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drawings/drawing2.xml" ContentType="application/vnd.openxmlformats-officedocument.drawing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charts/chart497.xml" ContentType="application/vnd.openxmlformats-officedocument.drawingml.chart+xml"/>
  <Override PartName="/xl/theme/themeOverride1.xml" ContentType="application/vnd.openxmlformats-officedocument.themeOverride+xml"/>
  <Override PartName="/xl/charts/chart498.xml" ContentType="application/vnd.openxmlformats-officedocument.drawingml.chart+xml"/>
  <Override PartName="/xl/theme/themeOverride2.xml" ContentType="application/vnd.openxmlformats-officedocument.themeOverride+xml"/>
  <Override PartName="/xl/charts/chart499.xml" ContentType="application/vnd.openxmlformats-officedocument.drawingml.chart+xml"/>
  <Override PartName="/xl/theme/themeOverride3.xml" ContentType="application/vnd.openxmlformats-officedocument.themeOverride+xml"/>
  <Override PartName="/xl/charts/chart500.xml" ContentType="application/vnd.openxmlformats-officedocument.drawingml.chart+xml"/>
  <Override PartName="/xl/theme/themeOverride4.xml" ContentType="application/vnd.openxmlformats-officedocument.themeOverride+xml"/>
  <Override PartName="/xl/charts/chart501.xml" ContentType="application/vnd.openxmlformats-officedocument.drawingml.chart+xml"/>
  <Override PartName="/xl/theme/themeOverride5.xml" ContentType="application/vnd.openxmlformats-officedocument.themeOverride+xml"/>
  <Override PartName="/xl/charts/chart502.xml" ContentType="application/vnd.openxmlformats-officedocument.drawingml.chart+xml"/>
  <Override PartName="/xl/theme/themeOverride6.xml" ContentType="application/vnd.openxmlformats-officedocument.themeOverride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theme/themeOverride7.xml" ContentType="application/vnd.openxmlformats-officedocument.themeOverride+xml"/>
  <Override PartName="/xl/drawings/drawing3.xml" ContentType="application/vnd.openxmlformats-officedocument.drawing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charts/chart508.xml" ContentType="application/vnd.openxmlformats-officedocument.drawingml.chart+xml"/>
  <Override PartName="/xl/drawings/drawing4.xml" ContentType="application/vnd.openxmlformats-officedocument.drawing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theme/themeOverride8.xml" ContentType="application/vnd.openxmlformats-officedocument.themeOverride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charts/chart538.xml" ContentType="application/vnd.openxmlformats-officedocument.drawingml.chart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drawings/drawing5.xml" ContentType="application/vnd.openxmlformats-officedocument.drawing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charts/chart548.xml" ContentType="application/vnd.openxmlformats-officedocument.drawingml.chart+xml"/>
  <Override PartName="/xl/drawings/drawing6.xml" ContentType="application/vnd.openxmlformats-officedocument.drawing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theme/themeOverride9.xml" ContentType="application/vnd.openxmlformats-officedocument.themeOverride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charts/chart557.xml" ContentType="application/vnd.openxmlformats-officedocument.drawingml.chart+xml"/>
  <Override PartName="/xl/charts/chart558.xml" ContentType="application/vnd.openxmlformats-officedocument.drawingml.chart+xml"/>
  <Override PartName="/xl/charts/chart559.xml" ContentType="application/vnd.openxmlformats-officedocument.drawingml.chart+xml"/>
  <Override PartName="/xl/charts/chart560.xml" ContentType="application/vnd.openxmlformats-officedocument.drawingml.chart+xml"/>
  <Override PartName="/xl/charts/chart561.xml" ContentType="application/vnd.openxmlformats-officedocument.drawingml.chart+xml"/>
  <Override PartName="/xl/charts/chart562.xml" ContentType="application/vnd.openxmlformats-officedocument.drawingml.chart+xml"/>
  <Override PartName="/xl/charts/chart563.xml" ContentType="application/vnd.openxmlformats-officedocument.drawingml.chart+xml"/>
  <Override PartName="/xl/charts/chart564.xml" ContentType="application/vnd.openxmlformats-officedocument.drawingml.chart+xml"/>
  <Override PartName="/xl/charts/chart565.xml" ContentType="application/vnd.openxmlformats-officedocument.drawingml.chart+xml"/>
  <Override PartName="/xl/charts/chart566.xml" ContentType="application/vnd.openxmlformats-officedocument.drawingml.chart+xml"/>
  <Override PartName="/xl/charts/chart567.xml" ContentType="application/vnd.openxmlformats-officedocument.drawingml.chart+xml"/>
  <Override PartName="/xl/charts/chart568.xml" ContentType="application/vnd.openxmlformats-officedocument.drawingml.chart+xml"/>
  <Override PartName="/xl/charts/chart569.xml" ContentType="application/vnd.openxmlformats-officedocument.drawingml.chart+xml"/>
  <Override PartName="/xl/charts/chart570.xml" ContentType="application/vnd.openxmlformats-officedocument.drawingml.chart+xml"/>
  <Override PartName="/xl/charts/chart571.xml" ContentType="application/vnd.openxmlformats-officedocument.drawingml.chart+xml"/>
  <Override PartName="/xl/charts/chart572.xml" ContentType="application/vnd.openxmlformats-officedocument.drawingml.chart+xml"/>
  <Override PartName="/xl/charts/chart573.xml" ContentType="application/vnd.openxmlformats-officedocument.drawingml.chart+xml"/>
  <Override PartName="/xl/charts/chart574.xml" ContentType="application/vnd.openxmlformats-officedocument.drawingml.chart+xml"/>
  <Override PartName="/xl/charts/chart575.xml" ContentType="application/vnd.openxmlformats-officedocument.drawingml.chart+xml"/>
  <Override PartName="/xl/charts/chart576.xml" ContentType="application/vnd.openxmlformats-officedocument.drawingml.chart+xml"/>
  <Override PartName="/xl/charts/chart577.xml" ContentType="application/vnd.openxmlformats-officedocument.drawingml.chart+xml"/>
  <Override PartName="/xl/charts/chart578.xml" ContentType="application/vnd.openxmlformats-officedocument.drawingml.chart+xml"/>
  <Override PartName="/xl/charts/chart579.xml" ContentType="application/vnd.openxmlformats-officedocument.drawingml.chart+xml"/>
  <Override PartName="/xl/charts/chart580.xml" ContentType="application/vnd.openxmlformats-officedocument.drawingml.chart+xml"/>
  <Override PartName="/xl/charts/chart581.xml" ContentType="application/vnd.openxmlformats-officedocument.drawingml.chart+xml"/>
  <Override PartName="/xl/charts/chart582.xml" ContentType="application/vnd.openxmlformats-officedocument.drawingml.chart+xml"/>
  <Override PartName="/xl/charts/chart583.xml" ContentType="application/vnd.openxmlformats-officedocument.drawingml.chart+xml"/>
  <Override PartName="/xl/charts/chart58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0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jtabaresm\Desktop\ACTUALIZACION PUBLICACION AGUAS 2023 - 19.05.2023\ARCHIVOS PARA REMISION A PUBLICACION 4.03.2024\"/>
    </mc:Choice>
  </mc:AlternateContent>
  <xr:revisionPtr revIDLastSave="0" documentId="13_ncr:1_{B349876F-2015-4374-9A6F-FB8CF349643A}" xr6:coauthVersionLast="36" xr6:coauthVersionMax="47" xr10:uidLastSave="{00000000-0000-0000-0000-000000000000}"/>
  <bookViews>
    <workbookView xWindow="-120" yWindow="-120" windowWidth="20730" windowHeight="11040" tabRatio="892" firstSheet="1" activeTab="1" xr2:uid="{00000000-000D-0000-FFFF-FFFF00000000}"/>
  </bookViews>
  <sheets>
    <sheet name="Tasa de mortalidad" sheetId="10" state="hidden" r:id="rId1"/>
    <sheet name="Tasa de mortalidad Original" sheetId="9" r:id="rId2"/>
    <sheet name="Fuente" sheetId="16" state="hidden" r:id="rId3"/>
    <sheet name="TOTAL ANTIOQUIA 2019" sheetId="12" state="hidden" r:id="rId4"/>
    <sheet name="TOTAL SUBREGIONES 2019" sheetId="13" state="hidden" r:id="rId5"/>
    <sheet name="TOTAL ANTIOQUIA 2020" sheetId="14" state="hidden" r:id="rId6"/>
    <sheet name="TOTAL SUBREGIONES 2020" sheetId="15" state="hidden" r:id="rId7"/>
  </sheets>
  <externalReferences>
    <externalReference r:id="rId8"/>
    <externalReference r:id="rId9"/>
  </externalReferences>
  <definedNames>
    <definedName name="_xlnm._FilterDatabase" localSheetId="2" hidden="1">Fuente!$A$1:$G$381</definedName>
    <definedName name="NN" localSheetId="5">'[1]VALLE DE ABURRÁ'!#REF!</definedName>
    <definedName name="NN" localSheetId="6">'[1]VALLE DE ABURRÁ'!#REF!</definedName>
    <definedName name="NN">'[2]VALLE DE ABURRÁ'!#REF!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552" i="10" l="1"/>
  <c r="I3552" i="10"/>
  <c r="H3552" i="10"/>
  <c r="G3552" i="10"/>
  <c r="F3552" i="10"/>
  <c r="E3552" i="10"/>
  <c r="J3551" i="10"/>
  <c r="I3551" i="10"/>
  <c r="H3551" i="10"/>
  <c r="G3551" i="10"/>
  <c r="F3551" i="10"/>
  <c r="E3551" i="10"/>
  <c r="J3524" i="10"/>
  <c r="I3524" i="10"/>
  <c r="H3524" i="10"/>
  <c r="G3524" i="10"/>
  <c r="F3524" i="10"/>
  <c r="E3524" i="10"/>
  <c r="J3523" i="10"/>
  <c r="I3523" i="10"/>
  <c r="H3523" i="10"/>
  <c r="G3523" i="10"/>
  <c r="F3523" i="10"/>
  <c r="E3523" i="10"/>
  <c r="J3498" i="10"/>
  <c r="I3498" i="10"/>
  <c r="H3498" i="10"/>
  <c r="G3498" i="10"/>
  <c r="F3498" i="10"/>
  <c r="E3498" i="10"/>
  <c r="J3497" i="10"/>
  <c r="I3497" i="10"/>
  <c r="H3497" i="10"/>
  <c r="G3497" i="10"/>
  <c r="F3497" i="10"/>
  <c r="E3497" i="10"/>
  <c r="J3472" i="10"/>
  <c r="I3472" i="10"/>
  <c r="H3472" i="10"/>
  <c r="G3472" i="10"/>
  <c r="F3472" i="10"/>
  <c r="E3472" i="10"/>
  <c r="J3471" i="10"/>
  <c r="I3471" i="10"/>
  <c r="H3471" i="10"/>
  <c r="G3471" i="10"/>
  <c r="F3471" i="10"/>
  <c r="E3471" i="10"/>
  <c r="J3446" i="10"/>
  <c r="I3446" i="10"/>
  <c r="H3446" i="10"/>
  <c r="G3446" i="10"/>
  <c r="F3446" i="10"/>
  <c r="E3446" i="10"/>
  <c r="J3445" i="10"/>
  <c r="I3445" i="10"/>
  <c r="H3445" i="10"/>
  <c r="G3445" i="10"/>
  <c r="F3445" i="10"/>
  <c r="E3445" i="10"/>
  <c r="J3420" i="10"/>
  <c r="I3420" i="10"/>
  <c r="H3420" i="10"/>
  <c r="G3420" i="10"/>
  <c r="F3420" i="10"/>
  <c r="E3420" i="10"/>
  <c r="J3419" i="10"/>
  <c r="I3419" i="10"/>
  <c r="H3419" i="10"/>
  <c r="G3419" i="10"/>
  <c r="F3419" i="10"/>
  <c r="E3419" i="10"/>
  <c r="J3394" i="10"/>
  <c r="I3394" i="10"/>
  <c r="H3394" i="10"/>
  <c r="G3394" i="10"/>
  <c r="F3394" i="10"/>
  <c r="E3394" i="10"/>
  <c r="J3393" i="10"/>
  <c r="I3393" i="10"/>
  <c r="H3393" i="10"/>
  <c r="G3393" i="10"/>
  <c r="F3393" i="10"/>
  <c r="E3393" i="10"/>
  <c r="J3368" i="10"/>
  <c r="I3368" i="10"/>
  <c r="H3368" i="10"/>
  <c r="G3368" i="10"/>
  <c r="F3368" i="10"/>
  <c r="E3368" i="10"/>
  <c r="J3367" i="10"/>
  <c r="I3367" i="10"/>
  <c r="H3367" i="10"/>
  <c r="G3367" i="10"/>
  <c r="F3367" i="10"/>
  <c r="E3367" i="10"/>
  <c r="J3342" i="10"/>
  <c r="I3342" i="10"/>
  <c r="H3342" i="10"/>
  <c r="G3342" i="10"/>
  <c r="F3342" i="10"/>
  <c r="E3342" i="10"/>
  <c r="J3341" i="10"/>
  <c r="I3341" i="10"/>
  <c r="H3341" i="10"/>
  <c r="G3341" i="10"/>
  <c r="F3341" i="10"/>
  <c r="E3341" i="10"/>
  <c r="J3316" i="10"/>
  <c r="I3316" i="10"/>
  <c r="H3316" i="10"/>
  <c r="G3316" i="10"/>
  <c r="F3316" i="10"/>
  <c r="E3316" i="10"/>
  <c r="J3315" i="10"/>
  <c r="I3315" i="10"/>
  <c r="H3315" i="10"/>
  <c r="G3315" i="10"/>
  <c r="F3315" i="10"/>
  <c r="E3315" i="10"/>
  <c r="J3290" i="10"/>
  <c r="I3290" i="10"/>
  <c r="H3290" i="10"/>
  <c r="G3290" i="10"/>
  <c r="F3290" i="10"/>
  <c r="E3290" i="10"/>
  <c r="J3289" i="10"/>
  <c r="I3289" i="10"/>
  <c r="H3289" i="10"/>
  <c r="G3289" i="10"/>
  <c r="F3289" i="10"/>
  <c r="E3289" i="10"/>
  <c r="J3262" i="10"/>
  <c r="I3262" i="10"/>
  <c r="H3262" i="10"/>
  <c r="G3262" i="10"/>
  <c r="F3262" i="10"/>
  <c r="E3262" i="10"/>
  <c r="J3261" i="10"/>
  <c r="I3261" i="10"/>
  <c r="H3261" i="10"/>
  <c r="G3261" i="10"/>
  <c r="F3261" i="10"/>
  <c r="E3261" i="10"/>
  <c r="J3236" i="10"/>
  <c r="I3236" i="10"/>
  <c r="H3236" i="10"/>
  <c r="G3236" i="10"/>
  <c r="F3236" i="10"/>
  <c r="E3236" i="10"/>
  <c r="J3235" i="10"/>
  <c r="I3235" i="10"/>
  <c r="H3235" i="10"/>
  <c r="G3235" i="10"/>
  <c r="F3235" i="10"/>
  <c r="E3235" i="10"/>
  <c r="J3210" i="10"/>
  <c r="I3210" i="10"/>
  <c r="H3210" i="10"/>
  <c r="G3210" i="10"/>
  <c r="F3210" i="10"/>
  <c r="E3210" i="10"/>
  <c r="J3209" i="10"/>
  <c r="I3209" i="10"/>
  <c r="H3209" i="10"/>
  <c r="G3209" i="10"/>
  <c r="F3209" i="10"/>
  <c r="E3209" i="10"/>
  <c r="J3184" i="10"/>
  <c r="I3184" i="10"/>
  <c r="H3184" i="10"/>
  <c r="G3184" i="10"/>
  <c r="F3184" i="10"/>
  <c r="E3184" i="10"/>
  <c r="J3183" i="10"/>
  <c r="I3183" i="10"/>
  <c r="H3183" i="10"/>
  <c r="G3183" i="10"/>
  <c r="F3183" i="10"/>
  <c r="E3183" i="10"/>
  <c r="J3158" i="10"/>
  <c r="I3158" i="10"/>
  <c r="H3158" i="10"/>
  <c r="G3158" i="10"/>
  <c r="F3158" i="10"/>
  <c r="E3158" i="10"/>
  <c r="J3157" i="10"/>
  <c r="I3157" i="10"/>
  <c r="H3157" i="10"/>
  <c r="G3157" i="10"/>
  <c r="F3157" i="10"/>
  <c r="E3157" i="10"/>
  <c r="J3132" i="10"/>
  <c r="I3132" i="10"/>
  <c r="H3132" i="10"/>
  <c r="G3132" i="10"/>
  <c r="F3132" i="10"/>
  <c r="E3132" i="10"/>
  <c r="J3131" i="10"/>
  <c r="I3131" i="10"/>
  <c r="H3131" i="10"/>
  <c r="G3131" i="10"/>
  <c r="F3131" i="10"/>
  <c r="E3131" i="10"/>
  <c r="J3106" i="10"/>
  <c r="I3106" i="10"/>
  <c r="H3106" i="10"/>
  <c r="G3106" i="10"/>
  <c r="F3106" i="10"/>
  <c r="E3106" i="10"/>
  <c r="J3105" i="10"/>
  <c r="I3105" i="10"/>
  <c r="H3105" i="10"/>
  <c r="G3105" i="10"/>
  <c r="F3105" i="10"/>
  <c r="E3105" i="10"/>
  <c r="J3080" i="10"/>
  <c r="I3080" i="10"/>
  <c r="H3080" i="10"/>
  <c r="G3080" i="10"/>
  <c r="F3080" i="10"/>
  <c r="E3080" i="10"/>
  <c r="J3079" i="10"/>
  <c r="I3079" i="10"/>
  <c r="H3079" i="10"/>
  <c r="G3079" i="10"/>
  <c r="F3079" i="10"/>
  <c r="E3079" i="10"/>
  <c r="J3053" i="10"/>
  <c r="I3053" i="10"/>
  <c r="H3053" i="10"/>
  <c r="G3053" i="10"/>
  <c r="F3053" i="10"/>
  <c r="E3053" i="10"/>
  <c r="J3052" i="10"/>
  <c r="I3052" i="10"/>
  <c r="H3052" i="10"/>
  <c r="G3052" i="10"/>
  <c r="F3052" i="10"/>
  <c r="E3052" i="10"/>
  <c r="J3027" i="10"/>
  <c r="I3027" i="10"/>
  <c r="H3027" i="10"/>
  <c r="G3027" i="10"/>
  <c r="F3027" i="10"/>
  <c r="E3027" i="10"/>
  <c r="J3026" i="10"/>
  <c r="I3026" i="10"/>
  <c r="H3026" i="10"/>
  <c r="G3026" i="10"/>
  <c r="F3026" i="10"/>
  <c r="E3026" i="10"/>
  <c r="J3001" i="10"/>
  <c r="I3001" i="10"/>
  <c r="H3001" i="10"/>
  <c r="G3001" i="10"/>
  <c r="F3001" i="10"/>
  <c r="E3001" i="10"/>
  <c r="J3000" i="10"/>
  <c r="I3000" i="10"/>
  <c r="H3000" i="10"/>
  <c r="G3000" i="10"/>
  <c r="F3000" i="10"/>
  <c r="E3000" i="10"/>
  <c r="J2975" i="10"/>
  <c r="I2975" i="10"/>
  <c r="H2975" i="10"/>
  <c r="G2975" i="10"/>
  <c r="F2975" i="10"/>
  <c r="E2975" i="10"/>
  <c r="J2974" i="10"/>
  <c r="I2974" i="10"/>
  <c r="H2974" i="10"/>
  <c r="G2974" i="10"/>
  <c r="F2974" i="10"/>
  <c r="E2974" i="10"/>
  <c r="J2949" i="10"/>
  <c r="I2949" i="10"/>
  <c r="H2949" i="10"/>
  <c r="G2949" i="10"/>
  <c r="F2949" i="10"/>
  <c r="E2949" i="10"/>
  <c r="J2948" i="10"/>
  <c r="I2948" i="10"/>
  <c r="H2948" i="10"/>
  <c r="G2948" i="10"/>
  <c r="F2948" i="10"/>
  <c r="E2948" i="10"/>
  <c r="J2923" i="10"/>
  <c r="I2923" i="10"/>
  <c r="H2923" i="10"/>
  <c r="G2923" i="10"/>
  <c r="F2923" i="10"/>
  <c r="E2923" i="10"/>
  <c r="J2922" i="10"/>
  <c r="I2922" i="10"/>
  <c r="H2922" i="10"/>
  <c r="G2922" i="10"/>
  <c r="F2922" i="10"/>
  <c r="E2922" i="10"/>
  <c r="J2897" i="10"/>
  <c r="I2897" i="10"/>
  <c r="H2897" i="10"/>
  <c r="G2897" i="10"/>
  <c r="F2897" i="10"/>
  <c r="E2897" i="10"/>
  <c r="J2896" i="10"/>
  <c r="I2896" i="10"/>
  <c r="H2896" i="10"/>
  <c r="G2896" i="10"/>
  <c r="F2896" i="10"/>
  <c r="E2896" i="10"/>
  <c r="J2871" i="10"/>
  <c r="I2871" i="10"/>
  <c r="H2871" i="10"/>
  <c r="G2871" i="10"/>
  <c r="F2871" i="10"/>
  <c r="E2871" i="10"/>
  <c r="J2870" i="10"/>
  <c r="I2870" i="10"/>
  <c r="H2870" i="10"/>
  <c r="G2870" i="10"/>
  <c r="F2870" i="10"/>
  <c r="E2870" i="10"/>
  <c r="J2845" i="10"/>
  <c r="I2845" i="10"/>
  <c r="H2845" i="10"/>
  <c r="G2845" i="10"/>
  <c r="F2845" i="10"/>
  <c r="E2845" i="10"/>
  <c r="J2844" i="10"/>
  <c r="I2844" i="10"/>
  <c r="H2844" i="10"/>
  <c r="G2844" i="10"/>
  <c r="F2844" i="10"/>
  <c r="E2844" i="10"/>
  <c r="J2819" i="10"/>
  <c r="I2819" i="10"/>
  <c r="H2819" i="10"/>
  <c r="G2819" i="10"/>
  <c r="F2819" i="10"/>
  <c r="E2819" i="10"/>
  <c r="J2818" i="10"/>
  <c r="I2818" i="10"/>
  <c r="H2818" i="10"/>
  <c r="G2818" i="10"/>
  <c r="F2818" i="10"/>
  <c r="E2818" i="10"/>
  <c r="J2793" i="10"/>
  <c r="I2793" i="10"/>
  <c r="H2793" i="10"/>
  <c r="G2793" i="10"/>
  <c r="F2793" i="10"/>
  <c r="E2793" i="10"/>
  <c r="J2792" i="10"/>
  <c r="I2792" i="10"/>
  <c r="H2792" i="10"/>
  <c r="G2792" i="10"/>
  <c r="F2792" i="10"/>
  <c r="E2792" i="10"/>
  <c r="J2765" i="10"/>
  <c r="I2765" i="10"/>
  <c r="H2765" i="10"/>
  <c r="G2765" i="10"/>
  <c r="F2765" i="10"/>
  <c r="E2765" i="10"/>
  <c r="J2764" i="10"/>
  <c r="I2764" i="10"/>
  <c r="H2764" i="10"/>
  <c r="G2764" i="10"/>
  <c r="F2764" i="10"/>
  <c r="E2764" i="10"/>
  <c r="J2739" i="10"/>
  <c r="I2739" i="10"/>
  <c r="H2739" i="10"/>
  <c r="G2739" i="10"/>
  <c r="F2739" i="10"/>
  <c r="E2739" i="10"/>
  <c r="J2738" i="10"/>
  <c r="I2738" i="10"/>
  <c r="H2738" i="10"/>
  <c r="G2738" i="10"/>
  <c r="F2738" i="10"/>
  <c r="E2738" i="10"/>
  <c r="J2713" i="10"/>
  <c r="I2713" i="10"/>
  <c r="H2713" i="10"/>
  <c r="G2713" i="10"/>
  <c r="F2713" i="10"/>
  <c r="E2713" i="10"/>
  <c r="J2712" i="10"/>
  <c r="I2712" i="10"/>
  <c r="H2712" i="10"/>
  <c r="G2712" i="10"/>
  <c r="F2712" i="10"/>
  <c r="E2712" i="10"/>
  <c r="J2687" i="10"/>
  <c r="I2687" i="10"/>
  <c r="H2687" i="10"/>
  <c r="G2687" i="10"/>
  <c r="F2687" i="10"/>
  <c r="E2687" i="10"/>
  <c r="J2686" i="10"/>
  <c r="I2686" i="10"/>
  <c r="H2686" i="10"/>
  <c r="G2686" i="10"/>
  <c r="F2686" i="10"/>
  <c r="E2686" i="10"/>
  <c r="J2661" i="10" l="1"/>
  <c r="I2661" i="10"/>
  <c r="H2661" i="10"/>
  <c r="G2661" i="10"/>
  <c r="F2661" i="10"/>
  <c r="E2661" i="10"/>
  <c r="J2660" i="10"/>
  <c r="I2660" i="10"/>
  <c r="H2660" i="10"/>
  <c r="G2660" i="10"/>
  <c r="F2660" i="10"/>
  <c r="E2660" i="10"/>
  <c r="J2632" i="10"/>
  <c r="I2632" i="10"/>
  <c r="H2632" i="10"/>
  <c r="G2632" i="10"/>
  <c r="F2632" i="10"/>
  <c r="E2632" i="10"/>
  <c r="J2631" i="10"/>
  <c r="I2631" i="10"/>
  <c r="H2631" i="10"/>
  <c r="G2631" i="10"/>
  <c r="F2631" i="10"/>
  <c r="E2631" i="10"/>
  <c r="J2606" i="10"/>
  <c r="I2606" i="10"/>
  <c r="H2606" i="10"/>
  <c r="G2606" i="10"/>
  <c r="F2606" i="10"/>
  <c r="E2606" i="10"/>
  <c r="J2605" i="10"/>
  <c r="I2605" i="10"/>
  <c r="H2605" i="10"/>
  <c r="G2605" i="10"/>
  <c r="F2605" i="10"/>
  <c r="E2605" i="10"/>
  <c r="J2580" i="10"/>
  <c r="I2580" i="10"/>
  <c r="H2580" i="10"/>
  <c r="G2580" i="10"/>
  <c r="F2580" i="10"/>
  <c r="E2580" i="10"/>
  <c r="J2579" i="10"/>
  <c r="I2579" i="10"/>
  <c r="H2579" i="10"/>
  <c r="G2579" i="10"/>
  <c r="F2579" i="10"/>
  <c r="E2579" i="10"/>
  <c r="J2554" i="10"/>
  <c r="I2554" i="10"/>
  <c r="H2554" i="10"/>
  <c r="G2554" i="10"/>
  <c r="F2554" i="10"/>
  <c r="E2554" i="10"/>
  <c r="J2553" i="10"/>
  <c r="I2553" i="10"/>
  <c r="H2553" i="10"/>
  <c r="G2553" i="10"/>
  <c r="F2553" i="10"/>
  <c r="E2553" i="10"/>
  <c r="J2528" i="10"/>
  <c r="I2528" i="10"/>
  <c r="H2528" i="10"/>
  <c r="G2528" i="10"/>
  <c r="F2528" i="10"/>
  <c r="E2528" i="10"/>
  <c r="J2527" i="10"/>
  <c r="I2527" i="10"/>
  <c r="H2527" i="10"/>
  <c r="G2527" i="10"/>
  <c r="F2527" i="10"/>
  <c r="E2527" i="10"/>
  <c r="J2502" i="10"/>
  <c r="I2502" i="10"/>
  <c r="H2502" i="10"/>
  <c r="G2502" i="10"/>
  <c r="F2502" i="10"/>
  <c r="E2502" i="10"/>
  <c r="J2501" i="10"/>
  <c r="I2501" i="10"/>
  <c r="H2501" i="10"/>
  <c r="G2501" i="10"/>
  <c r="F2501" i="10"/>
  <c r="E2501" i="10"/>
  <c r="J2450" i="10"/>
  <c r="I2450" i="10"/>
  <c r="H2450" i="10"/>
  <c r="G2450" i="10"/>
  <c r="F2450" i="10"/>
  <c r="E2450" i="10"/>
  <c r="J2449" i="10"/>
  <c r="I2449" i="10"/>
  <c r="H2449" i="10"/>
  <c r="G2449" i="10"/>
  <c r="F2449" i="10"/>
  <c r="E2449" i="10"/>
  <c r="J2424" i="10"/>
  <c r="I2424" i="10"/>
  <c r="H2424" i="10"/>
  <c r="G2424" i="10"/>
  <c r="F2424" i="10"/>
  <c r="E2424" i="10"/>
  <c r="J2423" i="10"/>
  <c r="I2423" i="10"/>
  <c r="H2423" i="10"/>
  <c r="G2423" i="10"/>
  <c r="F2423" i="10"/>
  <c r="E2423" i="10"/>
  <c r="J2398" i="10"/>
  <c r="I2398" i="10"/>
  <c r="H2398" i="10"/>
  <c r="G2398" i="10"/>
  <c r="F2398" i="10"/>
  <c r="E2398" i="10"/>
  <c r="J2397" i="10"/>
  <c r="I2397" i="10"/>
  <c r="H2397" i="10"/>
  <c r="G2397" i="10"/>
  <c r="F2397" i="10"/>
  <c r="E2397" i="10"/>
  <c r="J2372" i="10"/>
  <c r="I2372" i="10"/>
  <c r="H2372" i="10"/>
  <c r="G2372" i="10"/>
  <c r="F2372" i="10"/>
  <c r="E2372" i="10"/>
  <c r="J2371" i="10"/>
  <c r="I2371" i="10"/>
  <c r="H2371" i="10"/>
  <c r="G2371" i="10"/>
  <c r="F2371" i="10"/>
  <c r="E2371" i="10"/>
  <c r="J2346" i="10"/>
  <c r="I2346" i="10"/>
  <c r="H2346" i="10"/>
  <c r="G2346" i="10"/>
  <c r="F2346" i="10"/>
  <c r="E2346" i="10"/>
  <c r="J2345" i="10"/>
  <c r="I2345" i="10"/>
  <c r="H2345" i="10"/>
  <c r="G2345" i="10"/>
  <c r="F2345" i="10"/>
  <c r="E2345" i="10"/>
  <c r="J2320" i="10"/>
  <c r="I2320" i="10"/>
  <c r="H2320" i="10"/>
  <c r="G2320" i="10"/>
  <c r="F2320" i="10"/>
  <c r="E2320" i="10"/>
  <c r="J2319" i="10"/>
  <c r="I2319" i="10"/>
  <c r="H2319" i="10"/>
  <c r="G2319" i="10"/>
  <c r="F2319" i="10"/>
  <c r="E2319" i="10"/>
  <c r="J2294" i="10"/>
  <c r="I2294" i="10"/>
  <c r="H2294" i="10"/>
  <c r="G2294" i="10"/>
  <c r="F2294" i="10"/>
  <c r="E2294" i="10"/>
  <c r="J2293" i="10"/>
  <c r="I2293" i="10"/>
  <c r="H2293" i="10"/>
  <c r="G2293" i="10"/>
  <c r="F2293" i="10"/>
  <c r="E2293" i="10"/>
  <c r="J2268" i="10"/>
  <c r="I2268" i="10"/>
  <c r="H2268" i="10"/>
  <c r="G2268" i="10"/>
  <c r="F2268" i="10"/>
  <c r="E2268" i="10"/>
  <c r="J2267" i="10"/>
  <c r="I2267" i="10"/>
  <c r="H2267" i="10"/>
  <c r="G2267" i="10"/>
  <c r="F2267" i="10"/>
  <c r="E2267" i="10"/>
  <c r="J2242" i="10" l="1"/>
  <c r="I2242" i="10"/>
  <c r="H2242" i="10"/>
  <c r="G2242" i="10"/>
  <c r="F2242" i="10"/>
  <c r="E2242" i="10"/>
  <c r="J2241" i="10"/>
  <c r="I2241" i="10"/>
  <c r="H2241" i="10"/>
  <c r="G2241" i="10"/>
  <c r="F2241" i="10"/>
  <c r="E2241" i="10"/>
  <c r="J2216" i="10" l="1"/>
  <c r="I2216" i="10"/>
  <c r="H2216" i="10"/>
  <c r="G2216" i="10"/>
  <c r="F2216" i="10"/>
  <c r="E2216" i="10"/>
  <c r="J2215" i="10"/>
  <c r="I2215" i="10"/>
  <c r="H2215" i="10"/>
  <c r="G2215" i="10"/>
  <c r="F2215" i="10"/>
  <c r="E2215" i="10"/>
  <c r="J2190" i="10"/>
  <c r="I2190" i="10"/>
  <c r="H2190" i="10"/>
  <c r="G2190" i="10"/>
  <c r="F2190" i="10"/>
  <c r="E2190" i="10"/>
  <c r="J2189" i="10"/>
  <c r="I2189" i="10"/>
  <c r="H2189" i="10"/>
  <c r="G2189" i="10"/>
  <c r="F2189" i="10"/>
  <c r="E2189" i="10"/>
  <c r="J2164" i="10"/>
  <c r="I2164" i="10"/>
  <c r="H2164" i="10"/>
  <c r="G2164" i="10"/>
  <c r="F2164" i="10"/>
  <c r="E2164" i="10"/>
  <c r="J2163" i="10"/>
  <c r="I2163" i="10"/>
  <c r="H2163" i="10"/>
  <c r="G2163" i="10"/>
  <c r="F2163" i="10"/>
  <c r="E2163" i="10"/>
  <c r="J2138" i="10"/>
  <c r="I2138" i="10"/>
  <c r="H2138" i="10"/>
  <c r="G2138" i="10"/>
  <c r="F2138" i="10"/>
  <c r="E2138" i="10"/>
  <c r="J2137" i="10"/>
  <c r="I2137" i="10"/>
  <c r="H2137" i="10"/>
  <c r="G2137" i="10"/>
  <c r="F2137" i="10"/>
  <c r="E2137" i="10"/>
  <c r="J2112" i="10"/>
  <c r="I2112" i="10"/>
  <c r="H2112" i="10"/>
  <c r="G2112" i="10"/>
  <c r="F2112" i="10"/>
  <c r="E2112" i="10"/>
  <c r="J2111" i="10"/>
  <c r="I2111" i="10"/>
  <c r="H2111" i="10"/>
  <c r="G2111" i="10"/>
  <c r="F2111" i="10"/>
  <c r="E2111" i="10"/>
  <c r="J2086" i="10"/>
  <c r="I2086" i="10"/>
  <c r="H2086" i="10"/>
  <c r="G2086" i="10"/>
  <c r="F2086" i="10"/>
  <c r="E2086" i="10"/>
  <c r="J2085" i="10"/>
  <c r="I2085" i="10"/>
  <c r="H2085" i="10"/>
  <c r="G2085" i="10"/>
  <c r="F2085" i="10"/>
  <c r="E2085" i="10"/>
  <c r="J2060" i="10"/>
  <c r="I2060" i="10"/>
  <c r="H2060" i="10"/>
  <c r="G2060" i="10"/>
  <c r="F2060" i="10"/>
  <c r="E2060" i="10"/>
  <c r="J2059" i="10"/>
  <c r="I2059" i="10"/>
  <c r="H2059" i="10"/>
  <c r="G2059" i="10"/>
  <c r="F2059" i="10"/>
  <c r="E2059" i="10"/>
  <c r="J2476" i="10"/>
  <c r="I2476" i="10"/>
  <c r="H2476" i="10"/>
  <c r="G2476" i="10"/>
  <c r="F2476" i="10"/>
  <c r="E2476" i="10"/>
  <c r="J2475" i="10"/>
  <c r="I2475" i="10"/>
  <c r="H2475" i="10"/>
  <c r="G2475" i="10"/>
  <c r="F2475" i="10"/>
  <c r="E2475" i="10"/>
  <c r="J2034" i="10" l="1"/>
  <c r="I2034" i="10"/>
  <c r="H2034" i="10"/>
  <c r="G2034" i="10"/>
  <c r="F2034" i="10"/>
  <c r="E2034" i="10"/>
  <c r="J2033" i="10"/>
  <c r="I2033" i="10"/>
  <c r="H2033" i="10"/>
  <c r="G2033" i="10"/>
  <c r="F2033" i="10"/>
  <c r="E2033" i="10"/>
  <c r="J2005" i="10"/>
  <c r="I2005" i="10"/>
  <c r="H2005" i="10"/>
  <c r="G2005" i="10"/>
  <c r="F2005" i="10"/>
  <c r="E2005" i="10"/>
  <c r="J2004" i="10"/>
  <c r="I2004" i="10"/>
  <c r="H2004" i="10"/>
  <c r="G2004" i="10"/>
  <c r="F2004" i="10"/>
  <c r="E2004" i="10"/>
  <c r="J1979" i="10"/>
  <c r="I1979" i="10"/>
  <c r="H1979" i="10"/>
  <c r="G1979" i="10"/>
  <c r="F1979" i="10"/>
  <c r="E1979" i="10"/>
  <c r="J1978" i="10"/>
  <c r="I1978" i="10"/>
  <c r="H1978" i="10"/>
  <c r="G1978" i="10"/>
  <c r="F1978" i="10"/>
  <c r="E1978" i="10"/>
  <c r="J1953" i="10"/>
  <c r="I1953" i="10"/>
  <c r="H1953" i="10"/>
  <c r="G1953" i="10"/>
  <c r="F1953" i="10"/>
  <c r="E1953" i="10"/>
  <c r="J1952" i="10"/>
  <c r="I1952" i="10"/>
  <c r="H1952" i="10"/>
  <c r="G1952" i="10"/>
  <c r="F1952" i="10"/>
  <c r="E1952" i="10"/>
  <c r="J1927" i="10"/>
  <c r="I1927" i="10"/>
  <c r="H1927" i="10"/>
  <c r="G1927" i="10"/>
  <c r="F1927" i="10"/>
  <c r="E1927" i="10"/>
  <c r="J1926" i="10"/>
  <c r="I1926" i="10"/>
  <c r="H1926" i="10"/>
  <c r="G1926" i="10"/>
  <c r="F1926" i="10"/>
  <c r="E1926" i="10"/>
  <c r="J1901" i="10"/>
  <c r="I1901" i="10"/>
  <c r="H1901" i="10"/>
  <c r="G1901" i="10"/>
  <c r="F1901" i="10"/>
  <c r="E1901" i="10"/>
  <c r="J1900" i="10"/>
  <c r="I1900" i="10"/>
  <c r="H1900" i="10"/>
  <c r="G1900" i="10"/>
  <c r="F1900" i="10"/>
  <c r="E1900" i="10"/>
  <c r="J1875" i="10"/>
  <c r="I1875" i="10"/>
  <c r="H1875" i="10"/>
  <c r="G1875" i="10"/>
  <c r="F1875" i="10"/>
  <c r="E1875" i="10"/>
  <c r="J1874" i="10"/>
  <c r="I1874" i="10"/>
  <c r="H1874" i="10"/>
  <c r="G1874" i="10"/>
  <c r="F1874" i="10"/>
  <c r="E1874" i="10"/>
  <c r="J1849" i="10"/>
  <c r="I1849" i="10"/>
  <c r="H1849" i="10"/>
  <c r="G1849" i="10"/>
  <c r="F1849" i="10"/>
  <c r="E1849" i="10"/>
  <c r="J1848" i="10"/>
  <c r="I1848" i="10"/>
  <c r="H1848" i="10"/>
  <c r="G1848" i="10"/>
  <c r="F1848" i="10"/>
  <c r="E1848" i="10"/>
  <c r="J1823" i="10"/>
  <c r="I1823" i="10"/>
  <c r="H1823" i="10"/>
  <c r="G1823" i="10"/>
  <c r="F1823" i="10"/>
  <c r="E1823" i="10"/>
  <c r="J1822" i="10"/>
  <c r="I1822" i="10"/>
  <c r="H1822" i="10"/>
  <c r="G1822" i="10"/>
  <c r="F1822" i="10"/>
  <c r="E1822" i="10"/>
  <c r="J1797" i="10"/>
  <c r="I1797" i="10"/>
  <c r="H1797" i="10"/>
  <c r="G1797" i="10"/>
  <c r="F1797" i="10"/>
  <c r="E1797" i="10"/>
  <c r="J1796" i="10"/>
  <c r="I1796" i="10"/>
  <c r="H1796" i="10"/>
  <c r="G1796" i="10"/>
  <c r="F1796" i="10"/>
  <c r="E1796" i="10"/>
  <c r="J1771" i="10"/>
  <c r="I1771" i="10"/>
  <c r="H1771" i="10"/>
  <c r="G1771" i="10"/>
  <c r="F1771" i="10"/>
  <c r="E1771" i="10"/>
  <c r="J1770" i="10"/>
  <c r="I1770" i="10"/>
  <c r="H1770" i="10"/>
  <c r="G1770" i="10"/>
  <c r="F1770" i="10"/>
  <c r="E1770" i="10"/>
  <c r="J1745" i="10"/>
  <c r="I1745" i="10"/>
  <c r="H1745" i="10"/>
  <c r="G1745" i="10"/>
  <c r="F1745" i="10"/>
  <c r="E1745" i="10"/>
  <c r="J1744" i="10"/>
  <c r="I1744" i="10"/>
  <c r="H1744" i="10"/>
  <c r="G1744" i="10"/>
  <c r="F1744" i="10"/>
  <c r="E1744" i="10"/>
  <c r="J1719" i="10"/>
  <c r="I1719" i="10"/>
  <c r="H1719" i="10"/>
  <c r="G1719" i="10"/>
  <c r="F1719" i="10"/>
  <c r="E1719" i="10"/>
  <c r="J1718" i="10"/>
  <c r="I1718" i="10"/>
  <c r="H1718" i="10"/>
  <c r="G1718" i="10"/>
  <c r="F1718" i="10"/>
  <c r="E1718" i="10"/>
  <c r="J1693" i="10"/>
  <c r="I1693" i="10"/>
  <c r="H1693" i="10"/>
  <c r="G1693" i="10"/>
  <c r="F1693" i="10"/>
  <c r="E1693" i="10"/>
  <c r="J1692" i="10"/>
  <c r="I1692" i="10"/>
  <c r="H1692" i="10"/>
  <c r="G1692" i="10"/>
  <c r="F1692" i="10"/>
  <c r="E1692" i="10"/>
  <c r="J1667" i="10"/>
  <c r="I1667" i="10"/>
  <c r="H1667" i="10"/>
  <c r="G1667" i="10"/>
  <c r="F1667" i="10"/>
  <c r="E1667" i="10"/>
  <c r="J1666" i="10"/>
  <c r="I1666" i="10"/>
  <c r="H1666" i="10"/>
  <c r="G1666" i="10"/>
  <c r="F1666" i="10"/>
  <c r="E1666" i="10"/>
  <c r="J1641" i="10"/>
  <c r="I1641" i="10"/>
  <c r="H1641" i="10"/>
  <c r="G1641" i="10"/>
  <c r="F1641" i="10"/>
  <c r="E1641" i="10"/>
  <c r="J1640" i="10"/>
  <c r="I1640" i="10"/>
  <c r="H1640" i="10"/>
  <c r="G1640" i="10"/>
  <c r="F1640" i="10"/>
  <c r="E1640" i="10"/>
  <c r="J1615" i="10"/>
  <c r="I1615" i="10"/>
  <c r="H1615" i="10"/>
  <c r="G1615" i="10"/>
  <c r="F1615" i="10"/>
  <c r="E1615" i="10"/>
  <c r="J1614" i="10"/>
  <c r="I1614" i="10"/>
  <c r="H1614" i="10"/>
  <c r="G1614" i="10"/>
  <c r="F1614" i="10"/>
  <c r="E1614" i="10"/>
  <c r="J1589" i="10"/>
  <c r="I1589" i="10"/>
  <c r="H1589" i="10"/>
  <c r="G1589" i="10"/>
  <c r="F1589" i="10"/>
  <c r="E1589" i="10"/>
  <c r="J1588" i="10"/>
  <c r="I1588" i="10"/>
  <c r="H1588" i="10"/>
  <c r="G1588" i="10"/>
  <c r="F1588" i="10"/>
  <c r="E1588" i="10"/>
  <c r="J1563" i="10"/>
  <c r="I1563" i="10"/>
  <c r="H1563" i="10"/>
  <c r="G1563" i="10"/>
  <c r="F1563" i="10"/>
  <c r="E1563" i="10"/>
  <c r="J1562" i="10"/>
  <c r="I1562" i="10"/>
  <c r="H1562" i="10"/>
  <c r="G1562" i="10"/>
  <c r="F1562" i="10"/>
  <c r="E1562" i="10"/>
  <c r="J1534" i="10"/>
  <c r="I1534" i="10"/>
  <c r="H1534" i="10"/>
  <c r="G1534" i="10"/>
  <c r="F1534" i="10"/>
  <c r="E1534" i="10"/>
  <c r="J1533" i="10"/>
  <c r="I1533" i="10"/>
  <c r="H1533" i="10"/>
  <c r="G1533" i="10"/>
  <c r="F1533" i="10"/>
  <c r="E1533" i="10"/>
  <c r="J1508" i="10"/>
  <c r="I1508" i="10"/>
  <c r="H1508" i="10"/>
  <c r="G1508" i="10"/>
  <c r="F1508" i="10"/>
  <c r="E1508" i="10"/>
  <c r="J1507" i="10"/>
  <c r="I1507" i="10"/>
  <c r="H1507" i="10"/>
  <c r="G1507" i="10"/>
  <c r="F1507" i="10"/>
  <c r="E1507" i="10"/>
  <c r="J1482" i="10"/>
  <c r="I1482" i="10"/>
  <c r="H1482" i="10"/>
  <c r="G1482" i="10"/>
  <c r="F1482" i="10"/>
  <c r="E1482" i="10"/>
  <c r="J1481" i="10"/>
  <c r="I1481" i="10"/>
  <c r="H1481" i="10"/>
  <c r="G1481" i="10"/>
  <c r="F1481" i="10"/>
  <c r="E1481" i="10"/>
  <c r="J1456" i="10" l="1"/>
  <c r="I1456" i="10"/>
  <c r="H1456" i="10"/>
  <c r="G1456" i="10"/>
  <c r="F1456" i="10"/>
  <c r="E1456" i="10"/>
  <c r="J1455" i="10"/>
  <c r="I1455" i="10"/>
  <c r="H1455" i="10"/>
  <c r="G1455" i="10"/>
  <c r="F1455" i="10"/>
  <c r="E1455" i="10"/>
  <c r="J1430" i="10"/>
  <c r="I1430" i="10"/>
  <c r="H1430" i="10"/>
  <c r="G1430" i="10"/>
  <c r="F1430" i="10"/>
  <c r="E1430" i="10"/>
  <c r="J1429" i="10"/>
  <c r="I1429" i="10"/>
  <c r="H1429" i="10"/>
  <c r="G1429" i="10"/>
  <c r="F1429" i="10"/>
  <c r="E1429" i="10"/>
  <c r="J1404" i="10" l="1"/>
  <c r="I1404" i="10"/>
  <c r="H1404" i="10"/>
  <c r="G1404" i="10"/>
  <c r="F1404" i="10"/>
  <c r="E1404" i="10"/>
  <c r="J1403" i="10"/>
  <c r="I1403" i="10"/>
  <c r="H1403" i="10"/>
  <c r="G1403" i="10"/>
  <c r="F1403" i="10"/>
  <c r="E1403" i="10"/>
  <c r="J1378" i="10"/>
  <c r="I1378" i="10"/>
  <c r="H1378" i="10"/>
  <c r="G1378" i="10"/>
  <c r="F1378" i="10"/>
  <c r="E1378" i="10"/>
  <c r="J1377" i="10"/>
  <c r="I1377" i="10"/>
  <c r="H1377" i="10"/>
  <c r="G1377" i="10"/>
  <c r="F1377" i="10"/>
  <c r="E1377" i="10"/>
  <c r="J1352" i="10"/>
  <c r="I1352" i="10"/>
  <c r="H1352" i="10"/>
  <c r="G1352" i="10"/>
  <c r="F1352" i="10"/>
  <c r="E1352" i="10"/>
  <c r="J1351" i="10"/>
  <c r="I1351" i="10"/>
  <c r="H1351" i="10"/>
  <c r="G1351" i="10"/>
  <c r="F1351" i="10"/>
  <c r="E1351" i="10"/>
  <c r="J1326" i="10"/>
  <c r="I1326" i="10"/>
  <c r="H1326" i="10"/>
  <c r="G1326" i="10"/>
  <c r="F1326" i="10"/>
  <c r="E1326" i="10"/>
  <c r="J1325" i="10"/>
  <c r="I1325" i="10"/>
  <c r="H1325" i="10"/>
  <c r="G1325" i="10"/>
  <c r="F1325" i="10"/>
  <c r="E1325" i="10"/>
  <c r="J1300" i="10"/>
  <c r="I1300" i="10"/>
  <c r="H1300" i="10"/>
  <c r="G1300" i="10"/>
  <c r="F1300" i="10"/>
  <c r="E1300" i="10"/>
  <c r="J1299" i="10"/>
  <c r="I1299" i="10"/>
  <c r="H1299" i="10"/>
  <c r="G1299" i="10"/>
  <c r="F1299" i="10"/>
  <c r="E1299" i="10"/>
  <c r="J1274" i="10"/>
  <c r="I1274" i="10"/>
  <c r="H1274" i="10"/>
  <c r="G1274" i="10"/>
  <c r="F1274" i="10"/>
  <c r="E1274" i="10"/>
  <c r="J1273" i="10"/>
  <c r="I1273" i="10"/>
  <c r="H1273" i="10"/>
  <c r="G1273" i="10"/>
  <c r="F1273" i="10"/>
  <c r="E1273" i="10"/>
  <c r="J1245" i="10"/>
  <c r="I1245" i="10"/>
  <c r="H1245" i="10"/>
  <c r="G1245" i="10"/>
  <c r="F1245" i="10"/>
  <c r="E1245" i="10"/>
  <c r="J1244" i="10"/>
  <c r="I1244" i="10"/>
  <c r="H1244" i="10"/>
  <c r="G1244" i="10"/>
  <c r="F1244" i="10"/>
  <c r="E1244" i="10"/>
  <c r="J1219" i="10"/>
  <c r="I1219" i="10"/>
  <c r="H1219" i="10"/>
  <c r="G1219" i="10"/>
  <c r="F1219" i="10"/>
  <c r="E1219" i="10"/>
  <c r="J1218" i="10"/>
  <c r="I1218" i="10"/>
  <c r="H1218" i="10"/>
  <c r="G1218" i="10"/>
  <c r="F1218" i="10"/>
  <c r="E1218" i="10"/>
  <c r="J1193" i="10"/>
  <c r="I1193" i="10"/>
  <c r="H1193" i="10"/>
  <c r="G1193" i="10"/>
  <c r="F1193" i="10"/>
  <c r="E1193" i="10"/>
  <c r="J1192" i="10"/>
  <c r="I1192" i="10"/>
  <c r="H1192" i="10"/>
  <c r="G1192" i="10"/>
  <c r="F1192" i="10"/>
  <c r="E1192" i="10"/>
  <c r="J1167" i="10"/>
  <c r="I1167" i="10"/>
  <c r="H1167" i="10"/>
  <c r="G1167" i="10"/>
  <c r="F1167" i="10"/>
  <c r="E1167" i="10"/>
  <c r="J1166" i="10"/>
  <c r="I1166" i="10"/>
  <c r="H1166" i="10"/>
  <c r="G1166" i="10"/>
  <c r="F1166" i="10"/>
  <c r="E1166" i="10"/>
  <c r="J1141" i="10"/>
  <c r="I1141" i="10"/>
  <c r="H1141" i="10"/>
  <c r="G1141" i="10"/>
  <c r="F1141" i="10"/>
  <c r="E1141" i="10"/>
  <c r="J1140" i="10"/>
  <c r="I1140" i="10"/>
  <c r="H1140" i="10"/>
  <c r="G1140" i="10"/>
  <c r="F1140" i="10"/>
  <c r="E1140" i="10"/>
  <c r="J1115" i="10"/>
  <c r="I1115" i="10"/>
  <c r="H1115" i="10"/>
  <c r="G1115" i="10"/>
  <c r="F1115" i="10"/>
  <c r="E1115" i="10"/>
  <c r="J1114" i="10"/>
  <c r="I1114" i="10"/>
  <c r="H1114" i="10"/>
  <c r="G1114" i="10"/>
  <c r="F1114" i="10"/>
  <c r="E1114" i="10"/>
  <c r="J1089" i="10"/>
  <c r="I1089" i="10"/>
  <c r="H1089" i="10"/>
  <c r="G1089" i="10"/>
  <c r="F1089" i="10"/>
  <c r="E1089" i="10"/>
  <c r="J1088" i="10"/>
  <c r="I1088" i="10"/>
  <c r="H1088" i="10"/>
  <c r="G1088" i="10"/>
  <c r="F1088" i="10"/>
  <c r="E1088" i="10"/>
  <c r="J1063" i="10"/>
  <c r="I1063" i="10"/>
  <c r="H1063" i="10"/>
  <c r="G1063" i="10"/>
  <c r="F1063" i="10"/>
  <c r="E1063" i="10"/>
  <c r="J1062" i="10"/>
  <c r="I1062" i="10"/>
  <c r="H1062" i="10"/>
  <c r="G1062" i="10"/>
  <c r="F1062" i="10"/>
  <c r="E1062" i="10"/>
  <c r="J1037" i="10"/>
  <c r="I1037" i="10"/>
  <c r="H1037" i="10"/>
  <c r="G1037" i="10"/>
  <c r="F1037" i="10"/>
  <c r="E1037" i="10"/>
  <c r="J1036" i="10"/>
  <c r="I1036" i="10"/>
  <c r="H1036" i="10"/>
  <c r="G1036" i="10"/>
  <c r="F1036" i="10"/>
  <c r="E1036" i="10"/>
  <c r="J1010" i="10"/>
  <c r="I1010" i="10"/>
  <c r="H1010" i="10"/>
  <c r="G1010" i="10"/>
  <c r="F1010" i="10"/>
  <c r="E1010" i="10"/>
  <c r="J1009" i="10"/>
  <c r="I1009" i="10"/>
  <c r="H1009" i="10"/>
  <c r="G1009" i="10"/>
  <c r="F1009" i="10"/>
  <c r="E1009" i="10"/>
  <c r="J984" i="10"/>
  <c r="I984" i="10"/>
  <c r="H984" i="10"/>
  <c r="G984" i="10"/>
  <c r="F984" i="10"/>
  <c r="E984" i="10"/>
  <c r="J983" i="10"/>
  <c r="I983" i="10"/>
  <c r="H983" i="10"/>
  <c r="G983" i="10"/>
  <c r="F983" i="10"/>
  <c r="E983" i="10"/>
  <c r="J958" i="10"/>
  <c r="I958" i="10"/>
  <c r="H958" i="10"/>
  <c r="G958" i="10"/>
  <c r="F958" i="10"/>
  <c r="E958" i="10"/>
  <c r="J957" i="10"/>
  <c r="I957" i="10"/>
  <c r="H957" i="10"/>
  <c r="G957" i="10"/>
  <c r="F957" i="10"/>
  <c r="E957" i="10"/>
  <c r="J932" i="10"/>
  <c r="I932" i="10"/>
  <c r="H932" i="10"/>
  <c r="G932" i="10"/>
  <c r="F932" i="10"/>
  <c r="E932" i="10"/>
  <c r="J931" i="10"/>
  <c r="I931" i="10"/>
  <c r="H931" i="10"/>
  <c r="G931" i="10"/>
  <c r="F931" i="10"/>
  <c r="E931" i="10"/>
  <c r="J906" i="10"/>
  <c r="I906" i="10"/>
  <c r="H906" i="10"/>
  <c r="G906" i="10"/>
  <c r="F906" i="10"/>
  <c r="E906" i="10"/>
  <c r="J905" i="10"/>
  <c r="I905" i="10"/>
  <c r="H905" i="10"/>
  <c r="G905" i="10"/>
  <c r="F905" i="10"/>
  <c r="E905" i="10"/>
  <c r="J880" i="10"/>
  <c r="I880" i="10"/>
  <c r="H880" i="10"/>
  <c r="G880" i="10"/>
  <c r="F880" i="10"/>
  <c r="E880" i="10"/>
  <c r="J879" i="10"/>
  <c r="I879" i="10"/>
  <c r="H879" i="10"/>
  <c r="G879" i="10"/>
  <c r="F879" i="10"/>
  <c r="E879" i="10"/>
  <c r="J854" i="10"/>
  <c r="I854" i="10"/>
  <c r="H854" i="10"/>
  <c r="G854" i="10"/>
  <c r="F854" i="10"/>
  <c r="E854" i="10"/>
  <c r="J853" i="10"/>
  <c r="I853" i="10"/>
  <c r="H853" i="10"/>
  <c r="G853" i="10"/>
  <c r="F853" i="10"/>
  <c r="E853" i="10"/>
  <c r="J828" i="10"/>
  <c r="I828" i="10"/>
  <c r="H828" i="10"/>
  <c r="G828" i="10"/>
  <c r="F828" i="10"/>
  <c r="E828" i="10"/>
  <c r="J827" i="10"/>
  <c r="I827" i="10"/>
  <c r="H827" i="10"/>
  <c r="G827" i="10"/>
  <c r="F827" i="10"/>
  <c r="E827" i="10"/>
  <c r="J802" i="10"/>
  <c r="I802" i="10"/>
  <c r="H802" i="10"/>
  <c r="G802" i="10"/>
  <c r="F802" i="10"/>
  <c r="E802" i="10"/>
  <c r="J801" i="10"/>
  <c r="I801" i="10"/>
  <c r="H801" i="10"/>
  <c r="G801" i="10"/>
  <c r="F801" i="10"/>
  <c r="E801" i="10"/>
  <c r="J776" i="10"/>
  <c r="I776" i="10"/>
  <c r="H776" i="10"/>
  <c r="G776" i="10"/>
  <c r="F776" i="10"/>
  <c r="E776" i="10"/>
  <c r="J775" i="10"/>
  <c r="I775" i="10"/>
  <c r="H775" i="10"/>
  <c r="G775" i="10"/>
  <c r="F775" i="10"/>
  <c r="E775" i="10"/>
  <c r="J750" i="10"/>
  <c r="I750" i="10"/>
  <c r="H750" i="10"/>
  <c r="G750" i="10"/>
  <c r="F750" i="10"/>
  <c r="E750" i="10"/>
  <c r="J749" i="10"/>
  <c r="I749" i="10"/>
  <c r="H749" i="10"/>
  <c r="G749" i="10"/>
  <c r="F749" i="10"/>
  <c r="E749" i="10"/>
  <c r="J697" i="10"/>
  <c r="I697" i="10"/>
  <c r="H697" i="10"/>
  <c r="G697" i="10"/>
  <c r="F697" i="10"/>
  <c r="E697" i="10"/>
  <c r="J696" i="10"/>
  <c r="I696" i="10"/>
  <c r="H696" i="10"/>
  <c r="G696" i="10"/>
  <c r="F696" i="10"/>
  <c r="E696" i="10"/>
  <c r="J465" i="10" l="1"/>
  <c r="I465" i="10"/>
  <c r="H465" i="10"/>
  <c r="G465" i="10"/>
  <c r="F465" i="10"/>
  <c r="E465" i="10"/>
  <c r="J671" i="10"/>
  <c r="I671" i="10"/>
  <c r="H671" i="10"/>
  <c r="G671" i="10"/>
  <c r="F671" i="10"/>
  <c r="E671" i="10"/>
  <c r="J670" i="10"/>
  <c r="I670" i="10"/>
  <c r="H670" i="10"/>
  <c r="G670" i="10"/>
  <c r="F670" i="10"/>
  <c r="E670" i="10"/>
  <c r="J645" i="10"/>
  <c r="I645" i="10"/>
  <c r="H645" i="10"/>
  <c r="G645" i="10"/>
  <c r="F645" i="10"/>
  <c r="E645" i="10"/>
  <c r="J644" i="10"/>
  <c r="I644" i="10"/>
  <c r="H644" i="10"/>
  <c r="G644" i="10"/>
  <c r="F644" i="10"/>
  <c r="E644" i="10"/>
  <c r="J622" i="10"/>
  <c r="I622" i="10"/>
  <c r="H622" i="10"/>
  <c r="G622" i="10"/>
  <c r="F622" i="10"/>
  <c r="E622" i="10"/>
  <c r="J621" i="10"/>
  <c r="I621" i="10"/>
  <c r="H621" i="10"/>
  <c r="G621" i="10"/>
  <c r="F621" i="10"/>
  <c r="E621" i="10"/>
  <c r="J596" i="10"/>
  <c r="I596" i="10"/>
  <c r="H596" i="10"/>
  <c r="G596" i="10"/>
  <c r="F596" i="10"/>
  <c r="E596" i="10"/>
  <c r="J595" i="10"/>
  <c r="I595" i="10"/>
  <c r="H595" i="10"/>
  <c r="G595" i="10"/>
  <c r="F595" i="10"/>
  <c r="E595" i="10"/>
  <c r="J568" i="10"/>
  <c r="I568" i="10"/>
  <c r="H568" i="10"/>
  <c r="G568" i="10"/>
  <c r="F568" i="10"/>
  <c r="E568" i="10"/>
  <c r="J567" i="10"/>
  <c r="I567" i="10"/>
  <c r="H567" i="10"/>
  <c r="G567" i="10"/>
  <c r="F567" i="10"/>
  <c r="E567" i="10"/>
  <c r="J544" i="10"/>
  <c r="I544" i="10"/>
  <c r="H544" i="10"/>
  <c r="G544" i="10"/>
  <c r="F544" i="10"/>
  <c r="E544" i="10"/>
  <c r="J543" i="10"/>
  <c r="I543" i="10"/>
  <c r="H543" i="10"/>
  <c r="G543" i="10"/>
  <c r="F543" i="10"/>
  <c r="E543" i="10"/>
  <c r="J518" i="10"/>
  <c r="I518" i="10"/>
  <c r="H518" i="10"/>
  <c r="G518" i="10"/>
  <c r="F518" i="10"/>
  <c r="E518" i="10"/>
  <c r="J517" i="10"/>
  <c r="I517" i="10"/>
  <c r="H517" i="10"/>
  <c r="G517" i="10"/>
  <c r="F517" i="10"/>
  <c r="E517" i="10"/>
  <c r="J492" i="10"/>
  <c r="I492" i="10"/>
  <c r="H492" i="10"/>
  <c r="G492" i="10"/>
  <c r="F492" i="10"/>
  <c r="E492" i="10"/>
  <c r="J491" i="10"/>
  <c r="I491" i="10"/>
  <c r="H491" i="10"/>
  <c r="G491" i="10"/>
  <c r="F491" i="10"/>
  <c r="E491" i="10"/>
  <c r="J466" i="10"/>
  <c r="I466" i="10"/>
  <c r="H466" i="10"/>
  <c r="G466" i="10"/>
  <c r="F466" i="10"/>
  <c r="E466" i="10"/>
  <c r="J440" i="10"/>
  <c r="I440" i="10"/>
  <c r="H440" i="10"/>
  <c r="G440" i="10"/>
  <c r="F440" i="10"/>
  <c r="E440" i="10"/>
  <c r="J439" i="10"/>
  <c r="I439" i="10"/>
  <c r="H439" i="10"/>
  <c r="G439" i="10"/>
  <c r="F439" i="10"/>
  <c r="E439" i="10"/>
  <c r="J412" i="10"/>
  <c r="I412" i="10"/>
  <c r="H412" i="10"/>
  <c r="G412" i="10"/>
  <c r="F412" i="10"/>
  <c r="E412" i="10"/>
  <c r="J411" i="10"/>
  <c r="I411" i="10"/>
  <c r="H411" i="10"/>
  <c r="G411" i="10"/>
  <c r="F411" i="10"/>
  <c r="E411" i="10"/>
  <c r="J384" i="10"/>
  <c r="I384" i="10"/>
  <c r="H384" i="10"/>
  <c r="G384" i="10"/>
  <c r="F384" i="10"/>
  <c r="E384" i="10"/>
  <c r="J383" i="10"/>
  <c r="I383" i="10"/>
  <c r="H383" i="10"/>
  <c r="G383" i="10"/>
  <c r="F383" i="10"/>
  <c r="E383" i="10"/>
  <c r="J356" i="10"/>
  <c r="I356" i="10"/>
  <c r="H356" i="10"/>
  <c r="G356" i="10"/>
  <c r="F356" i="10"/>
  <c r="E356" i="10"/>
  <c r="J355" i="10"/>
  <c r="I355" i="10"/>
  <c r="H355" i="10"/>
  <c r="G355" i="10"/>
  <c r="F355" i="10"/>
  <c r="E355" i="10"/>
  <c r="J328" i="10"/>
  <c r="I328" i="10"/>
  <c r="H328" i="10"/>
  <c r="G328" i="10"/>
  <c r="F328" i="10"/>
  <c r="E328" i="10"/>
  <c r="J327" i="10"/>
  <c r="I327" i="10"/>
  <c r="H327" i="10"/>
  <c r="G327" i="10"/>
  <c r="F327" i="10"/>
  <c r="E327" i="10"/>
  <c r="E301" i="10"/>
  <c r="F301" i="10"/>
  <c r="G301" i="10"/>
  <c r="H301" i="10"/>
  <c r="I301" i="10"/>
  <c r="J301" i="10"/>
  <c r="J300" i="10"/>
  <c r="I300" i="10"/>
  <c r="H300" i="10"/>
  <c r="G300" i="10"/>
  <c r="F300" i="10"/>
  <c r="E300" i="10"/>
  <c r="E274" i="10"/>
  <c r="F274" i="10"/>
  <c r="G274" i="10"/>
  <c r="H274" i="10"/>
  <c r="I274" i="10"/>
  <c r="J274" i="10"/>
  <c r="J273" i="10"/>
  <c r="I273" i="10"/>
  <c r="H273" i="10"/>
  <c r="G273" i="10"/>
  <c r="F273" i="10"/>
  <c r="E273" i="10"/>
  <c r="E247" i="10" l="1"/>
  <c r="F247" i="10"/>
  <c r="G247" i="10"/>
  <c r="H247" i="10"/>
  <c r="I247" i="10"/>
  <c r="J247" i="10"/>
  <c r="J246" i="10"/>
  <c r="I246" i="10"/>
  <c r="H246" i="10"/>
  <c r="G246" i="10"/>
  <c r="F246" i="10"/>
  <c r="E246" i="10"/>
  <c r="E219" i="10"/>
  <c r="F219" i="10"/>
  <c r="G219" i="10"/>
  <c r="H219" i="10"/>
  <c r="I219" i="10"/>
  <c r="J219" i="10"/>
  <c r="J218" i="10"/>
  <c r="I218" i="10"/>
  <c r="H218" i="10"/>
  <c r="G218" i="10"/>
  <c r="F218" i="10"/>
  <c r="E218" i="10"/>
  <c r="E192" i="10"/>
  <c r="F192" i="10"/>
  <c r="G192" i="10"/>
  <c r="H192" i="10"/>
  <c r="I192" i="10"/>
  <c r="J192" i="10"/>
  <c r="J191" i="10"/>
  <c r="I191" i="10"/>
  <c r="H191" i="10"/>
  <c r="G191" i="10"/>
  <c r="F191" i="10"/>
  <c r="E191" i="10"/>
  <c r="E165" i="10"/>
  <c r="F165" i="10"/>
  <c r="G165" i="10"/>
  <c r="H165" i="10"/>
  <c r="I165" i="10"/>
  <c r="J165" i="10"/>
  <c r="J164" i="10"/>
  <c r="I164" i="10"/>
  <c r="H164" i="10"/>
  <c r="G164" i="10"/>
  <c r="F164" i="10"/>
  <c r="E164" i="10"/>
  <c r="J138" i="10" l="1"/>
  <c r="I138" i="10"/>
  <c r="H138" i="10"/>
  <c r="G138" i="10"/>
  <c r="F138" i="10"/>
  <c r="E138" i="10"/>
  <c r="J137" i="10"/>
  <c r="I137" i="10"/>
  <c r="H137" i="10"/>
  <c r="G137" i="10"/>
  <c r="F137" i="10"/>
  <c r="E137" i="10"/>
  <c r="J110" i="10"/>
  <c r="I110" i="10"/>
  <c r="H110" i="10"/>
  <c r="G110" i="10"/>
  <c r="F110" i="10"/>
  <c r="E110" i="10"/>
  <c r="J109" i="10"/>
  <c r="I109" i="10"/>
  <c r="H109" i="10"/>
  <c r="G109" i="10"/>
  <c r="F109" i="10"/>
  <c r="E109" i="10"/>
  <c r="E82" i="10"/>
  <c r="F82" i="10"/>
  <c r="G82" i="10"/>
  <c r="H82" i="10"/>
  <c r="I82" i="10"/>
  <c r="J82" i="10"/>
  <c r="J81" i="10"/>
  <c r="I81" i="10"/>
  <c r="H81" i="10"/>
  <c r="G81" i="10"/>
  <c r="F81" i="10"/>
  <c r="E81" i="10"/>
  <c r="E54" i="10"/>
  <c r="F54" i="10"/>
  <c r="G54" i="10"/>
  <c r="H54" i="10"/>
  <c r="I54" i="10"/>
  <c r="J54" i="10"/>
  <c r="J53" i="10"/>
  <c r="I53" i="10"/>
  <c r="H53" i="10"/>
  <c r="G53" i="10"/>
  <c r="F53" i="10"/>
  <c r="E53" i="10"/>
  <c r="E25" i="10"/>
  <c r="F25" i="10"/>
  <c r="G25" i="10"/>
  <c r="H25" i="10"/>
  <c r="I25" i="10"/>
  <c r="J25" i="10"/>
  <c r="J24" i="10"/>
  <c r="I24" i="10"/>
  <c r="H24" i="10"/>
  <c r="G24" i="10"/>
  <c r="F24" i="10"/>
  <c r="E24" i="10"/>
  <c r="B17" i="12"/>
  <c r="C17" i="12" s="1"/>
  <c r="D17" i="12"/>
  <c r="F17" i="12"/>
  <c r="H17" i="12"/>
  <c r="AE11" i="15"/>
  <c r="AF11" i="15"/>
  <c r="AG11" i="15"/>
  <c r="AH11" i="15"/>
  <c r="AI11" i="15"/>
  <c r="AJ11" i="15"/>
  <c r="AK11" i="15"/>
  <c r="AE12" i="15"/>
  <c r="AF12" i="15"/>
  <c r="AG12" i="15"/>
  <c r="AH12" i="15"/>
  <c r="AI12" i="15"/>
  <c r="AJ12" i="15"/>
  <c r="AK12" i="15"/>
  <c r="AE13" i="15"/>
  <c r="AF13" i="15"/>
  <c r="AG13" i="15"/>
  <c r="AH13" i="15"/>
  <c r="AI13" i="15"/>
  <c r="AJ13" i="15"/>
  <c r="AK13" i="15"/>
  <c r="AE14" i="15"/>
  <c r="AF14" i="15"/>
  <c r="AG14" i="15"/>
  <c r="AH14" i="15"/>
  <c r="AI14" i="15"/>
  <c r="AJ14" i="15"/>
  <c r="AK14" i="15"/>
  <c r="AE15" i="15"/>
  <c r="AF15" i="15"/>
  <c r="AG15" i="15"/>
  <c r="AH15" i="15"/>
  <c r="AI15" i="15"/>
  <c r="AJ15" i="15"/>
  <c r="AK15" i="15"/>
  <c r="AE16" i="15"/>
  <c r="AF16" i="15"/>
  <c r="AG16" i="15"/>
  <c r="AH16" i="15"/>
  <c r="AI16" i="15"/>
  <c r="AJ16" i="15"/>
  <c r="AK16" i="15"/>
  <c r="AE17" i="15"/>
  <c r="AF17" i="15"/>
  <c r="AG17" i="15"/>
  <c r="AH17" i="15"/>
  <c r="AI17" i="15"/>
  <c r="AJ17" i="15"/>
  <c r="AK17" i="15"/>
  <c r="AE18" i="15"/>
  <c r="AF18" i="15"/>
  <c r="AG18" i="15"/>
  <c r="AH18" i="15"/>
  <c r="AI18" i="15"/>
  <c r="AJ18" i="15"/>
  <c r="AK18" i="15"/>
  <c r="AE19" i="15"/>
  <c r="AF19" i="15"/>
  <c r="AG19" i="15"/>
  <c r="AH19" i="15"/>
  <c r="AI19" i="15"/>
  <c r="AJ19" i="15"/>
  <c r="AK19" i="15"/>
  <c r="AE20" i="15"/>
  <c r="AE21" i="15"/>
  <c r="AF21" i="15"/>
  <c r="AG21" i="15"/>
  <c r="AH21" i="15"/>
  <c r="AI21" i="15"/>
  <c r="AJ21" i="15"/>
  <c r="AK21" i="15"/>
  <c r="AE22" i="15"/>
  <c r="AF22" i="15"/>
  <c r="AG22" i="15"/>
  <c r="AH22" i="15"/>
  <c r="AI22" i="15"/>
  <c r="AJ22" i="15"/>
  <c r="AK22" i="15"/>
  <c r="AE23" i="15"/>
  <c r="AF23" i="15"/>
  <c r="AG23" i="15"/>
  <c r="AH23" i="15"/>
  <c r="AI23" i="15"/>
  <c r="AJ23" i="15"/>
  <c r="AK23" i="15"/>
  <c r="AE24" i="15"/>
  <c r="AF24" i="15"/>
  <c r="AG24" i="15"/>
  <c r="AH24" i="15"/>
  <c r="AI24" i="15"/>
  <c r="AJ24" i="15"/>
  <c r="AK24" i="15"/>
  <c r="AE25" i="15"/>
  <c r="AF25" i="15"/>
  <c r="AG25" i="15"/>
  <c r="AH25" i="15"/>
  <c r="AI25" i="15"/>
  <c r="AJ25" i="15"/>
  <c r="AK25" i="15"/>
  <c r="AE26" i="15"/>
  <c r="AF26" i="15"/>
  <c r="AG26" i="15"/>
  <c r="AH26" i="15"/>
  <c r="AI26" i="15"/>
  <c r="AJ26" i="15"/>
  <c r="AK26" i="15"/>
  <c r="AE27" i="15"/>
  <c r="AF27" i="15"/>
  <c r="AG27" i="15"/>
  <c r="AH27" i="15"/>
  <c r="AI27" i="15"/>
  <c r="AJ27" i="15"/>
  <c r="AK27" i="15"/>
  <c r="AE28" i="15"/>
  <c r="AF28" i="15"/>
  <c r="AG28" i="15"/>
  <c r="AH28" i="15"/>
  <c r="AI28" i="15"/>
  <c r="AJ28" i="15"/>
  <c r="AK28" i="15"/>
  <c r="AE29" i="15"/>
  <c r="AF29" i="15"/>
  <c r="AG29" i="15"/>
  <c r="AH29" i="15"/>
  <c r="AI29" i="15"/>
  <c r="AJ29" i="15"/>
  <c r="AK29" i="15"/>
  <c r="AE30" i="15"/>
  <c r="AF30" i="15"/>
  <c r="AG30" i="15"/>
  <c r="AH30" i="15"/>
  <c r="AI30" i="15"/>
  <c r="AJ30" i="15"/>
  <c r="AK30" i="15"/>
  <c r="AE31" i="15"/>
  <c r="AF31" i="15"/>
  <c r="AG31" i="15"/>
  <c r="AH31" i="15"/>
  <c r="AI31" i="15"/>
  <c r="AJ31" i="15"/>
  <c r="AK31" i="15"/>
  <c r="AE32" i="15"/>
  <c r="AF32" i="15"/>
  <c r="AG32" i="15"/>
  <c r="AH32" i="15"/>
  <c r="AI32" i="15"/>
  <c r="AJ32" i="15"/>
  <c r="AK32" i="15"/>
  <c r="AE33" i="15"/>
  <c r="AF33" i="15"/>
  <c r="AG33" i="15"/>
  <c r="AH33" i="15"/>
  <c r="AI33" i="15"/>
  <c r="AJ33" i="15"/>
  <c r="AK33" i="15"/>
  <c r="AE34" i="15"/>
  <c r="AF34" i="15"/>
  <c r="AG34" i="15"/>
  <c r="AH34" i="15"/>
  <c r="AI34" i="15"/>
  <c r="AJ34" i="15"/>
  <c r="AK34" i="15"/>
  <c r="AE35" i="15"/>
  <c r="AF35" i="15"/>
  <c r="AG35" i="15"/>
  <c r="AH35" i="15"/>
  <c r="AI35" i="15"/>
  <c r="AJ35" i="15"/>
  <c r="AK35" i="15"/>
  <c r="AE36" i="15"/>
  <c r="AF36" i="15"/>
  <c r="AG36" i="15"/>
  <c r="AH36" i="15"/>
  <c r="AI36" i="15"/>
  <c r="AJ36" i="15"/>
  <c r="AK36" i="15"/>
  <c r="AE37" i="15"/>
  <c r="AE38" i="15"/>
  <c r="AF38" i="15"/>
  <c r="AG38" i="15"/>
  <c r="AH38" i="15"/>
  <c r="AI38" i="15"/>
  <c r="AJ38" i="15"/>
  <c r="AK38" i="15"/>
  <c r="AE39" i="15"/>
  <c r="AF39" i="15"/>
  <c r="AG39" i="15"/>
  <c r="AH39" i="15"/>
  <c r="AI39" i="15"/>
  <c r="AJ39" i="15"/>
  <c r="AK39" i="15"/>
  <c r="AE40" i="15"/>
  <c r="AF40" i="15"/>
  <c r="AG40" i="15"/>
  <c r="AH40" i="15"/>
  <c r="AI40" i="15"/>
  <c r="AJ40" i="15"/>
  <c r="AK40" i="15"/>
  <c r="AE41" i="15"/>
  <c r="AF41" i="15"/>
  <c r="AG41" i="15"/>
  <c r="AH41" i="15"/>
  <c r="AI41" i="15"/>
  <c r="AJ41" i="15"/>
  <c r="AK41" i="15"/>
  <c r="AE42" i="15"/>
  <c r="AF42" i="15"/>
  <c r="AG42" i="15"/>
  <c r="AH42" i="15"/>
  <c r="AI42" i="15"/>
  <c r="AJ42" i="15"/>
  <c r="AK42" i="15"/>
  <c r="AE43" i="15"/>
  <c r="AF43" i="15"/>
  <c r="AG43" i="15"/>
  <c r="AH43" i="15"/>
  <c r="AI43" i="15"/>
  <c r="AJ43" i="15"/>
  <c r="AK43" i="15"/>
  <c r="AE44" i="15"/>
  <c r="AF44" i="15"/>
  <c r="AG44" i="15"/>
  <c r="AH44" i="15"/>
  <c r="AI44" i="15"/>
  <c r="AJ44" i="15"/>
  <c r="AK44" i="15"/>
  <c r="AE45" i="15"/>
  <c r="AF45" i="15"/>
  <c r="AG45" i="15"/>
  <c r="AH45" i="15"/>
  <c r="AI45" i="15"/>
  <c r="AJ45" i="15"/>
  <c r="AK45" i="15"/>
  <c r="AE46" i="15"/>
  <c r="AF46" i="15"/>
  <c r="AG46" i="15"/>
  <c r="AH46" i="15"/>
  <c r="AI46" i="15"/>
  <c r="AJ46" i="15"/>
  <c r="AK46" i="15"/>
  <c r="AE47" i="15"/>
  <c r="AF47" i="15"/>
  <c r="AG47" i="15"/>
  <c r="AH47" i="15"/>
  <c r="AI47" i="15"/>
  <c r="AJ47" i="15"/>
  <c r="AK47" i="15"/>
  <c r="AE48" i="15"/>
  <c r="AF48" i="15"/>
  <c r="AG48" i="15"/>
  <c r="AH48" i="15"/>
  <c r="AI48" i="15"/>
  <c r="AJ48" i="15"/>
  <c r="AK48" i="15"/>
  <c r="AE49" i="15"/>
  <c r="AF49" i="15"/>
  <c r="AG49" i="15"/>
  <c r="AH49" i="15"/>
  <c r="AI49" i="15"/>
  <c r="AJ49" i="15"/>
  <c r="AK49" i="15"/>
  <c r="AE50" i="15"/>
  <c r="AF50" i="15"/>
  <c r="AG50" i="15"/>
  <c r="AH50" i="15"/>
  <c r="AI50" i="15"/>
  <c r="AJ50" i="15"/>
  <c r="AK50" i="15"/>
  <c r="AE51" i="15"/>
  <c r="AF51" i="15"/>
  <c r="AG51" i="15"/>
  <c r="AH51" i="15"/>
  <c r="AI51" i="15"/>
  <c r="AJ51" i="15"/>
  <c r="AK51" i="15"/>
  <c r="AE52" i="15"/>
  <c r="AF52" i="15"/>
  <c r="AG52" i="15"/>
  <c r="AH52" i="15"/>
  <c r="AI52" i="15"/>
  <c r="AJ52" i="15"/>
  <c r="AK52" i="15"/>
  <c r="AE53" i="15"/>
  <c r="AF53" i="15"/>
  <c r="AG53" i="15"/>
  <c r="AH53" i="15"/>
  <c r="AI53" i="15"/>
  <c r="AJ53" i="15"/>
  <c r="AK53" i="15"/>
  <c r="AE54" i="15"/>
  <c r="AF54" i="15"/>
  <c r="AG54" i="15"/>
  <c r="AH54" i="15"/>
  <c r="AI54" i="15"/>
  <c r="AJ54" i="15"/>
  <c r="AK54" i="15"/>
  <c r="AE55" i="15"/>
  <c r="AF55" i="15"/>
  <c r="AG55" i="15"/>
  <c r="AH55" i="15"/>
  <c r="AI55" i="15"/>
  <c r="AJ55" i="15"/>
  <c r="AK55" i="15"/>
  <c r="AE56" i="15"/>
  <c r="AF56" i="15"/>
  <c r="AG56" i="15"/>
  <c r="AH56" i="15"/>
  <c r="AI56" i="15"/>
  <c r="AJ56" i="15"/>
  <c r="AK56" i="15"/>
  <c r="AE57" i="15"/>
  <c r="AF57" i="15"/>
  <c r="AG57" i="15"/>
  <c r="AH57" i="15"/>
  <c r="AI57" i="15"/>
  <c r="AJ57" i="15"/>
  <c r="AK57" i="15"/>
  <c r="AE58" i="15"/>
  <c r="AF58" i="15"/>
  <c r="AG58" i="15"/>
  <c r="AH58" i="15"/>
  <c r="AI58" i="15"/>
  <c r="AJ58" i="15"/>
  <c r="AK58" i="15"/>
  <c r="AE59" i="15"/>
  <c r="AF59" i="15"/>
  <c r="AG59" i="15"/>
  <c r="AH59" i="15"/>
  <c r="AI59" i="15"/>
  <c r="AJ59" i="15"/>
  <c r="AK59" i="15"/>
  <c r="AE60" i="15"/>
  <c r="AE61" i="15"/>
  <c r="AF61" i="15"/>
  <c r="AG61" i="15"/>
  <c r="AH61" i="15"/>
  <c r="AI61" i="15"/>
  <c r="AJ61" i="15"/>
  <c r="AK61" i="15"/>
  <c r="AE62" i="15"/>
  <c r="AF62" i="15"/>
  <c r="AG62" i="15"/>
  <c r="AH62" i="15"/>
  <c r="AI62" i="15"/>
  <c r="AJ62" i="15"/>
  <c r="AK62" i="15"/>
  <c r="AE63" i="15"/>
  <c r="AF63" i="15"/>
  <c r="AG63" i="15"/>
  <c r="AH63" i="15"/>
  <c r="AI63" i="15"/>
  <c r="AJ63" i="15"/>
  <c r="AK63" i="15"/>
  <c r="AE64" i="15"/>
  <c r="AF64" i="15"/>
  <c r="AG64" i="15"/>
  <c r="AH64" i="15"/>
  <c r="AI64" i="15"/>
  <c r="AJ64" i="15"/>
  <c r="AK64" i="15"/>
  <c r="AE65" i="15"/>
  <c r="AF65" i="15"/>
  <c r="AG65" i="15"/>
  <c r="AH65" i="15"/>
  <c r="AI65" i="15"/>
  <c r="AJ65" i="15"/>
  <c r="AK65" i="15"/>
  <c r="AE66" i="15"/>
  <c r="AF66" i="15"/>
  <c r="AG66" i="15"/>
  <c r="AH66" i="15"/>
  <c r="AI66" i="15"/>
  <c r="AJ66" i="15"/>
  <c r="AK66" i="15"/>
  <c r="AE67" i="15"/>
  <c r="AF67" i="15"/>
  <c r="AG67" i="15"/>
  <c r="AH67" i="15"/>
  <c r="AI67" i="15"/>
  <c r="AJ67" i="15"/>
  <c r="AK67" i="15"/>
  <c r="AE68" i="15"/>
  <c r="AF68" i="15"/>
  <c r="AG68" i="15"/>
  <c r="AH68" i="15"/>
  <c r="AI68" i="15"/>
  <c r="AJ68" i="15"/>
  <c r="AK68" i="15"/>
  <c r="AE69" i="15"/>
  <c r="AF69" i="15"/>
  <c r="AG69" i="15"/>
  <c r="AH69" i="15"/>
  <c r="AI69" i="15"/>
  <c r="AJ69" i="15"/>
  <c r="AK69" i="15"/>
  <c r="AE70" i="15"/>
  <c r="AF70" i="15"/>
  <c r="AG70" i="15"/>
  <c r="AH70" i="15"/>
  <c r="AI70" i="15"/>
  <c r="AJ70" i="15"/>
  <c r="AK70" i="15"/>
  <c r="AE71" i="15"/>
  <c r="AF71" i="15"/>
  <c r="AG71" i="15"/>
  <c r="AH71" i="15"/>
  <c r="AI71" i="15"/>
  <c r="AJ71" i="15"/>
  <c r="AK71" i="15"/>
  <c r="AE72" i="15"/>
  <c r="AF72" i="15"/>
  <c r="AG72" i="15"/>
  <c r="AH72" i="15"/>
  <c r="AI72" i="15"/>
  <c r="AJ72" i="15"/>
  <c r="AK72" i="15"/>
  <c r="AE73" i="15"/>
  <c r="AF73" i="15"/>
  <c r="AG73" i="15"/>
  <c r="AH73" i="15"/>
  <c r="AI73" i="15"/>
  <c r="AJ73" i="15"/>
  <c r="AK73" i="15"/>
  <c r="AE74" i="15"/>
  <c r="AF74" i="15"/>
  <c r="AG74" i="15"/>
  <c r="AH74" i="15"/>
  <c r="AI74" i="15"/>
  <c r="AJ74" i="15"/>
  <c r="AK74" i="15"/>
  <c r="AE75" i="15"/>
  <c r="AF75" i="15"/>
  <c r="AG75" i="15"/>
  <c r="AH75" i="15"/>
  <c r="AI75" i="15"/>
  <c r="AJ75" i="15"/>
  <c r="AK75" i="15"/>
  <c r="AE76" i="15"/>
  <c r="AF76" i="15"/>
  <c r="AG76" i="15"/>
  <c r="AH76" i="15"/>
  <c r="AI76" i="15"/>
  <c r="AJ76" i="15"/>
  <c r="AK76" i="15"/>
  <c r="AE77" i="15"/>
  <c r="AF77" i="15"/>
  <c r="AG77" i="15"/>
  <c r="AH77" i="15"/>
  <c r="AI77" i="15"/>
  <c r="AJ77" i="15"/>
  <c r="AK77" i="15"/>
  <c r="AE78" i="15"/>
  <c r="AF78" i="15"/>
  <c r="AG78" i="15"/>
  <c r="AH78" i="15"/>
  <c r="AI78" i="15"/>
  <c r="AJ78" i="15"/>
  <c r="AK78" i="15"/>
  <c r="AE79" i="15"/>
  <c r="AF79" i="15"/>
  <c r="AG79" i="15"/>
  <c r="AH79" i="15"/>
  <c r="AI79" i="15"/>
  <c r="AJ79" i="15"/>
  <c r="AK79" i="15"/>
  <c r="AE80" i="15"/>
  <c r="AF80" i="15"/>
  <c r="AG80" i="15"/>
  <c r="AH80" i="15"/>
  <c r="AI80" i="15"/>
  <c r="AJ80" i="15"/>
  <c r="AK80" i="15"/>
  <c r="AE81" i="15"/>
  <c r="AF81" i="15"/>
  <c r="AG81" i="15"/>
  <c r="AH81" i="15"/>
  <c r="AI81" i="15"/>
  <c r="AJ81" i="15"/>
  <c r="AK81" i="15"/>
  <c r="AE82" i="15"/>
  <c r="AF82" i="15"/>
  <c r="AG82" i="15"/>
  <c r="AH82" i="15"/>
  <c r="AI82" i="15"/>
  <c r="AJ82" i="15"/>
  <c r="AK82" i="15"/>
  <c r="AE83" i="15"/>
  <c r="AF83" i="15"/>
  <c r="AG83" i="15"/>
  <c r="AH83" i="15"/>
  <c r="AI83" i="15"/>
  <c r="AJ83" i="15"/>
  <c r="AK83" i="15"/>
  <c r="AE84" i="15"/>
  <c r="AF84" i="15"/>
  <c r="AG84" i="15"/>
  <c r="AH84" i="15"/>
  <c r="AI84" i="15"/>
  <c r="AJ84" i="15"/>
  <c r="AK84" i="15"/>
  <c r="AE85" i="15"/>
  <c r="AE86" i="15"/>
  <c r="AF86" i="15"/>
  <c r="AG86" i="15"/>
  <c r="AH86" i="15"/>
  <c r="AI86" i="15"/>
  <c r="AJ86" i="15"/>
  <c r="AK86" i="15"/>
  <c r="AE87" i="15"/>
  <c r="AF87" i="15"/>
  <c r="AG87" i="15"/>
  <c r="AH87" i="15"/>
  <c r="AI87" i="15"/>
  <c r="AJ87" i="15"/>
  <c r="AK87" i="15"/>
  <c r="AE88" i="15"/>
  <c r="AF88" i="15"/>
  <c r="AG88" i="15"/>
  <c r="AH88" i="15"/>
  <c r="AI88" i="15"/>
  <c r="AJ88" i="15"/>
  <c r="AK88" i="15"/>
  <c r="AE89" i="15"/>
  <c r="AF89" i="15"/>
  <c r="AG89" i="15"/>
  <c r="AH89" i="15"/>
  <c r="AI89" i="15"/>
  <c r="AJ89" i="15"/>
  <c r="AK89" i="15"/>
  <c r="AE90" i="15"/>
  <c r="AF90" i="15"/>
  <c r="AG90" i="15"/>
  <c r="AH90" i="15"/>
  <c r="AI90" i="15"/>
  <c r="AJ90" i="15"/>
  <c r="AK90" i="15"/>
  <c r="AE91" i="15"/>
  <c r="AF91" i="15"/>
  <c r="AG91" i="15"/>
  <c r="AH91" i="15"/>
  <c r="AI91" i="15"/>
  <c r="AJ91" i="15"/>
  <c r="AK91" i="15"/>
  <c r="AE92" i="15"/>
  <c r="AF92" i="15"/>
  <c r="AG92" i="15"/>
  <c r="AH92" i="15"/>
  <c r="AI92" i="15"/>
  <c r="AJ92" i="15"/>
  <c r="AK92" i="15"/>
  <c r="AE93" i="15"/>
  <c r="AF93" i="15"/>
  <c r="AG93" i="15"/>
  <c r="AH93" i="15"/>
  <c r="AI93" i="15"/>
  <c r="AJ93" i="15"/>
  <c r="AK93" i="15"/>
  <c r="AE94" i="15"/>
  <c r="AF94" i="15"/>
  <c r="AG94" i="15"/>
  <c r="AH94" i="15"/>
  <c r="AI94" i="15"/>
  <c r="AJ94" i="15"/>
  <c r="AK94" i="15"/>
  <c r="AE95" i="15"/>
  <c r="AF95" i="15"/>
  <c r="AG95" i="15"/>
  <c r="AH95" i="15"/>
  <c r="AI95" i="15"/>
  <c r="AJ95" i="15"/>
  <c r="AK95" i="15"/>
  <c r="AE96" i="15"/>
  <c r="AF96" i="15"/>
  <c r="AG96" i="15"/>
  <c r="AH96" i="15"/>
  <c r="AI96" i="15"/>
  <c r="AJ96" i="15"/>
  <c r="AK96" i="15"/>
  <c r="AE97" i="15"/>
  <c r="AF97" i="15"/>
  <c r="AG97" i="15"/>
  <c r="AH97" i="15"/>
  <c r="AI97" i="15"/>
  <c r="AJ97" i="15"/>
  <c r="AK97" i="15"/>
  <c r="AE98" i="15"/>
  <c r="AF98" i="15"/>
  <c r="AG98" i="15"/>
  <c r="AH98" i="15"/>
  <c r="AI98" i="15"/>
  <c r="AJ98" i="15"/>
  <c r="AK98" i="15"/>
  <c r="AE99" i="15"/>
  <c r="AF99" i="15"/>
  <c r="AG99" i="15"/>
  <c r="AH99" i="15"/>
  <c r="AI99" i="15"/>
  <c r="AJ99" i="15"/>
  <c r="AK99" i="15"/>
  <c r="AE100" i="15"/>
  <c r="AF100" i="15"/>
  <c r="AG100" i="15"/>
  <c r="AH100" i="15"/>
  <c r="AI100" i="15"/>
  <c r="AJ100" i="15"/>
  <c r="AK100" i="15"/>
  <c r="AE101" i="15"/>
  <c r="AF101" i="15"/>
  <c r="AG101" i="15"/>
  <c r="AH101" i="15"/>
  <c r="AI101" i="15"/>
  <c r="AJ101" i="15"/>
  <c r="AK101" i="15"/>
  <c r="AE102" i="15"/>
  <c r="AF102" i="15"/>
  <c r="AG102" i="15"/>
  <c r="AH102" i="15"/>
  <c r="AI102" i="15"/>
  <c r="AJ102" i="15"/>
  <c r="AK102" i="15"/>
  <c r="AE103" i="15"/>
  <c r="AF103" i="15"/>
  <c r="AG103" i="15"/>
  <c r="AH103" i="15"/>
  <c r="AI103" i="15"/>
  <c r="AJ103" i="15"/>
  <c r="AK103" i="15"/>
  <c r="AE104" i="15"/>
  <c r="AF104" i="15"/>
  <c r="AG104" i="15"/>
  <c r="AH104" i="15"/>
  <c r="AI104" i="15"/>
  <c r="AJ104" i="15"/>
  <c r="AK104" i="15"/>
  <c r="AE105" i="15"/>
  <c r="AF105" i="15"/>
  <c r="AG105" i="15"/>
  <c r="AH105" i="15"/>
  <c r="AI105" i="15"/>
  <c r="AJ105" i="15"/>
  <c r="AK105" i="15"/>
  <c r="AE106" i="15"/>
  <c r="AF106" i="15"/>
  <c r="AG106" i="15"/>
  <c r="AH106" i="15"/>
  <c r="AI106" i="15"/>
  <c r="AJ106" i="15"/>
  <c r="AK106" i="15"/>
  <c r="AE107" i="15"/>
  <c r="AF107" i="15"/>
  <c r="AG107" i="15"/>
  <c r="AH107" i="15"/>
  <c r="AI107" i="15"/>
  <c r="AJ107" i="15"/>
  <c r="AK107" i="15"/>
  <c r="AE108" i="15"/>
  <c r="AF108" i="15"/>
  <c r="AG108" i="15"/>
  <c r="AH108" i="15"/>
  <c r="AI108" i="15"/>
  <c r="AJ108" i="15"/>
  <c r="AK108" i="15"/>
  <c r="AE109" i="15"/>
  <c r="AF109" i="15"/>
  <c r="AG109" i="15"/>
  <c r="AH109" i="15"/>
  <c r="AI109" i="15"/>
  <c r="AJ109" i="15"/>
  <c r="AK109" i="15"/>
  <c r="AE110" i="15"/>
  <c r="AF110" i="15"/>
  <c r="AG110" i="15"/>
  <c r="AH110" i="15"/>
  <c r="AI110" i="15"/>
  <c r="AJ110" i="15"/>
  <c r="AK110" i="15"/>
  <c r="AE111" i="15"/>
  <c r="AF111" i="15"/>
  <c r="AG111" i="15"/>
  <c r="AH111" i="15"/>
  <c r="AI111" i="15"/>
  <c r="AJ111" i="15"/>
  <c r="AK111" i="15"/>
  <c r="AE112" i="15"/>
  <c r="AF112" i="15"/>
  <c r="AG112" i="15"/>
  <c r="AH112" i="15"/>
  <c r="AI112" i="15"/>
  <c r="AJ112" i="15"/>
  <c r="AK112" i="15"/>
  <c r="AE113" i="15"/>
  <c r="AF113" i="15"/>
  <c r="AG113" i="15"/>
  <c r="AH113" i="15"/>
  <c r="AI113" i="15"/>
  <c r="AJ113" i="15"/>
  <c r="AK113" i="15"/>
  <c r="AE114" i="15"/>
  <c r="AE115" i="15"/>
  <c r="AF115" i="15"/>
  <c r="AG115" i="15"/>
  <c r="AH115" i="15"/>
  <c r="AI115" i="15"/>
  <c r="AJ115" i="15"/>
  <c r="AK115" i="15"/>
  <c r="AE116" i="15"/>
  <c r="AF116" i="15"/>
  <c r="AG116" i="15"/>
  <c r="AH116" i="15"/>
  <c r="AI116" i="15"/>
  <c r="AJ116" i="15"/>
  <c r="AK116" i="15"/>
  <c r="AE117" i="15"/>
  <c r="AF117" i="15"/>
  <c r="AG117" i="15"/>
  <c r="AH117" i="15"/>
  <c r="AI117" i="15"/>
  <c r="AJ117" i="15"/>
  <c r="AK117" i="15"/>
  <c r="AE118" i="15"/>
  <c r="AF118" i="15"/>
  <c r="AG118" i="15"/>
  <c r="AH118" i="15"/>
  <c r="AI118" i="15"/>
  <c r="AJ118" i="15"/>
  <c r="AK118" i="15"/>
  <c r="AE119" i="15"/>
  <c r="AF119" i="15"/>
  <c r="AG119" i="15"/>
  <c r="AH119" i="15"/>
  <c r="AI119" i="15"/>
  <c r="AJ119" i="15"/>
  <c r="AK119" i="15"/>
  <c r="AE120" i="15"/>
  <c r="AF120" i="15"/>
  <c r="AG120" i="15"/>
  <c r="AH120" i="15"/>
  <c r="AI120" i="15"/>
  <c r="AJ120" i="15"/>
  <c r="AK120" i="15"/>
  <c r="AE121" i="15"/>
  <c r="AF121" i="15"/>
  <c r="AG121" i="15"/>
  <c r="AH121" i="15"/>
  <c r="AI121" i="15"/>
  <c r="AJ121" i="15"/>
  <c r="AK121" i="15"/>
  <c r="AE122" i="15"/>
  <c r="AF122" i="15"/>
  <c r="AG122" i="15"/>
  <c r="AH122" i="15"/>
  <c r="AI122" i="15"/>
  <c r="AJ122" i="15"/>
  <c r="AK122" i="15"/>
  <c r="AE123" i="15"/>
  <c r="AF123" i="15"/>
  <c r="AG123" i="15"/>
  <c r="AH123" i="15"/>
  <c r="AI123" i="15"/>
  <c r="AJ123" i="15"/>
  <c r="AK123" i="15"/>
  <c r="AE124" i="15"/>
  <c r="AF124" i="15"/>
  <c r="AG124" i="15"/>
  <c r="AH124" i="15"/>
  <c r="AI124" i="15"/>
  <c r="AJ124" i="15"/>
  <c r="AK124" i="15"/>
  <c r="AE125" i="15"/>
  <c r="AF125" i="15"/>
  <c r="AG125" i="15"/>
  <c r="AH125" i="15"/>
  <c r="AI125" i="15"/>
  <c r="AJ125" i="15"/>
  <c r="AK125" i="15"/>
  <c r="AE126" i="15"/>
  <c r="AE127" i="15"/>
  <c r="AF127" i="15"/>
  <c r="AG127" i="15"/>
  <c r="AH127" i="15"/>
  <c r="AI127" i="15"/>
  <c r="AJ127" i="15"/>
  <c r="AK127" i="15"/>
  <c r="AE128" i="15"/>
  <c r="AF128" i="15"/>
  <c r="AG128" i="15"/>
  <c r="AH128" i="15"/>
  <c r="AI128" i="15"/>
  <c r="AJ128" i="15"/>
  <c r="AK128" i="15"/>
  <c r="AE129" i="15"/>
  <c r="AF129" i="15"/>
  <c r="AG129" i="15"/>
  <c r="AH129" i="15"/>
  <c r="AI129" i="15"/>
  <c r="AJ129" i="15"/>
  <c r="AK129" i="15"/>
  <c r="AE130" i="15"/>
  <c r="AF130" i="15"/>
  <c r="AG130" i="15"/>
  <c r="AH130" i="15"/>
  <c r="AI130" i="15"/>
  <c r="AJ130" i="15"/>
  <c r="AK130" i="15"/>
  <c r="AE131" i="15"/>
  <c r="AF131" i="15"/>
  <c r="AG131" i="15"/>
  <c r="AH131" i="15"/>
  <c r="AI131" i="15"/>
  <c r="AJ131" i="15"/>
  <c r="AK131" i="15"/>
  <c r="AE132" i="15"/>
  <c r="AF132" i="15"/>
  <c r="AG132" i="15"/>
  <c r="AH132" i="15"/>
  <c r="AI132" i="15"/>
  <c r="AJ132" i="15"/>
  <c r="AK132" i="15"/>
  <c r="AE133" i="15"/>
  <c r="AF133" i="15"/>
  <c r="AG133" i="15"/>
  <c r="AH133" i="15"/>
  <c r="AI133" i="15"/>
  <c r="AJ133" i="15"/>
  <c r="AK133" i="15"/>
  <c r="AE134" i="15"/>
  <c r="AF134" i="15"/>
  <c r="AG134" i="15"/>
  <c r="AH134" i="15"/>
  <c r="AI134" i="15"/>
  <c r="AJ134" i="15"/>
  <c r="AK134" i="15"/>
  <c r="AE135" i="15"/>
  <c r="AF135" i="15"/>
  <c r="AG135" i="15"/>
  <c r="AH135" i="15"/>
  <c r="AI135" i="15"/>
  <c r="AJ135" i="15"/>
  <c r="AK135" i="15"/>
  <c r="AE136" i="15"/>
  <c r="AF136" i="15"/>
  <c r="AG136" i="15"/>
  <c r="AH136" i="15"/>
  <c r="AI136" i="15"/>
  <c r="AJ136" i="15"/>
  <c r="AK136" i="15"/>
  <c r="AE137" i="15"/>
  <c r="AF137" i="15"/>
  <c r="AG137" i="15"/>
  <c r="AH137" i="15"/>
  <c r="AI137" i="15"/>
  <c r="AJ137" i="15"/>
  <c r="AK137" i="15"/>
  <c r="AE138" i="15"/>
  <c r="AF138" i="15"/>
  <c r="AG138" i="15"/>
  <c r="AH138" i="15"/>
  <c r="AI138" i="15"/>
  <c r="AJ138" i="15"/>
  <c r="AK138" i="15"/>
  <c r="AE139" i="15"/>
  <c r="AF139" i="15"/>
  <c r="AG139" i="15"/>
  <c r="AH139" i="15"/>
  <c r="AI139" i="15"/>
  <c r="AJ139" i="15"/>
  <c r="AK139" i="15"/>
  <c r="AE140" i="15"/>
  <c r="AF140" i="15"/>
  <c r="AG140" i="15"/>
  <c r="AH140" i="15"/>
  <c r="AI140" i="15"/>
  <c r="AJ140" i="15"/>
  <c r="AK140" i="15"/>
  <c r="AE141" i="15"/>
  <c r="AF141" i="15"/>
  <c r="AG141" i="15"/>
  <c r="AH141" i="15"/>
  <c r="AI141" i="15"/>
  <c r="AJ141" i="15"/>
  <c r="AK141" i="15"/>
  <c r="AE142" i="15"/>
  <c r="AE143" i="15"/>
  <c r="AF143" i="15"/>
  <c r="AG143" i="15"/>
  <c r="AH143" i="15"/>
  <c r="AI143" i="15"/>
  <c r="AJ143" i="15"/>
  <c r="AK143" i="15"/>
  <c r="AE144" i="15"/>
  <c r="AF144" i="15"/>
  <c r="AG144" i="15"/>
  <c r="AH144" i="15"/>
  <c r="AI144" i="15"/>
  <c r="AJ144" i="15"/>
  <c r="AK144" i="15"/>
  <c r="AE145" i="15"/>
  <c r="AF145" i="15"/>
  <c r="AG145" i="15"/>
  <c r="AH145" i="15"/>
  <c r="AI145" i="15"/>
  <c r="AJ145" i="15"/>
  <c r="AK145" i="15"/>
  <c r="AE146" i="15"/>
  <c r="AF146" i="15"/>
  <c r="AG146" i="15"/>
  <c r="AH146" i="15"/>
  <c r="AI146" i="15"/>
  <c r="AJ146" i="15"/>
  <c r="AK146" i="15"/>
  <c r="AE147" i="15"/>
  <c r="AF147" i="15"/>
  <c r="AG147" i="15"/>
  <c r="AH147" i="15"/>
  <c r="AI147" i="15"/>
  <c r="AJ147" i="15"/>
  <c r="AK147" i="15"/>
  <c r="AE148" i="15"/>
  <c r="AF148" i="15"/>
  <c r="AG148" i="15"/>
  <c r="AH148" i="15"/>
  <c r="AI148" i="15"/>
  <c r="AJ148" i="15"/>
  <c r="AK148" i="15"/>
  <c r="AE149" i="15"/>
  <c r="AF149" i="15"/>
  <c r="AG149" i="15"/>
  <c r="AH149" i="15"/>
  <c r="AI149" i="15"/>
  <c r="AJ149" i="15"/>
  <c r="AK149" i="15"/>
  <c r="AE150" i="15"/>
  <c r="AF150" i="15"/>
  <c r="AG150" i="15"/>
  <c r="AH150" i="15"/>
  <c r="AI150" i="15"/>
  <c r="AJ150" i="15"/>
  <c r="AK150" i="15"/>
  <c r="AE151" i="15"/>
  <c r="AF151" i="15"/>
  <c r="AG151" i="15"/>
  <c r="AH151" i="15"/>
  <c r="AI151" i="15"/>
  <c r="AJ151" i="15"/>
  <c r="AK151" i="15"/>
  <c r="AE152" i="15"/>
  <c r="AF152" i="15"/>
  <c r="AG152" i="15"/>
  <c r="AH152" i="15"/>
  <c r="AI152" i="15"/>
  <c r="AJ152" i="15"/>
  <c r="AK152" i="15"/>
  <c r="AE153" i="15"/>
  <c r="AF153" i="15"/>
  <c r="AG153" i="15"/>
  <c r="AH153" i="15"/>
  <c r="AI153" i="15"/>
  <c r="AJ153" i="15"/>
  <c r="AK153" i="15"/>
  <c r="AE154" i="15"/>
  <c r="AF154" i="15"/>
  <c r="AG154" i="15"/>
  <c r="AH154" i="15"/>
  <c r="AI154" i="15"/>
  <c r="AJ154" i="15"/>
  <c r="AK154" i="15"/>
  <c r="AE155" i="15"/>
  <c r="AF155" i="15"/>
  <c r="AG155" i="15"/>
  <c r="AH155" i="15"/>
  <c r="AI155" i="15"/>
  <c r="AJ155" i="15"/>
  <c r="AK155" i="15"/>
  <c r="AE156" i="15"/>
  <c r="AF156" i="15"/>
  <c r="AG156" i="15"/>
  <c r="AH156" i="15"/>
  <c r="AI156" i="15"/>
  <c r="AJ156" i="15"/>
  <c r="AK156" i="15"/>
  <c r="AE157" i="15"/>
  <c r="AF157" i="15"/>
  <c r="AG157" i="15"/>
  <c r="AH157" i="15"/>
  <c r="AI157" i="15"/>
  <c r="AJ157" i="15"/>
  <c r="AK157" i="15"/>
  <c r="AE158" i="15"/>
  <c r="AF158" i="15"/>
  <c r="AG158" i="15"/>
  <c r="AH158" i="15"/>
  <c r="AI158" i="15"/>
  <c r="AJ158" i="15"/>
  <c r="AK158" i="15"/>
  <c r="AE159" i="15"/>
  <c r="AF159" i="15"/>
  <c r="AG159" i="15"/>
  <c r="AH159" i="15"/>
  <c r="AI159" i="15"/>
  <c r="AJ159" i="15"/>
  <c r="AK159" i="15"/>
  <c r="AE160" i="15"/>
  <c r="AE161" i="15"/>
  <c r="AF161" i="15"/>
  <c r="AG161" i="15"/>
  <c r="AH161" i="15"/>
  <c r="AI161" i="15"/>
  <c r="AJ161" i="15"/>
  <c r="AK161" i="15"/>
  <c r="AE162" i="15"/>
  <c r="AF162" i="15"/>
  <c r="AG162" i="15"/>
  <c r="AH162" i="15"/>
  <c r="AI162" i="15"/>
  <c r="AJ162" i="15"/>
  <c r="AK162" i="15"/>
  <c r="AE163" i="15"/>
  <c r="AF163" i="15"/>
  <c r="AG163" i="15"/>
  <c r="AH163" i="15"/>
  <c r="AI163" i="15"/>
  <c r="AJ163" i="15"/>
  <c r="AK163" i="15"/>
  <c r="AE164" i="15"/>
  <c r="AF164" i="15"/>
  <c r="AG164" i="15"/>
  <c r="AH164" i="15"/>
  <c r="AI164" i="15"/>
  <c r="AJ164" i="15"/>
  <c r="AK164" i="15"/>
  <c r="AE165" i="15"/>
  <c r="AF165" i="15"/>
  <c r="AG165" i="15"/>
  <c r="AH165" i="15"/>
  <c r="AI165" i="15"/>
  <c r="AJ165" i="15"/>
  <c r="AK165" i="15"/>
  <c r="AE166" i="15"/>
  <c r="AF166" i="15"/>
  <c r="AG166" i="15"/>
  <c r="AH166" i="15"/>
  <c r="AI166" i="15"/>
  <c r="AJ166" i="15"/>
  <c r="AK166" i="15"/>
  <c r="AE167" i="15"/>
  <c r="AF167" i="15"/>
  <c r="AG167" i="15"/>
  <c r="AH167" i="15"/>
  <c r="AI167" i="15"/>
  <c r="AJ167" i="15"/>
  <c r="AK167" i="15"/>
  <c r="AE168" i="15"/>
  <c r="AF168" i="15"/>
  <c r="AG168" i="15"/>
  <c r="AH168" i="15"/>
  <c r="AI168" i="15"/>
  <c r="AJ168" i="15"/>
  <c r="AK168" i="15"/>
  <c r="AE169" i="15"/>
  <c r="AF169" i="15"/>
  <c r="AG169" i="15"/>
  <c r="AH169" i="15"/>
  <c r="AI169" i="15"/>
  <c r="AJ169" i="15"/>
  <c r="AK169" i="15"/>
  <c r="AE170" i="15"/>
  <c r="AF170" i="15"/>
  <c r="AG170" i="15"/>
  <c r="AH170" i="15"/>
  <c r="AI170" i="15"/>
  <c r="AJ170" i="15"/>
  <c r="AK170" i="15"/>
  <c r="AE171" i="15"/>
  <c r="AF171" i="15"/>
  <c r="AG171" i="15"/>
  <c r="AH171" i="15"/>
  <c r="AI171" i="15"/>
  <c r="AJ171" i="15"/>
  <c r="AK171" i="15"/>
  <c r="AE172" i="15"/>
  <c r="AF172" i="15"/>
  <c r="AG172" i="15"/>
  <c r="AH172" i="15"/>
  <c r="AI172" i="15"/>
  <c r="AJ172" i="15"/>
  <c r="AK172" i="15"/>
  <c r="AE173" i="15"/>
  <c r="AF173" i="15"/>
  <c r="AG173" i="15"/>
  <c r="AH173" i="15"/>
  <c r="AI173" i="15"/>
  <c r="AJ173" i="15"/>
  <c r="AK173" i="15"/>
  <c r="AE174" i="15"/>
  <c r="AF174" i="15"/>
  <c r="AG174" i="15"/>
  <c r="AH174" i="15"/>
  <c r="AI174" i="15"/>
  <c r="AJ174" i="15"/>
  <c r="AK174" i="15"/>
  <c r="AE175" i="15"/>
  <c r="AF175" i="15"/>
  <c r="AG175" i="15"/>
  <c r="AH175" i="15"/>
  <c r="AI175" i="15"/>
  <c r="AJ175" i="15"/>
  <c r="AK175" i="15"/>
  <c r="AE176" i="15"/>
  <c r="AF176" i="15"/>
  <c r="AG176" i="15"/>
  <c r="AH176" i="15"/>
  <c r="AI176" i="15"/>
  <c r="AJ176" i="15"/>
  <c r="AK176" i="15"/>
  <c r="AE177" i="15"/>
  <c r="AF177" i="15"/>
  <c r="AG177" i="15"/>
  <c r="AH177" i="15"/>
  <c r="AI177" i="15"/>
  <c r="AJ177" i="15"/>
  <c r="AK177" i="15"/>
  <c r="AE178" i="15"/>
  <c r="AF178" i="15"/>
  <c r="AG178" i="15"/>
  <c r="AH178" i="15"/>
  <c r="AI178" i="15"/>
  <c r="AJ178" i="15"/>
  <c r="AK178" i="15"/>
  <c r="AE179" i="15"/>
  <c r="AF179" i="15"/>
  <c r="AG179" i="15"/>
  <c r="AH179" i="15"/>
  <c r="AI179" i="15"/>
  <c r="AJ179" i="15"/>
  <c r="AK179" i="15"/>
  <c r="AE180" i="15"/>
  <c r="AF180" i="15"/>
  <c r="AG180" i="15"/>
  <c r="AH180" i="15"/>
  <c r="AI180" i="15"/>
  <c r="AJ180" i="15"/>
  <c r="AK180" i="15"/>
  <c r="AE181" i="15"/>
  <c r="AF181" i="15"/>
  <c r="AG181" i="15"/>
  <c r="AH181" i="15"/>
  <c r="AI181" i="15"/>
  <c r="AJ181" i="15"/>
  <c r="AK181" i="15"/>
  <c r="AE182" i="15"/>
  <c r="AF182" i="15"/>
  <c r="AG182" i="15"/>
  <c r="AH182" i="15"/>
  <c r="AI182" i="15"/>
  <c r="AJ182" i="15"/>
  <c r="AK182" i="15"/>
  <c r="AE183" i="15"/>
  <c r="AF183" i="15"/>
  <c r="AG183" i="15"/>
  <c r="AH183" i="15"/>
  <c r="AI183" i="15"/>
  <c r="AJ183" i="15"/>
  <c r="AK183" i="15"/>
  <c r="AE184" i="15"/>
  <c r="AF184" i="15"/>
  <c r="AG184" i="15"/>
  <c r="AH184" i="15"/>
  <c r="AI184" i="15"/>
  <c r="AJ184" i="15"/>
  <c r="AK184" i="15"/>
  <c r="AE185" i="15"/>
  <c r="AF185" i="15"/>
  <c r="AG185" i="15"/>
  <c r="AH185" i="15"/>
  <c r="AI185" i="15"/>
  <c r="AJ185" i="15"/>
  <c r="AK185" i="15"/>
  <c r="AE186" i="15"/>
  <c r="AF186" i="15"/>
  <c r="AG186" i="15"/>
  <c r="AH186" i="15"/>
  <c r="AI186" i="15"/>
  <c r="AJ186" i="15"/>
  <c r="AK186" i="15"/>
  <c r="AE187" i="15"/>
  <c r="AF187" i="15"/>
  <c r="AG187" i="15"/>
  <c r="AH187" i="15"/>
  <c r="AI187" i="15"/>
  <c r="AJ187" i="15"/>
  <c r="AK187" i="15"/>
  <c r="AE188" i="15"/>
  <c r="AF188" i="15"/>
  <c r="AG188" i="15"/>
  <c r="AH188" i="15"/>
  <c r="AI188" i="15"/>
  <c r="AJ188" i="15"/>
  <c r="AK188" i="15"/>
  <c r="AE189" i="15"/>
  <c r="AI10" i="15"/>
  <c r="AJ10" i="15"/>
  <c r="AK10" i="15"/>
  <c r="AH10" i="15"/>
  <c r="AG10" i="15"/>
  <c r="AF10" i="15"/>
  <c r="AE10" i="15"/>
  <c r="AE10" i="14"/>
  <c r="AF10" i="14"/>
  <c r="AG10" i="14"/>
  <c r="AH10" i="14"/>
  <c r="AI10" i="14"/>
  <c r="AJ10" i="14"/>
  <c r="AK10" i="14"/>
  <c r="AE11" i="14"/>
  <c r="AF11" i="14"/>
  <c r="AG11" i="14"/>
  <c r="AH11" i="14"/>
  <c r="AI11" i="14"/>
  <c r="AJ11" i="14"/>
  <c r="AK11" i="14"/>
  <c r="AE12" i="14"/>
  <c r="AF12" i="14"/>
  <c r="AG12" i="14"/>
  <c r="AH12" i="14"/>
  <c r="AI12" i="14"/>
  <c r="AJ12" i="14"/>
  <c r="AK12" i="14"/>
  <c r="AE13" i="14"/>
  <c r="AF13" i="14"/>
  <c r="AG13" i="14"/>
  <c r="AH13" i="14"/>
  <c r="AI13" i="14"/>
  <c r="AJ13" i="14"/>
  <c r="AK13" i="14"/>
  <c r="AE14" i="14"/>
  <c r="AF14" i="14"/>
  <c r="AG14" i="14"/>
  <c r="AH14" i="14"/>
  <c r="AI14" i="14"/>
  <c r="AJ14" i="14"/>
  <c r="AK14" i="14"/>
  <c r="AE15" i="14"/>
  <c r="AF15" i="14"/>
  <c r="AG15" i="14"/>
  <c r="AH15" i="14"/>
  <c r="AI15" i="14"/>
  <c r="AJ15" i="14"/>
  <c r="AK15" i="14"/>
  <c r="AE16" i="14"/>
  <c r="AF16" i="14"/>
  <c r="AG16" i="14"/>
  <c r="AH16" i="14"/>
  <c r="AI16" i="14"/>
  <c r="AJ16" i="14"/>
  <c r="AK16" i="14"/>
  <c r="AE17" i="14"/>
  <c r="AF17" i="14"/>
  <c r="AG17" i="14"/>
  <c r="AH17" i="14"/>
  <c r="AI17" i="14"/>
  <c r="AJ17" i="14"/>
  <c r="AK17" i="14"/>
  <c r="AE18" i="14"/>
  <c r="AE9" i="14"/>
  <c r="AK9" i="14"/>
  <c r="AJ9" i="14"/>
  <c r="AI9" i="14"/>
  <c r="AH9" i="14"/>
  <c r="AG9" i="14"/>
  <c r="AF9" i="14"/>
  <c r="AD10" i="13"/>
  <c r="AE10" i="13"/>
  <c r="AF10" i="13"/>
  <c r="AG10" i="13"/>
  <c r="AH10" i="13"/>
  <c r="AI10" i="13"/>
  <c r="AJ10" i="13"/>
  <c r="AD11" i="13"/>
  <c r="AE11" i="13"/>
  <c r="AF11" i="13"/>
  <c r="AG11" i="13"/>
  <c r="AH11" i="13"/>
  <c r="AI11" i="13"/>
  <c r="AJ11" i="13"/>
  <c r="AD12" i="13"/>
  <c r="AE12" i="13"/>
  <c r="AF12" i="13"/>
  <c r="AG12" i="13"/>
  <c r="AH12" i="13"/>
  <c r="AI12" i="13"/>
  <c r="AJ12" i="13"/>
  <c r="AD13" i="13"/>
  <c r="AE13" i="13"/>
  <c r="AF13" i="13"/>
  <c r="AG13" i="13"/>
  <c r="AH13" i="13"/>
  <c r="AI13" i="13"/>
  <c r="AJ13" i="13"/>
  <c r="AD14" i="13"/>
  <c r="AE14" i="13"/>
  <c r="AF14" i="13"/>
  <c r="AG14" i="13"/>
  <c r="AH14" i="13"/>
  <c r="AI14" i="13"/>
  <c r="AJ14" i="13"/>
  <c r="AD15" i="13"/>
  <c r="AE15" i="13"/>
  <c r="AF15" i="13"/>
  <c r="AG15" i="13"/>
  <c r="AH15" i="13"/>
  <c r="AI15" i="13"/>
  <c r="AJ15" i="13"/>
  <c r="AD16" i="13"/>
  <c r="AE16" i="13"/>
  <c r="AF16" i="13"/>
  <c r="AG16" i="13"/>
  <c r="AH16" i="13"/>
  <c r="AI16" i="13"/>
  <c r="AJ16" i="13"/>
  <c r="AD17" i="13"/>
  <c r="AE17" i="13"/>
  <c r="AF17" i="13"/>
  <c r="AG17" i="13"/>
  <c r="AH17" i="13"/>
  <c r="AI17" i="13"/>
  <c r="AJ17" i="13"/>
  <c r="AD18" i="13"/>
  <c r="AE18" i="13"/>
  <c r="AF18" i="13"/>
  <c r="AG18" i="13"/>
  <c r="AH18" i="13"/>
  <c r="AI18" i="13"/>
  <c r="AJ18" i="13"/>
  <c r="AD19" i="13"/>
  <c r="AD20" i="13"/>
  <c r="AE20" i="13"/>
  <c r="AF20" i="13"/>
  <c r="AG20" i="13"/>
  <c r="AH20" i="13"/>
  <c r="AI20" i="13"/>
  <c r="AJ20" i="13"/>
  <c r="AD21" i="13"/>
  <c r="AE21" i="13"/>
  <c r="AF21" i="13"/>
  <c r="AG21" i="13"/>
  <c r="AH21" i="13"/>
  <c r="AI21" i="13"/>
  <c r="AJ21" i="13"/>
  <c r="AD22" i="13"/>
  <c r="AE22" i="13"/>
  <c r="AF22" i="13"/>
  <c r="AG22" i="13"/>
  <c r="AH22" i="13"/>
  <c r="AI22" i="13"/>
  <c r="AJ22" i="13"/>
  <c r="AD23" i="13"/>
  <c r="AE23" i="13"/>
  <c r="AF23" i="13"/>
  <c r="AG23" i="13"/>
  <c r="AH23" i="13"/>
  <c r="AI23" i="13"/>
  <c r="AJ23" i="13"/>
  <c r="AD24" i="13"/>
  <c r="AE24" i="13"/>
  <c r="AF24" i="13"/>
  <c r="AG24" i="13"/>
  <c r="AH24" i="13"/>
  <c r="AI24" i="13"/>
  <c r="AJ24" i="13"/>
  <c r="AD25" i="13"/>
  <c r="AE25" i="13"/>
  <c r="AF25" i="13"/>
  <c r="AG25" i="13"/>
  <c r="AH25" i="13"/>
  <c r="AI25" i="13"/>
  <c r="AJ25" i="13"/>
  <c r="AD26" i="13"/>
  <c r="AE26" i="13"/>
  <c r="AF26" i="13"/>
  <c r="AG26" i="13"/>
  <c r="AH26" i="13"/>
  <c r="AI26" i="13"/>
  <c r="AJ26" i="13"/>
  <c r="AD27" i="13"/>
  <c r="AE27" i="13"/>
  <c r="AF27" i="13"/>
  <c r="AG27" i="13"/>
  <c r="AH27" i="13"/>
  <c r="AI27" i="13"/>
  <c r="AJ27" i="13"/>
  <c r="AD28" i="13"/>
  <c r="AE28" i="13"/>
  <c r="AF28" i="13"/>
  <c r="AG28" i="13"/>
  <c r="AH28" i="13"/>
  <c r="AI28" i="13"/>
  <c r="AJ28" i="13"/>
  <c r="AD29" i="13"/>
  <c r="AE29" i="13"/>
  <c r="AF29" i="13"/>
  <c r="AG29" i="13"/>
  <c r="AH29" i="13"/>
  <c r="AI29" i="13"/>
  <c r="AJ29" i="13"/>
  <c r="AD30" i="13"/>
  <c r="AE30" i="13"/>
  <c r="AF30" i="13"/>
  <c r="AG30" i="13"/>
  <c r="AH30" i="13"/>
  <c r="AI30" i="13"/>
  <c r="AJ30" i="13"/>
  <c r="AD31" i="13"/>
  <c r="AE31" i="13"/>
  <c r="AF31" i="13"/>
  <c r="AG31" i="13"/>
  <c r="AH31" i="13"/>
  <c r="AI31" i="13"/>
  <c r="AJ31" i="13"/>
  <c r="AD32" i="13"/>
  <c r="AE32" i="13"/>
  <c r="AF32" i="13"/>
  <c r="AG32" i="13"/>
  <c r="AH32" i="13"/>
  <c r="AI32" i="13"/>
  <c r="AJ32" i="13"/>
  <c r="AD33" i="13"/>
  <c r="AE33" i="13"/>
  <c r="AF33" i="13"/>
  <c r="AG33" i="13"/>
  <c r="AH33" i="13"/>
  <c r="AI33" i="13"/>
  <c r="AJ33" i="13"/>
  <c r="AD34" i="13"/>
  <c r="AE34" i="13"/>
  <c r="AF34" i="13"/>
  <c r="AG34" i="13"/>
  <c r="AH34" i="13"/>
  <c r="AI34" i="13"/>
  <c r="AJ34" i="13"/>
  <c r="AD35" i="13"/>
  <c r="AE35" i="13"/>
  <c r="AF35" i="13"/>
  <c r="AG35" i="13"/>
  <c r="AH35" i="13"/>
  <c r="AI35" i="13"/>
  <c r="AJ35" i="13"/>
  <c r="AD36" i="13"/>
  <c r="AD37" i="13"/>
  <c r="AE37" i="13"/>
  <c r="AF37" i="13"/>
  <c r="AG37" i="13"/>
  <c r="AH37" i="13"/>
  <c r="AI37" i="13"/>
  <c r="AJ37" i="13"/>
  <c r="AD38" i="13"/>
  <c r="AE38" i="13"/>
  <c r="AF38" i="13"/>
  <c r="AG38" i="13"/>
  <c r="AH38" i="13"/>
  <c r="AI38" i="13"/>
  <c r="AJ38" i="13"/>
  <c r="AD39" i="13"/>
  <c r="AE39" i="13"/>
  <c r="AF39" i="13"/>
  <c r="AG39" i="13"/>
  <c r="AH39" i="13"/>
  <c r="AI39" i="13"/>
  <c r="AJ39" i="13"/>
  <c r="AD40" i="13"/>
  <c r="AE40" i="13"/>
  <c r="AF40" i="13"/>
  <c r="AG40" i="13"/>
  <c r="AH40" i="13"/>
  <c r="AI40" i="13"/>
  <c r="AJ40" i="13"/>
  <c r="AD41" i="13"/>
  <c r="AE41" i="13"/>
  <c r="AF41" i="13"/>
  <c r="AG41" i="13"/>
  <c r="AH41" i="13"/>
  <c r="AI41" i="13"/>
  <c r="AJ41" i="13"/>
  <c r="AD42" i="13"/>
  <c r="AE42" i="13"/>
  <c r="AF42" i="13"/>
  <c r="AG42" i="13"/>
  <c r="AH42" i="13"/>
  <c r="AI42" i="13"/>
  <c r="AJ42" i="13"/>
  <c r="AD43" i="13"/>
  <c r="AE43" i="13"/>
  <c r="AF43" i="13"/>
  <c r="AG43" i="13"/>
  <c r="AH43" i="13"/>
  <c r="AI43" i="13"/>
  <c r="AJ43" i="13"/>
  <c r="AD44" i="13"/>
  <c r="AE44" i="13"/>
  <c r="AF44" i="13"/>
  <c r="AG44" i="13"/>
  <c r="AH44" i="13"/>
  <c r="AI44" i="13"/>
  <c r="AJ44" i="13"/>
  <c r="AD45" i="13"/>
  <c r="AE45" i="13"/>
  <c r="AF45" i="13"/>
  <c r="AG45" i="13"/>
  <c r="AH45" i="13"/>
  <c r="AI45" i="13"/>
  <c r="AJ45" i="13"/>
  <c r="AD46" i="13"/>
  <c r="AE46" i="13"/>
  <c r="AF46" i="13"/>
  <c r="AG46" i="13"/>
  <c r="AH46" i="13"/>
  <c r="AI46" i="13"/>
  <c r="AJ46" i="13"/>
  <c r="AD47" i="13"/>
  <c r="AE47" i="13"/>
  <c r="AF47" i="13"/>
  <c r="AG47" i="13"/>
  <c r="AH47" i="13"/>
  <c r="AI47" i="13"/>
  <c r="AJ47" i="13"/>
  <c r="AD48" i="13"/>
  <c r="AE48" i="13"/>
  <c r="AF48" i="13"/>
  <c r="AG48" i="13"/>
  <c r="AH48" i="13"/>
  <c r="AI48" i="13"/>
  <c r="AJ48" i="13"/>
  <c r="AD49" i="13"/>
  <c r="AE49" i="13"/>
  <c r="AF49" i="13"/>
  <c r="AG49" i="13"/>
  <c r="AH49" i="13"/>
  <c r="AI49" i="13"/>
  <c r="AJ49" i="13"/>
  <c r="AD50" i="13"/>
  <c r="AE50" i="13"/>
  <c r="AF50" i="13"/>
  <c r="AG50" i="13"/>
  <c r="AH50" i="13"/>
  <c r="AI50" i="13"/>
  <c r="AJ50" i="13"/>
  <c r="AD51" i="13"/>
  <c r="AE51" i="13"/>
  <c r="AF51" i="13"/>
  <c r="AG51" i="13"/>
  <c r="AH51" i="13"/>
  <c r="AI51" i="13"/>
  <c r="AJ51" i="13"/>
  <c r="AD52" i="13"/>
  <c r="AE52" i="13"/>
  <c r="AF52" i="13"/>
  <c r="AG52" i="13"/>
  <c r="AH52" i="13"/>
  <c r="AI52" i="13"/>
  <c r="AJ52" i="13"/>
  <c r="AD53" i="13"/>
  <c r="AE53" i="13"/>
  <c r="AF53" i="13"/>
  <c r="AG53" i="13"/>
  <c r="AH53" i="13"/>
  <c r="AI53" i="13"/>
  <c r="AJ53" i="13"/>
  <c r="AD54" i="13"/>
  <c r="AE54" i="13"/>
  <c r="AF54" i="13"/>
  <c r="AG54" i="13"/>
  <c r="AH54" i="13"/>
  <c r="AI54" i="13"/>
  <c r="AJ54" i="13"/>
  <c r="AD55" i="13"/>
  <c r="AE55" i="13"/>
  <c r="AF55" i="13"/>
  <c r="AG55" i="13"/>
  <c r="AH55" i="13"/>
  <c r="AI55" i="13"/>
  <c r="AJ55" i="13"/>
  <c r="AD56" i="13"/>
  <c r="AE56" i="13"/>
  <c r="AF56" i="13"/>
  <c r="AG56" i="13"/>
  <c r="AH56" i="13"/>
  <c r="AI56" i="13"/>
  <c r="AJ56" i="13"/>
  <c r="AD57" i="13"/>
  <c r="AE57" i="13"/>
  <c r="AF57" i="13"/>
  <c r="AG57" i="13"/>
  <c r="AH57" i="13"/>
  <c r="AI57" i="13"/>
  <c r="AJ57" i="13"/>
  <c r="AD58" i="13"/>
  <c r="AE58" i="13"/>
  <c r="AF58" i="13"/>
  <c r="AG58" i="13"/>
  <c r="AH58" i="13"/>
  <c r="AI58" i="13"/>
  <c r="AJ58" i="13"/>
  <c r="AD59" i="13"/>
  <c r="AD60" i="13"/>
  <c r="AE60" i="13"/>
  <c r="AF60" i="13"/>
  <c r="AG60" i="13"/>
  <c r="AH60" i="13"/>
  <c r="AI60" i="13"/>
  <c r="AJ60" i="13"/>
  <c r="AD61" i="13"/>
  <c r="AE61" i="13"/>
  <c r="AF61" i="13"/>
  <c r="AG61" i="13"/>
  <c r="AH61" i="13"/>
  <c r="AI61" i="13"/>
  <c r="AJ61" i="13"/>
  <c r="AD62" i="13"/>
  <c r="AE62" i="13"/>
  <c r="AF62" i="13"/>
  <c r="AG62" i="13"/>
  <c r="AH62" i="13"/>
  <c r="AI62" i="13"/>
  <c r="AJ62" i="13"/>
  <c r="AD63" i="13"/>
  <c r="AE63" i="13"/>
  <c r="AF63" i="13"/>
  <c r="AG63" i="13"/>
  <c r="AH63" i="13"/>
  <c r="AI63" i="13"/>
  <c r="AJ63" i="13"/>
  <c r="AD64" i="13"/>
  <c r="AE64" i="13"/>
  <c r="AF64" i="13"/>
  <c r="AG64" i="13"/>
  <c r="AH64" i="13"/>
  <c r="AI64" i="13"/>
  <c r="AJ64" i="13"/>
  <c r="AD65" i="13"/>
  <c r="AE65" i="13"/>
  <c r="AF65" i="13"/>
  <c r="AG65" i="13"/>
  <c r="AH65" i="13"/>
  <c r="AI65" i="13"/>
  <c r="AJ65" i="13"/>
  <c r="AD66" i="13"/>
  <c r="AE66" i="13"/>
  <c r="AF66" i="13"/>
  <c r="AG66" i="13"/>
  <c r="AH66" i="13"/>
  <c r="AI66" i="13"/>
  <c r="AJ66" i="13"/>
  <c r="AD67" i="13"/>
  <c r="AE67" i="13"/>
  <c r="AF67" i="13"/>
  <c r="AG67" i="13"/>
  <c r="AH67" i="13"/>
  <c r="AI67" i="13"/>
  <c r="AJ67" i="13"/>
  <c r="AD68" i="13"/>
  <c r="AE68" i="13"/>
  <c r="AF68" i="13"/>
  <c r="AG68" i="13"/>
  <c r="AH68" i="13"/>
  <c r="AI68" i="13"/>
  <c r="AJ68" i="13"/>
  <c r="AD69" i="13"/>
  <c r="AE69" i="13"/>
  <c r="AF69" i="13"/>
  <c r="AG69" i="13"/>
  <c r="AH69" i="13"/>
  <c r="AI69" i="13"/>
  <c r="AJ69" i="13"/>
  <c r="AD70" i="13"/>
  <c r="AE70" i="13"/>
  <c r="AF70" i="13"/>
  <c r="AG70" i="13"/>
  <c r="AH70" i="13"/>
  <c r="AI70" i="13"/>
  <c r="AJ70" i="13"/>
  <c r="AD71" i="13"/>
  <c r="AE71" i="13"/>
  <c r="AF71" i="13"/>
  <c r="AG71" i="13"/>
  <c r="AH71" i="13"/>
  <c r="AI71" i="13"/>
  <c r="AJ71" i="13"/>
  <c r="AD72" i="13"/>
  <c r="AE72" i="13"/>
  <c r="AF72" i="13"/>
  <c r="AG72" i="13"/>
  <c r="AH72" i="13"/>
  <c r="AI72" i="13"/>
  <c r="AJ72" i="13"/>
  <c r="AD73" i="13"/>
  <c r="AE73" i="13"/>
  <c r="AF73" i="13"/>
  <c r="AG73" i="13"/>
  <c r="AH73" i="13"/>
  <c r="AI73" i="13"/>
  <c r="AJ73" i="13"/>
  <c r="AD74" i="13"/>
  <c r="AE74" i="13"/>
  <c r="AF74" i="13"/>
  <c r="AG74" i="13"/>
  <c r="AH74" i="13"/>
  <c r="AI74" i="13"/>
  <c r="AJ74" i="13"/>
  <c r="AD75" i="13"/>
  <c r="AE75" i="13"/>
  <c r="AF75" i="13"/>
  <c r="AG75" i="13"/>
  <c r="AH75" i="13"/>
  <c r="AI75" i="13"/>
  <c r="AJ75" i="13"/>
  <c r="AD76" i="13"/>
  <c r="AE76" i="13"/>
  <c r="AF76" i="13"/>
  <c r="AG76" i="13"/>
  <c r="AH76" i="13"/>
  <c r="AI76" i="13"/>
  <c r="AJ76" i="13"/>
  <c r="AD77" i="13"/>
  <c r="AE77" i="13"/>
  <c r="AF77" i="13"/>
  <c r="AG77" i="13"/>
  <c r="AH77" i="13"/>
  <c r="AI77" i="13"/>
  <c r="AJ77" i="13"/>
  <c r="AD78" i="13"/>
  <c r="AE78" i="13"/>
  <c r="AF78" i="13"/>
  <c r="AG78" i="13"/>
  <c r="AH78" i="13"/>
  <c r="AI78" i="13"/>
  <c r="AJ78" i="13"/>
  <c r="AD79" i="13"/>
  <c r="AE79" i="13"/>
  <c r="AF79" i="13"/>
  <c r="AG79" i="13"/>
  <c r="AH79" i="13"/>
  <c r="AI79" i="13"/>
  <c r="AJ79" i="13"/>
  <c r="AD80" i="13"/>
  <c r="AE80" i="13"/>
  <c r="AF80" i="13"/>
  <c r="AG80" i="13"/>
  <c r="AH80" i="13"/>
  <c r="AI80" i="13"/>
  <c r="AJ80" i="13"/>
  <c r="AD81" i="13"/>
  <c r="AE81" i="13"/>
  <c r="AF81" i="13"/>
  <c r="AG81" i="13"/>
  <c r="AH81" i="13"/>
  <c r="AI81" i="13"/>
  <c r="AJ81" i="13"/>
  <c r="AD82" i="13"/>
  <c r="AE82" i="13"/>
  <c r="AF82" i="13"/>
  <c r="AG82" i="13"/>
  <c r="AH82" i="13"/>
  <c r="AI82" i="13"/>
  <c r="AJ82" i="13"/>
  <c r="AD83" i="13"/>
  <c r="AE83" i="13"/>
  <c r="AF83" i="13"/>
  <c r="AG83" i="13"/>
  <c r="AH83" i="13"/>
  <c r="AI83" i="13"/>
  <c r="AJ83" i="13"/>
  <c r="AD84" i="13"/>
  <c r="AD85" i="13"/>
  <c r="AE85" i="13"/>
  <c r="AF85" i="13"/>
  <c r="AG85" i="13"/>
  <c r="AH85" i="13"/>
  <c r="AI85" i="13"/>
  <c r="AJ85" i="13"/>
  <c r="AD86" i="13"/>
  <c r="AE86" i="13"/>
  <c r="AF86" i="13"/>
  <c r="AG86" i="13"/>
  <c r="AH86" i="13"/>
  <c r="AI86" i="13"/>
  <c r="AJ86" i="13"/>
  <c r="AD87" i="13"/>
  <c r="AE87" i="13"/>
  <c r="AF87" i="13"/>
  <c r="AG87" i="13"/>
  <c r="AH87" i="13"/>
  <c r="AI87" i="13"/>
  <c r="AJ87" i="13"/>
  <c r="AD88" i="13"/>
  <c r="AE88" i="13"/>
  <c r="AF88" i="13"/>
  <c r="AG88" i="13"/>
  <c r="AH88" i="13"/>
  <c r="AI88" i="13"/>
  <c r="AJ88" i="13"/>
  <c r="AD89" i="13"/>
  <c r="AE89" i="13"/>
  <c r="AF89" i="13"/>
  <c r="AG89" i="13"/>
  <c r="AH89" i="13"/>
  <c r="AI89" i="13"/>
  <c r="AJ89" i="13"/>
  <c r="AD90" i="13"/>
  <c r="AE90" i="13"/>
  <c r="AF90" i="13"/>
  <c r="AG90" i="13"/>
  <c r="AH90" i="13"/>
  <c r="AI90" i="13"/>
  <c r="AJ90" i="13"/>
  <c r="AD91" i="13"/>
  <c r="AE91" i="13"/>
  <c r="AF91" i="13"/>
  <c r="AG91" i="13"/>
  <c r="AH91" i="13"/>
  <c r="AI91" i="13"/>
  <c r="AJ91" i="13"/>
  <c r="AD92" i="13"/>
  <c r="AE92" i="13"/>
  <c r="AF92" i="13"/>
  <c r="AG92" i="13"/>
  <c r="AH92" i="13"/>
  <c r="AI92" i="13"/>
  <c r="AJ92" i="13"/>
  <c r="AD93" i="13"/>
  <c r="AE93" i="13"/>
  <c r="AF93" i="13"/>
  <c r="AG93" i="13"/>
  <c r="AH93" i="13"/>
  <c r="AI93" i="13"/>
  <c r="AJ93" i="13"/>
  <c r="AD94" i="13"/>
  <c r="AE94" i="13"/>
  <c r="AF94" i="13"/>
  <c r="AG94" i="13"/>
  <c r="AH94" i="13"/>
  <c r="AI94" i="13"/>
  <c r="AJ94" i="13"/>
  <c r="AD95" i="13"/>
  <c r="AE95" i="13"/>
  <c r="AF95" i="13"/>
  <c r="AG95" i="13"/>
  <c r="AH95" i="13"/>
  <c r="AI95" i="13"/>
  <c r="AJ95" i="13"/>
  <c r="AD96" i="13"/>
  <c r="AE96" i="13"/>
  <c r="AF96" i="13"/>
  <c r="AG96" i="13"/>
  <c r="AH96" i="13"/>
  <c r="AI96" i="13"/>
  <c r="AJ96" i="13"/>
  <c r="AD97" i="13"/>
  <c r="AE97" i="13"/>
  <c r="AF97" i="13"/>
  <c r="AG97" i="13"/>
  <c r="AH97" i="13"/>
  <c r="AI97" i="13"/>
  <c r="AJ97" i="13"/>
  <c r="AD98" i="13"/>
  <c r="AE98" i="13"/>
  <c r="AF98" i="13"/>
  <c r="AG98" i="13"/>
  <c r="AH98" i="13"/>
  <c r="AI98" i="13"/>
  <c r="AJ98" i="13"/>
  <c r="AD99" i="13"/>
  <c r="AE99" i="13"/>
  <c r="AF99" i="13"/>
  <c r="AG99" i="13"/>
  <c r="AH99" i="13"/>
  <c r="AI99" i="13"/>
  <c r="AJ99" i="13"/>
  <c r="AD100" i="13"/>
  <c r="AE100" i="13"/>
  <c r="AF100" i="13"/>
  <c r="AG100" i="13"/>
  <c r="AH100" i="13"/>
  <c r="AI100" i="13"/>
  <c r="AJ100" i="13"/>
  <c r="AD101" i="13"/>
  <c r="AE101" i="13"/>
  <c r="AF101" i="13"/>
  <c r="AG101" i="13"/>
  <c r="AH101" i="13"/>
  <c r="AI101" i="13"/>
  <c r="AJ101" i="13"/>
  <c r="AD102" i="13"/>
  <c r="AE102" i="13"/>
  <c r="AF102" i="13"/>
  <c r="AG102" i="13"/>
  <c r="AH102" i="13"/>
  <c r="AI102" i="13"/>
  <c r="AJ102" i="13"/>
  <c r="AD103" i="13"/>
  <c r="AE103" i="13"/>
  <c r="AF103" i="13"/>
  <c r="AG103" i="13"/>
  <c r="AH103" i="13"/>
  <c r="AI103" i="13"/>
  <c r="AJ103" i="13"/>
  <c r="AD104" i="13"/>
  <c r="AE104" i="13"/>
  <c r="AF104" i="13"/>
  <c r="AG104" i="13"/>
  <c r="AH104" i="13"/>
  <c r="AI104" i="13"/>
  <c r="AJ104" i="13"/>
  <c r="AD105" i="13"/>
  <c r="AE105" i="13"/>
  <c r="AF105" i="13"/>
  <c r="AG105" i="13"/>
  <c r="AH105" i="13"/>
  <c r="AI105" i="13"/>
  <c r="AJ105" i="13"/>
  <c r="AD106" i="13"/>
  <c r="AE106" i="13"/>
  <c r="AF106" i="13"/>
  <c r="AG106" i="13"/>
  <c r="AH106" i="13"/>
  <c r="AI106" i="13"/>
  <c r="AJ106" i="13"/>
  <c r="AD107" i="13"/>
  <c r="AE107" i="13"/>
  <c r="AF107" i="13"/>
  <c r="AG107" i="13"/>
  <c r="AH107" i="13"/>
  <c r="AI107" i="13"/>
  <c r="AJ107" i="13"/>
  <c r="AD108" i="13"/>
  <c r="AE108" i="13"/>
  <c r="AF108" i="13"/>
  <c r="AG108" i="13"/>
  <c r="AH108" i="13"/>
  <c r="AI108" i="13"/>
  <c r="AJ108" i="13"/>
  <c r="AD109" i="13"/>
  <c r="AE109" i="13"/>
  <c r="AF109" i="13"/>
  <c r="AG109" i="13"/>
  <c r="AH109" i="13"/>
  <c r="AI109" i="13"/>
  <c r="AJ109" i="13"/>
  <c r="AD110" i="13"/>
  <c r="AE110" i="13"/>
  <c r="AF110" i="13"/>
  <c r="AG110" i="13"/>
  <c r="AH110" i="13"/>
  <c r="AI110" i="13"/>
  <c r="AJ110" i="13"/>
  <c r="AD111" i="13"/>
  <c r="AE111" i="13"/>
  <c r="AF111" i="13"/>
  <c r="AG111" i="13"/>
  <c r="AH111" i="13"/>
  <c r="AI111" i="13"/>
  <c r="AJ111" i="13"/>
  <c r="AD112" i="13"/>
  <c r="AE112" i="13"/>
  <c r="AF112" i="13"/>
  <c r="AG112" i="13"/>
  <c r="AH112" i="13"/>
  <c r="AI112" i="13"/>
  <c r="AJ112" i="13"/>
  <c r="AD113" i="13"/>
  <c r="AD114" i="13"/>
  <c r="AE114" i="13"/>
  <c r="AF114" i="13"/>
  <c r="AG114" i="13"/>
  <c r="AH114" i="13"/>
  <c r="AI114" i="13"/>
  <c r="AJ114" i="13"/>
  <c r="AD115" i="13"/>
  <c r="AE115" i="13"/>
  <c r="AF115" i="13"/>
  <c r="AG115" i="13"/>
  <c r="AH115" i="13"/>
  <c r="AI115" i="13"/>
  <c r="AJ115" i="13"/>
  <c r="AD116" i="13"/>
  <c r="AE116" i="13"/>
  <c r="AF116" i="13"/>
  <c r="AG116" i="13"/>
  <c r="AH116" i="13"/>
  <c r="AI116" i="13"/>
  <c r="AJ116" i="13"/>
  <c r="AD117" i="13"/>
  <c r="AE117" i="13"/>
  <c r="AF117" i="13"/>
  <c r="AG117" i="13"/>
  <c r="AH117" i="13"/>
  <c r="AI117" i="13"/>
  <c r="AJ117" i="13"/>
  <c r="AD118" i="13"/>
  <c r="AE118" i="13"/>
  <c r="AF118" i="13"/>
  <c r="AG118" i="13"/>
  <c r="AH118" i="13"/>
  <c r="AI118" i="13"/>
  <c r="AJ118" i="13"/>
  <c r="AD119" i="13"/>
  <c r="AE119" i="13"/>
  <c r="AF119" i="13"/>
  <c r="AG119" i="13"/>
  <c r="AH119" i="13"/>
  <c r="AI119" i="13"/>
  <c r="AJ119" i="13"/>
  <c r="AD120" i="13"/>
  <c r="AE120" i="13"/>
  <c r="AF120" i="13"/>
  <c r="AG120" i="13"/>
  <c r="AH120" i="13"/>
  <c r="AI120" i="13"/>
  <c r="AJ120" i="13"/>
  <c r="AD121" i="13"/>
  <c r="AE121" i="13"/>
  <c r="AF121" i="13"/>
  <c r="AG121" i="13"/>
  <c r="AH121" i="13"/>
  <c r="AI121" i="13"/>
  <c r="AJ121" i="13"/>
  <c r="AD122" i="13"/>
  <c r="AE122" i="13"/>
  <c r="AF122" i="13"/>
  <c r="AG122" i="13"/>
  <c r="AH122" i="13"/>
  <c r="AI122" i="13"/>
  <c r="AJ122" i="13"/>
  <c r="AD123" i="13"/>
  <c r="AE123" i="13"/>
  <c r="AF123" i="13"/>
  <c r="AG123" i="13"/>
  <c r="AH123" i="13"/>
  <c r="AI123" i="13"/>
  <c r="AJ123" i="13"/>
  <c r="AD124" i="13"/>
  <c r="AE124" i="13"/>
  <c r="AF124" i="13"/>
  <c r="AG124" i="13"/>
  <c r="AH124" i="13"/>
  <c r="AI124" i="13"/>
  <c r="AJ124" i="13"/>
  <c r="AD125" i="13"/>
  <c r="AD126" i="13"/>
  <c r="AE126" i="13"/>
  <c r="AF126" i="13"/>
  <c r="AG126" i="13"/>
  <c r="AH126" i="13"/>
  <c r="AI126" i="13"/>
  <c r="AJ126" i="13"/>
  <c r="AD127" i="13"/>
  <c r="AE127" i="13"/>
  <c r="AF127" i="13"/>
  <c r="AG127" i="13"/>
  <c r="AH127" i="13"/>
  <c r="AI127" i="13"/>
  <c r="AJ127" i="13"/>
  <c r="AD128" i="13"/>
  <c r="AE128" i="13"/>
  <c r="AF128" i="13"/>
  <c r="AG128" i="13"/>
  <c r="AH128" i="13"/>
  <c r="AI128" i="13"/>
  <c r="AJ128" i="13"/>
  <c r="AD129" i="13"/>
  <c r="AE129" i="13"/>
  <c r="AF129" i="13"/>
  <c r="AG129" i="13"/>
  <c r="AH129" i="13"/>
  <c r="AI129" i="13"/>
  <c r="AJ129" i="13"/>
  <c r="AD130" i="13"/>
  <c r="AE130" i="13"/>
  <c r="AF130" i="13"/>
  <c r="AG130" i="13"/>
  <c r="AH130" i="13"/>
  <c r="AI130" i="13"/>
  <c r="AJ130" i="13"/>
  <c r="AD131" i="13"/>
  <c r="AE131" i="13"/>
  <c r="AF131" i="13"/>
  <c r="AG131" i="13"/>
  <c r="AH131" i="13"/>
  <c r="AI131" i="13"/>
  <c r="AJ131" i="13"/>
  <c r="AD132" i="13"/>
  <c r="AE132" i="13"/>
  <c r="AF132" i="13"/>
  <c r="AG132" i="13"/>
  <c r="AH132" i="13"/>
  <c r="AI132" i="13"/>
  <c r="AJ132" i="13"/>
  <c r="AD133" i="13"/>
  <c r="AE133" i="13"/>
  <c r="AF133" i="13"/>
  <c r="AG133" i="13"/>
  <c r="AH133" i="13"/>
  <c r="AI133" i="13"/>
  <c r="AJ133" i="13"/>
  <c r="AD134" i="13"/>
  <c r="AE134" i="13"/>
  <c r="AF134" i="13"/>
  <c r="AG134" i="13"/>
  <c r="AH134" i="13"/>
  <c r="AI134" i="13"/>
  <c r="AJ134" i="13"/>
  <c r="AD135" i="13"/>
  <c r="AE135" i="13"/>
  <c r="AF135" i="13"/>
  <c r="AG135" i="13"/>
  <c r="AH135" i="13"/>
  <c r="AI135" i="13"/>
  <c r="AJ135" i="13"/>
  <c r="AD136" i="13"/>
  <c r="AE136" i="13"/>
  <c r="AF136" i="13"/>
  <c r="AG136" i="13"/>
  <c r="AH136" i="13"/>
  <c r="AI136" i="13"/>
  <c r="AJ136" i="13"/>
  <c r="AD137" i="13"/>
  <c r="AE137" i="13"/>
  <c r="AF137" i="13"/>
  <c r="AG137" i="13"/>
  <c r="AH137" i="13"/>
  <c r="AI137" i="13"/>
  <c r="AJ137" i="13"/>
  <c r="AD138" i="13"/>
  <c r="AE138" i="13"/>
  <c r="AF138" i="13"/>
  <c r="AG138" i="13"/>
  <c r="AH138" i="13"/>
  <c r="AI138" i="13"/>
  <c r="AJ138" i="13"/>
  <c r="AD139" i="13"/>
  <c r="AE139" i="13"/>
  <c r="AF139" i="13"/>
  <c r="AG139" i="13"/>
  <c r="AH139" i="13"/>
  <c r="AI139" i="13"/>
  <c r="AJ139" i="13"/>
  <c r="AD140" i="13"/>
  <c r="AE140" i="13"/>
  <c r="AF140" i="13"/>
  <c r="AG140" i="13"/>
  <c r="AH140" i="13"/>
  <c r="AI140" i="13"/>
  <c r="AJ140" i="13"/>
  <c r="AD141" i="13"/>
  <c r="AD142" i="13"/>
  <c r="AE142" i="13"/>
  <c r="AF142" i="13"/>
  <c r="AG142" i="13"/>
  <c r="AH142" i="13"/>
  <c r="AI142" i="13"/>
  <c r="AJ142" i="13"/>
  <c r="AD143" i="13"/>
  <c r="AE143" i="13"/>
  <c r="AF143" i="13"/>
  <c r="AG143" i="13"/>
  <c r="AH143" i="13"/>
  <c r="AI143" i="13"/>
  <c r="AJ143" i="13"/>
  <c r="AD144" i="13"/>
  <c r="AE144" i="13"/>
  <c r="AF144" i="13"/>
  <c r="AG144" i="13"/>
  <c r="AH144" i="13"/>
  <c r="AI144" i="13"/>
  <c r="AJ144" i="13"/>
  <c r="AD145" i="13"/>
  <c r="AE145" i="13"/>
  <c r="AF145" i="13"/>
  <c r="AG145" i="13"/>
  <c r="AH145" i="13"/>
  <c r="AI145" i="13"/>
  <c r="AJ145" i="13"/>
  <c r="AD146" i="13"/>
  <c r="AE146" i="13"/>
  <c r="AF146" i="13"/>
  <c r="AG146" i="13"/>
  <c r="AH146" i="13"/>
  <c r="AI146" i="13"/>
  <c r="AJ146" i="13"/>
  <c r="AD147" i="13"/>
  <c r="AE147" i="13"/>
  <c r="AF147" i="13"/>
  <c r="AG147" i="13"/>
  <c r="AH147" i="13"/>
  <c r="AI147" i="13"/>
  <c r="AJ147" i="13"/>
  <c r="AD148" i="13"/>
  <c r="AE148" i="13"/>
  <c r="AF148" i="13"/>
  <c r="AG148" i="13"/>
  <c r="AH148" i="13"/>
  <c r="AI148" i="13"/>
  <c r="AJ148" i="13"/>
  <c r="AD149" i="13"/>
  <c r="AE149" i="13"/>
  <c r="AF149" i="13"/>
  <c r="AG149" i="13"/>
  <c r="AH149" i="13"/>
  <c r="AI149" i="13"/>
  <c r="AJ149" i="13"/>
  <c r="AD150" i="13"/>
  <c r="AE150" i="13"/>
  <c r="AF150" i="13"/>
  <c r="AG150" i="13"/>
  <c r="AH150" i="13"/>
  <c r="AI150" i="13"/>
  <c r="AJ150" i="13"/>
  <c r="AD151" i="13"/>
  <c r="AE151" i="13"/>
  <c r="AF151" i="13"/>
  <c r="AG151" i="13"/>
  <c r="AH151" i="13"/>
  <c r="AI151" i="13"/>
  <c r="AJ151" i="13"/>
  <c r="AD152" i="13"/>
  <c r="AE152" i="13"/>
  <c r="AF152" i="13"/>
  <c r="AG152" i="13"/>
  <c r="AH152" i="13"/>
  <c r="AI152" i="13"/>
  <c r="AJ152" i="13"/>
  <c r="AD153" i="13"/>
  <c r="AE153" i="13"/>
  <c r="AF153" i="13"/>
  <c r="AG153" i="13"/>
  <c r="AH153" i="13"/>
  <c r="AI153" i="13"/>
  <c r="AJ153" i="13"/>
  <c r="AD154" i="13"/>
  <c r="AE154" i="13"/>
  <c r="AF154" i="13"/>
  <c r="AG154" i="13"/>
  <c r="AH154" i="13"/>
  <c r="AI154" i="13"/>
  <c r="AJ154" i="13"/>
  <c r="AD155" i="13"/>
  <c r="AE155" i="13"/>
  <c r="AF155" i="13"/>
  <c r="AG155" i="13"/>
  <c r="AH155" i="13"/>
  <c r="AI155" i="13"/>
  <c r="AJ155" i="13"/>
  <c r="AD156" i="13"/>
  <c r="AE156" i="13"/>
  <c r="AF156" i="13"/>
  <c r="AG156" i="13"/>
  <c r="AH156" i="13"/>
  <c r="AI156" i="13"/>
  <c r="AJ156" i="13"/>
  <c r="AD157" i="13"/>
  <c r="AE157" i="13"/>
  <c r="AF157" i="13"/>
  <c r="AG157" i="13"/>
  <c r="AH157" i="13"/>
  <c r="AI157" i="13"/>
  <c r="AJ157" i="13"/>
  <c r="AD158" i="13"/>
  <c r="AE158" i="13"/>
  <c r="AF158" i="13"/>
  <c r="AG158" i="13"/>
  <c r="AH158" i="13"/>
  <c r="AI158" i="13"/>
  <c r="AJ158" i="13"/>
  <c r="AD159" i="13"/>
  <c r="AD160" i="13"/>
  <c r="AE160" i="13"/>
  <c r="AF160" i="13"/>
  <c r="AG160" i="13"/>
  <c r="AH160" i="13"/>
  <c r="AI160" i="13"/>
  <c r="AJ160" i="13"/>
  <c r="AD161" i="13"/>
  <c r="AE161" i="13"/>
  <c r="AF161" i="13"/>
  <c r="AG161" i="13"/>
  <c r="AH161" i="13"/>
  <c r="AI161" i="13"/>
  <c r="AJ161" i="13"/>
  <c r="AD162" i="13"/>
  <c r="AE162" i="13"/>
  <c r="AF162" i="13"/>
  <c r="AG162" i="13"/>
  <c r="AH162" i="13"/>
  <c r="AI162" i="13"/>
  <c r="AJ162" i="13"/>
  <c r="AD163" i="13"/>
  <c r="AE163" i="13"/>
  <c r="AF163" i="13"/>
  <c r="AG163" i="13"/>
  <c r="AH163" i="13"/>
  <c r="AI163" i="13"/>
  <c r="AJ163" i="13"/>
  <c r="AD164" i="13"/>
  <c r="AE164" i="13"/>
  <c r="AF164" i="13"/>
  <c r="AG164" i="13"/>
  <c r="AH164" i="13"/>
  <c r="AI164" i="13"/>
  <c r="AJ164" i="13"/>
  <c r="AD165" i="13"/>
  <c r="AE165" i="13"/>
  <c r="AF165" i="13"/>
  <c r="AG165" i="13"/>
  <c r="AH165" i="13"/>
  <c r="AI165" i="13"/>
  <c r="AJ165" i="13"/>
  <c r="AD166" i="13"/>
  <c r="AE166" i="13"/>
  <c r="AF166" i="13"/>
  <c r="AG166" i="13"/>
  <c r="AH166" i="13"/>
  <c r="AI166" i="13"/>
  <c r="AJ166" i="13"/>
  <c r="AD167" i="13"/>
  <c r="AE167" i="13"/>
  <c r="AF167" i="13"/>
  <c r="AG167" i="13"/>
  <c r="AH167" i="13"/>
  <c r="AI167" i="13"/>
  <c r="AJ167" i="13"/>
  <c r="AD168" i="13"/>
  <c r="AE168" i="13"/>
  <c r="AF168" i="13"/>
  <c r="AG168" i="13"/>
  <c r="AH168" i="13"/>
  <c r="AI168" i="13"/>
  <c r="AJ168" i="13"/>
  <c r="AD169" i="13"/>
  <c r="AE169" i="13"/>
  <c r="AF169" i="13"/>
  <c r="AG169" i="13"/>
  <c r="AH169" i="13"/>
  <c r="AI169" i="13"/>
  <c r="AJ169" i="13"/>
  <c r="AD170" i="13"/>
  <c r="AE170" i="13"/>
  <c r="AF170" i="13"/>
  <c r="AG170" i="13"/>
  <c r="AH170" i="13"/>
  <c r="AI170" i="13"/>
  <c r="AJ170" i="13"/>
  <c r="AD171" i="13"/>
  <c r="AE171" i="13"/>
  <c r="AF171" i="13"/>
  <c r="AG171" i="13"/>
  <c r="AH171" i="13"/>
  <c r="AI171" i="13"/>
  <c r="AJ171" i="13"/>
  <c r="AD172" i="13"/>
  <c r="AE172" i="13"/>
  <c r="AF172" i="13"/>
  <c r="AG172" i="13"/>
  <c r="AH172" i="13"/>
  <c r="AI172" i="13"/>
  <c r="AJ172" i="13"/>
  <c r="AD173" i="13"/>
  <c r="AE173" i="13"/>
  <c r="AF173" i="13"/>
  <c r="AG173" i="13"/>
  <c r="AH173" i="13"/>
  <c r="AI173" i="13"/>
  <c r="AJ173" i="13"/>
  <c r="AD174" i="13"/>
  <c r="AE174" i="13"/>
  <c r="AF174" i="13"/>
  <c r="AG174" i="13"/>
  <c r="AH174" i="13"/>
  <c r="AI174" i="13"/>
  <c r="AJ174" i="13"/>
  <c r="AD175" i="13"/>
  <c r="AE175" i="13"/>
  <c r="AF175" i="13"/>
  <c r="AG175" i="13"/>
  <c r="AH175" i="13"/>
  <c r="AI175" i="13"/>
  <c r="AJ175" i="13"/>
  <c r="AD176" i="13"/>
  <c r="AE176" i="13"/>
  <c r="AF176" i="13"/>
  <c r="AG176" i="13"/>
  <c r="AH176" i="13"/>
  <c r="AI176" i="13"/>
  <c r="AJ176" i="13"/>
  <c r="AD177" i="13"/>
  <c r="AE177" i="13"/>
  <c r="AF177" i="13"/>
  <c r="AG177" i="13"/>
  <c r="AH177" i="13"/>
  <c r="AI177" i="13"/>
  <c r="AJ177" i="13"/>
  <c r="AD178" i="13"/>
  <c r="AE178" i="13"/>
  <c r="AF178" i="13"/>
  <c r="AG178" i="13"/>
  <c r="AH178" i="13"/>
  <c r="AI178" i="13"/>
  <c r="AJ178" i="13"/>
  <c r="AD179" i="13"/>
  <c r="AE179" i="13"/>
  <c r="AF179" i="13"/>
  <c r="AG179" i="13"/>
  <c r="AH179" i="13"/>
  <c r="AI179" i="13"/>
  <c r="AJ179" i="13"/>
  <c r="AD180" i="13"/>
  <c r="AE180" i="13"/>
  <c r="AF180" i="13"/>
  <c r="AG180" i="13"/>
  <c r="AH180" i="13"/>
  <c r="AI180" i="13"/>
  <c r="AJ180" i="13"/>
  <c r="AD181" i="13"/>
  <c r="AE181" i="13"/>
  <c r="AF181" i="13"/>
  <c r="AG181" i="13"/>
  <c r="AH181" i="13"/>
  <c r="AI181" i="13"/>
  <c r="AJ181" i="13"/>
  <c r="AD182" i="13"/>
  <c r="AE182" i="13"/>
  <c r="AF182" i="13"/>
  <c r="AG182" i="13"/>
  <c r="AH182" i="13"/>
  <c r="AI182" i="13"/>
  <c r="AJ182" i="13"/>
  <c r="AD183" i="13"/>
  <c r="AE183" i="13"/>
  <c r="AF183" i="13"/>
  <c r="AG183" i="13"/>
  <c r="AH183" i="13"/>
  <c r="AI183" i="13"/>
  <c r="AJ183" i="13"/>
  <c r="AD184" i="13"/>
  <c r="AE184" i="13"/>
  <c r="AF184" i="13"/>
  <c r="AG184" i="13"/>
  <c r="AH184" i="13"/>
  <c r="AI184" i="13"/>
  <c r="AJ184" i="13"/>
  <c r="AD185" i="13"/>
  <c r="AE185" i="13"/>
  <c r="AF185" i="13"/>
  <c r="AG185" i="13"/>
  <c r="AH185" i="13"/>
  <c r="AI185" i="13"/>
  <c r="AJ185" i="13"/>
  <c r="AD186" i="13"/>
  <c r="AE186" i="13"/>
  <c r="AF186" i="13"/>
  <c r="AG186" i="13"/>
  <c r="AH186" i="13"/>
  <c r="AI186" i="13"/>
  <c r="AJ186" i="13"/>
  <c r="AD187" i="13"/>
  <c r="AE187" i="13"/>
  <c r="AF187" i="13"/>
  <c r="AG187" i="13"/>
  <c r="AH187" i="13"/>
  <c r="AI187" i="13"/>
  <c r="AJ187" i="13"/>
  <c r="AD188" i="13"/>
  <c r="AJ9" i="13"/>
  <c r="AI9" i="13"/>
  <c r="AH9" i="13"/>
  <c r="AG9" i="13"/>
  <c r="AF9" i="13"/>
  <c r="AE9" i="13"/>
  <c r="AD9" i="13"/>
  <c r="AE9" i="12"/>
  <c r="AF9" i="12"/>
  <c r="AG9" i="12"/>
  <c r="AH9" i="12"/>
  <c r="AI9" i="12"/>
  <c r="AJ9" i="12"/>
  <c r="AK9" i="12"/>
  <c r="AE10" i="12"/>
  <c r="AF10" i="12"/>
  <c r="AG10" i="12"/>
  <c r="AH10" i="12"/>
  <c r="AI10" i="12"/>
  <c r="AJ10" i="12"/>
  <c r="AK10" i="12"/>
  <c r="AE11" i="12"/>
  <c r="AF11" i="12"/>
  <c r="AG11" i="12"/>
  <c r="AH11" i="12"/>
  <c r="AI11" i="12"/>
  <c r="AJ11" i="12"/>
  <c r="AK11" i="12"/>
  <c r="AE12" i="12"/>
  <c r="AF12" i="12"/>
  <c r="AG12" i="12"/>
  <c r="AH12" i="12"/>
  <c r="AI12" i="12"/>
  <c r="AJ12" i="12"/>
  <c r="AK12" i="12"/>
  <c r="AE13" i="12"/>
  <c r="AF13" i="12"/>
  <c r="AG13" i="12"/>
  <c r="AH13" i="12"/>
  <c r="AI13" i="12"/>
  <c r="AJ13" i="12"/>
  <c r="AK13" i="12"/>
  <c r="AE14" i="12"/>
  <c r="AF14" i="12"/>
  <c r="AG14" i="12"/>
  <c r="AH14" i="12"/>
  <c r="AI14" i="12"/>
  <c r="AJ14" i="12"/>
  <c r="AK14" i="12"/>
  <c r="AE15" i="12"/>
  <c r="AF15" i="12"/>
  <c r="AG15" i="12"/>
  <c r="AH15" i="12"/>
  <c r="AI15" i="12"/>
  <c r="AJ15" i="12"/>
  <c r="AK15" i="12"/>
  <c r="AE16" i="12"/>
  <c r="AF16" i="12"/>
  <c r="AG16" i="12"/>
  <c r="AH16" i="12"/>
  <c r="AI16" i="12"/>
  <c r="AJ16" i="12"/>
  <c r="AK16" i="12"/>
  <c r="AE17" i="12"/>
  <c r="AK8" i="12"/>
  <c r="AJ8" i="12"/>
  <c r="AI8" i="12"/>
  <c r="AH8" i="12"/>
  <c r="AG8" i="12"/>
  <c r="AF8" i="12"/>
  <c r="AE8" i="12"/>
  <c r="AA188" i="15"/>
  <c r="Y188" i="15"/>
  <c r="W188" i="15"/>
  <c r="U188" i="15"/>
  <c r="S188" i="15"/>
  <c r="Q188" i="15"/>
  <c r="O188" i="15"/>
  <c r="M188" i="15"/>
  <c r="K188" i="15"/>
  <c r="I188" i="15"/>
  <c r="G188" i="15"/>
  <c r="E188" i="15"/>
  <c r="AA187" i="15"/>
  <c r="Y187" i="15"/>
  <c r="W187" i="15"/>
  <c r="U187" i="15"/>
  <c r="S187" i="15"/>
  <c r="Q187" i="15"/>
  <c r="O187" i="15"/>
  <c r="M187" i="15"/>
  <c r="K187" i="15"/>
  <c r="I187" i="15"/>
  <c r="G187" i="15"/>
  <c r="E187" i="15"/>
  <c r="AA185" i="15"/>
  <c r="Y185" i="15"/>
  <c r="W185" i="15"/>
  <c r="U185" i="15"/>
  <c r="S185" i="15"/>
  <c r="Q185" i="15"/>
  <c r="O185" i="15"/>
  <c r="M185" i="15"/>
  <c r="K185" i="15"/>
  <c r="I185" i="15"/>
  <c r="G185" i="15"/>
  <c r="E185" i="15"/>
  <c r="AA184" i="15"/>
  <c r="Y184" i="15"/>
  <c r="W184" i="15"/>
  <c r="U184" i="15"/>
  <c r="S184" i="15"/>
  <c r="Q184" i="15"/>
  <c r="O184" i="15"/>
  <c r="M184" i="15"/>
  <c r="K184" i="15"/>
  <c r="I184" i="15"/>
  <c r="G184" i="15"/>
  <c r="E184" i="15"/>
  <c r="AA183" i="15"/>
  <c r="Y183" i="15"/>
  <c r="W183" i="15"/>
  <c r="U183" i="15"/>
  <c r="S183" i="15"/>
  <c r="Q183" i="15"/>
  <c r="O183" i="15"/>
  <c r="M183" i="15"/>
  <c r="K183" i="15"/>
  <c r="I183" i="15"/>
  <c r="G183" i="15"/>
  <c r="E183" i="15"/>
  <c r="AA181" i="15"/>
  <c r="Y181" i="15"/>
  <c r="W181" i="15"/>
  <c r="U181" i="15"/>
  <c r="S181" i="15"/>
  <c r="Q181" i="15"/>
  <c r="O181" i="15"/>
  <c r="M181" i="15"/>
  <c r="K181" i="15"/>
  <c r="I181" i="15"/>
  <c r="G181" i="15"/>
  <c r="E181" i="15"/>
  <c r="AA180" i="15"/>
  <c r="Y180" i="15"/>
  <c r="W180" i="15"/>
  <c r="U180" i="15"/>
  <c r="S180" i="15"/>
  <c r="Q180" i="15"/>
  <c r="O180" i="15"/>
  <c r="M180" i="15"/>
  <c r="K180" i="15"/>
  <c r="I180" i="15"/>
  <c r="G180" i="15"/>
  <c r="E180" i="15"/>
  <c r="AA179" i="15"/>
  <c r="Y179" i="15"/>
  <c r="W179" i="15"/>
  <c r="U179" i="15"/>
  <c r="S179" i="15"/>
  <c r="Q179" i="15"/>
  <c r="O179" i="15"/>
  <c r="M179" i="15"/>
  <c r="K179" i="15"/>
  <c r="I179" i="15"/>
  <c r="G179" i="15"/>
  <c r="E179" i="15"/>
  <c r="W178" i="15"/>
  <c r="U178" i="15"/>
  <c r="O178" i="15"/>
  <c r="M178" i="15"/>
  <c r="G178" i="15"/>
  <c r="E178" i="15"/>
  <c r="AA177" i="15"/>
  <c r="Y177" i="15"/>
  <c r="W177" i="15"/>
  <c r="U177" i="15"/>
  <c r="S177" i="15"/>
  <c r="Q177" i="15"/>
  <c r="O177" i="15"/>
  <c r="M177" i="15"/>
  <c r="K177" i="15"/>
  <c r="I177" i="15"/>
  <c r="G177" i="15"/>
  <c r="E177" i="15"/>
  <c r="AA176" i="15"/>
  <c r="Y176" i="15"/>
  <c r="W176" i="15"/>
  <c r="U176" i="15"/>
  <c r="S176" i="15"/>
  <c r="Q176" i="15"/>
  <c r="O176" i="15"/>
  <c r="M176" i="15"/>
  <c r="K176" i="15"/>
  <c r="I176" i="15"/>
  <c r="G176" i="15"/>
  <c r="E176" i="15"/>
  <c r="AA175" i="15"/>
  <c r="Y175" i="15"/>
  <c r="W175" i="15"/>
  <c r="U175" i="15"/>
  <c r="S175" i="15"/>
  <c r="Q175" i="15"/>
  <c r="O175" i="15"/>
  <c r="M175" i="15"/>
  <c r="K175" i="15"/>
  <c r="I175" i="15"/>
  <c r="G175" i="15"/>
  <c r="E175" i="15"/>
  <c r="Y174" i="15"/>
  <c r="W174" i="15"/>
  <c r="Q174" i="15"/>
  <c r="O174" i="15"/>
  <c r="I174" i="15"/>
  <c r="G174" i="15"/>
  <c r="AA173" i="15"/>
  <c r="Y173" i="15"/>
  <c r="W173" i="15"/>
  <c r="U173" i="15"/>
  <c r="S173" i="15"/>
  <c r="Q173" i="15"/>
  <c r="O173" i="15"/>
  <c r="M173" i="15"/>
  <c r="K173" i="15"/>
  <c r="I173" i="15"/>
  <c r="G173" i="15"/>
  <c r="E173" i="15"/>
  <c r="AA172" i="15"/>
  <c r="Y172" i="15"/>
  <c r="W172" i="15"/>
  <c r="U172" i="15"/>
  <c r="S172" i="15"/>
  <c r="Q172" i="15"/>
  <c r="O172" i="15"/>
  <c r="M172" i="15"/>
  <c r="K172" i="15"/>
  <c r="I172" i="15"/>
  <c r="G172" i="15"/>
  <c r="E172" i="15"/>
  <c r="AA171" i="15"/>
  <c r="Y171" i="15"/>
  <c r="W171" i="15"/>
  <c r="U171" i="15"/>
  <c r="S171" i="15"/>
  <c r="Q171" i="15"/>
  <c r="O171" i="15"/>
  <c r="M171" i="15"/>
  <c r="K171" i="15"/>
  <c r="I171" i="15"/>
  <c r="G171" i="15"/>
  <c r="E171" i="15"/>
  <c r="Y170" i="15"/>
  <c r="Q170" i="15"/>
  <c r="I170" i="15"/>
  <c r="AA169" i="15"/>
  <c r="Y169" i="15"/>
  <c r="W169" i="15"/>
  <c r="U169" i="15"/>
  <c r="S169" i="15"/>
  <c r="Q169" i="15"/>
  <c r="O169" i="15"/>
  <c r="M169" i="15"/>
  <c r="K169" i="15"/>
  <c r="I169" i="15"/>
  <c r="G169" i="15"/>
  <c r="E169" i="15"/>
  <c r="Y168" i="15"/>
  <c r="Q168" i="15"/>
  <c r="I168" i="15"/>
  <c r="AA167" i="15"/>
  <c r="Y167" i="15"/>
  <c r="W167" i="15"/>
  <c r="U167" i="15"/>
  <c r="S167" i="15"/>
  <c r="Q167" i="15"/>
  <c r="O167" i="15"/>
  <c r="M167" i="15"/>
  <c r="K167" i="15"/>
  <c r="I167" i="15"/>
  <c r="G167" i="15"/>
  <c r="E167" i="15"/>
  <c r="AA166" i="15"/>
  <c r="K166" i="15"/>
  <c r="AB160" i="15"/>
  <c r="L160" i="15"/>
  <c r="AA159" i="15"/>
  <c r="Y159" i="15"/>
  <c r="W159" i="15"/>
  <c r="U159" i="15"/>
  <c r="S159" i="15"/>
  <c r="Q159" i="15"/>
  <c r="O159" i="15"/>
  <c r="M159" i="15"/>
  <c r="K159" i="15"/>
  <c r="I159" i="15"/>
  <c r="G159" i="15"/>
  <c r="E159" i="15"/>
  <c r="O158" i="15"/>
  <c r="G158" i="15"/>
  <c r="AA157" i="15"/>
  <c r="Y157" i="15"/>
  <c r="W157" i="15"/>
  <c r="U157" i="15"/>
  <c r="S157" i="15"/>
  <c r="Q157" i="15"/>
  <c r="O157" i="15"/>
  <c r="M157" i="15"/>
  <c r="K157" i="15"/>
  <c r="I157" i="15"/>
  <c r="G157" i="15"/>
  <c r="E157" i="15"/>
  <c r="AA156" i="15"/>
  <c r="Y156" i="15"/>
  <c r="W156" i="15"/>
  <c r="U156" i="15"/>
  <c r="S156" i="15"/>
  <c r="Q156" i="15"/>
  <c r="O156" i="15"/>
  <c r="M156" i="15"/>
  <c r="K156" i="15"/>
  <c r="I156" i="15"/>
  <c r="G156" i="15"/>
  <c r="E156" i="15"/>
  <c r="AA155" i="15"/>
  <c r="Y155" i="15"/>
  <c r="W155" i="15"/>
  <c r="U155" i="15"/>
  <c r="S155" i="15"/>
  <c r="Q155" i="15"/>
  <c r="O155" i="15"/>
  <c r="M155" i="15"/>
  <c r="K155" i="15"/>
  <c r="I155" i="15"/>
  <c r="G155" i="15"/>
  <c r="E155" i="15"/>
  <c r="AA153" i="15"/>
  <c r="Y153" i="15"/>
  <c r="W153" i="15"/>
  <c r="U153" i="15"/>
  <c r="S153" i="15"/>
  <c r="Q153" i="15"/>
  <c r="O153" i="15"/>
  <c r="M153" i="15"/>
  <c r="K153" i="15"/>
  <c r="I153" i="15"/>
  <c r="G153" i="15"/>
  <c r="E153" i="15"/>
  <c r="AA152" i="15"/>
  <c r="W152" i="15"/>
  <c r="U152" i="15"/>
  <c r="S152" i="15"/>
  <c r="Q152" i="15"/>
  <c r="O152" i="15"/>
  <c r="M152" i="15"/>
  <c r="K152" i="15"/>
  <c r="G152" i="15"/>
  <c r="E152" i="15"/>
  <c r="AA151" i="15"/>
  <c r="Y151" i="15"/>
  <c r="W151" i="15"/>
  <c r="U151" i="15"/>
  <c r="S151" i="15"/>
  <c r="Q151" i="15"/>
  <c r="O151" i="15"/>
  <c r="M151" i="15"/>
  <c r="K151" i="15"/>
  <c r="I151" i="15"/>
  <c r="G151" i="15"/>
  <c r="E151" i="15"/>
  <c r="Y141" i="15"/>
  <c r="U141" i="15"/>
  <c r="Q141" i="15"/>
  <c r="M141" i="15"/>
  <c r="K141" i="15"/>
  <c r="I141" i="15"/>
  <c r="G141" i="15"/>
  <c r="E141" i="15"/>
  <c r="AA141" i="15"/>
  <c r="AA140" i="15"/>
  <c r="Y140" i="15"/>
  <c r="W140" i="15"/>
  <c r="U140" i="15"/>
  <c r="S140" i="15"/>
  <c r="Q140" i="15"/>
  <c r="O140" i="15"/>
  <c r="M140" i="15"/>
  <c r="K140" i="15"/>
  <c r="I140" i="15"/>
  <c r="G140" i="15"/>
  <c r="E140" i="15"/>
  <c r="AA139" i="15"/>
  <c r="W139" i="15"/>
  <c r="S139" i="15"/>
  <c r="O139" i="15"/>
  <c r="K139" i="15"/>
  <c r="I139" i="15"/>
  <c r="G139" i="15"/>
  <c r="E139" i="15"/>
  <c r="Y138" i="15"/>
  <c r="U138" i="15"/>
  <c r="Q138" i="15"/>
  <c r="O138" i="15"/>
  <c r="M138" i="15"/>
  <c r="I138" i="15"/>
  <c r="E138" i="15"/>
  <c r="AA137" i="15"/>
  <c r="Y137" i="15"/>
  <c r="W137" i="15"/>
  <c r="U137" i="15"/>
  <c r="S137" i="15"/>
  <c r="Q137" i="15"/>
  <c r="O137" i="15"/>
  <c r="M137" i="15"/>
  <c r="K137" i="15"/>
  <c r="I137" i="15"/>
  <c r="G137" i="15"/>
  <c r="E137" i="15"/>
  <c r="AB142" i="15"/>
  <c r="L142" i="15"/>
  <c r="AA125" i="15"/>
  <c r="Y125" i="15"/>
  <c r="W125" i="15"/>
  <c r="U125" i="15"/>
  <c r="S125" i="15"/>
  <c r="Q125" i="15"/>
  <c r="O125" i="15"/>
  <c r="M125" i="15"/>
  <c r="K125" i="15"/>
  <c r="I125" i="15"/>
  <c r="G125" i="15"/>
  <c r="E125" i="15"/>
  <c r="AA124" i="15"/>
  <c r="Y124" i="15"/>
  <c r="W124" i="15"/>
  <c r="U124" i="15"/>
  <c r="S124" i="15"/>
  <c r="Q124" i="15"/>
  <c r="O124" i="15"/>
  <c r="M124" i="15"/>
  <c r="K124" i="15"/>
  <c r="I124" i="15"/>
  <c r="G124" i="15"/>
  <c r="E124" i="15"/>
  <c r="Y123" i="15"/>
  <c r="W123" i="15"/>
  <c r="Q123" i="15"/>
  <c r="O123" i="15"/>
  <c r="I123" i="15"/>
  <c r="G123" i="15"/>
  <c r="AA122" i="15"/>
  <c r="Y122" i="15"/>
  <c r="W122" i="15"/>
  <c r="U122" i="15"/>
  <c r="S122" i="15"/>
  <c r="Q122" i="15"/>
  <c r="O122" i="15"/>
  <c r="M122" i="15"/>
  <c r="K122" i="15"/>
  <c r="I122" i="15"/>
  <c r="G122" i="15"/>
  <c r="E122" i="15"/>
  <c r="AA121" i="15"/>
  <c r="Y121" i="15"/>
  <c r="W121" i="15"/>
  <c r="U121" i="15"/>
  <c r="S121" i="15"/>
  <c r="Q121" i="15"/>
  <c r="O121" i="15"/>
  <c r="M121" i="15"/>
  <c r="K121" i="15"/>
  <c r="I121" i="15"/>
  <c r="G121" i="15"/>
  <c r="E121" i="15"/>
  <c r="AA120" i="15"/>
  <c r="Z126" i="15"/>
  <c r="AJ126" i="15" s="1"/>
  <c r="Y120" i="15"/>
  <c r="X126" i="15"/>
  <c r="AK126" i="15" s="1"/>
  <c r="W120" i="15"/>
  <c r="U120" i="15"/>
  <c r="S120" i="15"/>
  <c r="R126" i="15"/>
  <c r="AG126" i="15" s="1"/>
  <c r="Q120" i="15"/>
  <c r="P126" i="15"/>
  <c r="O120" i="15"/>
  <c r="M120" i="15"/>
  <c r="K120" i="15"/>
  <c r="J126" i="15"/>
  <c r="I120" i="15"/>
  <c r="H126" i="15"/>
  <c r="G120" i="15"/>
  <c r="E120" i="15"/>
  <c r="B126" i="15"/>
  <c r="C124" i="15" s="1"/>
  <c r="AA113" i="15"/>
  <c r="Y113" i="15"/>
  <c r="W113" i="15"/>
  <c r="U113" i="15"/>
  <c r="S113" i="15"/>
  <c r="Q113" i="15"/>
  <c r="O113" i="15"/>
  <c r="M113" i="15"/>
  <c r="K113" i="15"/>
  <c r="I113" i="15"/>
  <c r="G113" i="15"/>
  <c r="E113" i="15"/>
  <c r="Y112" i="15"/>
  <c r="U112" i="15"/>
  <c r="Q112" i="15"/>
  <c r="M112" i="15"/>
  <c r="K112" i="15"/>
  <c r="I112" i="15"/>
  <c r="G112" i="15"/>
  <c r="E112" i="15"/>
  <c r="AA112" i="15"/>
  <c r="AA111" i="15"/>
  <c r="W111" i="15"/>
  <c r="S111" i="15"/>
  <c r="Q111" i="15"/>
  <c r="O111" i="15"/>
  <c r="M111" i="15"/>
  <c r="K111" i="15"/>
  <c r="I111" i="15"/>
  <c r="G111" i="15"/>
  <c r="E111" i="15"/>
  <c r="Y111" i="15"/>
  <c r="W110" i="15"/>
  <c r="U110" i="15"/>
  <c r="O110" i="15"/>
  <c r="M110" i="15"/>
  <c r="G110" i="15"/>
  <c r="E110" i="15"/>
  <c r="Y109" i="15"/>
  <c r="U109" i="15"/>
  <c r="Q109" i="15"/>
  <c r="O109" i="15"/>
  <c r="M109" i="15"/>
  <c r="K109" i="15"/>
  <c r="I109" i="15"/>
  <c r="G109" i="15"/>
  <c r="E109" i="15"/>
  <c r="AA109" i="15"/>
  <c r="Y108" i="15"/>
  <c r="W108" i="15"/>
  <c r="U108" i="15"/>
  <c r="S108" i="15"/>
  <c r="Q108" i="15"/>
  <c r="O108" i="15"/>
  <c r="M108" i="15"/>
  <c r="K108" i="15"/>
  <c r="I108" i="15"/>
  <c r="G108" i="15"/>
  <c r="E108" i="15"/>
  <c r="AA108" i="15"/>
  <c r="AA107" i="15"/>
  <c r="W107" i="15"/>
  <c r="S107" i="15"/>
  <c r="Q107" i="15"/>
  <c r="O107" i="15"/>
  <c r="M107" i="15"/>
  <c r="K107" i="15"/>
  <c r="I107" i="15"/>
  <c r="G107" i="15"/>
  <c r="E107" i="15"/>
  <c r="Y107" i="15"/>
  <c r="Y106" i="15"/>
  <c r="W106" i="15"/>
  <c r="U106" i="15"/>
  <c r="Q106" i="15"/>
  <c r="O106" i="15"/>
  <c r="M106" i="15"/>
  <c r="I106" i="15"/>
  <c r="G106" i="15"/>
  <c r="E106" i="15"/>
  <c r="Y105" i="15"/>
  <c r="U105" i="15"/>
  <c r="Q105" i="15"/>
  <c r="O105" i="15"/>
  <c r="M105" i="15"/>
  <c r="K105" i="15"/>
  <c r="I105" i="15"/>
  <c r="G105" i="15"/>
  <c r="E105" i="15"/>
  <c r="AA105" i="15"/>
  <c r="Y103" i="15"/>
  <c r="U103" i="15"/>
  <c r="S103" i="15"/>
  <c r="Q103" i="15"/>
  <c r="O103" i="15"/>
  <c r="M103" i="15"/>
  <c r="K103" i="15"/>
  <c r="I103" i="15"/>
  <c r="G103" i="15"/>
  <c r="E103" i="15"/>
  <c r="AA103" i="15"/>
  <c r="AA102" i="15"/>
  <c r="Y102" i="15"/>
  <c r="W102" i="15"/>
  <c r="U102" i="15"/>
  <c r="S102" i="15"/>
  <c r="Q102" i="15"/>
  <c r="O102" i="15"/>
  <c r="M102" i="15"/>
  <c r="K102" i="15"/>
  <c r="I102" i="15"/>
  <c r="G102" i="15"/>
  <c r="E102" i="15"/>
  <c r="AA101" i="15"/>
  <c r="Y101" i="15"/>
  <c r="W101" i="15"/>
  <c r="U101" i="15"/>
  <c r="S101" i="15"/>
  <c r="Q101" i="15"/>
  <c r="O101" i="15"/>
  <c r="M101" i="15"/>
  <c r="K101" i="15"/>
  <c r="I101" i="15"/>
  <c r="G101" i="15"/>
  <c r="E101" i="15"/>
  <c r="AA100" i="15"/>
  <c r="W100" i="15"/>
  <c r="S100" i="15"/>
  <c r="O100" i="15"/>
  <c r="K100" i="15"/>
  <c r="G100" i="15"/>
  <c r="Y100" i="15"/>
  <c r="AA99" i="15"/>
  <c r="Y99" i="15"/>
  <c r="W99" i="15"/>
  <c r="U99" i="15"/>
  <c r="S99" i="15"/>
  <c r="Q99" i="15"/>
  <c r="O99" i="15"/>
  <c r="M99" i="15"/>
  <c r="K99" i="15"/>
  <c r="I99" i="15"/>
  <c r="G99" i="15"/>
  <c r="E99" i="15"/>
  <c r="AA98" i="15"/>
  <c r="Y98" i="15"/>
  <c r="W98" i="15"/>
  <c r="U98" i="15"/>
  <c r="S98" i="15"/>
  <c r="Q98" i="15"/>
  <c r="O98" i="15"/>
  <c r="M98" i="15"/>
  <c r="K98" i="15"/>
  <c r="I98" i="15"/>
  <c r="G98" i="15"/>
  <c r="E98" i="15"/>
  <c r="AA97" i="15"/>
  <c r="Y97" i="15"/>
  <c r="W97" i="15"/>
  <c r="U97" i="15"/>
  <c r="S97" i="15"/>
  <c r="Q97" i="15"/>
  <c r="O97" i="15"/>
  <c r="M97" i="15"/>
  <c r="K97" i="15"/>
  <c r="I97" i="15"/>
  <c r="G97" i="15"/>
  <c r="E97" i="15"/>
  <c r="AA96" i="15"/>
  <c r="W96" i="15"/>
  <c r="S96" i="15"/>
  <c r="O96" i="15"/>
  <c r="K96" i="15"/>
  <c r="G96" i="15"/>
  <c r="Y96" i="15"/>
  <c r="AA95" i="15"/>
  <c r="Y95" i="15"/>
  <c r="W95" i="15"/>
  <c r="U95" i="15"/>
  <c r="S95" i="15"/>
  <c r="Q95" i="15"/>
  <c r="O95" i="15"/>
  <c r="M95" i="15"/>
  <c r="K95" i="15"/>
  <c r="I95" i="15"/>
  <c r="G95" i="15"/>
  <c r="E95" i="15"/>
  <c r="AA94" i="15"/>
  <c r="Y94" i="15"/>
  <c r="W94" i="15"/>
  <c r="U94" i="15"/>
  <c r="S94" i="15"/>
  <c r="Q94" i="15"/>
  <c r="O94" i="15"/>
  <c r="M94" i="15"/>
  <c r="K94" i="15"/>
  <c r="I94" i="15"/>
  <c r="G94" i="15"/>
  <c r="E94" i="15"/>
  <c r="AA93" i="15"/>
  <c r="Y93" i="15"/>
  <c r="W93" i="15"/>
  <c r="U93" i="15"/>
  <c r="S93" i="15"/>
  <c r="Q93" i="15"/>
  <c r="O93" i="15"/>
  <c r="M93" i="15"/>
  <c r="K93" i="15"/>
  <c r="I93" i="15"/>
  <c r="G93" i="15"/>
  <c r="E93" i="15"/>
  <c r="AA92" i="15"/>
  <c r="W92" i="15"/>
  <c r="S92" i="15"/>
  <c r="O92" i="15"/>
  <c r="K92" i="15"/>
  <c r="G92" i="15"/>
  <c r="Y92" i="15"/>
  <c r="Z114" i="15"/>
  <c r="AJ114" i="15" s="1"/>
  <c r="Y91" i="15"/>
  <c r="W91" i="15"/>
  <c r="U91" i="15"/>
  <c r="S91" i="15"/>
  <c r="Q91" i="15"/>
  <c r="N114" i="15"/>
  <c r="M91" i="15"/>
  <c r="J114" i="15"/>
  <c r="I91" i="15"/>
  <c r="G91" i="15"/>
  <c r="E91" i="15"/>
  <c r="AA84" i="15"/>
  <c r="Y84" i="15"/>
  <c r="W84" i="15"/>
  <c r="U84" i="15"/>
  <c r="S84" i="15"/>
  <c r="Q84" i="15"/>
  <c r="O84" i="15"/>
  <c r="M84" i="15"/>
  <c r="K84" i="15"/>
  <c r="I84" i="15"/>
  <c r="G84" i="15"/>
  <c r="E84" i="15"/>
  <c r="AA83" i="15"/>
  <c r="W83" i="15"/>
  <c r="S83" i="15"/>
  <c r="O83" i="15"/>
  <c r="K83" i="15"/>
  <c r="G83" i="15"/>
  <c r="Y83" i="15"/>
  <c r="AA82" i="15"/>
  <c r="Y82" i="15"/>
  <c r="W82" i="15"/>
  <c r="U82" i="15"/>
  <c r="S82" i="15"/>
  <c r="Q82" i="15"/>
  <c r="O82" i="15"/>
  <c r="M82" i="15"/>
  <c r="K82" i="15"/>
  <c r="I82" i="15"/>
  <c r="G82" i="15"/>
  <c r="E82" i="15"/>
  <c r="AA81" i="15"/>
  <c r="Y81" i="15"/>
  <c r="W81" i="15"/>
  <c r="U81" i="15"/>
  <c r="S81" i="15"/>
  <c r="Q81" i="15"/>
  <c r="O81" i="15"/>
  <c r="M81" i="15"/>
  <c r="K81" i="15"/>
  <c r="I81" i="15"/>
  <c r="G81" i="15"/>
  <c r="E81" i="15"/>
  <c r="AA80" i="15"/>
  <c r="Y80" i="15"/>
  <c r="W80" i="15"/>
  <c r="U80" i="15"/>
  <c r="S80" i="15"/>
  <c r="Q80" i="15"/>
  <c r="O80" i="15"/>
  <c r="M80" i="15"/>
  <c r="K80" i="15"/>
  <c r="I80" i="15"/>
  <c r="G80" i="15"/>
  <c r="E80" i="15"/>
  <c r="AA79" i="15"/>
  <c r="W79" i="15"/>
  <c r="S79" i="15"/>
  <c r="O79" i="15"/>
  <c r="K79" i="15"/>
  <c r="G79" i="15"/>
  <c r="Y79" i="15"/>
  <c r="AA78" i="15"/>
  <c r="Y78" i="15"/>
  <c r="W78" i="15"/>
  <c r="U78" i="15"/>
  <c r="S78" i="15"/>
  <c r="Q78" i="15"/>
  <c r="O78" i="15"/>
  <c r="M78" i="15"/>
  <c r="K78" i="15"/>
  <c r="I78" i="15"/>
  <c r="G78" i="15"/>
  <c r="E78" i="15"/>
  <c r="AA77" i="15"/>
  <c r="Y77" i="15"/>
  <c r="W77" i="15"/>
  <c r="U77" i="15"/>
  <c r="S77" i="15"/>
  <c r="Q77" i="15"/>
  <c r="O77" i="15"/>
  <c r="M77" i="15"/>
  <c r="K77" i="15"/>
  <c r="I77" i="15"/>
  <c r="G77" i="15"/>
  <c r="E77" i="15"/>
  <c r="AA76" i="15"/>
  <c r="Y76" i="15"/>
  <c r="W76" i="15"/>
  <c r="U76" i="15"/>
  <c r="S76" i="15"/>
  <c r="Q76" i="15"/>
  <c r="O76" i="15"/>
  <c r="M76" i="15"/>
  <c r="K76" i="15"/>
  <c r="I76" i="15"/>
  <c r="G76" i="15"/>
  <c r="E76" i="15"/>
  <c r="AA75" i="15"/>
  <c r="W75" i="15"/>
  <c r="S75" i="15"/>
  <c r="O75" i="15"/>
  <c r="K75" i="15"/>
  <c r="G75" i="15"/>
  <c r="Y75" i="15"/>
  <c r="AA74" i="15"/>
  <c r="Y74" i="15"/>
  <c r="W74" i="15"/>
  <c r="U74" i="15"/>
  <c r="S74" i="15"/>
  <c r="Q74" i="15"/>
  <c r="O74" i="15"/>
  <c r="M74" i="15"/>
  <c r="K74" i="15"/>
  <c r="I74" i="15"/>
  <c r="G74" i="15"/>
  <c r="E74" i="15"/>
  <c r="AA73" i="15"/>
  <c r="Y73" i="15"/>
  <c r="W73" i="15"/>
  <c r="U73" i="15"/>
  <c r="S73" i="15"/>
  <c r="Q73" i="15"/>
  <c r="O73" i="15"/>
  <c r="M73" i="15"/>
  <c r="K73" i="15"/>
  <c r="I73" i="15"/>
  <c r="G73" i="15"/>
  <c r="E73" i="15"/>
  <c r="AA72" i="15"/>
  <c r="W72" i="15"/>
  <c r="S72" i="15"/>
  <c r="O72" i="15"/>
  <c r="K72" i="15"/>
  <c r="G72" i="15"/>
  <c r="Y72" i="15"/>
  <c r="AA71" i="15"/>
  <c r="Y71" i="15"/>
  <c r="W71" i="15"/>
  <c r="U71" i="15"/>
  <c r="S71" i="15"/>
  <c r="Q71" i="15"/>
  <c r="O71" i="15"/>
  <c r="M71" i="15"/>
  <c r="K71" i="15"/>
  <c r="I71" i="15"/>
  <c r="G71" i="15"/>
  <c r="E71" i="15"/>
  <c r="AA70" i="15"/>
  <c r="Y70" i="15"/>
  <c r="W70" i="15"/>
  <c r="U70" i="15"/>
  <c r="S70" i="15"/>
  <c r="Q70" i="15"/>
  <c r="O70" i="15"/>
  <c r="M70" i="15"/>
  <c r="K70" i="15"/>
  <c r="I70" i="15"/>
  <c r="G70" i="15"/>
  <c r="E70" i="15"/>
  <c r="AA69" i="15"/>
  <c r="Y69" i="15"/>
  <c r="W69" i="15"/>
  <c r="U69" i="15"/>
  <c r="S69" i="15"/>
  <c r="Q69" i="15"/>
  <c r="O69" i="15"/>
  <c r="M69" i="15"/>
  <c r="K69" i="15"/>
  <c r="I69" i="15"/>
  <c r="G69" i="15"/>
  <c r="E69" i="15"/>
  <c r="Q67" i="15"/>
  <c r="AB85" i="15"/>
  <c r="AA66" i="15"/>
  <c r="Y66" i="15"/>
  <c r="X85" i="15"/>
  <c r="AK85" i="15" s="1"/>
  <c r="W66" i="15"/>
  <c r="U66" i="15"/>
  <c r="T85" i="15"/>
  <c r="AH85" i="15" s="1"/>
  <c r="S66" i="15"/>
  <c r="Q66" i="15"/>
  <c r="P85" i="15"/>
  <c r="O66" i="15"/>
  <c r="L85" i="15"/>
  <c r="K66" i="15"/>
  <c r="H85" i="15"/>
  <c r="G66" i="15"/>
  <c r="D85" i="15"/>
  <c r="O59" i="15"/>
  <c r="AA59" i="15"/>
  <c r="Y57" i="15"/>
  <c r="W57" i="15"/>
  <c r="U57" i="15"/>
  <c r="S57" i="15"/>
  <c r="O57" i="15"/>
  <c r="M57" i="15"/>
  <c r="K57" i="15"/>
  <c r="I57" i="15"/>
  <c r="G57" i="15"/>
  <c r="E57" i="15"/>
  <c r="AA57" i="15"/>
  <c r="AA56" i="15"/>
  <c r="Y56" i="15"/>
  <c r="W56" i="15"/>
  <c r="U56" i="15"/>
  <c r="Q56" i="15"/>
  <c r="O56" i="15"/>
  <c r="M56" i="15"/>
  <c r="K56" i="15"/>
  <c r="I56" i="15"/>
  <c r="G56" i="15"/>
  <c r="E56" i="15"/>
  <c r="Y53" i="15"/>
  <c r="W53" i="15"/>
  <c r="U53" i="15"/>
  <c r="Q53" i="15"/>
  <c r="S53" i="15"/>
  <c r="O53" i="15"/>
  <c r="M53" i="15"/>
  <c r="K53" i="15"/>
  <c r="I53" i="15"/>
  <c r="G53" i="15"/>
  <c r="E53" i="15"/>
  <c r="AA53" i="15"/>
  <c r="AA52" i="15"/>
  <c r="Y52" i="15"/>
  <c r="W52" i="15"/>
  <c r="U52" i="15"/>
  <c r="S52" i="15"/>
  <c r="Q52" i="15"/>
  <c r="O52" i="15"/>
  <c r="M52" i="15"/>
  <c r="K52" i="15"/>
  <c r="I52" i="15"/>
  <c r="G52" i="15"/>
  <c r="E52" i="15"/>
  <c r="AA51" i="15"/>
  <c r="Y51" i="15"/>
  <c r="W51" i="15"/>
  <c r="U51" i="15"/>
  <c r="S51" i="15"/>
  <c r="Q51" i="15"/>
  <c r="O51" i="15"/>
  <c r="K51" i="15"/>
  <c r="I51" i="15"/>
  <c r="G51" i="15"/>
  <c r="E51" i="15"/>
  <c r="AA50" i="15"/>
  <c r="Y50" i="15"/>
  <c r="W50" i="15"/>
  <c r="U50" i="15"/>
  <c r="Q50" i="15"/>
  <c r="O50" i="15"/>
  <c r="K50" i="15"/>
  <c r="I50" i="15"/>
  <c r="G50" i="15"/>
  <c r="E50" i="15"/>
  <c r="AA48" i="15"/>
  <c r="Y48" i="15"/>
  <c r="W48" i="15"/>
  <c r="U48" i="15"/>
  <c r="S48" i="15"/>
  <c r="Q48" i="15"/>
  <c r="O48" i="15"/>
  <c r="M48" i="15"/>
  <c r="K48" i="15"/>
  <c r="I48" i="15"/>
  <c r="G48" i="15"/>
  <c r="E48" i="15"/>
  <c r="AA47" i="15"/>
  <c r="W47" i="15"/>
  <c r="S47" i="15"/>
  <c r="O47" i="15"/>
  <c r="K47" i="15"/>
  <c r="I47" i="15"/>
  <c r="G47" i="15"/>
  <c r="E47" i="15"/>
  <c r="AA46" i="15"/>
  <c r="W46" i="15"/>
  <c r="U46" i="15"/>
  <c r="S46" i="15"/>
  <c r="M46" i="15"/>
  <c r="K46" i="15"/>
  <c r="I46" i="15"/>
  <c r="G46" i="15"/>
  <c r="E46" i="15"/>
  <c r="Y46" i="15"/>
  <c r="AA45" i="15"/>
  <c r="W45" i="15"/>
  <c r="O45" i="15"/>
  <c r="K45" i="15"/>
  <c r="G45" i="15"/>
  <c r="S45" i="15"/>
  <c r="AB60" i="15"/>
  <c r="AA43" i="15"/>
  <c r="Y43" i="15"/>
  <c r="W43" i="15"/>
  <c r="T60" i="15"/>
  <c r="AH60" i="15" s="1"/>
  <c r="Q43" i="15"/>
  <c r="O43" i="15"/>
  <c r="L60" i="15"/>
  <c r="K43" i="15"/>
  <c r="I43" i="15"/>
  <c r="G43" i="15"/>
  <c r="D60" i="15"/>
  <c r="AA36" i="15"/>
  <c r="W36" i="15"/>
  <c r="S36" i="15"/>
  <c r="O36" i="15"/>
  <c r="M36" i="15"/>
  <c r="K36" i="15"/>
  <c r="I36" i="15"/>
  <c r="G36" i="15"/>
  <c r="E36" i="15"/>
  <c r="AA34" i="15"/>
  <c r="Y34" i="15"/>
  <c r="W34" i="15"/>
  <c r="U34" i="15"/>
  <c r="S34" i="15"/>
  <c r="Q34" i="15"/>
  <c r="O34" i="15"/>
  <c r="M34" i="15"/>
  <c r="K34" i="15"/>
  <c r="I34" i="15"/>
  <c r="G34" i="15"/>
  <c r="E34" i="15"/>
  <c r="AA33" i="15"/>
  <c r="Y33" i="15"/>
  <c r="W33" i="15"/>
  <c r="U33" i="15"/>
  <c r="S33" i="15"/>
  <c r="Q33" i="15"/>
  <c r="O33" i="15"/>
  <c r="M33" i="15"/>
  <c r="K33" i="15"/>
  <c r="I33" i="15"/>
  <c r="G33" i="15"/>
  <c r="E33" i="15"/>
  <c r="AA32" i="15"/>
  <c r="Y32" i="15"/>
  <c r="W32" i="15"/>
  <c r="U32" i="15"/>
  <c r="S32" i="15"/>
  <c r="Q32" i="15"/>
  <c r="O32" i="15"/>
  <c r="M32" i="15"/>
  <c r="K32" i="15"/>
  <c r="I32" i="15"/>
  <c r="G32" i="15"/>
  <c r="E32" i="15"/>
  <c r="AA29" i="15"/>
  <c r="Y29" i="15"/>
  <c r="W29" i="15"/>
  <c r="U29" i="15"/>
  <c r="S29" i="15"/>
  <c r="Q29" i="15"/>
  <c r="O29" i="15"/>
  <c r="M29" i="15"/>
  <c r="K29" i="15"/>
  <c r="I29" i="15"/>
  <c r="G29" i="15"/>
  <c r="E29" i="15"/>
  <c r="AA28" i="15"/>
  <c r="Y28" i="15"/>
  <c r="W28" i="15"/>
  <c r="U28" i="15"/>
  <c r="S28" i="15"/>
  <c r="Q28" i="15"/>
  <c r="O28" i="15"/>
  <c r="M28" i="15"/>
  <c r="K28" i="15"/>
  <c r="I28" i="15"/>
  <c r="G28" i="15"/>
  <c r="E28" i="15"/>
  <c r="Y27" i="15"/>
  <c r="W27" i="15"/>
  <c r="U27" i="15"/>
  <c r="S27" i="15"/>
  <c r="Q27" i="15"/>
  <c r="O27" i="15"/>
  <c r="M27" i="15"/>
  <c r="K27" i="15"/>
  <c r="I27" i="15"/>
  <c r="G27" i="15"/>
  <c r="E27" i="15"/>
  <c r="AA27" i="15"/>
  <c r="AB37" i="15"/>
  <c r="Z37" i="15"/>
  <c r="AJ37" i="15" s="1"/>
  <c r="X37" i="15"/>
  <c r="AK37" i="15" s="1"/>
  <c r="V37" i="15"/>
  <c r="AI37" i="15" s="1"/>
  <c r="T37" i="15"/>
  <c r="AH37" i="15" s="1"/>
  <c r="R37" i="15"/>
  <c r="AG37" i="15" s="1"/>
  <c r="P37" i="15"/>
  <c r="N37" i="15"/>
  <c r="L37" i="15"/>
  <c r="J37" i="15"/>
  <c r="H37" i="15"/>
  <c r="F37" i="15"/>
  <c r="D37" i="15"/>
  <c r="B37" i="15"/>
  <c r="AF37" i="15" s="1"/>
  <c r="W19" i="15"/>
  <c r="O19" i="15"/>
  <c r="G19" i="15"/>
  <c r="E19" i="15"/>
  <c r="AA18" i="15"/>
  <c r="W18" i="15"/>
  <c r="S18" i="15"/>
  <c r="O18" i="15"/>
  <c r="K18" i="15"/>
  <c r="G18" i="15"/>
  <c r="Y18" i="15"/>
  <c r="Y17" i="15"/>
  <c r="U17" i="15"/>
  <c r="Q17" i="15"/>
  <c r="O17" i="15"/>
  <c r="K17" i="15"/>
  <c r="I17" i="15"/>
  <c r="E17" i="15"/>
  <c r="M17" i="15"/>
  <c r="AA16" i="15"/>
  <c r="Y16" i="15"/>
  <c r="W16" i="15"/>
  <c r="U16" i="15"/>
  <c r="S16" i="15"/>
  <c r="Q16" i="15"/>
  <c r="O16" i="15"/>
  <c r="M16" i="15"/>
  <c r="K16" i="15"/>
  <c r="I16" i="15"/>
  <c r="G16" i="15"/>
  <c r="E16" i="15"/>
  <c r="AA15" i="15"/>
  <c r="W15" i="15"/>
  <c r="S15" i="15"/>
  <c r="O15" i="15"/>
  <c r="K15" i="15"/>
  <c r="G15" i="15"/>
  <c r="E15" i="15"/>
  <c r="Y15" i="15"/>
  <c r="AA14" i="15"/>
  <c r="Y14" i="15"/>
  <c r="W14" i="15"/>
  <c r="U14" i="15"/>
  <c r="S14" i="15"/>
  <c r="Q14" i="15"/>
  <c r="O14" i="15"/>
  <c r="M14" i="15"/>
  <c r="K14" i="15"/>
  <c r="I14" i="15"/>
  <c r="G14" i="15"/>
  <c r="E14" i="15"/>
  <c r="Y13" i="15"/>
  <c r="U13" i="15"/>
  <c r="Q13" i="15"/>
  <c r="M13" i="15"/>
  <c r="I13" i="15"/>
  <c r="E13" i="15"/>
  <c r="AA13" i="15"/>
  <c r="AA12" i="15"/>
  <c r="Y12" i="15"/>
  <c r="W12" i="15"/>
  <c r="U12" i="15"/>
  <c r="S12" i="15"/>
  <c r="Q12" i="15"/>
  <c r="O12" i="15"/>
  <c r="M12" i="15"/>
  <c r="K12" i="15"/>
  <c r="I12" i="15"/>
  <c r="G12" i="15"/>
  <c r="E12" i="15"/>
  <c r="AA11" i="15"/>
  <c r="W11" i="15"/>
  <c r="U11" i="15"/>
  <c r="S11" i="15"/>
  <c r="Q11" i="15"/>
  <c r="O11" i="15"/>
  <c r="M11" i="15"/>
  <c r="K11" i="15"/>
  <c r="I11" i="15"/>
  <c r="G11" i="15"/>
  <c r="E11" i="15"/>
  <c r="Y11" i="15"/>
  <c r="Y10" i="15"/>
  <c r="U10" i="15"/>
  <c r="Q10" i="15"/>
  <c r="M10" i="15"/>
  <c r="I10" i="15"/>
  <c r="E10" i="15"/>
  <c r="Z18" i="14"/>
  <c r="AJ18" i="14" s="1"/>
  <c r="AB18" i="14"/>
  <c r="Y17" i="14"/>
  <c r="X18" i="14"/>
  <c r="AK18" i="14" s="1"/>
  <c r="W17" i="14"/>
  <c r="U17" i="14"/>
  <c r="T18" i="14"/>
  <c r="AH18" i="14" s="1"/>
  <c r="S17" i="14"/>
  <c r="Q17" i="14"/>
  <c r="P18" i="14"/>
  <c r="O17" i="14"/>
  <c r="M17" i="14"/>
  <c r="L18" i="14"/>
  <c r="K17" i="14"/>
  <c r="I17" i="14"/>
  <c r="H18" i="14"/>
  <c r="G17" i="14"/>
  <c r="E17" i="14"/>
  <c r="Y16" i="14"/>
  <c r="W16" i="14"/>
  <c r="U16" i="14"/>
  <c r="S16" i="14"/>
  <c r="Q16" i="14"/>
  <c r="O16" i="14"/>
  <c r="M16" i="14"/>
  <c r="K16" i="14"/>
  <c r="I16" i="14"/>
  <c r="G16" i="14"/>
  <c r="E16" i="14"/>
  <c r="Y15" i="14"/>
  <c r="W15" i="14"/>
  <c r="U15" i="14"/>
  <c r="S15" i="14"/>
  <c r="Q15" i="14"/>
  <c r="O15" i="14"/>
  <c r="M15" i="14"/>
  <c r="K15" i="14"/>
  <c r="I15" i="14"/>
  <c r="G15" i="14"/>
  <c r="E15" i="14"/>
  <c r="Y14" i="14"/>
  <c r="W14" i="14"/>
  <c r="U14" i="14"/>
  <c r="S14" i="14"/>
  <c r="Q14" i="14"/>
  <c r="O14" i="14"/>
  <c r="M14" i="14"/>
  <c r="K14" i="14"/>
  <c r="I14" i="14"/>
  <c r="G14" i="14"/>
  <c r="E14" i="14"/>
  <c r="Y13" i="14"/>
  <c r="W13" i="14"/>
  <c r="U13" i="14"/>
  <c r="S13" i="14"/>
  <c r="Q13" i="14"/>
  <c r="O13" i="14"/>
  <c r="M13" i="14"/>
  <c r="K13" i="14"/>
  <c r="I13" i="14"/>
  <c r="G13" i="14"/>
  <c r="E13" i="14"/>
  <c r="Y12" i="14"/>
  <c r="W12" i="14"/>
  <c r="U12" i="14"/>
  <c r="S12" i="14"/>
  <c r="Q12" i="14"/>
  <c r="O12" i="14"/>
  <c r="M12" i="14"/>
  <c r="K12" i="14"/>
  <c r="I12" i="14"/>
  <c r="G12" i="14"/>
  <c r="E12" i="14"/>
  <c r="Y11" i="14"/>
  <c r="W11" i="14"/>
  <c r="U11" i="14"/>
  <c r="S11" i="14"/>
  <c r="Q11" i="14"/>
  <c r="O11" i="14"/>
  <c r="M11" i="14"/>
  <c r="K11" i="14"/>
  <c r="I11" i="14"/>
  <c r="G11" i="14"/>
  <c r="E11" i="14"/>
  <c r="Y10" i="14"/>
  <c r="W10" i="14"/>
  <c r="U10" i="14"/>
  <c r="S10" i="14"/>
  <c r="Q10" i="14"/>
  <c r="O10" i="14"/>
  <c r="M10" i="14"/>
  <c r="K10" i="14"/>
  <c r="I10" i="14"/>
  <c r="G10" i="14"/>
  <c r="E10" i="14"/>
  <c r="Y9" i="14"/>
  <c r="W9" i="14"/>
  <c r="U9" i="14"/>
  <c r="S9" i="14"/>
  <c r="Q9" i="14"/>
  <c r="O9" i="14"/>
  <c r="M9" i="14"/>
  <c r="K9" i="14"/>
  <c r="I9" i="14"/>
  <c r="G9" i="14"/>
  <c r="E9" i="14"/>
  <c r="D18" i="14"/>
  <c r="AA187" i="13"/>
  <c r="Y187" i="13"/>
  <c r="W187" i="13"/>
  <c r="U187" i="13"/>
  <c r="S187" i="13"/>
  <c r="Q187" i="13"/>
  <c r="O187" i="13"/>
  <c r="M187" i="13"/>
  <c r="K187" i="13"/>
  <c r="I187" i="13"/>
  <c r="G187" i="13"/>
  <c r="E187" i="13"/>
  <c r="AA186" i="13"/>
  <c r="W186" i="13"/>
  <c r="S186" i="13"/>
  <c r="O186" i="13"/>
  <c r="M186" i="13"/>
  <c r="K186" i="13"/>
  <c r="I186" i="13"/>
  <c r="G186" i="13"/>
  <c r="E186" i="13"/>
  <c r="Y186" i="13"/>
  <c r="Y185" i="13"/>
  <c r="Q185" i="13"/>
  <c r="I185" i="13"/>
  <c r="Y184" i="13"/>
  <c r="U184" i="13"/>
  <c r="Q184" i="13"/>
  <c r="M184" i="13"/>
  <c r="I184" i="13"/>
  <c r="G184" i="13"/>
  <c r="E184" i="13"/>
  <c r="AA184" i="13"/>
  <c r="Y183" i="13"/>
  <c r="W183" i="13"/>
  <c r="U183" i="13"/>
  <c r="S183" i="13"/>
  <c r="Q183" i="13"/>
  <c r="O183" i="13"/>
  <c r="M183" i="13"/>
  <c r="K183" i="13"/>
  <c r="I183" i="13"/>
  <c r="G183" i="13"/>
  <c r="E183" i="13"/>
  <c r="AA183" i="13"/>
  <c r="AA182" i="13"/>
  <c r="W182" i="13"/>
  <c r="S182" i="13"/>
  <c r="O182" i="13"/>
  <c r="K182" i="13"/>
  <c r="I182" i="13"/>
  <c r="G182" i="13"/>
  <c r="E182" i="13"/>
  <c r="Y182" i="13"/>
  <c r="Y180" i="13"/>
  <c r="U180" i="13"/>
  <c r="Q180" i="13"/>
  <c r="M180" i="13"/>
  <c r="I180" i="13"/>
  <c r="G180" i="13"/>
  <c r="E180" i="13"/>
  <c r="AA180" i="13"/>
  <c r="AA179" i="13"/>
  <c r="Y179" i="13"/>
  <c r="W179" i="13"/>
  <c r="U179" i="13"/>
  <c r="S179" i="13"/>
  <c r="Q179" i="13"/>
  <c r="O179" i="13"/>
  <c r="M179" i="13"/>
  <c r="K179" i="13"/>
  <c r="I179" i="13"/>
  <c r="G179" i="13"/>
  <c r="E179" i="13"/>
  <c r="AA178" i="13"/>
  <c r="W178" i="13"/>
  <c r="S178" i="13"/>
  <c r="O178" i="13"/>
  <c r="K178" i="13"/>
  <c r="I178" i="13"/>
  <c r="G178" i="13"/>
  <c r="E178" i="13"/>
  <c r="Y178" i="13"/>
  <c r="U177" i="13"/>
  <c r="M177" i="13"/>
  <c r="G177" i="13"/>
  <c r="E177" i="13"/>
  <c r="Y176" i="13"/>
  <c r="U176" i="13"/>
  <c r="Q176" i="13"/>
  <c r="M176" i="13"/>
  <c r="I176" i="13"/>
  <c r="G176" i="13"/>
  <c r="E176" i="13"/>
  <c r="AA176" i="13"/>
  <c r="Y175" i="13"/>
  <c r="W175" i="13"/>
  <c r="U175" i="13"/>
  <c r="S175" i="13"/>
  <c r="Q175" i="13"/>
  <c r="O175" i="13"/>
  <c r="M175" i="13"/>
  <c r="K175" i="13"/>
  <c r="I175" i="13"/>
  <c r="G175" i="13"/>
  <c r="E175" i="13"/>
  <c r="AA175" i="13"/>
  <c r="AA174" i="13"/>
  <c r="Y174" i="13"/>
  <c r="W174" i="13"/>
  <c r="U174" i="13"/>
  <c r="S174" i="13"/>
  <c r="Q174" i="13"/>
  <c r="O174" i="13"/>
  <c r="M174" i="13"/>
  <c r="K174" i="13"/>
  <c r="I174" i="13"/>
  <c r="G174" i="13"/>
  <c r="E174" i="13"/>
  <c r="Y172" i="13"/>
  <c r="U172" i="13"/>
  <c r="Q172" i="13"/>
  <c r="M172" i="13"/>
  <c r="K172" i="13"/>
  <c r="I172" i="13"/>
  <c r="G172" i="13"/>
  <c r="E172" i="13"/>
  <c r="AA172" i="13"/>
  <c r="AA171" i="13"/>
  <c r="Y171" i="13"/>
  <c r="W171" i="13"/>
  <c r="U171" i="13"/>
  <c r="S171" i="13"/>
  <c r="Q171" i="13"/>
  <c r="O171" i="13"/>
  <c r="M171" i="13"/>
  <c r="K171" i="13"/>
  <c r="I171" i="13"/>
  <c r="G171" i="13"/>
  <c r="E171" i="13"/>
  <c r="AA170" i="13"/>
  <c r="Y170" i="13"/>
  <c r="W170" i="13"/>
  <c r="U170" i="13"/>
  <c r="S170" i="13"/>
  <c r="Q170" i="13"/>
  <c r="O170" i="13"/>
  <c r="M170" i="13"/>
  <c r="K170" i="13"/>
  <c r="I170" i="13"/>
  <c r="G170" i="13"/>
  <c r="E170" i="13"/>
  <c r="W169" i="13"/>
  <c r="O169" i="13"/>
  <c r="G169" i="13"/>
  <c r="Y168" i="13"/>
  <c r="U168" i="13"/>
  <c r="S168" i="13"/>
  <c r="Q168" i="13"/>
  <c r="O168" i="13"/>
  <c r="M168" i="13"/>
  <c r="K168" i="13"/>
  <c r="I168" i="13"/>
  <c r="G168" i="13"/>
  <c r="E168" i="13"/>
  <c r="AA168" i="13"/>
  <c r="AA166" i="13"/>
  <c r="Y166" i="13"/>
  <c r="W166" i="13"/>
  <c r="U166" i="13"/>
  <c r="S166" i="13"/>
  <c r="Q166" i="13"/>
  <c r="O166" i="13"/>
  <c r="M166" i="13"/>
  <c r="K166" i="13"/>
  <c r="I166" i="13"/>
  <c r="G166" i="13"/>
  <c r="E166" i="13"/>
  <c r="AB188" i="13"/>
  <c r="G165" i="13"/>
  <c r="AA158" i="13"/>
  <c r="Y158" i="13"/>
  <c r="W158" i="13"/>
  <c r="U158" i="13"/>
  <c r="S158" i="13"/>
  <c r="Q158" i="13"/>
  <c r="O158" i="13"/>
  <c r="M158" i="13"/>
  <c r="K158" i="13"/>
  <c r="I158" i="13"/>
  <c r="G158" i="13"/>
  <c r="E158" i="13"/>
  <c r="AA157" i="13"/>
  <c r="W157" i="13"/>
  <c r="S157" i="13"/>
  <c r="Q157" i="13"/>
  <c r="O157" i="13"/>
  <c r="M157" i="13"/>
  <c r="K157" i="13"/>
  <c r="I157" i="13"/>
  <c r="G157" i="13"/>
  <c r="E157" i="13"/>
  <c r="Y157" i="13"/>
  <c r="W156" i="13"/>
  <c r="O156" i="13"/>
  <c r="G156" i="13"/>
  <c r="Y155" i="13"/>
  <c r="U155" i="13"/>
  <c r="Q155" i="13"/>
  <c r="O155" i="13"/>
  <c r="M155" i="13"/>
  <c r="K155" i="13"/>
  <c r="I155" i="13"/>
  <c r="G155" i="13"/>
  <c r="E155" i="13"/>
  <c r="AA155" i="13"/>
  <c r="AA154" i="13"/>
  <c r="Y154" i="13"/>
  <c r="W154" i="13"/>
  <c r="U154" i="13"/>
  <c r="S154" i="13"/>
  <c r="Q154" i="13"/>
  <c r="O154" i="13"/>
  <c r="M154" i="13"/>
  <c r="K154" i="13"/>
  <c r="I154" i="13"/>
  <c r="G154" i="13"/>
  <c r="E154" i="13"/>
  <c r="AA153" i="13"/>
  <c r="W153" i="13"/>
  <c r="S153" i="13"/>
  <c r="O153" i="13"/>
  <c r="M153" i="13"/>
  <c r="K153" i="13"/>
  <c r="I153" i="13"/>
  <c r="G153" i="13"/>
  <c r="E153" i="13"/>
  <c r="Y153" i="13"/>
  <c r="W152" i="13"/>
  <c r="O152" i="13"/>
  <c r="G152" i="13"/>
  <c r="Y151" i="13"/>
  <c r="U151" i="13"/>
  <c r="Q151" i="13"/>
  <c r="M151" i="13"/>
  <c r="K151" i="13"/>
  <c r="I151" i="13"/>
  <c r="G151" i="13"/>
  <c r="E151" i="13"/>
  <c r="AA151" i="13"/>
  <c r="AA150" i="13"/>
  <c r="Y150" i="13"/>
  <c r="W150" i="13"/>
  <c r="U150" i="13"/>
  <c r="S150" i="13"/>
  <c r="Q150" i="13"/>
  <c r="O150" i="13"/>
  <c r="M150" i="13"/>
  <c r="K150" i="13"/>
  <c r="I150" i="13"/>
  <c r="G150" i="13"/>
  <c r="E150" i="13"/>
  <c r="AA149" i="13"/>
  <c r="Z159" i="13"/>
  <c r="AI159" i="13" s="1"/>
  <c r="X159" i="13"/>
  <c r="AJ159" i="13" s="1"/>
  <c r="W149" i="13"/>
  <c r="T159" i="13"/>
  <c r="AG159" i="13" s="1"/>
  <c r="S149" i="13"/>
  <c r="R159" i="13"/>
  <c r="AF159" i="13" s="1"/>
  <c r="O149" i="13"/>
  <c r="K149" i="13"/>
  <c r="J159" i="13"/>
  <c r="G149" i="13"/>
  <c r="D159" i="13"/>
  <c r="Y149" i="13"/>
  <c r="V141" i="13"/>
  <c r="AH141" i="13" s="1"/>
  <c r="AA140" i="13"/>
  <c r="Y140" i="13"/>
  <c r="W140" i="13"/>
  <c r="U140" i="13"/>
  <c r="S140" i="13"/>
  <c r="Q140" i="13"/>
  <c r="O140" i="13"/>
  <c r="M140" i="13"/>
  <c r="K140" i="13"/>
  <c r="I140" i="13"/>
  <c r="G140" i="13"/>
  <c r="E140" i="13"/>
  <c r="AA139" i="13"/>
  <c r="Y139" i="13"/>
  <c r="W139" i="13"/>
  <c r="U139" i="13"/>
  <c r="S139" i="13"/>
  <c r="Q139" i="13"/>
  <c r="O139" i="13"/>
  <c r="M139" i="13"/>
  <c r="K139" i="13"/>
  <c r="I139" i="13"/>
  <c r="G139" i="13"/>
  <c r="E139" i="13"/>
  <c r="AA137" i="13"/>
  <c r="Y137" i="13"/>
  <c r="W137" i="13"/>
  <c r="U137" i="13"/>
  <c r="S137" i="13"/>
  <c r="Q137" i="13"/>
  <c r="O137" i="13"/>
  <c r="M137" i="13"/>
  <c r="K137" i="13"/>
  <c r="I137" i="13"/>
  <c r="G137" i="13"/>
  <c r="E137" i="13"/>
  <c r="AA136" i="13"/>
  <c r="Y136" i="13"/>
  <c r="W136" i="13"/>
  <c r="U136" i="13"/>
  <c r="S136" i="13"/>
  <c r="Q136" i="13"/>
  <c r="O136" i="13"/>
  <c r="M136" i="13"/>
  <c r="K136" i="13"/>
  <c r="I136" i="13"/>
  <c r="G136" i="13"/>
  <c r="E136" i="13"/>
  <c r="AA135" i="13"/>
  <c r="Z141" i="13"/>
  <c r="AI141" i="13" s="1"/>
  <c r="Y135" i="13"/>
  <c r="W135" i="13"/>
  <c r="U135" i="13"/>
  <c r="S135" i="13"/>
  <c r="R141" i="13"/>
  <c r="AF141" i="13" s="1"/>
  <c r="Q135" i="13"/>
  <c r="O135" i="13"/>
  <c r="N141" i="13"/>
  <c r="M135" i="13"/>
  <c r="K135" i="13"/>
  <c r="I135" i="13"/>
  <c r="G135" i="13"/>
  <c r="E135" i="13"/>
  <c r="Z125" i="13"/>
  <c r="AI125" i="13" s="1"/>
  <c r="N125" i="13"/>
  <c r="J125" i="13"/>
  <c r="AA124" i="13"/>
  <c r="Y124" i="13"/>
  <c r="W124" i="13"/>
  <c r="U124" i="13"/>
  <c r="S124" i="13"/>
  <c r="Q124" i="13"/>
  <c r="O124" i="13"/>
  <c r="M124" i="13"/>
  <c r="K124" i="13"/>
  <c r="I124" i="13"/>
  <c r="G124" i="13"/>
  <c r="E124" i="13"/>
  <c r="AA123" i="13"/>
  <c r="Y123" i="13"/>
  <c r="W123" i="13"/>
  <c r="U123" i="13"/>
  <c r="S123" i="13"/>
  <c r="Q123" i="13"/>
  <c r="O123" i="13"/>
  <c r="M123" i="13"/>
  <c r="K123" i="13"/>
  <c r="I123" i="13"/>
  <c r="G123" i="13"/>
  <c r="E123" i="13"/>
  <c r="AA121" i="13"/>
  <c r="Y121" i="13"/>
  <c r="W121" i="13"/>
  <c r="U121" i="13"/>
  <c r="S121" i="13"/>
  <c r="Q121" i="13"/>
  <c r="O121" i="13"/>
  <c r="M121" i="13"/>
  <c r="K121" i="13"/>
  <c r="I121" i="13"/>
  <c r="G121" i="13"/>
  <c r="E121" i="13"/>
  <c r="Y120" i="13"/>
  <c r="Q120" i="13"/>
  <c r="I120" i="13"/>
  <c r="AB125" i="13"/>
  <c r="AA119" i="13"/>
  <c r="Y119" i="13"/>
  <c r="X125" i="13"/>
  <c r="AJ125" i="13" s="1"/>
  <c r="W119" i="13"/>
  <c r="U119" i="13"/>
  <c r="S119" i="13"/>
  <c r="Q119" i="13"/>
  <c r="P125" i="13"/>
  <c r="O119" i="13"/>
  <c r="M119" i="13"/>
  <c r="L125" i="13"/>
  <c r="K119" i="13"/>
  <c r="I119" i="13"/>
  <c r="H125" i="13"/>
  <c r="G119" i="13"/>
  <c r="E119" i="13"/>
  <c r="AA112" i="13"/>
  <c r="Y112" i="13"/>
  <c r="W112" i="13"/>
  <c r="U112" i="13"/>
  <c r="S112" i="13"/>
  <c r="Q112" i="13"/>
  <c r="O112" i="13"/>
  <c r="M112" i="13"/>
  <c r="K112" i="13"/>
  <c r="I112" i="13"/>
  <c r="G112" i="13"/>
  <c r="E112" i="13"/>
  <c r="W111" i="13"/>
  <c r="O111" i="13"/>
  <c r="G111" i="13"/>
  <c r="E111" i="13"/>
  <c r="AA110" i="13"/>
  <c r="Y110" i="13"/>
  <c r="W110" i="13"/>
  <c r="U110" i="13"/>
  <c r="S110" i="13"/>
  <c r="Q110" i="13"/>
  <c r="O110" i="13"/>
  <c r="M110" i="13"/>
  <c r="K110" i="13"/>
  <c r="I110" i="13"/>
  <c r="G110" i="13"/>
  <c r="E110" i="13"/>
  <c r="AA109" i="13"/>
  <c r="Y109" i="13"/>
  <c r="W109" i="13"/>
  <c r="U109" i="13"/>
  <c r="S109" i="13"/>
  <c r="Q109" i="13"/>
  <c r="O109" i="13"/>
  <c r="M109" i="13"/>
  <c r="K109" i="13"/>
  <c r="I109" i="13"/>
  <c r="G109" i="13"/>
  <c r="E109" i="13"/>
  <c r="AA108" i="13"/>
  <c r="Y108" i="13"/>
  <c r="W108" i="13"/>
  <c r="U108" i="13"/>
  <c r="S108" i="13"/>
  <c r="Q108" i="13"/>
  <c r="O108" i="13"/>
  <c r="M108" i="13"/>
  <c r="K108" i="13"/>
  <c r="I108" i="13"/>
  <c r="G108" i="13"/>
  <c r="E108" i="13"/>
  <c r="AA106" i="13"/>
  <c r="Y106" i="13"/>
  <c r="W106" i="13"/>
  <c r="U106" i="13"/>
  <c r="S106" i="13"/>
  <c r="Q106" i="13"/>
  <c r="O106" i="13"/>
  <c r="M106" i="13"/>
  <c r="K106" i="13"/>
  <c r="I106" i="13"/>
  <c r="G106" i="13"/>
  <c r="E106" i="13"/>
  <c r="Y105" i="13"/>
  <c r="U105" i="13"/>
  <c r="Q105" i="13"/>
  <c r="M105" i="13"/>
  <c r="I105" i="13"/>
  <c r="E105" i="13"/>
  <c r="AA105" i="13"/>
  <c r="Y104" i="13"/>
  <c r="S104" i="13"/>
  <c r="O104" i="13"/>
  <c r="K104" i="13"/>
  <c r="I104" i="13"/>
  <c r="E104" i="13"/>
  <c r="W104" i="13"/>
  <c r="G103" i="13"/>
  <c r="AA102" i="13"/>
  <c r="Y102" i="13"/>
  <c r="W102" i="13"/>
  <c r="U102" i="13"/>
  <c r="S102" i="13"/>
  <c r="Q102" i="13"/>
  <c r="O102" i="13"/>
  <c r="M102" i="13"/>
  <c r="K102" i="13"/>
  <c r="I102" i="13"/>
  <c r="G102" i="13"/>
  <c r="E102" i="13"/>
  <c r="AA101" i="13"/>
  <c r="Y101" i="13"/>
  <c r="W101" i="13"/>
  <c r="U101" i="13"/>
  <c r="S101" i="13"/>
  <c r="Q101" i="13"/>
  <c r="O101" i="13"/>
  <c r="M101" i="13"/>
  <c r="K101" i="13"/>
  <c r="I101" i="13"/>
  <c r="G101" i="13"/>
  <c r="E101" i="13"/>
  <c r="AA100" i="13"/>
  <c r="Y100" i="13"/>
  <c r="W100" i="13"/>
  <c r="U100" i="13"/>
  <c r="S100" i="13"/>
  <c r="Q100" i="13"/>
  <c r="O100" i="13"/>
  <c r="M100" i="13"/>
  <c r="K100" i="13"/>
  <c r="I100" i="13"/>
  <c r="G100" i="13"/>
  <c r="E100" i="13"/>
  <c r="AA98" i="13"/>
  <c r="Y98" i="13"/>
  <c r="W98" i="13"/>
  <c r="U98" i="13"/>
  <c r="S98" i="13"/>
  <c r="Q98" i="13"/>
  <c r="O98" i="13"/>
  <c r="M98" i="13"/>
  <c r="K98" i="13"/>
  <c r="I98" i="13"/>
  <c r="G98" i="13"/>
  <c r="E98" i="13"/>
  <c r="AA97" i="13"/>
  <c r="Y97" i="13"/>
  <c r="W97" i="13"/>
  <c r="U97" i="13"/>
  <c r="S97" i="13"/>
  <c r="Q97" i="13"/>
  <c r="O97" i="13"/>
  <c r="M97" i="13"/>
  <c r="K97" i="13"/>
  <c r="I97" i="13"/>
  <c r="G97" i="13"/>
  <c r="E97" i="13"/>
  <c r="AA96" i="13"/>
  <c r="Y96" i="13"/>
  <c r="W96" i="13"/>
  <c r="U96" i="13"/>
  <c r="S96" i="13"/>
  <c r="Q96" i="13"/>
  <c r="O96" i="13"/>
  <c r="M96" i="13"/>
  <c r="K96" i="13"/>
  <c r="I96" i="13"/>
  <c r="G96" i="13"/>
  <c r="E96" i="13"/>
  <c r="G95" i="13"/>
  <c r="AA94" i="13"/>
  <c r="Y94" i="13"/>
  <c r="W94" i="13"/>
  <c r="U94" i="13"/>
  <c r="S94" i="13"/>
  <c r="Q94" i="13"/>
  <c r="O94" i="13"/>
  <c r="M94" i="13"/>
  <c r="K94" i="13"/>
  <c r="I94" i="13"/>
  <c r="G94" i="13"/>
  <c r="E94" i="13"/>
  <c r="AB113" i="13"/>
  <c r="AA93" i="13"/>
  <c r="Y93" i="13"/>
  <c r="W93" i="13"/>
  <c r="U93" i="13"/>
  <c r="S93" i="13"/>
  <c r="Q93" i="13"/>
  <c r="O93" i="13"/>
  <c r="K93" i="13"/>
  <c r="I93" i="13"/>
  <c r="G93" i="13"/>
  <c r="E93" i="13"/>
  <c r="AA92" i="13"/>
  <c r="Y92" i="13"/>
  <c r="W92" i="13"/>
  <c r="U92" i="13"/>
  <c r="S92" i="13"/>
  <c r="Q92" i="13"/>
  <c r="O92" i="13"/>
  <c r="M92" i="13"/>
  <c r="K92" i="13"/>
  <c r="I92" i="13"/>
  <c r="G92" i="13"/>
  <c r="E92" i="13"/>
  <c r="W91" i="13"/>
  <c r="O91" i="13"/>
  <c r="G91" i="13"/>
  <c r="Y90" i="13"/>
  <c r="X113" i="13"/>
  <c r="AJ113" i="13" s="1"/>
  <c r="U90" i="13"/>
  <c r="T113" i="13"/>
  <c r="AG113" i="13" s="1"/>
  <c r="Q90" i="13"/>
  <c r="P113" i="13"/>
  <c r="M90" i="13"/>
  <c r="I90" i="13"/>
  <c r="H113" i="13"/>
  <c r="E90" i="13"/>
  <c r="D113" i="13"/>
  <c r="AA83" i="13"/>
  <c r="Y83" i="13"/>
  <c r="W83" i="13"/>
  <c r="U83" i="13"/>
  <c r="S83" i="13"/>
  <c r="Q83" i="13"/>
  <c r="O83" i="13"/>
  <c r="M83" i="13"/>
  <c r="K83" i="13"/>
  <c r="I83" i="13"/>
  <c r="G83" i="13"/>
  <c r="E83" i="13"/>
  <c r="AA81" i="13"/>
  <c r="Y81" i="13"/>
  <c r="W81" i="13"/>
  <c r="U81" i="13"/>
  <c r="S81" i="13"/>
  <c r="Q81" i="13"/>
  <c r="O81" i="13"/>
  <c r="M81" i="13"/>
  <c r="K81" i="13"/>
  <c r="I81" i="13"/>
  <c r="G81" i="13"/>
  <c r="E81" i="13"/>
  <c r="AA80" i="13"/>
  <c r="Y80" i="13"/>
  <c r="W80" i="13"/>
  <c r="U80" i="13"/>
  <c r="S80" i="13"/>
  <c r="Q80" i="13"/>
  <c r="O80" i="13"/>
  <c r="M80" i="13"/>
  <c r="K80" i="13"/>
  <c r="I80" i="13"/>
  <c r="G80" i="13"/>
  <c r="E80" i="13"/>
  <c r="AA79" i="13"/>
  <c r="Y79" i="13"/>
  <c r="W79" i="13"/>
  <c r="U79" i="13"/>
  <c r="S79" i="13"/>
  <c r="Q79" i="13"/>
  <c r="O79" i="13"/>
  <c r="M79" i="13"/>
  <c r="K79" i="13"/>
  <c r="I79" i="13"/>
  <c r="G79" i="13"/>
  <c r="E79" i="13"/>
  <c r="AA77" i="13"/>
  <c r="Y77" i="13"/>
  <c r="W77" i="13"/>
  <c r="U77" i="13"/>
  <c r="S77" i="13"/>
  <c r="Q77" i="13"/>
  <c r="O77" i="13"/>
  <c r="M77" i="13"/>
  <c r="K77" i="13"/>
  <c r="I77" i="13"/>
  <c r="G77" i="13"/>
  <c r="E77" i="13"/>
  <c r="AA76" i="13"/>
  <c r="Y76" i="13"/>
  <c r="W76" i="13"/>
  <c r="U76" i="13"/>
  <c r="S76" i="13"/>
  <c r="Q76" i="13"/>
  <c r="O76" i="13"/>
  <c r="M76" i="13"/>
  <c r="K76" i="13"/>
  <c r="I76" i="13"/>
  <c r="G76" i="13"/>
  <c r="E76" i="13"/>
  <c r="AA75" i="13"/>
  <c r="Y75" i="13"/>
  <c r="W75" i="13"/>
  <c r="U75" i="13"/>
  <c r="S75" i="13"/>
  <c r="Q75" i="13"/>
  <c r="O75" i="13"/>
  <c r="M75" i="13"/>
  <c r="K75" i="13"/>
  <c r="I75" i="13"/>
  <c r="G75" i="13"/>
  <c r="E75" i="13"/>
  <c r="W73" i="13"/>
  <c r="O73" i="13"/>
  <c r="G73" i="13"/>
  <c r="AA72" i="13"/>
  <c r="Y72" i="13"/>
  <c r="W72" i="13"/>
  <c r="U72" i="13"/>
  <c r="S72" i="13"/>
  <c r="Q72" i="13"/>
  <c r="O72" i="13"/>
  <c r="M72" i="13"/>
  <c r="K72" i="13"/>
  <c r="I72" i="13"/>
  <c r="G72" i="13"/>
  <c r="E72" i="13"/>
  <c r="AA71" i="13"/>
  <c r="Y71" i="13"/>
  <c r="W71" i="13"/>
  <c r="U71" i="13"/>
  <c r="S71" i="13"/>
  <c r="Q71" i="13"/>
  <c r="O71" i="13"/>
  <c r="M71" i="13"/>
  <c r="K71" i="13"/>
  <c r="I71" i="13"/>
  <c r="G71" i="13"/>
  <c r="E71" i="13"/>
  <c r="AA70" i="13"/>
  <c r="Y70" i="13"/>
  <c r="S70" i="13"/>
  <c r="Q70" i="13"/>
  <c r="K70" i="13"/>
  <c r="I70" i="13"/>
  <c r="G70" i="13"/>
  <c r="O70" i="13"/>
  <c r="Y68" i="13"/>
  <c r="W68" i="13"/>
  <c r="Q68" i="13"/>
  <c r="O68" i="13"/>
  <c r="I68" i="13"/>
  <c r="G68" i="13"/>
  <c r="AA67" i="13"/>
  <c r="Y67" i="13"/>
  <c r="W67" i="13"/>
  <c r="U67" i="13"/>
  <c r="S67" i="13"/>
  <c r="Q67" i="13"/>
  <c r="O67" i="13"/>
  <c r="M67" i="13"/>
  <c r="K67" i="13"/>
  <c r="I67" i="13"/>
  <c r="G67" i="13"/>
  <c r="E67" i="13"/>
  <c r="AB84" i="13"/>
  <c r="AA66" i="13"/>
  <c r="Y66" i="13"/>
  <c r="W66" i="13"/>
  <c r="S66" i="13"/>
  <c r="Q66" i="13"/>
  <c r="O66" i="13"/>
  <c r="K66" i="13"/>
  <c r="I66" i="13"/>
  <c r="G66" i="13"/>
  <c r="AA65" i="13"/>
  <c r="Y65" i="13"/>
  <c r="U65" i="13"/>
  <c r="S65" i="13"/>
  <c r="Q65" i="13"/>
  <c r="K65" i="13"/>
  <c r="I65" i="13"/>
  <c r="E65" i="13"/>
  <c r="AA58" i="13"/>
  <c r="Y58" i="13"/>
  <c r="W58" i="13"/>
  <c r="U58" i="13"/>
  <c r="Q58" i="13"/>
  <c r="O58" i="13"/>
  <c r="M58" i="13"/>
  <c r="K58" i="13"/>
  <c r="I58" i="13"/>
  <c r="G58" i="13"/>
  <c r="E58" i="13"/>
  <c r="AA56" i="13"/>
  <c r="Y56" i="13"/>
  <c r="W56" i="13"/>
  <c r="U56" i="13"/>
  <c r="S56" i="13"/>
  <c r="Q56" i="13"/>
  <c r="O56" i="13"/>
  <c r="M56" i="13"/>
  <c r="K56" i="13"/>
  <c r="I56" i="13"/>
  <c r="G56" i="13"/>
  <c r="E56" i="13"/>
  <c r="AA55" i="13"/>
  <c r="Y55" i="13"/>
  <c r="W55" i="13"/>
  <c r="U55" i="13"/>
  <c r="S55" i="13"/>
  <c r="Q55" i="13"/>
  <c r="O55" i="13"/>
  <c r="K55" i="13"/>
  <c r="I55" i="13"/>
  <c r="G55" i="13"/>
  <c r="E55" i="13"/>
  <c r="AA52" i="13"/>
  <c r="Y52" i="13"/>
  <c r="W52" i="13"/>
  <c r="U52" i="13"/>
  <c r="S52" i="13"/>
  <c r="Q52" i="13"/>
  <c r="O52" i="13"/>
  <c r="M52" i="13"/>
  <c r="K52" i="13"/>
  <c r="I52" i="13"/>
  <c r="G52" i="13"/>
  <c r="E52" i="13"/>
  <c r="AA51" i="13"/>
  <c r="Y51" i="13"/>
  <c r="W51" i="13"/>
  <c r="S51" i="13"/>
  <c r="Q51" i="13"/>
  <c r="O51" i="13"/>
  <c r="K51" i="13"/>
  <c r="I51" i="13"/>
  <c r="G51" i="13"/>
  <c r="W50" i="13"/>
  <c r="O50" i="13"/>
  <c r="G50" i="13"/>
  <c r="AA49" i="13"/>
  <c r="Y49" i="13"/>
  <c r="W49" i="13"/>
  <c r="U49" i="13"/>
  <c r="S49" i="13"/>
  <c r="Q49" i="13"/>
  <c r="M49" i="13"/>
  <c r="K49" i="13"/>
  <c r="I49" i="13"/>
  <c r="G49" i="13"/>
  <c r="E49" i="13"/>
  <c r="W47" i="13"/>
  <c r="U47" i="13"/>
  <c r="O47" i="13"/>
  <c r="M47" i="13"/>
  <c r="G47" i="13"/>
  <c r="E47" i="13"/>
  <c r="AA46" i="13"/>
  <c r="Y46" i="13"/>
  <c r="W46" i="13"/>
  <c r="U46" i="13"/>
  <c r="S46" i="13"/>
  <c r="Q46" i="13"/>
  <c r="O46" i="13"/>
  <c r="M46" i="13"/>
  <c r="K46" i="13"/>
  <c r="I46" i="13"/>
  <c r="G46" i="13"/>
  <c r="E46" i="13"/>
  <c r="Y45" i="13"/>
  <c r="W45" i="13"/>
  <c r="Q45" i="13"/>
  <c r="O45" i="13"/>
  <c r="I45" i="13"/>
  <c r="G45" i="13"/>
  <c r="E45" i="13"/>
  <c r="AA44" i="13"/>
  <c r="Y44" i="13"/>
  <c r="W44" i="13"/>
  <c r="U44" i="13"/>
  <c r="Q44" i="13"/>
  <c r="O44" i="13"/>
  <c r="M44" i="13"/>
  <c r="K44" i="13"/>
  <c r="I44" i="13"/>
  <c r="G44" i="13"/>
  <c r="E44" i="13"/>
  <c r="V59" i="13"/>
  <c r="AH59" i="13" s="1"/>
  <c r="R59" i="13"/>
  <c r="AF59" i="13" s="1"/>
  <c r="N59" i="13"/>
  <c r="AA35" i="13"/>
  <c r="Y35" i="13"/>
  <c r="W35" i="13"/>
  <c r="U35" i="13"/>
  <c r="Q35" i="13"/>
  <c r="O35" i="13"/>
  <c r="M35" i="13"/>
  <c r="K35" i="13"/>
  <c r="I35" i="13"/>
  <c r="G35" i="13"/>
  <c r="E35" i="13"/>
  <c r="AA33" i="13"/>
  <c r="Y33" i="13"/>
  <c r="W33" i="13"/>
  <c r="U33" i="13"/>
  <c r="S33" i="13"/>
  <c r="Q33" i="13"/>
  <c r="O33" i="13"/>
  <c r="M33" i="13"/>
  <c r="K33" i="13"/>
  <c r="I33" i="13"/>
  <c r="G33" i="13"/>
  <c r="E33" i="13"/>
  <c r="AA28" i="13"/>
  <c r="Y28" i="13"/>
  <c r="W28" i="13"/>
  <c r="U28" i="13"/>
  <c r="S28" i="13"/>
  <c r="Q28" i="13"/>
  <c r="O28" i="13"/>
  <c r="K28" i="13"/>
  <c r="I28" i="13"/>
  <c r="G28" i="13"/>
  <c r="E28" i="13"/>
  <c r="AA27" i="13"/>
  <c r="W27" i="13"/>
  <c r="S27" i="13"/>
  <c r="O27" i="13"/>
  <c r="K27" i="13"/>
  <c r="G27" i="13"/>
  <c r="Y27" i="13"/>
  <c r="Y26" i="13"/>
  <c r="Q26" i="13"/>
  <c r="I26" i="13"/>
  <c r="AB36" i="13"/>
  <c r="AA25" i="13"/>
  <c r="Y25" i="13"/>
  <c r="W25" i="13"/>
  <c r="U25" i="13"/>
  <c r="S25" i="13"/>
  <c r="Q25" i="13"/>
  <c r="O25" i="13"/>
  <c r="M25" i="13"/>
  <c r="K25" i="13"/>
  <c r="I25" i="13"/>
  <c r="G25" i="13"/>
  <c r="E25" i="13"/>
  <c r="AA18" i="13"/>
  <c r="Y18" i="13"/>
  <c r="W18" i="13"/>
  <c r="U18" i="13"/>
  <c r="S18" i="13"/>
  <c r="Q18" i="13"/>
  <c r="O18" i="13"/>
  <c r="M18" i="13"/>
  <c r="K18" i="13"/>
  <c r="I18" i="13"/>
  <c r="G18" i="13"/>
  <c r="E18" i="13"/>
  <c r="AA17" i="13"/>
  <c r="W17" i="13"/>
  <c r="S17" i="13"/>
  <c r="O17" i="13"/>
  <c r="K17" i="13"/>
  <c r="I17" i="13"/>
  <c r="G17" i="13"/>
  <c r="E17" i="13"/>
  <c r="Y17" i="13"/>
  <c r="AA16" i="13"/>
  <c r="W16" i="13"/>
  <c r="S16" i="13"/>
  <c r="O16" i="13"/>
  <c r="K16" i="13"/>
  <c r="G16" i="13"/>
  <c r="Y15" i="13"/>
  <c r="U15" i="13"/>
  <c r="Q15" i="13"/>
  <c r="M15" i="13"/>
  <c r="I15" i="13"/>
  <c r="E15" i="13"/>
  <c r="AA15" i="13"/>
  <c r="Y14" i="13"/>
  <c r="U14" i="13"/>
  <c r="Q14" i="13"/>
  <c r="M14" i="13"/>
  <c r="I14" i="13"/>
  <c r="E14" i="13"/>
  <c r="AA14" i="13"/>
  <c r="W13" i="13"/>
  <c r="S13" i="13"/>
  <c r="O13" i="13"/>
  <c r="K13" i="13"/>
  <c r="G13" i="13"/>
  <c r="Y13" i="13"/>
  <c r="AA12" i="13"/>
  <c r="W12" i="13"/>
  <c r="S12" i="13"/>
  <c r="O12" i="13"/>
  <c r="K12" i="13"/>
  <c r="I12" i="13"/>
  <c r="G12" i="13"/>
  <c r="E12" i="13"/>
  <c r="AA11" i="13"/>
  <c r="Y11" i="13"/>
  <c r="W11" i="13"/>
  <c r="U11" i="13"/>
  <c r="S11" i="13"/>
  <c r="Q11" i="13"/>
  <c r="O11" i="13"/>
  <c r="M11" i="13"/>
  <c r="K11" i="13"/>
  <c r="I11" i="13"/>
  <c r="G11" i="13"/>
  <c r="E11" i="13"/>
  <c r="Y10" i="13"/>
  <c r="U10" i="13"/>
  <c r="Q10" i="13"/>
  <c r="M10" i="13"/>
  <c r="I10" i="13"/>
  <c r="G10" i="13"/>
  <c r="E10" i="13"/>
  <c r="AA10" i="13"/>
  <c r="AB19" i="13"/>
  <c r="Z19" i="13"/>
  <c r="AI19" i="13" s="1"/>
  <c r="Y9" i="13"/>
  <c r="V19" i="13"/>
  <c r="AH19" i="13" s="1"/>
  <c r="U9" i="13"/>
  <c r="R19" i="13"/>
  <c r="AF19" i="13" s="1"/>
  <c r="Q9" i="13"/>
  <c r="N19" i="13"/>
  <c r="M9" i="13"/>
  <c r="J19" i="13"/>
  <c r="I9" i="13"/>
  <c r="F19" i="13"/>
  <c r="E9" i="13"/>
  <c r="B19" i="13"/>
  <c r="AE19" i="13" s="1"/>
  <c r="AB17" i="12"/>
  <c r="X17" i="12"/>
  <c r="AK17" i="12" s="1"/>
  <c r="W16" i="12"/>
  <c r="T17" i="12"/>
  <c r="AH17" i="12" s="1"/>
  <c r="S16" i="12"/>
  <c r="P17" i="12"/>
  <c r="O16" i="12"/>
  <c r="L17" i="12"/>
  <c r="K16" i="12"/>
  <c r="G16" i="12"/>
  <c r="E16" i="12"/>
  <c r="Y15" i="12"/>
  <c r="W15" i="12"/>
  <c r="U15" i="12"/>
  <c r="S15" i="12"/>
  <c r="Q15" i="12"/>
  <c r="O15" i="12"/>
  <c r="M15" i="12"/>
  <c r="K15" i="12"/>
  <c r="I15" i="12"/>
  <c r="G15" i="12"/>
  <c r="E15" i="12"/>
  <c r="Z17" i="12"/>
  <c r="AJ17" i="12" s="1"/>
  <c r="Y14" i="12"/>
  <c r="V17" i="12"/>
  <c r="AI17" i="12" s="1"/>
  <c r="U14" i="12"/>
  <c r="R17" i="12"/>
  <c r="AG17" i="12" s="1"/>
  <c r="Q14" i="12"/>
  <c r="O14" i="12"/>
  <c r="M14" i="12"/>
  <c r="J17" i="12"/>
  <c r="I14" i="12"/>
  <c r="G14" i="12"/>
  <c r="E14" i="12"/>
  <c r="Y13" i="12"/>
  <c r="W13" i="12"/>
  <c r="U13" i="12"/>
  <c r="S13" i="12"/>
  <c r="Q13" i="12"/>
  <c r="O13" i="12"/>
  <c r="M13" i="12"/>
  <c r="K13" i="12"/>
  <c r="I13" i="12"/>
  <c r="G13" i="12"/>
  <c r="E13" i="12"/>
  <c r="Y12" i="12"/>
  <c r="W12" i="12"/>
  <c r="U12" i="12"/>
  <c r="S12" i="12"/>
  <c r="Q12" i="12"/>
  <c r="O12" i="12"/>
  <c r="M12" i="12"/>
  <c r="K12" i="12"/>
  <c r="I12" i="12"/>
  <c r="G12" i="12"/>
  <c r="E12" i="12"/>
  <c r="Y11" i="12"/>
  <c r="W11" i="12"/>
  <c r="U11" i="12"/>
  <c r="S11" i="12"/>
  <c r="Q11" i="12"/>
  <c r="O11" i="12"/>
  <c r="M11" i="12"/>
  <c r="K11" i="12"/>
  <c r="I11" i="12"/>
  <c r="G11" i="12"/>
  <c r="E11" i="12"/>
  <c r="Y10" i="12"/>
  <c r="W10" i="12"/>
  <c r="U10" i="12"/>
  <c r="S10" i="12"/>
  <c r="Q10" i="12"/>
  <c r="O10" i="12"/>
  <c r="M10" i="12"/>
  <c r="K10" i="12"/>
  <c r="I10" i="12"/>
  <c r="G10" i="12"/>
  <c r="E10" i="12"/>
  <c r="Y9" i="12"/>
  <c r="W9" i="12"/>
  <c r="U9" i="12"/>
  <c r="S9" i="12"/>
  <c r="Q9" i="12"/>
  <c r="O9" i="12"/>
  <c r="M9" i="12"/>
  <c r="K9" i="12"/>
  <c r="I9" i="12"/>
  <c r="G9" i="12"/>
  <c r="E9" i="12"/>
  <c r="Y8" i="12"/>
  <c r="W8" i="12"/>
  <c r="U8" i="12"/>
  <c r="S8" i="12"/>
  <c r="Q8" i="12"/>
  <c r="O8" i="12"/>
  <c r="M8" i="12"/>
  <c r="K8" i="12"/>
  <c r="I8" i="12"/>
  <c r="G8" i="12"/>
  <c r="I3548" i="10"/>
  <c r="I3547" i="10"/>
  <c r="I3546" i="10"/>
  <c r="I3545" i="10"/>
  <c r="I3544" i="10"/>
  <c r="I3543" i="10"/>
  <c r="I3542" i="10"/>
  <c r="I3522" i="10"/>
  <c r="I3521" i="10"/>
  <c r="I3520" i="10"/>
  <c r="I3519" i="10"/>
  <c r="I3518" i="10"/>
  <c r="I3517" i="10"/>
  <c r="I3516" i="10"/>
  <c r="I3515" i="10"/>
  <c r="I3514" i="10"/>
  <c r="I3496" i="10"/>
  <c r="I3495" i="10"/>
  <c r="I3494" i="10"/>
  <c r="I3493" i="10"/>
  <c r="I3492" i="10"/>
  <c r="I3491" i="10"/>
  <c r="I3490" i="10"/>
  <c r="I3489" i="10"/>
  <c r="I3488" i="10"/>
  <c r="I3470" i="10"/>
  <c r="I3469" i="10"/>
  <c r="I3468" i="10"/>
  <c r="I3467" i="10"/>
  <c r="I3466" i="10"/>
  <c r="I3465" i="10"/>
  <c r="I3464" i="10"/>
  <c r="I3463" i="10"/>
  <c r="I3462" i="10"/>
  <c r="I3444" i="10"/>
  <c r="I3443" i="10"/>
  <c r="I3442" i="10"/>
  <c r="I3441" i="10"/>
  <c r="I3440" i="10"/>
  <c r="I3439" i="10"/>
  <c r="I3438" i="10"/>
  <c r="I3437" i="10"/>
  <c r="I3436" i="10"/>
  <c r="I3418" i="10"/>
  <c r="I3417" i="10"/>
  <c r="I3416" i="10"/>
  <c r="I3415" i="10"/>
  <c r="I3414" i="10"/>
  <c r="I3413" i="10"/>
  <c r="I3412" i="10"/>
  <c r="I3411" i="10"/>
  <c r="I3410" i="10"/>
  <c r="I3390" i="10"/>
  <c r="I3389" i="10"/>
  <c r="I3388" i="10"/>
  <c r="I3387" i="10"/>
  <c r="I3386" i="10"/>
  <c r="I3385" i="10"/>
  <c r="I3384" i="10"/>
  <c r="I3364" i="10"/>
  <c r="I3363" i="10"/>
  <c r="I3362" i="10"/>
  <c r="I3361" i="10"/>
  <c r="I3360" i="10"/>
  <c r="I3359" i="10"/>
  <c r="I3358" i="10"/>
  <c r="I3338" i="10"/>
  <c r="I3337" i="10"/>
  <c r="I3336" i="10"/>
  <c r="I3335" i="10"/>
  <c r="I3334" i="10"/>
  <c r="I3333" i="10"/>
  <c r="I3332" i="10"/>
  <c r="I3314" i="10"/>
  <c r="I3313" i="10"/>
  <c r="I3312" i="10"/>
  <c r="I3311" i="10"/>
  <c r="I3310" i="10"/>
  <c r="I3309" i="10"/>
  <c r="I3308" i="10"/>
  <c r="I3307" i="10"/>
  <c r="I3306" i="10"/>
  <c r="I3288" i="10"/>
  <c r="I3287" i="10"/>
  <c r="I3286" i="10"/>
  <c r="I3285" i="10"/>
  <c r="I3284" i="10"/>
  <c r="I3283" i="10"/>
  <c r="I3282" i="10"/>
  <c r="I3281" i="10"/>
  <c r="I3280" i="10"/>
  <c r="I3258" i="10"/>
  <c r="I3257" i="10"/>
  <c r="I3256" i="10"/>
  <c r="I3255" i="10"/>
  <c r="I3254" i="10"/>
  <c r="I3253" i="10"/>
  <c r="I3252" i="10"/>
  <c r="I3232" i="10"/>
  <c r="I3231" i="10"/>
  <c r="I3230" i="10"/>
  <c r="I3229" i="10"/>
  <c r="I3228" i="10"/>
  <c r="I3227" i="10"/>
  <c r="I3226" i="10"/>
  <c r="I3206" i="10"/>
  <c r="I3205" i="10"/>
  <c r="I3204" i="10"/>
  <c r="I3203" i="10"/>
  <c r="I3202" i="10"/>
  <c r="I3201" i="10"/>
  <c r="I3200" i="10"/>
  <c r="I3180" i="10"/>
  <c r="I3179" i="10"/>
  <c r="I3178" i="10"/>
  <c r="I3177" i="10"/>
  <c r="I3176" i="10"/>
  <c r="I3175" i="10"/>
  <c r="I3174" i="10"/>
  <c r="I3154" i="10"/>
  <c r="I3153" i="10"/>
  <c r="I3152" i="10"/>
  <c r="I3151" i="10"/>
  <c r="I3150" i="10"/>
  <c r="I3149" i="10"/>
  <c r="I3148" i="10"/>
  <c r="I3128" i="10"/>
  <c r="I3127" i="10"/>
  <c r="I3126" i="10"/>
  <c r="I3125" i="10"/>
  <c r="I3124" i="10"/>
  <c r="I3123" i="10"/>
  <c r="I3122" i="10"/>
  <c r="I3102" i="10"/>
  <c r="I3101" i="10"/>
  <c r="I3100" i="10"/>
  <c r="I3099" i="10"/>
  <c r="I3098" i="10"/>
  <c r="I3097" i="10"/>
  <c r="I3096" i="10"/>
  <c r="I3077" i="10"/>
  <c r="I3076" i="10"/>
  <c r="I3075" i="10"/>
  <c r="I3074" i="10"/>
  <c r="I3073" i="10"/>
  <c r="I3072" i="10"/>
  <c r="I3071" i="10"/>
  <c r="I3070" i="10"/>
  <c r="I3050" i="10"/>
  <c r="I3049" i="10"/>
  <c r="I3048" i="10"/>
  <c r="I3047" i="10"/>
  <c r="I3046" i="10"/>
  <c r="I3045" i="10"/>
  <c r="I3044" i="10"/>
  <c r="I3043" i="10"/>
  <c r="I3023" i="10"/>
  <c r="I3022" i="10"/>
  <c r="I3021" i="10"/>
  <c r="I3020" i="10"/>
  <c r="I3019" i="10"/>
  <c r="I3018" i="10"/>
  <c r="I3017" i="10"/>
  <c r="I2998" i="10"/>
  <c r="I2997" i="10"/>
  <c r="I2996" i="10"/>
  <c r="I2995" i="10"/>
  <c r="I2994" i="10"/>
  <c r="I2993" i="10"/>
  <c r="I2992" i="10"/>
  <c r="I2991" i="10"/>
  <c r="I2971" i="10"/>
  <c r="I2970" i="10"/>
  <c r="I2969" i="10"/>
  <c r="I2968" i="10"/>
  <c r="I2967" i="10"/>
  <c r="I2966" i="10"/>
  <c r="I2965" i="10"/>
  <c r="I2945" i="10"/>
  <c r="I2944" i="10"/>
  <c r="I2943" i="10"/>
  <c r="I2942" i="10"/>
  <c r="I2941" i="10"/>
  <c r="I2940" i="10"/>
  <c r="I2939" i="10"/>
  <c r="I2920" i="10"/>
  <c r="I2919" i="10"/>
  <c r="I2918" i="10"/>
  <c r="I2917" i="10"/>
  <c r="I2916" i="10"/>
  <c r="I2915" i="10"/>
  <c r="I2914" i="10"/>
  <c r="I2913" i="10"/>
  <c r="I2893" i="10"/>
  <c r="I2892" i="10"/>
  <c r="I2891" i="10"/>
  <c r="I2890" i="10"/>
  <c r="I2889" i="10"/>
  <c r="I2888" i="10"/>
  <c r="I2887" i="10"/>
  <c r="I2867" i="10"/>
  <c r="I2866" i="10"/>
  <c r="I2865" i="10"/>
  <c r="I2864" i="10"/>
  <c r="I2863" i="10"/>
  <c r="I2862" i="10"/>
  <c r="I2861" i="10"/>
  <c r="I2842" i="10"/>
  <c r="I2841" i="10"/>
  <c r="I2840" i="10"/>
  <c r="I2839" i="10"/>
  <c r="I2838" i="10"/>
  <c r="I2837" i="10"/>
  <c r="I2836" i="10"/>
  <c r="I2835" i="10"/>
  <c r="I2815" i="10"/>
  <c r="I2814" i="10"/>
  <c r="I2813" i="10"/>
  <c r="I2812" i="10"/>
  <c r="I2811" i="10"/>
  <c r="I2810" i="10"/>
  <c r="I2809" i="10"/>
  <c r="I2790" i="10"/>
  <c r="I2789" i="10"/>
  <c r="I2788" i="10"/>
  <c r="I2787" i="10"/>
  <c r="I2786" i="10"/>
  <c r="I2785" i="10"/>
  <c r="I2784" i="10"/>
  <c r="I2783" i="10"/>
  <c r="I2761" i="10"/>
  <c r="I2760" i="10"/>
  <c r="I2759" i="10"/>
  <c r="I2758" i="10"/>
  <c r="I2757" i="10"/>
  <c r="I2756" i="10"/>
  <c r="I2755" i="10"/>
  <c r="I2735" i="10"/>
  <c r="I2734" i="10"/>
  <c r="I2733" i="10"/>
  <c r="I2732" i="10"/>
  <c r="I2731" i="10"/>
  <c r="I2730" i="10"/>
  <c r="I2729" i="10"/>
  <c r="I2710" i="10"/>
  <c r="I2709" i="10"/>
  <c r="I2708" i="10"/>
  <c r="I2707" i="10"/>
  <c r="I2706" i="10"/>
  <c r="I2705" i="10"/>
  <c r="I2704" i="10"/>
  <c r="I2703" i="10"/>
  <c r="I2683" i="10"/>
  <c r="I2682" i="10"/>
  <c r="I2681" i="10"/>
  <c r="I2680" i="10"/>
  <c r="I2679" i="10"/>
  <c r="I2678" i="10"/>
  <c r="I2677" i="10"/>
  <c r="I2659" i="10"/>
  <c r="I2658" i="10"/>
  <c r="I2657" i="10"/>
  <c r="I2656" i="10"/>
  <c r="I2655" i="10"/>
  <c r="I2654" i="10"/>
  <c r="I2653" i="10"/>
  <c r="I2652" i="10"/>
  <c r="I2651" i="10"/>
  <c r="I2628" i="10"/>
  <c r="I2627" i="10"/>
  <c r="I2626" i="10"/>
  <c r="I2625" i="10"/>
  <c r="I2624" i="10"/>
  <c r="I2623" i="10"/>
  <c r="I2622" i="10"/>
  <c r="I2602" i="10"/>
  <c r="I2601" i="10"/>
  <c r="I2600" i="10"/>
  <c r="I2599" i="10"/>
  <c r="I2598" i="10"/>
  <c r="I2597" i="10"/>
  <c r="I2596" i="10"/>
  <c r="I2551" i="10"/>
  <c r="I2550" i="10"/>
  <c r="I2549" i="10"/>
  <c r="I2548" i="10"/>
  <c r="I2547" i="10"/>
  <c r="I2546" i="10"/>
  <c r="I2545" i="10"/>
  <c r="I2544" i="10"/>
  <c r="I2524" i="10"/>
  <c r="I2523" i="10"/>
  <c r="I2522" i="10"/>
  <c r="I2521" i="10"/>
  <c r="I2520" i="10"/>
  <c r="I2519" i="10"/>
  <c r="I2518" i="10"/>
  <c r="I2498" i="10"/>
  <c r="I2497" i="10"/>
  <c r="I2496" i="10"/>
  <c r="I2495" i="10"/>
  <c r="I2494" i="10"/>
  <c r="I2493" i="10"/>
  <c r="I2492" i="10"/>
  <c r="I2472" i="10"/>
  <c r="I2471" i="10"/>
  <c r="I2470" i="10"/>
  <c r="I2469" i="10"/>
  <c r="I2468" i="10"/>
  <c r="I2467" i="10"/>
  <c r="I2466" i="10"/>
  <c r="I2446" i="10"/>
  <c r="I2445" i="10"/>
  <c r="I2444" i="10"/>
  <c r="I2443" i="10"/>
  <c r="I2442" i="10"/>
  <c r="I2441" i="10"/>
  <c r="I2440" i="10"/>
  <c r="I2420" i="10"/>
  <c r="I2419" i="10"/>
  <c r="I2418" i="10"/>
  <c r="I2417" i="10"/>
  <c r="I2416" i="10"/>
  <c r="I2415" i="10"/>
  <c r="I2414" i="10"/>
  <c r="I2394" i="10"/>
  <c r="I2393" i="10"/>
  <c r="I2392" i="10"/>
  <c r="I2391" i="10"/>
  <c r="I2390" i="10"/>
  <c r="I2389" i="10"/>
  <c r="I2388" i="10"/>
  <c r="I2369" i="10"/>
  <c r="I2368" i="10"/>
  <c r="I2367" i="10"/>
  <c r="I2366" i="10"/>
  <c r="I2365" i="10"/>
  <c r="I2364" i="10"/>
  <c r="I2363" i="10"/>
  <c r="I2362" i="10"/>
  <c r="I2343" i="10"/>
  <c r="I2342" i="10"/>
  <c r="I2341" i="10"/>
  <c r="I2340" i="10"/>
  <c r="I2339" i="10"/>
  <c r="I2338" i="10"/>
  <c r="I2337" i="10"/>
  <c r="I2336" i="10"/>
  <c r="I2317" i="10"/>
  <c r="I2316" i="10"/>
  <c r="I2315" i="10"/>
  <c r="I2314" i="10"/>
  <c r="I2313" i="10"/>
  <c r="I2312" i="10"/>
  <c r="I2311" i="10"/>
  <c r="I2310" i="10"/>
  <c r="I2290" i="10"/>
  <c r="I2289" i="10"/>
  <c r="I2288" i="10"/>
  <c r="I2287" i="10"/>
  <c r="I2286" i="10"/>
  <c r="I2285" i="10"/>
  <c r="I2284" i="10"/>
  <c r="I2264" i="10"/>
  <c r="I2263" i="10"/>
  <c r="I2262" i="10"/>
  <c r="I2261" i="10"/>
  <c r="I2260" i="10"/>
  <c r="I2259" i="10"/>
  <c r="I2258" i="10"/>
  <c r="I2238" i="10"/>
  <c r="I2237" i="10"/>
  <c r="I2236" i="10"/>
  <c r="I2235" i="10"/>
  <c r="I2234" i="10"/>
  <c r="I2233" i="10"/>
  <c r="I2232" i="10"/>
  <c r="I2212" i="10"/>
  <c r="I2211" i="10"/>
  <c r="I2210" i="10"/>
  <c r="I2209" i="10"/>
  <c r="I2208" i="10"/>
  <c r="I2207" i="10"/>
  <c r="I2206" i="10"/>
  <c r="I2187" i="10"/>
  <c r="I2186" i="10"/>
  <c r="I2185" i="10"/>
  <c r="I2184" i="10"/>
  <c r="I2183" i="10"/>
  <c r="I2182" i="10"/>
  <c r="I2181" i="10"/>
  <c r="I2160" i="10"/>
  <c r="I2159" i="10"/>
  <c r="I2158" i="10"/>
  <c r="I2157" i="10"/>
  <c r="I2156" i="10"/>
  <c r="I2155" i="10"/>
  <c r="I2154" i="10"/>
  <c r="I2133" i="10"/>
  <c r="I2132" i="10"/>
  <c r="I2131" i="10"/>
  <c r="I2130" i="10"/>
  <c r="I2129" i="10"/>
  <c r="I2128" i="10"/>
  <c r="I2109" i="10"/>
  <c r="I2108" i="10"/>
  <c r="I2107" i="10"/>
  <c r="I2106" i="10"/>
  <c r="I2105" i="10"/>
  <c r="I2104" i="10"/>
  <c r="I2103" i="10"/>
  <c r="I2102" i="10"/>
  <c r="I2082" i="10"/>
  <c r="I2081" i="10"/>
  <c r="I2080" i="10"/>
  <c r="I2079" i="10"/>
  <c r="I2078" i="10"/>
  <c r="I2077" i="10"/>
  <c r="I2076" i="10"/>
  <c r="I2056" i="10"/>
  <c r="I2055" i="10"/>
  <c r="I2054" i="10"/>
  <c r="I2053" i="10"/>
  <c r="I2052" i="10"/>
  <c r="I2051" i="10"/>
  <c r="I2050" i="10"/>
  <c r="I2032" i="10"/>
  <c r="I2031" i="10"/>
  <c r="I2030" i="10"/>
  <c r="I2029" i="10"/>
  <c r="I2028" i="10"/>
  <c r="I2027" i="10"/>
  <c r="I2026" i="10"/>
  <c r="I2025" i="10"/>
  <c r="I2024" i="10"/>
  <c r="I2001" i="10"/>
  <c r="I2000" i="10"/>
  <c r="I1999" i="10"/>
  <c r="I1998" i="10"/>
  <c r="I1997" i="10"/>
  <c r="I1996" i="10"/>
  <c r="I1995" i="10"/>
  <c r="I1975" i="10"/>
  <c r="I1974" i="10"/>
  <c r="I1973" i="10"/>
  <c r="I1972" i="10"/>
  <c r="I1971" i="10"/>
  <c r="I1970" i="10"/>
  <c r="I1969" i="10"/>
  <c r="I1949" i="10"/>
  <c r="I1948" i="10"/>
  <c r="I1947" i="10"/>
  <c r="I1946" i="10"/>
  <c r="I1945" i="10"/>
  <c r="I1944" i="10"/>
  <c r="I1943" i="10"/>
  <c r="I1923" i="10"/>
  <c r="I1922" i="10"/>
  <c r="I1921" i="10"/>
  <c r="I1920" i="10"/>
  <c r="I1919" i="10"/>
  <c r="I1918" i="10"/>
  <c r="I1917" i="10"/>
  <c r="I1897" i="10"/>
  <c r="I1896" i="10"/>
  <c r="I1895" i="10"/>
  <c r="I1894" i="10"/>
  <c r="I1893" i="10"/>
  <c r="I1892" i="10"/>
  <c r="I1891" i="10"/>
  <c r="I1871" i="10"/>
  <c r="I1870" i="10"/>
  <c r="I1869" i="10"/>
  <c r="I1868" i="10"/>
  <c r="I1867" i="10"/>
  <c r="I1866" i="10"/>
  <c r="I1865" i="10"/>
  <c r="I1845" i="10"/>
  <c r="I1844" i="10"/>
  <c r="I1843" i="10"/>
  <c r="I1842" i="10"/>
  <c r="I1841" i="10"/>
  <c r="I1840" i="10"/>
  <c r="I1839" i="10"/>
  <c r="I1819" i="10"/>
  <c r="I1818" i="10"/>
  <c r="I1817" i="10"/>
  <c r="I1816" i="10"/>
  <c r="I1815" i="10"/>
  <c r="I1814" i="10"/>
  <c r="I1813" i="10"/>
  <c r="I1793" i="10"/>
  <c r="I1792" i="10"/>
  <c r="I1791" i="10"/>
  <c r="I1790" i="10"/>
  <c r="I1789" i="10"/>
  <c r="I1788" i="10"/>
  <c r="I1787" i="10"/>
  <c r="I1767" i="10"/>
  <c r="I1766" i="10"/>
  <c r="I1765" i="10"/>
  <c r="I1764" i="10"/>
  <c r="I1763" i="10"/>
  <c r="I1762" i="10"/>
  <c r="I1761" i="10"/>
  <c r="I1715" i="10"/>
  <c r="I1714" i="10"/>
  <c r="I1713" i="10"/>
  <c r="I1712" i="10"/>
  <c r="I1711" i="10"/>
  <c r="I1710" i="10"/>
  <c r="I1709" i="10"/>
  <c r="I1689" i="10"/>
  <c r="I1688" i="10"/>
  <c r="I1687" i="10"/>
  <c r="I1686" i="10"/>
  <c r="I1685" i="10"/>
  <c r="I1684" i="10"/>
  <c r="I1683" i="10"/>
  <c r="I1663" i="10"/>
  <c r="I1662" i="10"/>
  <c r="I1661" i="10"/>
  <c r="I1660" i="10"/>
  <c r="I1659" i="10"/>
  <c r="I1658" i="10"/>
  <c r="I1657" i="10"/>
  <c r="I1637" i="10"/>
  <c r="I1636" i="10"/>
  <c r="I1635" i="10"/>
  <c r="I1634" i="10"/>
  <c r="I1633" i="10"/>
  <c r="I1632" i="10"/>
  <c r="I1631" i="10"/>
  <c r="I1585" i="10"/>
  <c r="I1584" i="10"/>
  <c r="I1583" i="10"/>
  <c r="I1582" i="10"/>
  <c r="I1581" i="10"/>
  <c r="I1580" i="10"/>
  <c r="I1579" i="10"/>
  <c r="I1561" i="10"/>
  <c r="I1560" i="10"/>
  <c r="I1559" i="10"/>
  <c r="I1558" i="10"/>
  <c r="I1557" i="10"/>
  <c r="I1556" i="10"/>
  <c r="I1555" i="10"/>
  <c r="I1554" i="10"/>
  <c r="I1553" i="10"/>
  <c r="I1506" i="10"/>
  <c r="I1505" i="10"/>
  <c r="I1504" i="10"/>
  <c r="I1503" i="10"/>
  <c r="I1502" i="10"/>
  <c r="I1501" i="10"/>
  <c r="I1500" i="10"/>
  <c r="I1499" i="10"/>
  <c r="I1498" i="10"/>
  <c r="I1480" i="10"/>
  <c r="I1479" i="10"/>
  <c r="I1478" i="10"/>
  <c r="I1477" i="10"/>
  <c r="I1476" i="10"/>
  <c r="I1475" i="10"/>
  <c r="I1474" i="10"/>
  <c r="I1473" i="10"/>
  <c r="I1472" i="10"/>
  <c r="I1453" i="10"/>
  <c r="I1452" i="10"/>
  <c r="I1451" i="10"/>
  <c r="I1450" i="10"/>
  <c r="I1449" i="10"/>
  <c r="I1448" i="10"/>
  <c r="I1447" i="10"/>
  <c r="I1446" i="10"/>
  <c r="I1426" i="10"/>
  <c r="I1425" i="10"/>
  <c r="I1424" i="10"/>
  <c r="I1423" i="10"/>
  <c r="I1422" i="10"/>
  <c r="I1421" i="10"/>
  <c r="I1420" i="10"/>
  <c r="I1401" i="10"/>
  <c r="I1400" i="10"/>
  <c r="I1399" i="10"/>
  <c r="I1398" i="10"/>
  <c r="I1397" i="10"/>
  <c r="I1396" i="10"/>
  <c r="I1395" i="10"/>
  <c r="I1394" i="10"/>
  <c r="I1374" i="10"/>
  <c r="I1373" i="10"/>
  <c r="I1372" i="10"/>
  <c r="I1371" i="10"/>
  <c r="I1370" i="10"/>
  <c r="I1369" i="10"/>
  <c r="I1368" i="10"/>
  <c r="I1348" i="10"/>
  <c r="I1347" i="10"/>
  <c r="I1346" i="10"/>
  <c r="I1345" i="10"/>
  <c r="I1344" i="10"/>
  <c r="I1343" i="10"/>
  <c r="I1342" i="10"/>
  <c r="I1296" i="10"/>
  <c r="I1295" i="10"/>
  <c r="I1294" i="10"/>
  <c r="I1293" i="10"/>
  <c r="I1292" i="10"/>
  <c r="I1291" i="10"/>
  <c r="I1290" i="10"/>
  <c r="I1270" i="10"/>
  <c r="I1269" i="10"/>
  <c r="I1268" i="10"/>
  <c r="I1267" i="10"/>
  <c r="I1266" i="10"/>
  <c r="I1265" i="10"/>
  <c r="I1264" i="10"/>
  <c r="I1241" i="10"/>
  <c r="I1240" i="10"/>
  <c r="I1239" i="10"/>
  <c r="I1238" i="10"/>
  <c r="I1237" i="10"/>
  <c r="I1236" i="10"/>
  <c r="I1235" i="10"/>
  <c r="I1215" i="10"/>
  <c r="I1214" i="10"/>
  <c r="I1213" i="10"/>
  <c r="I1212" i="10"/>
  <c r="I1211" i="10"/>
  <c r="I1210" i="10"/>
  <c r="I1209" i="10"/>
  <c r="I1189" i="10"/>
  <c r="I1188" i="10"/>
  <c r="I1187" i="10"/>
  <c r="I1186" i="10"/>
  <c r="I1185" i="10"/>
  <c r="I1184" i="10"/>
  <c r="I1183" i="10"/>
  <c r="I1164" i="10"/>
  <c r="I1163" i="10"/>
  <c r="I1162" i="10"/>
  <c r="I1161" i="10"/>
  <c r="I1160" i="10"/>
  <c r="I1159" i="10"/>
  <c r="I1158" i="10"/>
  <c r="I1157" i="10"/>
  <c r="I1139" i="10"/>
  <c r="I1138" i="10"/>
  <c r="I1137" i="10"/>
  <c r="I1136" i="10"/>
  <c r="I1135" i="10"/>
  <c r="I1134" i="10"/>
  <c r="I1133" i="10"/>
  <c r="I1132" i="10"/>
  <c r="I1131" i="10"/>
  <c r="I1113" i="10"/>
  <c r="I1112" i="10"/>
  <c r="I1111" i="10"/>
  <c r="I1110" i="10"/>
  <c r="I1109" i="10"/>
  <c r="I1108" i="10"/>
  <c r="I1107" i="10"/>
  <c r="I1106" i="10"/>
  <c r="I1105" i="10"/>
  <c r="I1087" i="10"/>
  <c r="I1086" i="10"/>
  <c r="I1085" i="10"/>
  <c r="I1084" i="10"/>
  <c r="I1083" i="10"/>
  <c r="I1082" i="10"/>
  <c r="I1081" i="10"/>
  <c r="I1080" i="10"/>
  <c r="I1079" i="10"/>
  <c r="I1059" i="10"/>
  <c r="I1058" i="10"/>
  <c r="I1057" i="10"/>
  <c r="I1056" i="10"/>
  <c r="I1055" i="10"/>
  <c r="I1054" i="10"/>
  <c r="I1053" i="10"/>
  <c r="I1035" i="10"/>
  <c r="I1034" i="10"/>
  <c r="I1033" i="10"/>
  <c r="I1032" i="10"/>
  <c r="I1031" i="10"/>
  <c r="I1030" i="10"/>
  <c r="I1029" i="10"/>
  <c r="I1028" i="10"/>
  <c r="I1027" i="10"/>
  <c r="I1007" i="10"/>
  <c r="I1006" i="10"/>
  <c r="I1005" i="10"/>
  <c r="I1004" i="10"/>
  <c r="I1003" i="10"/>
  <c r="I1002" i="10"/>
  <c r="I1001" i="10"/>
  <c r="I1000" i="10"/>
  <c r="I980" i="10"/>
  <c r="I979" i="10"/>
  <c r="I978" i="10"/>
  <c r="I977" i="10"/>
  <c r="I976" i="10"/>
  <c r="I975" i="10"/>
  <c r="I974" i="10"/>
  <c r="I954" i="10"/>
  <c r="I953" i="10"/>
  <c r="I952" i="10"/>
  <c r="I951" i="10"/>
  <c r="I950" i="10"/>
  <c r="I949" i="10"/>
  <c r="I948" i="10"/>
  <c r="I928" i="10"/>
  <c r="I927" i="10"/>
  <c r="I926" i="10"/>
  <c r="I925" i="10"/>
  <c r="I924" i="10"/>
  <c r="I923" i="10"/>
  <c r="I922" i="10"/>
  <c r="I902" i="10"/>
  <c r="I901" i="10"/>
  <c r="I900" i="10"/>
  <c r="I899" i="10"/>
  <c r="I898" i="10"/>
  <c r="I897" i="10"/>
  <c r="I896" i="10"/>
  <c r="I876" i="10"/>
  <c r="I875" i="10"/>
  <c r="I874" i="10"/>
  <c r="I873" i="10"/>
  <c r="I872" i="10"/>
  <c r="I871" i="10"/>
  <c r="I870" i="10"/>
  <c r="I850" i="10"/>
  <c r="I849" i="10"/>
  <c r="I848" i="10"/>
  <c r="I847" i="10"/>
  <c r="I846" i="10"/>
  <c r="I845" i="10"/>
  <c r="I844" i="10"/>
  <c r="I824" i="10"/>
  <c r="I823" i="10"/>
  <c r="I822" i="10"/>
  <c r="I821" i="10"/>
  <c r="I820" i="10"/>
  <c r="I819" i="10"/>
  <c r="I818" i="10"/>
  <c r="I798" i="10"/>
  <c r="I797" i="10"/>
  <c r="I796" i="10"/>
  <c r="I795" i="10"/>
  <c r="I794" i="10"/>
  <c r="I793" i="10"/>
  <c r="I792" i="10"/>
  <c r="I772" i="10"/>
  <c r="I771" i="10"/>
  <c r="I770" i="10"/>
  <c r="I769" i="10"/>
  <c r="I768" i="10"/>
  <c r="I767" i="10"/>
  <c r="I766" i="10"/>
  <c r="I748" i="10"/>
  <c r="I747" i="10"/>
  <c r="I746" i="10"/>
  <c r="I745" i="10"/>
  <c r="I744" i="10"/>
  <c r="I743" i="10"/>
  <c r="I742" i="10"/>
  <c r="I741" i="10"/>
  <c r="I740" i="10"/>
  <c r="I719" i="10"/>
  <c r="I718" i="10"/>
  <c r="I717" i="10"/>
  <c r="I716" i="10"/>
  <c r="I715" i="10"/>
  <c r="I714" i="10"/>
  <c r="I713" i="10"/>
  <c r="I693" i="10"/>
  <c r="I692" i="10"/>
  <c r="I691" i="10"/>
  <c r="I690" i="10"/>
  <c r="I689" i="10"/>
  <c r="I688" i="10"/>
  <c r="I687" i="10"/>
  <c r="I667" i="10"/>
  <c r="I666" i="10"/>
  <c r="I665" i="10"/>
  <c r="I664" i="10"/>
  <c r="I663" i="10"/>
  <c r="I662" i="10"/>
  <c r="I661" i="10"/>
  <c r="I560" i="10"/>
  <c r="I540" i="10"/>
  <c r="I539" i="10"/>
  <c r="I538" i="10"/>
  <c r="I537" i="10"/>
  <c r="I536" i="10"/>
  <c r="I535" i="10"/>
  <c r="I534" i="10"/>
  <c r="I514" i="10"/>
  <c r="I513" i="10"/>
  <c r="I512" i="10"/>
  <c r="I511" i="10"/>
  <c r="I510" i="10"/>
  <c r="I509" i="10"/>
  <c r="I508" i="10"/>
  <c r="I488" i="10"/>
  <c r="I487" i="10"/>
  <c r="I486" i="10"/>
  <c r="I485" i="10"/>
  <c r="I484" i="10"/>
  <c r="I483" i="10"/>
  <c r="I461" i="10"/>
  <c r="I460" i="10"/>
  <c r="I459" i="10"/>
  <c r="I458" i="10"/>
  <c r="I457" i="10"/>
  <c r="I456" i="10"/>
  <c r="I436" i="10"/>
  <c r="I435" i="10"/>
  <c r="I434" i="10"/>
  <c r="I433" i="10"/>
  <c r="I432" i="10"/>
  <c r="I431" i="10"/>
  <c r="I430" i="10"/>
  <c r="I408" i="10"/>
  <c r="I407" i="10"/>
  <c r="I406" i="10"/>
  <c r="I405" i="10"/>
  <c r="I404" i="10"/>
  <c r="H403" i="10"/>
  <c r="I403" i="10" s="1"/>
  <c r="I402" i="10"/>
  <c r="I380" i="10"/>
  <c r="I379" i="10"/>
  <c r="I378" i="10"/>
  <c r="I377" i="10"/>
  <c r="I376" i="10"/>
  <c r="I375" i="10"/>
  <c r="I374" i="10"/>
  <c r="I324" i="10"/>
  <c r="I323" i="10"/>
  <c r="I322" i="10"/>
  <c r="I321" i="10"/>
  <c r="I320" i="10"/>
  <c r="I319" i="10"/>
  <c r="I318" i="10"/>
  <c r="I297" i="10"/>
  <c r="I296" i="10"/>
  <c r="I295" i="10"/>
  <c r="I294" i="10"/>
  <c r="I293" i="10"/>
  <c r="I292" i="10"/>
  <c r="I291" i="10"/>
  <c r="I271" i="10"/>
  <c r="I270" i="10"/>
  <c r="I269" i="10"/>
  <c r="I268" i="10"/>
  <c r="I267" i="10"/>
  <c r="I266" i="10"/>
  <c r="I265" i="10"/>
  <c r="I264" i="10"/>
  <c r="I245" i="10"/>
  <c r="I244" i="10"/>
  <c r="I243" i="10"/>
  <c r="I242" i="10"/>
  <c r="I241" i="10"/>
  <c r="I240" i="10"/>
  <c r="I239" i="10"/>
  <c r="I238" i="10"/>
  <c r="I237" i="10"/>
  <c r="I215" i="10"/>
  <c r="I214" i="10"/>
  <c r="I213" i="10"/>
  <c r="I212" i="10"/>
  <c r="I211" i="10"/>
  <c r="I210" i="10"/>
  <c r="I209" i="10"/>
  <c r="I190" i="10"/>
  <c r="I189" i="10"/>
  <c r="I188" i="10"/>
  <c r="I187" i="10"/>
  <c r="I186" i="10"/>
  <c r="I185" i="10"/>
  <c r="I184" i="10"/>
  <c r="I183" i="10"/>
  <c r="I182" i="10"/>
  <c r="I161" i="10"/>
  <c r="I160" i="10"/>
  <c r="I159" i="10"/>
  <c r="I158" i="10"/>
  <c r="I157" i="10"/>
  <c r="I156" i="10"/>
  <c r="I155" i="10"/>
  <c r="I134" i="10"/>
  <c r="I133" i="10"/>
  <c r="I132" i="10"/>
  <c r="I131" i="10"/>
  <c r="I130" i="10"/>
  <c r="I129" i="10"/>
  <c r="I128" i="10"/>
  <c r="I106" i="10"/>
  <c r="I105" i="10"/>
  <c r="I104" i="10"/>
  <c r="I103" i="10"/>
  <c r="I102" i="10"/>
  <c r="I101" i="10"/>
  <c r="I100" i="10"/>
  <c r="I78" i="10"/>
  <c r="I77" i="10"/>
  <c r="I76" i="10"/>
  <c r="I75" i="10"/>
  <c r="I74" i="10"/>
  <c r="I73" i="10"/>
  <c r="I72" i="10"/>
  <c r="I52" i="10"/>
  <c r="I51" i="10"/>
  <c r="I50" i="10"/>
  <c r="I49" i="10"/>
  <c r="I48" i="10"/>
  <c r="I47" i="10"/>
  <c r="I46" i="10"/>
  <c r="I45" i="10"/>
  <c r="I44" i="10"/>
  <c r="I23" i="10"/>
  <c r="I22" i="10"/>
  <c r="I21" i="10"/>
  <c r="I20" i="10"/>
  <c r="I19" i="10"/>
  <c r="I18" i="10"/>
  <c r="I17" i="10"/>
  <c r="I16" i="10"/>
  <c r="I15" i="10"/>
  <c r="G3698" i="9"/>
  <c r="G3697" i="9"/>
  <c r="G3670" i="9"/>
  <c r="G3669" i="9"/>
  <c r="G3642" i="9"/>
  <c r="G3641" i="9"/>
  <c r="G3614" i="9"/>
  <c r="G3613" i="9"/>
  <c r="G3586" i="9"/>
  <c r="G3585" i="9"/>
  <c r="G3474" i="9"/>
  <c r="G3473" i="9"/>
  <c r="G3446" i="9"/>
  <c r="G3445" i="9"/>
  <c r="G3220" i="9"/>
  <c r="G3192" i="9"/>
  <c r="G3136" i="9"/>
  <c r="G3052" i="9"/>
  <c r="G2968" i="9"/>
  <c r="G2912" i="9"/>
  <c r="G2827" i="9"/>
  <c r="G2772" i="9"/>
  <c r="G2771" i="9"/>
  <c r="G2659" i="9"/>
  <c r="G2463" i="9"/>
  <c r="G2435" i="9"/>
  <c r="G2407" i="9"/>
  <c r="G2267" i="9"/>
  <c r="G2183" i="9"/>
  <c r="AF17" i="12" l="1"/>
  <c r="E17" i="12"/>
  <c r="AF126" i="15"/>
  <c r="G17" i="12"/>
  <c r="Q126" i="15"/>
  <c r="I126" i="15"/>
  <c r="Y126" i="15"/>
  <c r="C120" i="15"/>
  <c r="C31" i="15"/>
  <c r="C37" i="15"/>
  <c r="C33" i="15"/>
  <c r="C29" i="15"/>
  <c r="K37" i="15"/>
  <c r="S37" i="15"/>
  <c r="AA37" i="15"/>
  <c r="C30" i="15"/>
  <c r="C32" i="15"/>
  <c r="C35" i="15"/>
  <c r="B20" i="15"/>
  <c r="C13" i="15" s="1"/>
  <c r="R20" i="15"/>
  <c r="AG20" i="15" s="1"/>
  <c r="AA17" i="15"/>
  <c r="I19" i="15"/>
  <c r="Q19" i="15"/>
  <c r="Y19" i="15"/>
  <c r="E37" i="15"/>
  <c r="M37" i="15"/>
  <c r="U37" i="15"/>
  <c r="F20" i="15"/>
  <c r="J20" i="15"/>
  <c r="N20" i="15"/>
  <c r="V20" i="15"/>
  <c r="Z20" i="15"/>
  <c r="AJ20" i="15" s="1"/>
  <c r="G10" i="15"/>
  <c r="K10" i="15"/>
  <c r="O10" i="15"/>
  <c r="S10" i="15"/>
  <c r="W10" i="15"/>
  <c r="AA10" i="15"/>
  <c r="G17" i="15"/>
  <c r="W17" i="15"/>
  <c r="E18" i="15"/>
  <c r="I18" i="15"/>
  <c r="M18" i="15"/>
  <c r="Q18" i="15"/>
  <c r="U18" i="15"/>
  <c r="K19" i="15"/>
  <c r="S19" i="15"/>
  <c r="AA19" i="15"/>
  <c r="G37" i="15"/>
  <c r="O37" i="15"/>
  <c r="W37" i="15"/>
  <c r="C28" i="15"/>
  <c r="C34" i="15"/>
  <c r="C36" i="15"/>
  <c r="D20" i="15"/>
  <c r="H20" i="15"/>
  <c r="I20" i="15" s="1"/>
  <c r="L20" i="15"/>
  <c r="P20" i="15"/>
  <c r="T20" i="15"/>
  <c r="AH20" i="15" s="1"/>
  <c r="X20" i="15"/>
  <c r="AB20" i="15"/>
  <c r="G13" i="15"/>
  <c r="K13" i="15"/>
  <c r="O13" i="15"/>
  <c r="S13" i="15"/>
  <c r="W13" i="15"/>
  <c r="I15" i="15"/>
  <c r="M15" i="15"/>
  <c r="Q15" i="15"/>
  <c r="U15" i="15"/>
  <c r="S17" i="15"/>
  <c r="M19" i="15"/>
  <c r="U19" i="15"/>
  <c r="I37" i="15"/>
  <c r="Q37" i="15"/>
  <c r="Y37" i="15"/>
  <c r="C26" i="15"/>
  <c r="G26" i="15"/>
  <c r="K26" i="15"/>
  <c r="O26" i="15"/>
  <c r="S26" i="15"/>
  <c r="W26" i="15"/>
  <c r="AA26" i="15"/>
  <c r="Q36" i="15"/>
  <c r="U36" i="15"/>
  <c r="Y36" i="15"/>
  <c r="S43" i="15"/>
  <c r="E45" i="15"/>
  <c r="I45" i="15"/>
  <c r="M45" i="15"/>
  <c r="Q45" i="15"/>
  <c r="U45" i="15"/>
  <c r="Y45" i="15"/>
  <c r="O46" i="15"/>
  <c r="K59" i="15"/>
  <c r="B85" i="15"/>
  <c r="C82" i="15" s="1"/>
  <c r="E67" i="15"/>
  <c r="K67" i="15"/>
  <c r="U67" i="15"/>
  <c r="AA67" i="15"/>
  <c r="G68" i="15"/>
  <c r="O68" i="15"/>
  <c r="W68" i="15"/>
  <c r="Y59" i="15"/>
  <c r="U59" i="15"/>
  <c r="Q59" i="15"/>
  <c r="M59" i="15"/>
  <c r="I59" i="15"/>
  <c r="E59" i="15"/>
  <c r="G59" i="15"/>
  <c r="W59" i="15"/>
  <c r="H60" i="15"/>
  <c r="P60" i="15"/>
  <c r="X60" i="15"/>
  <c r="AK60" i="15" s="1"/>
  <c r="G67" i="15"/>
  <c r="W67" i="15"/>
  <c r="E26" i="15"/>
  <c r="I26" i="15"/>
  <c r="M26" i="15"/>
  <c r="Q26" i="15"/>
  <c r="U26" i="15"/>
  <c r="Y26" i="15"/>
  <c r="E43" i="15"/>
  <c r="M43" i="15"/>
  <c r="U43" i="15"/>
  <c r="Q46" i="15"/>
  <c r="Q57" i="15"/>
  <c r="S59" i="15"/>
  <c r="E66" i="15"/>
  <c r="I66" i="15"/>
  <c r="M66" i="15"/>
  <c r="M67" i="15"/>
  <c r="S67" i="15"/>
  <c r="Y68" i="15"/>
  <c r="U68" i="15"/>
  <c r="Q68" i="15"/>
  <c r="M68" i="15"/>
  <c r="I68" i="15"/>
  <c r="E68" i="15"/>
  <c r="K68" i="15"/>
  <c r="S68" i="15"/>
  <c r="AA68" i="15"/>
  <c r="C27" i="15"/>
  <c r="B60" i="15"/>
  <c r="C58" i="15" s="1"/>
  <c r="F60" i="15"/>
  <c r="J60" i="15"/>
  <c r="N60" i="15"/>
  <c r="R60" i="15"/>
  <c r="V60" i="15"/>
  <c r="AI60" i="15" s="1"/>
  <c r="Z60" i="15"/>
  <c r="AJ60" i="15" s="1"/>
  <c r="Y47" i="15"/>
  <c r="U47" i="15"/>
  <c r="Q47" i="15"/>
  <c r="M47" i="15"/>
  <c r="S50" i="15"/>
  <c r="M50" i="15"/>
  <c r="M51" i="15"/>
  <c r="S56" i="15"/>
  <c r="F85" i="15"/>
  <c r="J85" i="15"/>
  <c r="N85" i="15"/>
  <c r="R85" i="15"/>
  <c r="V85" i="15"/>
  <c r="Z85" i="15"/>
  <c r="I67" i="15"/>
  <c r="O67" i="15"/>
  <c r="Y67" i="15"/>
  <c r="K104" i="15"/>
  <c r="S104" i="15"/>
  <c r="AA104" i="15"/>
  <c r="B114" i="15"/>
  <c r="R114" i="15"/>
  <c r="AG114" i="15" s="1"/>
  <c r="E104" i="15"/>
  <c r="M104" i="15"/>
  <c r="U104" i="15"/>
  <c r="F114" i="15"/>
  <c r="V114" i="15"/>
  <c r="AI114" i="15" s="1"/>
  <c r="D126" i="15"/>
  <c r="E126" i="15" s="1"/>
  <c r="L126" i="15"/>
  <c r="M126" i="15" s="1"/>
  <c r="T126" i="15"/>
  <c r="AB126" i="15"/>
  <c r="F142" i="15"/>
  <c r="G136" i="15"/>
  <c r="N142" i="15"/>
  <c r="O136" i="15"/>
  <c r="V142" i="15"/>
  <c r="AI142" i="15" s="1"/>
  <c r="W136" i="15"/>
  <c r="I152" i="15"/>
  <c r="H160" i="15"/>
  <c r="Y152" i="15"/>
  <c r="X160" i="15"/>
  <c r="AK160" i="15" s="1"/>
  <c r="Y154" i="15"/>
  <c r="U154" i="15"/>
  <c r="Q154" i="15"/>
  <c r="M154" i="15"/>
  <c r="I154" i="15"/>
  <c r="E154" i="15"/>
  <c r="K154" i="15"/>
  <c r="S154" i="15"/>
  <c r="AA154" i="15"/>
  <c r="K91" i="15"/>
  <c r="O91" i="15"/>
  <c r="AA91" i="15"/>
  <c r="W103" i="15"/>
  <c r="G104" i="15"/>
  <c r="O104" i="15"/>
  <c r="W104" i="15"/>
  <c r="K106" i="15"/>
  <c r="S106" i="15"/>
  <c r="AA106" i="15"/>
  <c r="I110" i="15"/>
  <c r="Q110" i="15"/>
  <c r="C121" i="15"/>
  <c r="C123" i="15"/>
  <c r="K123" i="15"/>
  <c r="S123" i="15"/>
  <c r="AA123" i="15"/>
  <c r="V189" i="15"/>
  <c r="AI189" i="15" s="1"/>
  <c r="W166" i="15"/>
  <c r="E72" i="15"/>
  <c r="I72" i="15"/>
  <c r="M72" i="15"/>
  <c r="Q72" i="15"/>
  <c r="U72" i="15"/>
  <c r="I75" i="15"/>
  <c r="M75" i="15"/>
  <c r="Q75" i="15"/>
  <c r="U75" i="15"/>
  <c r="E79" i="15"/>
  <c r="I79" i="15"/>
  <c r="M79" i="15"/>
  <c r="Q79" i="15"/>
  <c r="U79" i="15"/>
  <c r="E83" i="15"/>
  <c r="I83" i="15"/>
  <c r="M83" i="15"/>
  <c r="Q83" i="15"/>
  <c r="U83" i="15"/>
  <c r="D114" i="15"/>
  <c r="H114" i="15"/>
  <c r="L114" i="15"/>
  <c r="P114" i="15"/>
  <c r="T114" i="15"/>
  <c r="AH114" i="15" s="1"/>
  <c r="X114" i="15"/>
  <c r="AK114" i="15" s="1"/>
  <c r="AB114" i="15"/>
  <c r="E92" i="15"/>
  <c r="I92" i="15"/>
  <c r="M92" i="15"/>
  <c r="Q92" i="15"/>
  <c r="U92" i="15"/>
  <c r="E96" i="15"/>
  <c r="I96" i="15"/>
  <c r="M96" i="15"/>
  <c r="Q96" i="15"/>
  <c r="U96" i="15"/>
  <c r="E100" i="15"/>
  <c r="I100" i="15"/>
  <c r="M100" i="15"/>
  <c r="Q100" i="15"/>
  <c r="U100" i="15"/>
  <c r="I104" i="15"/>
  <c r="Q104" i="15"/>
  <c r="Y104" i="15"/>
  <c r="Y110" i="15"/>
  <c r="K110" i="15"/>
  <c r="S110" i="15"/>
  <c r="AA110" i="15"/>
  <c r="C126" i="15"/>
  <c r="C122" i="15"/>
  <c r="F126" i="15"/>
  <c r="G126" i="15" s="1"/>
  <c r="K126" i="15"/>
  <c r="N126" i="15"/>
  <c r="O126" i="15" s="1"/>
  <c r="S126" i="15"/>
  <c r="V126" i="15"/>
  <c r="AA126" i="15"/>
  <c r="E123" i="15"/>
  <c r="M123" i="15"/>
  <c r="U123" i="15"/>
  <c r="C125" i="15"/>
  <c r="B142" i="15"/>
  <c r="Y136" i="15"/>
  <c r="J142" i="15"/>
  <c r="K136" i="15"/>
  <c r="R142" i="15"/>
  <c r="S136" i="15"/>
  <c r="Z142" i="15"/>
  <c r="AJ142" i="15" s="1"/>
  <c r="AA136" i="15"/>
  <c r="K138" i="15"/>
  <c r="AA138" i="15"/>
  <c r="Y150" i="15"/>
  <c r="U150" i="15"/>
  <c r="Q150" i="15"/>
  <c r="M150" i="15"/>
  <c r="I150" i="15"/>
  <c r="E150" i="15"/>
  <c r="B160" i="15"/>
  <c r="J160" i="15"/>
  <c r="K150" i="15"/>
  <c r="R160" i="15"/>
  <c r="AG160" i="15" s="1"/>
  <c r="S150" i="15"/>
  <c r="Z160" i="15"/>
  <c r="AJ160" i="15" s="1"/>
  <c r="AA150" i="15"/>
  <c r="W158" i="15"/>
  <c r="P160" i="15"/>
  <c r="P189" i="15"/>
  <c r="Q166" i="15"/>
  <c r="S105" i="15"/>
  <c r="W105" i="15"/>
  <c r="U107" i="15"/>
  <c r="S109" i="15"/>
  <c r="W109" i="15"/>
  <c r="U111" i="15"/>
  <c r="D142" i="15"/>
  <c r="H142" i="15"/>
  <c r="P142" i="15"/>
  <c r="T142" i="15"/>
  <c r="AH142" i="15" s="1"/>
  <c r="X142" i="15"/>
  <c r="AK142" i="15" s="1"/>
  <c r="G138" i="15"/>
  <c r="W138" i="15"/>
  <c r="G154" i="15"/>
  <c r="O154" i="15"/>
  <c r="W154" i="15"/>
  <c r="D160" i="15"/>
  <c r="T160" i="15"/>
  <c r="AH160" i="15" s="1"/>
  <c r="K186" i="15"/>
  <c r="S186" i="15"/>
  <c r="AA186" i="15"/>
  <c r="O112" i="15"/>
  <c r="S112" i="15"/>
  <c r="W112" i="15"/>
  <c r="E136" i="15"/>
  <c r="I136" i="15"/>
  <c r="M136" i="15"/>
  <c r="Q136" i="15"/>
  <c r="U136" i="15"/>
  <c r="S138" i="15"/>
  <c r="Y139" i="15"/>
  <c r="U139" i="15"/>
  <c r="Q139" i="15"/>
  <c r="M139" i="15"/>
  <c r="F160" i="15"/>
  <c r="G150" i="15"/>
  <c r="N160" i="15"/>
  <c r="O150" i="15"/>
  <c r="V160" i="15"/>
  <c r="AI160" i="15" s="1"/>
  <c r="W150" i="15"/>
  <c r="Y158" i="15"/>
  <c r="U158" i="15"/>
  <c r="Q158" i="15"/>
  <c r="M158" i="15"/>
  <c r="I158" i="15"/>
  <c r="E158" i="15"/>
  <c r="K158" i="15"/>
  <c r="S158" i="15"/>
  <c r="AA158" i="15"/>
  <c r="F189" i="15"/>
  <c r="G166" i="15"/>
  <c r="K182" i="15"/>
  <c r="S182" i="15"/>
  <c r="AA182" i="15"/>
  <c r="B189" i="15"/>
  <c r="L189" i="15"/>
  <c r="M166" i="15"/>
  <c r="R189" i="15"/>
  <c r="AG189" i="15" s="1"/>
  <c r="AB189" i="15"/>
  <c r="K168" i="15"/>
  <c r="S168" i="15"/>
  <c r="AA168" i="15"/>
  <c r="K170" i="15"/>
  <c r="S170" i="15"/>
  <c r="AA170" i="15"/>
  <c r="E182" i="15"/>
  <c r="M182" i="15"/>
  <c r="U182" i="15"/>
  <c r="E186" i="15"/>
  <c r="M186" i="15"/>
  <c r="U186" i="15"/>
  <c r="H189" i="15"/>
  <c r="I166" i="15"/>
  <c r="N189" i="15"/>
  <c r="S166" i="15"/>
  <c r="X189" i="15"/>
  <c r="AK189" i="15" s="1"/>
  <c r="Y166" i="15"/>
  <c r="E168" i="15"/>
  <c r="M168" i="15"/>
  <c r="U168" i="15"/>
  <c r="E170" i="15"/>
  <c r="M170" i="15"/>
  <c r="U170" i="15"/>
  <c r="K174" i="15"/>
  <c r="S174" i="15"/>
  <c r="AA174" i="15"/>
  <c r="I178" i="15"/>
  <c r="Q178" i="15"/>
  <c r="Y178" i="15"/>
  <c r="G182" i="15"/>
  <c r="O182" i="15"/>
  <c r="W182" i="15"/>
  <c r="G186" i="15"/>
  <c r="O186" i="15"/>
  <c r="W186" i="15"/>
  <c r="O141" i="15"/>
  <c r="S141" i="15"/>
  <c r="W141" i="15"/>
  <c r="D189" i="15"/>
  <c r="E166" i="15"/>
  <c r="J189" i="15"/>
  <c r="O166" i="15"/>
  <c r="T189" i="15"/>
  <c r="AH189" i="15" s="1"/>
  <c r="U166" i="15"/>
  <c r="Z189" i="15"/>
  <c r="AJ189" i="15" s="1"/>
  <c r="G168" i="15"/>
  <c r="O168" i="15"/>
  <c r="W168" i="15"/>
  <c r="G170" i="15"/>
  <c r="O170" i="15"/>
  <c r="W170" i="15"/>
  <c r="E174" i="15"/>
  <c r="M174" i="15"/>
  <c r="U174" i="15"/>
  <c r="K178" i="15"/>
  <c r="S178" i="15"/>
  <c r="AA178" i="15"/>
  <c r="I182" i="15"/>
  <c r="Q182" i="15"/>
  <c r="Y182" i="15"/>
  <c r="I186" i="15"/>
  <c r="Q186" i="15"/>
  <c r="Y186" i="15"/>
  <c r="B18" i="14"/>
  <c r="AF18" i="14" s="1"/>
  <c r="F18" i="14"/>
  <c r="J18" i="14"/>
  <c r="N18" i="14"/>
  <c r="R18" i="14"/>
  <c r="V18" i="14"/>
  <c r="AI18" i="14" s="1"/>
  <c r="C11" i="13"/>
  <c r="C18" i="13"/>
  <c r="K19" i="13"/>
  <c r="S19" i="13"/>
  <c r="AA19" i="13"/>
  <c r="C12" i="13"/>
  <c r="C16" i="13"/>
  <c r="G19" i="13"/>
  <c r="O19" i="13"/>
  <c r="W19" i="13"/>
  <c r="C10" i="13"/>
  <c r="K10" i="13"/>
  <c r="O10" i="13"/>
  <c r="S10" i="13"/>
  <c r="W10" i="13"/>
  <c r="M12" i="13"/>
  <c r="Q12" i="13"/>
  <c r="U12" i="13"/>
  <c r="Y12" i="13"/>
  <c r="C14" i="13"/>
  <c r="G14" i="13"/>
  <c r="K14" i="13"/>
  <c r="O14" i="13"/>
  <c r="S14" i="13"/>
  <c r="W14" i="13"/>
  <c r="E16" i="13"/>
  <c r="I16" i="13"/>
  <c r="M16" i="13"/>
  <c r="Q16" i="13"/>
  <c r="U16" i="13"/>
  <c r="Y16" i="13"/>
  <c r="D19" i="13"/>
  <c r="E19" i="13" s="1"/>
  <c r="H19" i="13"/>
  <c r="I19" i="13" s="1"/>
  <c r="L19" i="13"/>
  <c r="M19" i="13" s="1"/>
  <c r="P19" i="13"/>
  <c r="Q19" i="13" s="1"/>
  <c r="T19" i="13"/>
  <c r="X19" i="13"/>
  <c r="M26" i="13"/>
  <c r="S26" i="13"/>
  <c r="R36" i="13"/>
  <c r="AF36" i="13" s="1"/>
  <c r="H59" i="13"/>
  <c r="I42" i="13"/>
  <c r="P59" i="13"/>
  <c r="Q42" i="13"/>
  <c r="S42" i="13"/>
  <c r="X59" i="13"/>
  <c r="AJ59" i="13" s="1"/>
  <c r="Y42" i="13"/>
  <c r="S44" i="13"/>
  <c r="N84" i="13"/>
  <c r="O65" i="13"/>
  <c r="C9" i="13"/>
  <c r="G9" i="13"/>
  <c r="K9" i="13"/>
  <c r="O9" i="13"/>
  <c r="S9" i="13"/>
  <c r="W9" i="13"/>
  <c r="AA9" i="13"/>
  <c r="C13" i="13"/>
  <c r="AA13" i="13"/>
  <c r="C17" i="13"/>
  <c r="O26" i="13"/>
  <c r="N36" i="13"/>
  <c r="B59" i="13"/>
  <c r="J59" i="13"/>
  <c r="K42" i="13"/>
  <c r="Z59" i="13"/>
  <c r="AI59" i="13" s="1"/>
  <c r="AA42" i="13"/>
  <c r="Y54" i="13"/>
  <c r="U54" i="13"/>
  <c r="Q54" i="13"/>
  <c r="M54" i="13"/>
  <c r="I54" i="13"/>
  <c r="E54" i="13"/>
  <c r="K54" i="13"/>
  <c r="S54" i="13"/>
  <c r="AA54" i="13"/>
  <c r="V84" i="13"/>
  <c r="AH84" i="13" s="1"/>
  <c r="W65" i="13"/>
  <c r="M66" i="13"/>
  <c r="L84" i="13"/>
  <c r="E26" i="13"/>
  <c r="K26" i="13"/>
  <c r="J36" i="13"/>
  <c r="U26" i="13"/>
  <c r="AA26" i="13"/>
  <c r="Z36" i="13"/>
  <c r="AI36" i="13" s="1"/>
  <c r="D59" i="13"/>
  <c r="E42" i="13"/>
  <c r="L59" i="13"/>
  <c r="M42" i="13"/>
  <c r="T59" i="13"/>
  <c r="AG59" i="13" s="1"/>
  <c r="AB59" i="13"/>
  <c r="K45" i="13"/>
  <c r="S45" i="13"/>
  <c r="AA45" i="13"/>
  <c r="I47" i="13"/>
  <c r="Q47" i="13"/>
  <c r="Y47" i="13"/>
  <c r="Y50" i="13"/>
  <c r="U50" i="13"/>
  <c r="Q50" i="13"/>
  <c r="M50" i="13"/>
  <c r="I50" i="13"/>
  <c r="E50" i="13"/>
  <c r="K50" i="13"/>
  <c r="S50" i="13"/>
  <c r="AA50" i="13"/>
  <c r="Y73" i="13"/>
  <c r="U73" i="13"/>
  <c r="Q73" i="13"/>
  <c r="M73" i="13"/>
  <c r="I73" i="13"/>
  <c r="E73" i="13"/>
  <c r="K73" i="13"/>
  <c r="S73" i="13"/>
  <c r="AA73" i="13"/>
  <c r="E13" i="13"/>
  <c r="I13" i="13"/>
  <c r="M13" i="13"/>
  <c r="Q13" i="13"/>
  <c r="U13" i="13"/>
  <c r="C15" i="13"/>
  <c r="G15" i="13"/>
  <c r="K15" i="13"/>
  <c r="O15" i="13"/>
  <c r="S15" i="13"/>
  <c r="W15" i="13"/>
  <c r="M17" i="13"/>
  <c r="Q17" i="13"/>
  <c r="U17" i="13"/>
  <c r="D36" i="13"/>
  <c r="H36" i="13"/>
  <c r="L36" i="13"/>
  <c r="P36" i="13"/>
  <c r="T36" i="13"/>
  <c r="AG36" i="13" s="1"/>
  <c r="X36" i="13"/>
  <c r="AJ36" i="13" s="1"/>
  <c r="G26" i="13"/>
  <c r="F36" i="13"/>
  <c r="W26" i="13"/>
  <c r="V36" i="13"/>
  <c r="AH36" i="13" s="1"/>
  <c r="E27" i="13"/>
  <c r="I27" i="13"/>
  <c r="M27" i="13"/>
  <c r="Q27" i="13"/>
  <c r="U27" i="13"/>
  <c r="M28" i="13"/>
  <c r="S35" i="13"/>
  <c r="B36" i="13"/>
  <c r="G42" i="13"/>
  <c r="O42" i="13"/>
  <c r="U42" i="13"/>
  <c r="W42" i="13"/>
  <c r="M45" i="13"/>
  <c r="U45" i="13"/>
  <c r="C47" i="13"/>
  <c r="K47" i="13"/>
  <c r="S47" i="13"/>
  <c r="AA47" i="13"/>
  <c r="G54" i="13"/>
  <c r="O54" i="13"/>
  <c r="W54" i="13"/>
  <c r="F59" i="13"/>
  <c r="F84" i="13"/>
  <c r="G65" i="13"/>
  <c r="E66" i="13"/>
  <c r="D84" i="13"/>
  <c r="U66" i="13"/>
  <c r="T84" i="13"/>
  <c r="AG84" i="13" s="1"/>
  <c r="M51" i="13"/>
  <c r="J84" i="13"/>
  <c r="Z84" i="13"/>
  <c r="AI84" i="13" s="1"/>
  <c r="M68" i="13"/>
  <c r="S68" i="13"/>
  <c r="M70" i="13"/>
  <c r="W70" i="13"/>
  <c r="Y78" i="13"/>
  <c r="U78" i="13"/>
  <c r="Q78" i="13"/>
  <c r="M78" i="13"/>
  <c r="I78" i="13"/>
  <c r="E78" i="13"/>
  <c r="K78" i="13"/>
  <c r="S78" i="13"/>
  <c r="AA78" i="13"/>
  <c r="Y95" i="13"/>
  <c r="U95" i="13"/>
  <c r="Q95" i="13"/>
  <c r="M95" i="13"/>
  <c r="I95" i="13"/>
  <c r="E95" i="13"/>
  <c r="K95" i="13"/>
  <c r="S95" i="13"/>
  <c r="AA95" i="13"/>
  <c r="O103" i="13"/>
  <c r="W103" i="13"/>
  <c r="G82" i="13"/>
  <c r="O82" i="13"/>
  <c r="W82" i="13"/>
  <c r="P84" i="13"/>
  <c r="Y91" i="13"/>
  <c r="U91" i="13"/>
  <c r="Q91" i="13"/>
  <c r="M91" i="13"/>
  <c r="I91" i="13"/>
  <c r="E91" i="13"/>
  <c r="K91" i="13"/>
  <c r="S91" i="13"/>
  <c r="AA91" i="13"/>
  <c r="G99" i="13"/>
  <c r="O99" i="13"/>
  <c r="W99" i="13"/>
  <c r="O49" i="13"/>
  <c r="E51" i="13"/>
  <c r="U51" i="13"/>
  <c r="M55" i="13"/>
  <c r="C58" i="13"/>
  <c r="S58" i="13"/>
  <c r="B84" i="13"/>
  <c r="M65" i="13"/>
  <c r="R84" i="13"/>
  <c r="AF84" i="13" s="1"/>
  <c r="E68" i="13"/>
  <c r="K68" i="13"/>
  <c r="U68" i="13"/>
  <c r="AA68" i="13"/>
  <c r="E70" i="13"/>
  <c r="U70" i="13"/>
  <c r="G78" i="13"/>
  <c r="O78" i="13"/>
  <c r="W78" i="13"/>
  <c r="O95" i="13"/>
  <c r="W95" i="13"/>
  <c r="Y103" i="13"/>
  <c r="U103" i="13"/>
  <c r="Q103" i="13"/>
  <c r="M103" i="13"/>
  <c r="I103" i="13"/>
  <c r="E103" i="13"/>
  <c r="K103" i="13"/>
  <c r="S103" i="13"/>
  <c r="AA103" i="13"/>
  <c r="Y82" i="13"/>
  <c r="U82" i="13"/>
  <c r="Q82" i="13"/>
  <c r="M82" i="13"/>
  <c r="I82" i="13"/>
  <c r="E82" i="13"/>
  <c r="K82" i="13"/>
  <c r="S82" i="13"/>
  <c r="AA82" i="13"/>
  <c r="H84" i="13"/>
  <c r="X84" i="13"/>
  <c r="AJ84" i="13" s="1"/>
  <c r="M93" i="13"/>
  <c r="L113" i="13"/>
  <c r="Y99" i="13"/>
  <c r="U99" i="13"/>
  <c r="Q99" i="13"/>
  <c r="M99" i="13"/>
  <c r="I99" i="13"/>
  <c r="E99" i="13"/>
  <c r="K99" i="13"/>
  <c r="S99" i="13"/>
  <c r="AA99" i="13"/>
  <c r="Y107" i="13"/>
  <c r="U107" i="13"/>
  <c r="Q107" i="13"/>
  <c r="M107" i="13"/>
  <c r="I107" i="13"/>
  <c r="K107" i="13"/>
  <c r="S107" i="13"/>
  <c r="AA107" i="13"/>
  <c r="AA138" i="13"/>
  <c r="K138" i="13"/>
  <c r="Y138" i="13"/>
  <c r="B113" i="13"/>
  <c r="F113" i="13"/>
  <c r="J113" i="13"/>
  <c r="N113" i="13"/>
  <c r="R113" i="13"/>
  <c r="V113" i="13"/>
  <c r="AH113" i="13" s="1"/>
  <c r="Z113" i="13"/>
  <c r="AI113" i="13" s="1"/>
  <c r="U104" i="13"/>
  <c r="E107" i="13"/>
  <c r="K120" i="13"/>
  <c r="S120" i="13"/>
  <c r="AA120" i="13"/>
  <c r="B141" i="13"/>
  <c r="J141" i="13"/>
  <c r="E138" i="13"/>
  <c r="M138" i="13"/>
  <c r="S138" i="13"/>
  <c r="G90" i="13"/>
  <c r="K90" i="13"/>
  <c r="O90" i="13"/>
  <c r="S90" i="13"/>
  <c r="W90" i="13"/>
  <c r="AA90" i="13"/>
  <c r="Q104" i="13"/>
  <c r="AA104" i="13"/>
  <c r="G107" i="13"/>
  <c r="O107" i="13"/>
  <c r="W107" i="13"/>
  <c r="D125" i="13"/>
  <c r="T125" i="13"/>
  <c r="AG125" i="13" s="1"/>
  <c r="E120" i="13"/>
  <c r="M120" i="13"/>
  <c r="U120" i="13"/>
  <c r="B125" i="13"/>
  <c r="R125" i="13"/>
  <c r="AF125" i="13" s="1"/>
  <c r="G138" i="13"/>
  <c r="O138" i="13"/>
  <c r="K173" i="13"/>
  <c r="S173" i="13"/>
  <c r="AA173" i="13"/>
  <c r="G104" i="13"/>
  <c r="M104" i="13"/>
  <c r="Y111" i="13"/>
  <c r="U111" i="13"/>
  <c r="Q111" i="13"/>
  <c r="M111" i="13"/>
  <c r="I111" i="13"/>
  <c r="K111" i="13"/>
  <c r="S111" i="13"/>
  <c r="AA111" i="13"/>
  <c r="G120" i="13"/>
  <c r="O120" i="13"/>
  <c r="W120" i="13"/>
  <c r="F125" i="13"/>
  <c r="V125" i="13"/>
  <c r="AH125" i="13" s="1"/>
  <c r="I138" i="13"/>
  <c r="W138" i="13"/>
  <c r="F141" i="13"/>
  <c r="R188" i="13"/>
  <c r="AF188" i="13" s="1"/>
  <c r="S165" i="13"/>
  <c r="D141" i="13"/>
  <c r="H141" i="13"/>
  <c r="L141" i="13"/>
  <c r="P141" i="13"/>
  <c r="T141" i="13"/>
  <c r="AG141" i="13" s="1"/>
  <c r="X141" i="13"/>
  <c r="AJ141" i="13" s="1"/>
  <c r="AB141" i="13"/>
  <c r="U138" i="13"/>
  <c r="F159" i="13"/>
  <c r="P159" i="13"/>
  <c r="V159" i="13"/>
  <c r="AH159" i="13" s="1"/>
  <c r="L188" i="13"/>
  <c r="M165" i="13"/>
  <c r="K167" i="13"/>
  <c r="S167" i="13"/>
  <c r="AA167" i="13"/>
  <c r="Q138" i="13"/>
  <c r="L159" i="13"/>
  <c r="AB159" i="13"/>
  <c r="Y156" i="13"/>
  <c r="U156" i="13"/>
  <c r="Q156" i="13"/>
  <c r="M156" i="13"/>
  <c r="I156" i="13"/>
  <c r="E156" i="13"/>
  <c r="K156" i="13"/>
  <c r="S156" i="13"/>
  <c r="AA156" i="13"/>
  <c r="K181" i="13"/>
  <c r="S181" i="13"/>
  <c r="AA181" i="13"/>
  <c r="G105" i="13"/>
  <c r="K105" i="13"/>
  <c r="O105" i="13"/>
  <c r="S105" i="13"/>
  <c r="W105" i="13"/>
  <c r="H159" i="13"/>
  <c r="N159" i="13"/>
  <c r="Y152" i="13"/>
  <c r="U152" i="13"/>
  <c r="Q152" i="13"/>
  <c r="M152" i="13"/>
  <c r="I152" i="13"/>
  <c r="E152" i="13"/>
  <c r="K152" i="13"/>
  <c r="S152" i="13"/>
  <c r="AA152" i="13"/>
  <c r="B188" i="13"/>
  <c r="C177" i="13" s="1"/>
  <c r="AA165" i="13"/>
  <c r="K165" i="13"/>
  <c r="W165" i="13"/>
  <c r="B159" i="13"/>
  <c r="H188" i="13"/>
  <c r="I165" i="13"/>
  <c r="N188" i="13"/>
  <c r="X188" i="13"/>
  <c r="Y165" i="13"/>
  <c r="E167" i="13"/>
  <c r="M167" i="13"/>
  <c r="U167" i="13"/>
  <c r="I169" i="13"/>
  <c r="Q169" i="13"/>
  <c r="Y169" i="13"/>
  <c r="E173" i="13"/>
  <c r="M173" i="13"/>
  <c r="U173" i="13"/>
  <c r="O177" i="13"/>
  <c r="W177" i="13"/>
  <c r="E181" i="13"/>
  <c r="M181" i="13"/>
  <c r="U181" i="13"/>
  <c r="C185" i="13"/>
  <c r="K185" i="13"/>
  <c r="S185" i="13"/>
  <c r="AA185" i="13"/>
  <c r="E149" i="13"/>
  <c r="I149" i="13"/>
  <c r="M149" i="13"/>
  <c r="Q149" i="13"/>
  <c r="U149" i="13"/>
  <c r="O151" i="13"/>
  <c r="S151" i="13"/>
  <c r="W151" i="13"/>
  <c r="Q153" i="13"/>
  <c r="U153" i="13"/>
  <c r="S155" i="13"/>
  <c r="W155" i="13"/>
  <c r="U157" i="13"/>
  <c r="D188" i="13"/>
  <c r="E165" i="13"/>
  <c r="J188" i="13"/>
  <c r="O165" i="13"/>
  <c r="T188" i="13"/>
  <c r="U165" i="13"/>
  <c r="Z188" i="13"/>
  <c r="G167" i="13"/>
  <c r="O167" i="13"/>
  <c r="W167" i="13"/>
  <c r="K169" i="13"/>
  <c r="S169" i="13"/>
  <c r="AA169" i="13"/>
  <c r="G173" i="13"/>
  <c r="O173" i="13"/>
  <c r="W173" i="13"/>
  <c r="I177" i="13"/>
  <c r="Q177" i="13"/>
  <c r="Y177" i="13"/>
  <c r="G181" i="13"/>
  <c r="O181" i="13"/>
  <c r="W181" i="13"/>
  <c r="E185" i="13"/>
  <c r="M185" i="13"/>
  <c r="U185" i="13"/>
  <c r="F188" i="13"/>
  <c r="G188" i="13" s="1"/>
  <c r="P188" i="13"/>
  <c r="Q165" i="13"/>
  <c r="V188" i="13"/>
  <c r="I167" i="13"/>
  <c r="Q167" i="13"/>
  <c r="Y167" i="13"/>
  <c r="E169" i="13"/>
  <c r="M169" i="13"/>
  <c r="U169" i="13"/>
  <c r="I173" i="13"/>
  <c r="Q173" i="13"/>
  <c r="Y173" i="13"/>
  <c r="K177" i="13"/>
  <c r="S177" i="13"/>
  <c r="AA177" i="13"/>
  <c r="I181" i="13"/>
  <c r="Q181" i="13"/>
  <c r="Y181" i="13"/>
  <c r="G185" i="13"/>
  <c r="O185" i="13"/>
  <c r="W185" i="13"/>
  <c r="W168" i="13"/>
  <c r="O172" i="13"/>
  <c r="S172" i="13"/>
  <c r="W172" i="13"/>
  <c r="C176" i="13"/>
  <c r="K176" i="13"/>
  <c r="O176" i="13"/>
  <c r="S176" i="13"/>
  <c r="W176" i="13"/>
  <c r="M178" i="13"/>
  <c r="Q178" i="13"/>
  <c r="U178" i="13"/>
  <c r="C180" i="13"/>
  <c r="K180" i="13"/>
  <c r="O180" i="13"/>
  <c r="S180" i="13"/>
  <c r="W180" i="13"/>
  <c r="M182" i="13"/>
  <c r="Q182" i="13"/>
  <c r="U182" i="13"/>
  <c r="C184" i="13"/>
  <c r="K184" i="13"/>
  <c r="O184" i="13"/>
  <c r="S184" i="13"/>
  <c r="W184" i="13"/>
  <c r="Q186" i="13"/>
  <c r="U186" i="13"/>
  <c r="C183" i="13"/>
  <c r="W17" i="12"/>
  <c r="I17" i="12"/>
  <c r="Q17" i="12"/>
  <c r="Y17" i="12"/>
  <c r="C13" i="12"/>
  <c r="C16" i="12"/>
  <c r="C11" i="12"/>
  <c r="C15" i="12"/>
  <c r="C12" i="12"/>
  <c r="C14" i="12"/>
  <c r="K17" i="12"/>
  <c r="S17" i="12"/>
  <c r="AA17" i="12"/>
  <c r="M17" i="12"/>
  <c r="U17" i="12"/>
  <c r="C8" i="12"/>
  <c r="C10" i="12"/>
  <c r="E8" i="12"/>
  <c r="K14" i="12"/>
  <c r="S14" i="12"/>
  <c r="W14" i="12"/>
  <c r="I16" i="12"/>
  <c r="Q16" i="12"/>
  <c r="Y16" i="12"/>
  <c r="N17" i="12"/>
  <c r="O17" i="12" s="1"/>
  <c r="C9" i="12"/>
  <c r="M16" i="12"/>
  <c r="U16" i="12"/>
  <c r="G2100" i="9"/>
  <c r="G2099" i="9"/>
  <c r="G1611" i="9"/>
  <c r="G1610" i="9"/>
  <c r="G1555" i="9"/>
  <c r="G1554" i="9"/>
  <c r="G1527" i="9"/>
  <c r="G1526" i="9"/>
  <c r="G1498" i="9"/>
  <c r="G1442" i="9"/>
  <c r="G1190" i="9"/>
  <c r="G1163" i="9"/>
  <c r="G1162" i="9"/>
  <c r="G1135" i="9"/>
  <c r="G1134" i="9"/>
  <c r="G1107" i="9"/>
  <c r="G1106" i="9"/>
  <c r="G1051" i="9"/>
  <c r="G1050" i="9"/>
  <c r="G1022" i="9"/>
  <c r="G743" i="9"/>
  <c r="G742" i="9"/>
  <c r="G59" i="13" l="1"/>
  <c r="C168" i="13"/>
  <c r="K188" i="13"/>
  <c r="C175" i="13"/>
  <c r="C171" i="13"/>
  <c r="C169" i="13"/>
  <c r="Q188" i="13"/>
  <c r="E188" i="13"/>
  <c r="C79" i="15"/>
  <c r="S113" i="13"/>
  <c r="AF113" i="13"/>
  <c r="W188" i="13"/>
  <c r="AH188" i="13"/>
  <c r="Y188" i="13"/>
  <c r="AJ188" i="13"/>
  <c r="Y19" i="13"/>
  <c r="AJ19" i="13"/>
  <c r="C50" i="15"/>
  <c r="C26" i="13"/>
  <c r="AE36" i="13"/>
  <c r="U19" i="13"/>
  <c r="AG19" i="13"/>
  <c r="Q125" i="13"/>
  <c r="AE125" i="13"/>
  <c r="C110" i="13"/>
  <c r="AE113" i="13"/>
  <c r="E159" i="13"/>
  <c r="AE159" i="13"/>
  <c r="C72" i="15"/>
  <c r="O59" i="13"/>
  <c r="AE59" i="13"/>
  <c r="S18" i="14"/>
  <c r="AG18" i="14"/>
  <c r="C136" i="13"/>
  <c r="AE141" i="13"/>
  <c r="C181" i="13"/>
  <c r="AE188" i="13"/>
  <c r="AA188" i="13"/>
  <c r="AI188" i="13"/>
  <c r="C172" i="13"/>
  <c r="C179" i="13"/>
  <c r="U85" i="15"/>
  <c r="U188" i="13"/>
  <c r="AG188" i="13"/>
  <c r="C73" i="13"/>
  <c r="AE84" i="13"/>
  <c r="G85" i="15"/>
  <c r="C75" i="15"/>
  <c r="O85" i="15"/>
  <c r="C68" i="15"/>
  <c r="C71" i="15"/>
  <c r="M85" i="15"/>
  <c r="C83" i="15"/>
  <c r="K85" i="15"/>
  <c r="C186" i="15"/>
  <c r="AF189" i="15"/>
  <c r="S60" i="15"/>
  <c r="AG60" i="15"/>
  <c r="C158" i="15"/>
  <c r="AF160" i="15"/>
  <c r="S142" i="15"/>
  <c r="AG142" i="15"/>
  <c r="C141" i="15"/>
  <c r="AF142" i="15"/>
  <c r="Q85" i="15"/>
  <c r="AF85" i="15"/>
  <c r="S85" i="15"/>
  <c r="AG85" i="15"/>
  <c r="U126" i="15"/>
  <c r="AH126" i="15"/>
  <c r="AA114" i="15"/>
  <c r="AF114" i="15"/>
  <c r="AA85" i="15"/>
  <c r="AJ85" i="15"/>
  <c r="I85" i="15"/>
  <c r="Y20" i="15"/>
  <c r="AK20" i="15"/>
  <c r="E60" i="15"/>
  <c r="AF60" i="15"/>
  <c r="W126" i="15"/>
  <c r="AI126" i="15"/>
  <c r="W85" i="15"/>
  <c r="AI85" i="15"/>
  <c r="W20" i="15"/>
  <c r="AI20" i="15"/>
  <c r="C15" i="15"/>
  <c r="AF20" i="15"/>
  <c r="Q20" i="15"/>
  <c r="M20" i="15"/>
  <c r="C11" i="15"/>
  <c r="K20" i="15"/>
  <c r="C57" i="15"/>
  <c r="I142" i="15"/>
  <c r="C67" i="15"/>
  <c r="C78" i="15"/>
  <c r="Y85" i="15"/>
  <c r="U20" i="15"/>
  <c r="E20" i="15"/>
  <c r="S20" i="15"/>
  <c r="C10" i="15"/>
  <c r="C108" i="15"/>
  <c r="C172" i="15"/>
  <c r="Y189" i="15"/>
  <c r="I189" i="15"/>
  <c r="U114" i="15"/>
  <c r="E114" i="15"/>
  <c r="O20" i="15"/>
  <c r="Q114" i="15"/>
  <c r="C106" i="15"/>
  <c r="AA189" i="15"/>
  <c r="K189" i="15"/>
  <c r="C110" i="15"/>
  <c r="M114" i="15"/>
  <c r="C103" i="15"/>
  <c r="W114" i="15"/>
  <c r="C112" i="15"/>
  <c r="C109" i="15"/>
  <c r="C105" i="15"/>
  <c r="Y114" i="15"/>
  <c r="I114" i="15"/>
  <c r="G114" i="15"/>
  <c r="C100" i="15"/>
  <c r="E85" i="15"/>
  <c r="C53" i="15"/>
  <c r="C92" i="15"/>
  <c r="S114" i="15"/>
  <c r="C19" i="15"/>
  <c r="AA20" i="15"/>
  <c r="G20" i="15"/>
  <c r="AA60" i="15"/>
  <c r="K60" i="15"/>
  <c r="W60" i="15"/>
  <c r="G60" i="15"/>
  <c r="C178" i="15"/>
  <c r="C166" i="15"/>
  <c r="S189" i="15"/>
  <c r="C157" i="15"/>
  <c r="O160" i="15"/>
  <c r="Y142" i="15"/>
  <c r="E142" i="15"/>
  <c r="S160" i="15"/>
  <c r="C180" i="15"/>
  <c r="C176" i="15"/>
  <c r="U189" i="15"/>
  <c r="E189" i="15"/>
  <c r="O189" i="15"/>
  <c r="U160" i="15"/>
  <c r="U142" i="15"/>
  <c r="C113" i="15"/>
  <c r="C104" i="15"/>
  <c r="C174" i="15"/>
  <c r="C170" i="15"/>
  <c r="C168" i="15"/>
  <c r="M189" i="15"/>
  <c r="W160" i="15"/>
  <c r="G160" i="15"/>
  <c r="E160" i="15"/>
  <c r="Q142" i="15"/>
  <c r="C96" i="15"/>
  <c r="C95" i="15"/>
  <c r="O60" i="15"/>
  <c r="C45" i="15"/>
  <c r="O18" i="14"/>
  <c r="C155" i="13"/>
  <c r="C151" i="13"/>
  <c r="M141" i="13"/>
  <c r="C45" i="13"/>
  <c r="M59" i="13"/>
  <c r="I188" i="13"/>
  <c r="O188" i="13"/>
  <c r="AA141" i="13"/>
  <c r="C54" i="13"/>
  <c r="AA59" i="13"/>
  <c r="C140" i="13"/>
  <c r="Y141" i="13"/>
  <c r="I141" i="13"/>
  <c r="G141" i="13"/>
  <c r="G125" i="13"/>
  <c r="C111" i="13"/>
  <c r="S141" i="13"/>
  <c r="W141" i="13"/>
  <c r="Y84" i="13"/>
  <c r="C81" i="13"/>
  <c r="C138" i="13"/>
  <c r="U141" i="13"/>
  <c r="E141" i="13"/>
  <c r="O141" i="13"/>
  <c r="I84" i="13"/>
  <c r="C82" i="13"/>
  <c r="S84" i="13"/>
  <c r="C105" i="13"/>
  <c r="Q141" i="13"/>
  <c r="K141" i="13"/>
  <c r="Q84" i="13"/>
  <c r="C188" i="15"/>
  <c r="C156" i="15"/>
  <c r="C152" i="15"/>
  <c r="C155" i="15"/>
  <c r="C159" i="15"/>
  <c r="C151" i="15"/>
  <c r="M160" i="15"/>
  <c r="C154" i="15"/>
  <c r="Y160" i="15"/>
  <c r="O114" i="15"/>
  <c r="C91" i="15"/>
  <c r="Q60" i="15"/>
  <c r="U60" i="15"/>
  <c r="C142" i="15"/>
  <c r="C140" i="15"/>
  <c r="C139" i="15"/>
  <c r="C137" i="15"/>
  <c r="W142" i="15"/>
  <c r="G142" i="15"/>
  <c r="M142" i="15"/>
  <c r="I60" i="15"/>
  <c r="G189" i="15"/>
  <c r="Q189" i="15"/>
  <c r="AA160" i="15"/>
  <c r="K160" i="15"/>
  <c r="AA142" i="15"/>
  <c r="K142" i="15"/>
  <c r="W189" i="15"/>
  <c r="I160" i="15"/>
  <c r="C49" i="15"/>
  <c r="C56" i="15"/>
  <c r="C60" i="15"/>
  <c r="C52" i="15"/>
  <c r="C48" i="15"/>
  <c r="C46" i="15"/>
  <c r="C55" i="15"/>
  <c r="C51" i="15"/>
  <c r="C47" i="15"/>
  <c r="C43" i="15"/>
  <c r="C59" i="15"/>
  <c r="C54" i="15"/>
  <c r="C85" i="15"/>
  <c r="C81" i="15"/>
  <c r="C77" i="15"/>
  <c r="C74" i="15"/>
  <c r="C70" i="15"/>
  <c r="C66" i="15"/>
  <c r="C84" i="15"/>
  <c r="C80" i="15"/>
  <c r="C76" i="15"/>
  <c r="C73" i="15"/>
  <c r="C69" i="15"/>
  <c r="C44" i="15"/>
  <c r="C185" i="15"/>
  <c r="C181" i="15"/>
  <c r="C177" i="15"/>
  <c r="C173" i="15"/>
  <c r="C169" i="15"/>
  <c r="C187" i="15"/>
  <c r="C183" i="15"/>
  <c r="C167" i="15"/>
  <c r="C179" i="15"/>
  <c r="C175" i="15"/>
  <c r="C171" i="15"/>
  <c r="C182" i="15"/>
  <c r="C184" i="15"/>
  <c r="Q160" i="15"/>
  <c r="C150" i="15"/>
  <c r="C136" i="15"/>
  <c r="C138" i="15"/>
  <c r="C153" i="15"/>
  <c r="O142" i="15"/>
  <c r="C114" i="15"/>
  <c r="C102" i="15"/>
  <c r="C98" i="15"/>
  <c r="C94" i="15"/>
  <c r="C111" i="15"/>
  <c r="C107" i="15"/>
  <c r="C101" i="15"/>
  <c r="C97" i="15"/>
  <c r="C93" i="15"/>
  <c r="K114" i="15"/>
  <c r="C99" i="15"/>
  <c r="Y60" i="15"/>
  <c r="M60" i="15"/>
  <c r="C17" i="15"/>
  <c r="C16" i="15"/>
  <c r="C12" i="15"/>
  <c r="C18" i="15"/>
  <c r="C14" i="15"/>
  <c r="C17" i="14"/>
  <c r="C13" i="14"/>
  <c r="C9" i="14"/>
  <c r="C18" i="14"/>
  <c r="C15" i="14"/>
  <c r="C11" i="14"/>
  <c r="U18" i="14"/>
  <c r="C16" i="14"/>
  <c r="AA18" i="14"/>
  <c r="Q18" i="14"/>
  <c r="E18" i="14"/>
  <c r="K18" i="14"/>
  <c r="C10" i="14"/>
  <c r="M18" i="14"/>
  <c r="C14" i="14"/>
  <c r="W18" i="14"/>
  <c r="G18" i="14"/>
  <c r="Y18" i="14"/>
  <c r="I18" i="14"/>
  <c r="C12" i="14"/>
  <c r="C187" i="13"/>
  <c r="C167" i="13"/>
  <c r="Q159" i="13"/>
  <c r="C173" i="13"/>
  <c r="C125" i="13"/>
  <c r="C121" i="13"/>
  <c r="O125" i="13"/>
  <c r="C120" i="13"/>
  <c r="C113" i="13"/>
  <c r="C109" i="13"/>
  <c r="C108" i="13"/>
  <c r="C101" i="13"/>
  <c r="C97" i="13"/>
  <c r="C93" i="13"/>
  <c r="C112" i="13"/>
  <c r="C96" i="13"/>
  <c r="C100" i="13"/>
  <c r="C104" i="13"/>
  <c r="C92" i="13"/>
  <c r="K125" i="13"/>
  <c r="C106" i="13"/>
  <c r="C99" i="13"/>
  <c r="M113" i="13"/>
  <c r="C94" i="13"/>
  <c r="C78" i="13"/>
  <c r="C68" i="13"/>
  <c r="G36" i="13"/>
  <c r="Q36" i="13"/>
  <c r="C72" i="13"/>
  <c r="AA36" i="13"/>
  <c r="C42" i="13"/>
  <c r="O84" i="13"/>
  <c r="I59" i="13"/>
  <c r="C158" i="13"/>
  <c r="C154" i="13"/>
  <c r="C150" i="13"/>
  <c r="C149" i="13"/>
  <c r="C153" i="13"/>
  <c r="C157" i="13"/>
  <c r="O159" i="13"/>
  <c r="C156" i="13"/>
  <c r="S159" i="13"/>
  <c r="G159" i="13"/>
  <c r="AA159" i="13"/>
  <c r="C124" i="13"/>
  <c r="U125" i="13"/>
  <c r="Y125" i="13"/>
  <c r="O113" i="13"/>
  <c r="C123" i="13"/>
  <c r="U113" i="13"/>
  <c r="C95" i="13"/>
  <c r="C67" i="13"/>
  <c r="U84" i="13"/>
  <c r="C25" i="13"/>
  <c r="C33" i="13"/>
  <c r="C36" i="13"/>
  <c r="C28" i="13"/>
  <c r="M36" i="13"/>
  <c r="W84" i="13"/>
  <c r="C52" i="13"/>
  <c r="C56" i="13"/>
  <c r="C59" i="13"/>
  <c r="C49" i="13"/>
  <c r="C51" i="13"/>
  <c r="C46" i="13"/>
  <c r="S59" i="13"/>
  <c r="C55" i="13"/>
  <c r="C44" i="13"/>
  <c r="S36" i="13"/>
  <c r="C182" i="13"/>
  <c r="C174" i="13"/>
  <c r="C178" i="13"/>
  <c r="C166" i="13"/>
  <c r="C170" i="13"/>
  <c r="C186" i="13"/>
  <c r="C152" i="13"/>
  <c r="I159" i="13"/>
  <c r="M159" i="13"/>
  <c r="M188" i="13"/>
  <c r="U159" i="13"/>
  <c r="E125" i="13"/>
  <c r="C90" i="13"/>
  <c r="I125" i="13"/>
  <c r="AA113" i="13"/>
  <c r="K113" i="13"/>
  <c r="M125" i="13"/>
  <c r="C107" i="13"/>
  <c r="Q113" i="13"/>
  <c r="C102" i="13"/>
  <c r="E113" i="13"/>
  <c r="C84" i="13"/>
  <c r="C80" i="13"/>
  <c r="C76" i="13"/>
  <c r="C71" i="13"/>
  <c r="C83" i="13"/>
  <c r="C75" i="13"/>
  <c r="C66" i="13"/>
  <c r="C79" i="13"/>
  <c r="C70" i="13"/>
  <c r="C65" i="13"/>
  <c r="Y113" i="13"/>
  <c r="AA84" i="13"/>
  <c r="G84" i="13"/>
  <c r="W36" i="13"/>
  <c r="Y36" i="13"/>
  <c r="I36" i="13"/>
  <c r="C50" i="13"/>
  <c r="M84" i="13"/>
  <c r="C27" i="13"/>
  <c r="C19" i="13"/>
  <c r="Q59" i="13"/>
  <c r="C165" i="13"/>
  <c r="W159" i="13"/>
  <c r="S188" i="13"/>
  <c r="W125" i="13"/>
  <c r="K159" i="13"/>
  <c r="S125" i="13"/>
  <c r="Y159" i="13"/>
  <c r="C141" i="13"/>
  <c r="C137" i="13"/>
  <c r="C139" i="13"/>
  <c r="C135" i="13"/>
  <c r="C119" i="13"/>
  <c r="W113" i="13"/>
  <c r="G113" i="13"/>
  <c r="AA125" i="13"/>
  <c r="C98" i="13"/>
  <c r="C103" i="13"/>
  <c r="C91" i="13"/>
  <c r="I113" i="13"/>
  <c r="C77" i="13"/>
  <c r="K84" i="13"/>
  <c r="E84" i="13"/>
  <c r="C35" i="13"/>
  <c r="U36" i="13"/>
  <c r="E36" i="13"/>
  <c r="U59" i="13"/>
  <c r="E59" i="13"/>
  <c r="K36" i="13"/>
  <c r="K59" i="13"/>
  <c r="O36" i="13"/>
  <c r="Y59" i="13"/>
  <c r="W59" i="13"/>
  <c r="G274" i="9"/>
  <c r="G247" i="9"/>
  <c r="G246" i="9"/>
  <c r="G191" i="9"/>
  <c r="G190" i="9"/>
  <c r="G51" i="9"/>
  <c r="G50" i="9"/>
  <c r="C189" i="15" l="1"/>
  <c r="C20" i="15"/>
  <c r="C160" i="15"/>
  <c r="C188" i="13"/>
  <c r="C159" i="13"/>
  <c r="G23" i="9"/>
  <c r="G22" i="9"/>
  <c r="G3724" i="9" l="1"/>
  <c r="G3723" i="9"/>
  <c r="G3722" i="9"/>
  <c r="G3721" i="9"/>
  <c r="G3720" i="9"/>
  <c r="G3719" i="9"/>
  <c r="G3718" i="9"/>
  <c r="G3696" i="9"/>
  <c r="G3695" i="9"/>
  <c r="G3694" i="9"/>
  <c r="G3693" i="9"/>
  <c r="G3692" i="9"/>
  <c r="G3691" i="9"/>
  <c r="G3690" i="9"/>
  <c r="G3668" i="9"/>
  <c r="G3667" i="9"/>
  <c r="G3666" i="9"/>
  <c r="G3665" i="9"/>
  <c r="G3664" i="9"/>
  <c r="G3663" i="9"/>
  <c r="G3662" i="9"/>
  <c r="G3640" i="9"/>
  <c r="G3639" i="9"/>
  <c r="G3638" i="9"/>
  <c r="G3637" i="9"/>
  <c r="G3636" i="9"/>
  <c r="G3635" i="9"/>
  <c r="G3634" i="9"/>
  <c r="G3612" i="9"/>
  <c r="G3611" i="9"/>
  <c r="G3610" i="9"/>
  <c r="G3609" i="9"/>
  <c r="G3608" i="9"/>
  <c r="G3607" i="9"/>
  <c r="G3606" i="9"/>
  <c r="G3584" i="9"/>
  <c r="G3583" i="9"/>
  <c r="G3582" i="9"/>
  <c r="G3581" i="9"/>
  <c r="G3580" i="9"/>
  <c r="G3579" i="9"/>
  <c r="G3578" i="9"/>
  <c r="G3556" i="9"/>
  <c r="G3555" i="9"/>
  <c r="G3554" i="9"/>
  <c r="G3553" i="9"/>
  <c r="G3552" i="9"/>
  <c r="G3551" i="9"/>
  <c r="G3550" i="9"/>
  <c r="G3528" i="9"/>
  <c r="G3527" i="9"/>
  <c r="G3526" i="9"/>
  <c r="G3525" i="9"/>
  <c r="G3524" i="9"/>
  <c r="G3523" i="9"/>
  <c r="G3522" i="9"/>
  <c r="G3500" i="9"/>
  <c r="G3499" i="9"/>
  <c r="G3498" i="9"/>
  <c r="G3497" i="9"/>
  <c r="G3496" i="9"/>
  <c r="G3495" i="9"/>
  <c r="G3494" i="9"/>
  <c r="G3472" i="9"/>
  <c r="G3471" i="9"/>
  <c r="G3470" i="9"/>
  <c r="G3469" i="9"/>
  <c r="G3468" i="9"/>
  <c r="G3467" i="9"/>
  <c r="G3466" i="9"/>
  <c r="G3444" i="9"/>
  <c r="G3443" i="9"/>
  <c r="G3442" i="9"/>
  <c r="G3441" i="9"/>
  <c r="G3440" i="9"/>
  <c r="G3439" i="9"/>
  <c r="G3438" i="9"/>
  <c r="G3414" i="9"/>
  <c r="G3413" i="9"/>
  <c r="G3412" i="9"/>
  <c r="G3411" i="9"/>
  <c r="G3410" i="9"/>
  <c r="G3409" i="9"/>
  <c r="G3408" i="9"/>
  <c r="G3386" i="9"/>
  <c r="G3385" i="9"/>
  <c r="G3384" i="9"/>
  <c r="G3383" i="9"/>
  <c r="G3382" i="9"/>
  <c r="G3381" i="9"/>
  <c r="G3380" i="9"/>
  <c r="G3358" i="9"/>
  <c r="G3357" i="9"/>
  <c r="G3356" i="9"/>
  <c r="G3355" i="9"/>
  <c r="G3354" i="9"/>
  <c r="G3353" i="9"/>
  <c r="G3352" i="9"/>
  <c r="G3330" i="9"/>
  <c r="G3329" i="9"/>
  <c r="G3328" i="9"/>
  <c r="G3327" i="9"/>
  <c r="G3326" i="9"/>
  <c r="G3325" i="9"/>
  <c r="G3324" i="9"/>
  <c r="G3302" i="9"/>
  <c r="G3301" i="9"/>
  <c r="G3300" i="9"/>
  <c r="G3299" i="9"/>
  <c r="G3298" i="9"/>
  <c r="G3297" i="9"/>
  <c r="G3296" i="9"/>
  <c r="G3274" i="9"/>
  <c r="G3273" i="9"/>
  <c r="G3272" i="9"/>
  <c r="G3271" i="9"/>
  <c r="G3270" i="9"/>
  <c r="G3269" i="9"/>
  <c r="G3268" i="9"/>
  <c r="G3241" i="9"/>
  <c r="G3242" i="9"/>
  <c r="G3243" i="9"/>
  <c r="G3244" i="9"/>
  <c r="G3245" i="9"/>
  <c r="G3246" i="9"/>
  <c r="G3247" i="9"/>
  <c r="G3219" i="9"/>
  <c r="G3218" i="9"/>
  <c r="G3217" i="9"/>
  <c r="G3216" i="9"/>
  <c r="G3215" i="9"/>
  <c r="G3214" i="9"/>
  <c r="G3213" i="9"/>
  <c r="G3191" i="9"/>
  <c r="G3190" i="9"/>
  <c r="G3189" i="9"/>
  <c r="G3188" i="9"/>
  <c r="G3187" i="9"/>
  <c r="G3186" i="9"/>
  <c r="G3185" i="9"/>
  <c r="G3163" i="9"/>
  <c r="G3162" i="9"/>
  <c r="G3161" i="9"/>
  <c r="G3160" i="9"/>
  <c r="G3159" i="9"/>
  <c r="G3158" i="9"/>
  <c r="G3157" i="9"/>
  <c r="G3135" i="9"/>
  <c r="G3134" i="9"/>
  <c r="G3133" i="9"/>
  <c r="G3132" i="9"/>
  <c r="G3131" i="9"/>
  <c r="G3130" i="9"/>
  <c r="G3129" i="9"/>
  <c r="G3107" i="9"/>
  <c r="G3106" i="9"/>
  <c r="G3105" i="9"/>
  <c r="G3104" i="9"/>
  <c r="G3103" i="9"/>
  <c r="G3102" i="9"/>
  <c r="G3101" i="9"/>
  <c r="G3079" i="9"/>
  <c r="G3078" i="9"/>
  <c r="G3077" i="9"/>
  <c r="G3076" i="9"/>
  <c r="G3075" i="9"/>
  <c r="G3074" i="9"/>
  <c r="G3073" i="9"/>
  <c r="G3051" i="9"/>
  <c r="G3050" i="9"/>
  <c r="G3049" i="9"/>
  <c r="G3048" i="9"/>
  <c r="G3047" i="9"/>
  <c r="G3046" i="9"/>
  <c r="G3045" i="9"/>
  <c r="G3023" i="9"/>
  <c r="G3022" i="9"/>
  <c r="G3021" i="9"/>
  <c r="G3020" i="9"/>
  <c r="G3019" i="9"/>
  <c r="G3018" i="9"/>
  <c r="G3017" i="9"/>
  <c r="G2995" i="9"/>
  <c r="G2994" i="9"/>
  <c r="G2993" i="9"/>
  <c r="G2992" i="9"/>
  <c r="G2991" i="9"/>
  <c r="G2990" i="9"/>
  <c r="G2989" i="9"/>
  <c r="G2967" i="9"/>
  <c r="G2966" i="9"/>
  <c r="G2965" i="9"/>
  <c r="G2964" i="9"/>
  <c r="G2963" i="9"/>
  <c r="G2962" i="9"/>
  <c r="G2961" i="9"/>
  <c r="G2939" i="9"/>
  <c r="G2938" i="9"/>
  <c r="G2937" i="9"/>
  <c r="G2936" i="9"/>
  <c r="G2935" i="9"/>
  <c r="G2934" i="9"/>
  <c r="G2933" i="9"/>
  <c r="G2911" i="9"/>
  <c r="G2910" i="9"/>
  <c r="G2909" i="9"/>
  <c r="G2908" i="9"/>
  <c r="G2907" i="9"/>
  <c r="G2906" i="9"/>
  <c r="G2905" i="9"/>
  <c r="G2882" i="9"/>
  <c r="G2881" i="9"/>
  <c r="G2880" i="9"/>
  <c r="G2879" i="9"/>
  <c r="G2878" i="9"/>
  <c r="G2877" i="9"/>
  <c r="G2876" i="9"/>
  <c r="G2854" i="9"/>
  <c r="G2853" i="9"/>
  <c r="G2852" i="9"/>
  <c r="G2851" i="9"/>
  <c r="G2850" i="9"/>
  <c r="G2849" i="9"/>
  <c r="G2848" i="9"/>
  <c r="G2826" i="9"/>
  <c r="G2825" i="9"/>
  <c r="G2824" i="9"/>
  <c r="G2823" i="9"/>
  <c r="G2822" i="9"/>
  <c r="G2821" i="9"/>
  <c r="G2820" i="9"/>
  <c r="G2798" i="9"/>
  <c r="G2797" i="9"/>
  <c r="G2796" i="9"/>
  <c r="G2795" i="9"/>
  <c r="G2794" i="9"/>
  <c r="G2793" i="9"/>
  <c r="G2792" i="9"/>
  <c r="G2770" i="9"/>
  <c r="G2769" i="9"/>
  <c r="G2768" i="9"/>
  <c r="G2767" i="9"/>
  <c r="G2766" i="9"/>
  <c r="G2765" i="9"/>
  <c r="G2764" i="9"/>
  <c r="G2737" i="9"/>
  <c r="G2738" i="9"/>
  <c r="G2739" i="9"/>
  <c r="G2740" i="9"/>
  <c r="G2741" i="9"/>
  <c r="G2742" i="9"/>
  <c r="G2736" i="9"/>
  <c r="G2709" i="9"/>
  <c r="G2710" i="9"/>
  <c r="G2711" i="9"/>
  <c r="G2712" i="9"/>
  <c r="G2713" i="9"/>
  <c r="G2714" i="9"/>
  <c r="G2708" i="9"/>
  <c r="G2653" i="9"/>
  <c r="G2654" i="9"/>
  <c r="G2655" i="9"/>
  <c r="G2656" i="9"/>
  <c r="G2657" i="9"/>
  <c r="G2658" i="9"/>
  <c r="G2652" i="9"/>
  <c r="G2625" i="9"/>
  <c r="G2626" i="9"/>
  <c r="G2627" i="9"/>
  <c r="G2628" i="9"/>
  <c r="G2629" i="9"/>
  <c r="G2630" i="9"/>
  <c r="G2624" i="9"/>
  <c r="G2597" i="9"/>
  <c r="G2598" i="9"/>
  <c r="G2599" i="9"/>
  <c r="G2600" i="9"/>
  <c r="G2601" i="9"/>
  <c r="G2602" i="9"/>
  <c r="G2596" i="9"/>
  <c r="G2569" i="9"/>
  <c r="G2570" i="9"/>
  <c r="G2571" i="9"/>
  <c r="G2572" i="9"/>
  <c r="G2573" i="9"/>
  <c r="G2574" i="9"/>
  <c r="G2568" i="9"/>
  <c r="G2541" i="9"/>
  <c r="G2542" i="9"/>
  <c r="G2543" i="9"/>
  <c r="G2544" i="9"/>
  <c r="G2545" i="9"/>
  <c r="G2546" i="9"/>
  <c r="G2540" i="9"/>
  <c r="G2513" i="9"/>
  <c r="G2514" i="9"/>
  <c r="G2515" i="9"/>
  <c r="G2516" i="9"/>
  <c r="G2517" i="9"/>
  <c r="G2518" i="9"/>
  <c r="G2512" i="9"/>
  <c r="G2485" i="9"/>
  <c r="G2486" i="9"/>
  <c r="G2487" i="9"/>
  <c r="G2488" i="9"/>
  <c r="G2489" i="9"/>
  <c r="G2490" i="9"/>
  <c r="G2484" i="9"/>
  <c r="G2457" i="9"/>
  <c r="G2458" i="9"/>
  <c r="G2459" i="9"/>
  <c r="G2460" i="9"/>
  <c r="G2461" i="9"/>
  <c r="G2462" i="9"/>
  <c r="G2456" i="9"/>
  <c r="G2429" i="9"/>
  <c r="G2430" i="9"/>
  <c r="G2431" i="9"/>
  <c r="G2432" i="9"/>
  <c r="G2433" i="9"/>
  <c r="G2434" i="9"/>
  <c r="G2428" i="9"/>
  <c r="G2401" i="9"/>
  <c r="G2402" i="9"/>
  <c r="G2403" i="9"/>
  <c r="G2404" i="9"/>
  <c r="G2405" i="9"/>
  <c r="G2406" i="9"/>
  <c r="G2400" i="9"/>
  <c r="G2373" i="9"/>
  <c r="G2374" i="9"/>
  <c r="G2375" i="9"/>
  <c r="G2376" i="9"/>
  <c r="G2377" i="9"/>
  <c r="G2378" i="9"/>
  <c r="G2372" i="9"/>
  <c r="G2345" i="9"/>
  <c r="G2346" i="9"/>
  <c r="G2347" i="9"/>
  <c r="G2348" i="9"/>
  <c r="G2349" i="9"/>
  <c r="G2350" i="9"/>
  <c r="G2344" i="9"/>
  <c r="G2317" i="9"/>
  <c r="G2318" i="9"/>
  <c r="G2319" i="9"/>
  <c r="G2320" i="9"/>
  <c r="G2321" i="9"/>
  <c r="G2322" i="9"/>
  <c r="G2316" i="9"/>
  <c r="G2289" i="9"/>
  <c r="G2290" i="9"/>
  <c r="G2291" i="9"/>
  <c r="G2292" i="9"/>
  <c r="G2293" i="9"/>
  <c r="G2294" i="9"/>
  <c r="G2288" i="9"/>
  <c r="G2262" i="9"/>
  <c r="G2263" i="9"/>
  <c r="G2264" i="9"/>
  <c r="G2265" i="9"/>
  <c r="G2266" i="9"/>
  <c r="G2261" i="9"/>
  <c r="G2233" i="9"/>
  <c r="G2234" i="9"/>
  <c r="G2235" i="9"/>
  <c r="G2236" i="9"/>
  <c r="G2237" i="9"/>
  <c r="G2238" i="9"/>
  <c r="G2232" i="9"/>
  <c r="G2205" i="9"/>
  <c r="G2206" i="9"/>
  <c r="G2207" i="9"/>
  <c r="G2208" i="9"/>
  <c r="G2209" i="9"/>
  <c r="G2204" i="9"/>
  <c r="G2177" i="9"/>
  <c r="G2178" i="9"/>
  <c r="G2179" i="9"/>
  <c r="G2180" i="9"/>
  <c r="G2181" i="9"/>
  <c r="G2182" i="9"/>
  <c r="G2176" i="9"/>
  <c r="G2149" i="9"/>
  <c r="G2150" i="9"/>
  <c r="G2151" i="9"/>
  <c r="G2152" i="9"/>
  <c r="G2153" i="9"/>
  <c r="G2154" i="9"/>
  <c r="G2148" i="9"/>
  <c r="G2121" i="9"/>
  <c r="G2122" i="9"/>
  <c r="G2123" i="9"/>
  <c r="G2124" i="9"/>
  <c r="G2125" i="9"/>
  <c r="G2126" i="9"/>
  <c r="G2120" i="9"/>
  <c r="G2093" i="9"/>
  <c r="G2094" i="9"/>
  <c r="G2095" i="9"/>
  <c r="G2096" i="9"/>
  <c r="G2097" i="9"/>
  <c r="G2098" i="9"/>
  <c r="G2092" i="9"/>
  <c r="G2065" i="9"/>
  <c r="G2066" i="9"/>
  <c r="G2067" i="9"/>
  <c r="G2068" i="9"/>
  <c r="G2069" i="9"/>
  <c r="G2070" i="9"/>
  <c r="G2064" i="9"/>
  <c r="G2041" i="9"/>
  <c r="G2042" i="9"/>
  <c r="G2043" i="9"/>
  <c r="G2044" i="9"/>
  <c r="G2045" i="9"/>
  <c r="G2046" i="9"/>
  <c r="G2040" i="9"/>
  <c r="G2013" i="9"/>
  <c r="G2014" i="9"/>
  <c r="G2015" i="9"/>
  <c r="G2016" i="9"/>
  <c r="G2017" i="9"/>
  <c r="G2018" i="9"/>
  <c r="G2012" i="9"/>
  <c r="G1985" i="9"/>
  <c r="G1986" i="9"/>
  <c r="G1987" i="9"/>
  <c r="G1988" i="9"/>
  <c r="G1989" i="9"/>
  <c r="G1990" i="9"/>
  <c r="G1984" i="9"/>
  <c r="G1957" i="9"/>
  <c r="G1958" i="9"/>
  <c r="G1959" i="9"/>
  <c r="G1960" i="9"/>
  <c r="G1961" i="9"/>
  <c r="G1962" i="9"/>
  <c r="G1956" i="9"/>
  <c r="G1932" i="9"/>
  <c r="G1933" i="9"/>
  <c r="G1934" i="9"/>
  <c r="G1935" i="9"/>
  <c r="G1936" i="9"/>
  <c r="G1937" i="9"/>
  <c r="G1931" i="9"/>
  <c r="G1904" i="9"/>
  <c r="G1905" i="9"/>
  <c r="G1906" i="9"/>
  <c r="G1907" i="9"/>
  <c r="G1908" i="9"/>
  <c r="G1909" i="9"/>
  <c r="G1903" i="9"/>
  <c r="G1876" i="9"/>
  <c r="G1877" i="9"/>
  <c r="G1878" i="9"/>
  <c r="G1879" i="9"/>
  <c r="G1880" i="9"/>
  <c r="G1881" i="9"/>
  <c r="G1875" i="9"/>
  <c r="G1848" i="9"/>
  <c r="G1849" i="9"/>
  <c r="G1850" i="9"/>
  <c r="G1851" i="9"/>
  <c r="G1852" i="9"/>
  <c r="G1853" i="9"/>
  <c r="G1847" i="9"/>
  <c r="G1820" i="9"/>
  <c r="G1821" i="9"/>
  <c r="G1822" i="9"/>
  <c r="G1823" i="9"/>
  <c r="G1824" i="9"/>
  <c r="G1825" i="9"/>
  <c r="G1819" i="9"/>
  <c r="G1768" i="9"/>
  <c r="G1769" i="9"/>
  <c r="G1770" i="9"/>
  <c r="G1771" i="9"/>
  <c r="G1772" i="9"/>
  <c r="G1773" i="9"/>
  <c r="G1767" i="9"/>
  <c r="G1740" i="9"/>
  <c r="G1741" i="9"/>
  <c r="G1742" i="9"/>
  <c r="G1743" i="9"/>
  <c r="G1744" i="9"/>
  <c r="G1745" i="9"/>
  <c r="G1739" i="9"/>
  <c r="G1712" i="9"/>
  <c r="G1713" i="9"/>
  <c r="G1714" i="9"/>
  <c r="G1715" i="9"/>
  <c r="G1716" i="9"/>
  <c r="G1717" i="9"/>
  <c r="G1711" i="9"/>
  <c r="G1684" i="9"/>
  <c r="G1685" i="9"/>
  <c r="G1686" i="9"/>
  <c r="G1687" i="9"/>
  <c r="G1688" i="9"/>
  <c r="G1689" i="9"/>
  <c r="G1683" i="9"/>
  <c r="G1632" i="9"/>
  <c r="G1633" i="9"/>
  <c r="G1634" i="9"/>
  <c r="G1635" i="9"/>
  <c r="G1636" i="9"/>
  <c r="G1637" i="9"/>
  <c r="G1631" i="9"/>
  <c r="G1604" i="9"/>
  <c r="G1605" i="9"/>
  <c r="G1606" i="9"/>
  <c r="G1607" i="9"/>
  <c r="G1608" i="9"/>
  <c r="G1609" i="9"/>
  <c r="G1603" i="9"/>
  <c r="G1548" i="9"/>
  <c r="G1549" i="9"/>
  <c r="G1550" i="9"/>
  <c r="G1551" i="9"/>
  <c r="G1552" i="9"/>
  <c r="G1553" i="9"/>
  <c r="G1547" i="9"/>
  <c r="G1520" i="9"/>
  <c r="G1521" i="9"/>
  <c r="G1522" i="9"/>
  <c r="G1523" i="9"/>
  <c r="G1524" i="9"/>
  <c r="G1525" i="9"/>
  <c r="G1519" i="9"/>
  <c r="G1492" i="9"/>
  <c r="G1493" i="9"/>
  <c r="G1494" i="9"/>
  <c r="G1495" i="9"/>
  <c r="G1496" i="9"/>
  <c r="G1497" i="9"/>
  <c r="G1491" i="9"/>
  <c r="G1464" i="9"/>
  <c r="G1465" i="9"/>
  <c r="G1466" i="9"/>
  <c r="G1467" i="9"/>
  <c r="G1468" i="9"/>
  <c r="G1469" i="9"/>
  <c r="G1463" i="9"/>
  <c r="G1436" i="9"/>
  <c r="G1437" i="9"/>
  <c r="G1438" i="9"/>
  <c r="G1439" i="9"/>
  <c r="G1440" i="9"/>
  <c r="G1441" i="9"/>
  <c r="G1435" i="9"/>
  <c r="G1408" i="9"/>
  <c r="G1409" i="9"/>
  <c r="G1410" i="9"/>
  <c r="G1411" i="9"/>
  <c r="G1412" i="9"/>
  <c r="G1413" i="9"/>
  <c r="G1407" i="9"/>
  <c r="G1380" i="9"/>
  <c r="G1381" i="9"/>
  <c r="G1382" i="9"/>
  <c r="G1383" i="9"/>
  <c r="G1384" i="9"/>
  <c r="G1385" i="9"/>
  <c r="G1379" i="9"/>
  <c r="G1324" i="9"/>
  <c r="G1325" i="9"/>
  <c r="G1326" i="9"/>
  <c r="G1327" i="9"/>
  <c r="G1328" i="9"/>
  <c r="G1329" i="9"/>
  <c r="G1323" i="9"/>
  <c r="G1296" i="9"/>
  <c r="G1297" i="9"/>
  <c r="G1298" i="9"/>
  <c r="G1299" i="9"/>
  <c r="G1300" i="9"/>
  <c r="G1301" i="9"/>
  <c r="G1295" i="9"/>
  <c r="G1268" i="9"/>
  <c r="G1269" i="9"/>
  <c r="G1270" i="9"/>
  <c r="G1271" i="9"/>
  <c r="G1272" i="9"/>
  <c r="G1273" i="9"/>
  <c r="G1267" i="9"/>
  <c r="G1240" i="9"/>
  <c r="G1241" i="9"/>
  <c r="G1242" i="9"/>
  <c r="G1243" i="9"/>
  <c r="G1244" i="9"/>
  <c r="G1245" i="9"/>
  <c r="G1239" i="9"/>
  <c r="G1217" i="9"/>
  <c r="G1212" i="9"/>
  <c r="G1213" i="9"/>
  <c r="G1214" i="9"/>
  <c r="G1215" i="9"/>
  <c r="G1216" i="9"/>
  <c r="G1211" i="9"/>
  <c r="G1184" i="9"/>
  <c r="G1185" i="9"/>
  <c r="G1186" i="9"/>
  <c r="G1187" i="9"/>
  <c r="G1188" i="9"/>
  <c r="G1189" i="9"/>
  <c r="G1183" i="9"/>
  <c r="G1156" i="9"/>
  <c r="G1157" i="9"/>
  <c r="G1158" i="9"/>
  <c r="G1159" i="9"/>
  <c r="G1160" i="9"/>
  <c r="G1161" i="9"/>
  <c r="G1155" i="9"/>
  <c r="G1128" i="9"/>
  <c r="G1129" i="9"/>
  <c r="G1130" i="9"/>
  <c r="G1131" i="9"/>
  <c r="G1132" i="9"/>
  <c r="G1133" i="9"/>
  <c r="G1127" i="9"/>
  <c r="G1100" i="9"/>
  <c r="G1101" i="9"/>
  <c r="G1102" i="9"/>
  <c r="G1103" i="9"/>
  <c r="G1104" i="9"/>
  <c r="G1105" i="9"/>
  <c r="G1099" i="9"/>
  <c r="G1072" i="9"/>
  <c r="G1073" i="9"/>
  <c r="G1074" i="9"/>
  <c r="G1075" i="9"/>
  <c r="G1076" i="9"/>
  <c r="G1077" i="9"/>
  <c r="G1071" i="9"/>
  <c r="G1044" i="9"/>
  <c r="G1045" i="9"/>
  <c r="G1046" i="9"/>
  <c r="G1047" i="9"/>
  <c r="G1048" i="9"/>
  <c r="G1049" i="9"/>
  <c r="G1043" i="9"/>
  <c r="G1016" i="9"/>
  <c r="G1017" i="9"/>
  <c r="G1018" i="9"/>
  <c r="G1019" i="9"/>
  <c r="G1020" i="9"/>
  <c r="G1021" i="9"/>
  <c r="G1015" i="9"/>
  <c r="G988" i="9"/>
  <c r="G989" i="9"/>
  <c r="G990" i="9"/>
  <c r="G991" i="9"/>
  <c r="G992" i="9"/>
  <c r="G993" i="9"/>
  <c r="G987" i="9"/>
  <c r="G965" i="9"/>
  <c r="G960" i="9"/>
  <c r="G961" i="9"/>
  <c r="G962" i="9"/>
  <c r="G963" i="9"/>
  <c r="G964" i="9"/>
  <c r="G959" i="9"/>
  <c r="G932" i="9"/>
  <c r="G933" i="9"/>
  <c r="G934" i="9"/>
  <c r="G935" i="9"/>
  <c r="G936" i="9"/>
  <c r="G937" i="9"/>
  <c r="G931" i="9"/>
  <c r="G904" i="9"/>
  <c r="G905" i="9"/>
  <c r="G906" i="9"/>
  <c r="G907" i="9"/>
  <c r="G908" i="9"/>
  <c r="G909" i="9"/>
  <c r="G903" i="9"/>
  <c r="G876" i="9"/>
  <c r="G877" i="9"/>
  <c r="G878" i="9"/>
  <c r="G879" i="9"/>
  <c r="G880" i="9"/>
  <c r="G881" i="9"/>
  <c r="G875" i="9"/>
  <c r="G848" i="9"/>
  <c r="G849" i="9"/>
  <c r="G850" i="9"/>
  <c r="G851" i="9"/>
  <c r="G852" i="9"/>
  <c r="G853" i="9"/>
  <c r="G847" i="9"/>
  <c r="G820" i="9"/>
  <c r="G821" i="9"/>
  <c r="G822" i="9"/>
  <c r="G823" i="9"/>
  <c r="G824" i="9"/>
  <c r="G825" i="9"/>
  <c r="G819" i="9"/>
  <c r="G792" i="9"/>
  <c r="G793" i="9"/>
  <c r="G794" i="9"/>
  <c r="G795" i="9"/>
  <c r="G796" i="9"/>
  <c r="G797" i="9"/>
  <c r="G791" i="9"/>
  <c r="G768" i="9"/>
  <c r="G764" i="9"/>
  <c r="G765" i="9"/>
  <c r="G766" i="9"/>
  <c r="G767" i="9"/>
  <c r="G769" i="9"/>
  <c r="G763" i="9"/>
  <c r="G739" i="9"/>
  <c r="G736" i="9"/>
  <c r="G737" i="9"/>
  <c r="G738" i="9"/>
  <c r="G740" i="9"/>
  <c r="G741" i="9"/>
  <c r="G735" i="9"/>
  <c r="G708" i="9"/>
  <c r="G709" i="9"/>
  <c r="G710" i="9"/>
  <c r="G711" i="9"/>
  <c r="G712" i="9"/>
  <c r="G713" i="9"/>
  <c r="G707" i="9"/>
  <c r="G680" i="9"/>
  <c r="G681" i="9"/>
  <c r="G682" i="9"/>
  <c r="G683" i="9"/>
  <c r="G684" i="9"/>
  <c r="G685" i="9"/>
  <c r="G679" i="9"/>
  <c r="G575" i="9"/>
  <c r="G548" i="9"/>
  <c r="G549" i="9"/>
  <c r="G550" i="9"/>
  <c r="G551" i="9"/>
  <c r="G552" i="9"/>
  <c r="G553" i="9"/>
  <c r="G547" i="9"/>
  <c r="G520" i="9"/>
  <c r="G521" i="9"/>
  <c r="G522" i="9"/>
  <c r="G523" i="9"/>
  <c r="G524" i="9"/>
  <c r="G525" i="9"/>
  <c r="G519" i="9"/>
  <c r="G493" i="9"/>
  <c r="G494" i="9"/>
  <c r="G495" i="9"/>
  <c r="G496" i="9"/>
  <c r="G497" i="9"/>
  <c r="G492" i="9"/>
  <c r="G464" i="9"/>
  <c r="G465" i="9"/>
  <c r="G466" i="9"/>
  <c r="G467" i="9"/>
  <c r="G468" i="9"/>
  <c r="G463" i="9"/>
  <c r="G441" i="9"/>
  <c r="G436" i="9"/>
  <c r="G437" i="9"/>
  <c r="G438" i="9"/>
  <c r="G439" i="9"/>
  <c r="G440" i="9"/>
  <c r="G435" i="9"/>
  <c r="G409" i="9"/>
  <c r="G410" i="9"/>
  <c r="G411" i="9"/>
  <c r="G412" i="9"/>
  <c r="G413" i="9"/>
  <c r="G407" i="9"/>
  <c r="G161" i="9"/>
  <c r="G380" i="9"/>
  <c r="G381" i="9"/>
  <c r="G382" i="9"/>
  <c r="G383" i="9"/>
  <c r="G384" i="9"/>
  <c r="G385" i="9"/>
  <c r="G379" i="9"/>
  <c r="G324" i="9"/>
  <c r="G325" i="9"/>
  <c r="G326" i="9"/>
  <c r="G327" i="9"/>
  <c r="G328" i="9"/>
  <c r="G329" i="9"/>
  <c r="G323" i="9"/>
  <c r="G296" i="9"/>
  <c r="G297" i="9"/>
  <c r="G298" i="9"/>
  <c r="G299" i="9"/>
  <c r="G300" i="9"/>
  <c r="G301" i="9"/>
  <c r="G295" i="9"/>
  <c r="G268" i="9"/>
  <c r="G269" i="9"/>
  <c r="G270" i="9"/>
  <c r="G271" i="9"/>
  <c r="G272" i="9"/>
  <c r="G273" i="9"/>
  <c r="G267" i="9"/>
  <c r="G240" i="9"/>
  <c r="G241" i="9"/>
  <c r="G242" i="9"/>
  <c r="G243" i="9"/>
  <c r="G244" i="9"/>
  <c r="G245" i="9"/>
  <c r="G239" i="9"/>
  <c r="G217" i="9"/>
  <c r="G212" i="9"/>
  <c r="G213" i="9"/>
  <c r="G214" i="9"/>
  <c r="G215" i="9"/>
  <c r="G216" i="9"/>
  <c r="G211" i="9"/>
  <c r="G189" i="9"/>
  <c r="G184" i="9"/>
  <c r="G185" i="9"/>
  <c r="G186" i="9"/>
  <c r="G187" i="9"/>
  <c r="G188" i="9"/>
  <c r="G183" i="9"/>
  <c r="G156" i="9"/>
  <c r="G157" i="9"/>
  <c r="G158" i="9"/>
  <c r="G159" i="9"/>
  <c r="G160" i="9"/>
  <c r="G155" i="9"/>
  <c r="G128" i="9"/>
  <c r="G129" i="9"/>
  <c r="G130" i="9"/>
  <c r="G131" i="9"/>
  <c r="G132" i="9"/>
  <c r="G133" i="9"/>
  <c r="G127" i="9"/>
  <c r="G100" i="9"/>
  <c r="G101" i="9"/>
  <c r="G102" i="9"/>
  <c r="G103" i="9"/>
  <c r="G104" i="9"/>
  <c r="G105" i="9"/>
  <c r="G99" i="9"/>
  <c r="G72" i="9"/>
  <c r="G73" i="9"/>
  <c r="G74" i="9"/>
  <c r="G75" i="9"/>
  <c r="G76" i="9"/>
  <c r="G77" i="9"/>
  <c r="G71" i="9"/>
  <c r="G44" i="9"/>
  <c r="G45" i="9"/>
  <c r="G46" i="9"/>
  <c r="G47" i="9"/>
  <c r="G48" i="9"/>
  <c r="G49" i="9"/>
  <c r="G43" i="9"/>
  <c r="G16" i="9"/>
  <c r="G17" i="9"/>
  <c r="G18" i="9"/>
  <c r="G19" i="9"/>
  <c r="G20" i="9"/>
  <c r="G21" i="9"/>
  <c r="G15" i="9"/>
  <c r="F408" i="9" l="1"/>
  <c r="G408" i="9" s="1"/>
</calcChain>
</file>

<file path=xl/sharedStrings.xml><?xml version="1.0" encoding="utf-8"?>
<sst xmlns="http://schemas.openxmlformats.org/spreadsheetml/2006/main" count="5228" uniqueCount="677">
  <si>
    <t>Año</t>
  </si>
  <si>
    <t>Maceo</t>
  </si>
  <si>
    <t>Puerto Berrio</t>
  </si>
  <si>
    <t>Puerto Nare</t>
  </si>
  <si>
    <t>Puerto Triunfo</t>
  </si>
  <si>
    <t>Caucasia</t>
  </si>
  <si>
    <t>El Bagre</t>
  </si>
  <si>
    <t>Zaragoza</t>
  </si>
  <si>
    <t>Arboletes</t>
  </si>
  <si>
    <t>Carepa</t>
  </si>
  <si>
    <t>San Juan de Urabá</t>
  </si>
  <si>
    <t>San Pedro de Urabá</t>
  </si>
  <si>
    <t>Turbo</t>
  </si>
  <si>
    <t>Amalfi</t>
  </si>
  <si>
    <t>Cisneros</t>
  </si>
  <si>
    <t>Remedios</t>
  </si>
  <si>
    <t>San Roque</t>
  </si>
  <si>
    <t>Santo Domingo</t>
  </si>
  <si>
    <t>Segovia</t>
  </si>
  <si>
    <t>Armenia</t>
  </si>
  <si>
    <t>Buriticá</t>
  </si>
  <si>
    <t>Caicedo</t>
  </si>
  <si>
    <t>Cañasgordas</t>
  </si>
  <si>
    <t>Dabeiba</t>
  </si>
  <si>
    <t>Frontino</t>
  </si>
  <si>
    <t>Giraldo</t>
  </si>
  <si>
    <t>Liborina</t>
  </si>
  <si>
    <t>Olaya</t>
  </si>
  <si>
    <t>Peque</t>
  </si>
  <si>
    <t>Sabanalarga</t>
  </si>
  <si>
    <t>Uramita</t>
  </si>
  <si>
    <t>Angostura</t>
  </si>
  <si>
    <t>Belmira</t>
  </si>
  <si>
    <t>Briceño</t>
  </si>
  <si>
    <t>Campamento</t>
  </si>
  <si>
    <t>Guadalupe</t>
  </si>
  <si>
    <t>Ituango</t>
  </si>
  <si>
    <t>San Pedro de los Milagros</t>
  </si>
  <si>
    <t>Santa Rosa de Osos</t>
  </si>
  <si>
    <t>Toledo</t>
  </si>
  <si>
    <t>Valdivia</t>
  </si>
  <si>
    <t>Yarumal</t>
  </si>
  <si>
    <t>Abejorral</t>
  </si>
  <si>
    <t>Argelia</t>
  </si>
  <si>
    <t>El Carmen de Viboral</t>
  </si>
  <si>
    <t>Concepción</t>
  </si>
  <si>
    <t>Granada</t>
  </si>
  <si>
    <t>Guarne</t>
  </si>
  <si>
    <t>La Ceja</t>
  </si>
  <si>
    <t>La Unión</t>
  </si>
  <si>
    <t>Marinilla</t>
  </si>
  <si>
    <t>Nariño</t>
  </si>
  <si>
    <t>El Peñol</t>
  </si>
  <si>
    <t>El Retiro</t>
  </si>
  <si>
    <t>Rionegro</t>
  </si>
  <si>
    <t>San Carlos</t>
  </si>
  <si>
    <t>San Francisco</t>
  </si>
  <si>
    <t>San Luis</t>
  </si>
  <si>
    <t>San Vicente</t>
  </si>
  <si>
    <t>El Santuario</t>
  </si>
  <si>
    <t>Sonsón</t>
  </si>
  <si>
    <t>Andes</t>
  </si>
  <si>
    <t>Betania</t>
  </si>
  <si>
    <t>Betulia</t>
  </si>
  <si>
    <t>Ciudad Bolivar</t>
  </si>
  <si>
    <t>Caramanta</t>
  </si>
  <si>
    <t>Concordia</t>
  </si>
  <si>
    <t>Fredonia</t>
  </si>
  <si>
    <t>Hispania</t>
  </si>
  <si>
    <t>La Pintada</t>
  </si>
  <si>
    <t>Montebello</t>
  </si>
  <si>
    <t>Pueblorrico</t>
  </si>
  <si>
    <t>Salgar</t>
  </si>
  <si>
    <t>Tarso</t>
  </si>
  <si>
    <t>Titiribí</t>
  </si>
  <si>
    <t>Urrao</t>
  </si>
  <si>
    <t>Valparaiso</t>
  </si>
  <si>
    <t>Venecia</t>
  </si>
  <si>
    <t>Barbosa</t>
  </si>
  <si>
    <t>Bello</t>
  </si>
  <si>
    <t>Caldas</t>
  </si>
  <si>
    <t>Copacabana</t>
  </si>
  <si>
    <t>Envigado</t>
  </si>
  <si>
    <t>Girardota</t>
  </si>
  <si>
    <t>La Estrella</t>
  </si>
  <si>
    <t xml:space="preserve"> </t>
  </si>
  <si>
    <t>Santa Fe de Antioquia</t>
  </si>
  <si>
    <t>Entrerrios</t>
  </si>
  <si>
    <t>Fuera de Servicio</t>
  </si>
  <si>
    <t xml:space="preserve">Sin Concepto </t>
  </si>
  <si>
    <t>Total Antioquia</t>
  </si>
  <si>
    <t>F</t>
  </si>
  <si>
    <t>FC</t>
  </si>
  <si>
    <t>D</t>
  </si>
  <si>
    <t>Tasa /  100.000 hab.</t>
  </si>
  <si>
    <t>Número Piscinas</t>
  </si>
  <si>
    <t>F: Favorable: FC: Favorable Condicionado; D: Desfavorable</t>
  </si>
  <si>
    <t>Caracoli</t>
  </si>
  <si>
    <t>Yondo</t>
  </si>
  <si>
    <t>Subregiom  Bajo Cauca</t>
  </si>
  <si>
    <t>Caceres</t>
  </si>
  <si>
    <t>Nechi</t>
  </si>
  <si>
    <t>Taraza</t>
  </si>
  <si>
    <t>Subregion  Urabá</t>
  </si>
  <si>
    <t>Apartado</t>
  </si>
  <si>
    <t xml:space="preserve"> Chigorodo</t>
  </si>
  <si>
    <t>Murindo</t>
  </si>
  <si>
    <t>Mutata</t>
  </si>
  <si>
    <t>Necocli</t>
  </si>
  <si>
    <t>Subregion  Nordeste</t>
  </si>
  <si>
    <t>Anori</t>
  </si>
  <si>
    <t>Vegachi</t>
  </si>
  <si>
    <t>Yali</t>
  </si>
  <si>
    <t>Yolombo</t>
  </si>
  <si>
    <t>Subregion  Occidente</t>
  </si>
  <si>
    <t>Abriaqui</t>
  </si>
  <si>
    <t>Anza</t>
  </si>
  <si>
    <t>Ebejico</t>
  </si>
  <si>
    <t>San Jeronimo</t>
  </si>
  <si>
    <t>Sopetran</t>
  </si>
  <si>
    <t>Subregion  Norte</t>
  </si>
  <si>
    <t>Carolina del Principe</t>
  </si>
  <si>
    <t>Don Matias</t>
  </si>
  <si>
    <t>Gomez Plata</t>
  </si>
  <si>
    <t>San Andres de Cuerquia</t>
  </si>
  <si>
    <t>San Jose de la Montaña</t>
  </si>
  <si>
    <t>Subregion  Oriente</t>
  </si>
  <si>
    <t>Alejandria</t>
  </si>
  <si>
    <t>Cocorna</t>
  </si>
  <si>
    <t>Guatape</t>
  </si>
  <si>
    <t>SanRafael</t>
  </si>
  <si>
    <t>Subregion Suroeste</t>
  </si>
  <si>
    <t>Amaga</t>
  </si>
  <si>
    <t>Angelopolis</t>
  </si>
  <si>
    <t>Jardin</t>
  </si>
  <si>
    <t>Jerico</t>
  </si>
  <si>
    <t>Santa Barbara</t>
  </si>
  <si>
    <t>Tamesis</t>
  </si>
  <si>
    <t>Subregión Valle de Aburra</t>
  </si>
  <si>
    <t>Medellin</t>
  </si>
  <si>
    <t>Itagui</t>
  </si>
  <si>
    <t>PROGRAMA VIGILANCIA DE LA CALIDAD DE AGUA PARA CONSUMO HUMANO Y USO RECREATIVO</t>
  </si>
  <si>
    <t>Subregiom Magdalena Medio - Antioquia</t>
  </si>
  <si>
    <t>SECRETARIA SECCIONAL DESALUD Y PROTECCION SOCIAL DE ANTIOQUIA</t>
  </si>
  <si>
    <t>DIRECCION SALUD AMBIENTAL Y FACTORES DE RIESGOS</t>
  </si>
  <si>
    <t>PROGRAMA VIGILANCIA DE LA CALIDAD DEL AGUA PARA CONSUMO HUMANO Y USO RECREATIVO</t>
  </si>
  <si>
    <t>INFORME PISCINAS DE USO COLECTIVO POR SUBREGION. ANTIOQUIA 2019</t>
  </si>
  <si>
    <t>Subregión</t>
  </si>
  <si>
    <t>Numero de Piscinas</t>
  </si>
  <si>
    <t>%</t>
  </si>
  <si>
    <t>USO</t>
  </si>
  <si>
    <t>TIPO</t>
  </si>
  <si>
    <t>CONCEPTO</t>
  </si>
  <si>
    <t>Sin Información 2017</t>
  </si>
  <si>
    <t>Certificacion de Seguridad</t>
  </si>
  <si>
    <t>Particulares</t>
  </si>
  <si>
    <t>Pública</t>
  </si>
  <si>
    <t>Restringida</t>
  </si>
  <si>
    <t>Uso Especial</t>
  </si>
  <si>
    <t>Recirculacion</t>
  </si>
  <si>
    <t>Renovación Continua</t>
  </si>
  <si>
    <t>Desalojo Completo</t>
  </si>
  <si>
    <t>Favorable</t>
  </si>
  <si>
    <t>Favorable con Requerimientos</t>
  </si>
  <si>
    <t>Desfavorable</t>
  </si>
  <si>
    <t>Bajo Cauca</t>
  </si>
  <si>
    <t>Magdalena Medio</t>
  </si>
  <si>
    <t>Nordeste</t>
  </si>
  <si>
    <t>Norte</t>
  </si>
  <si>
    <t>Occidente</t>
  </si>
  <si>
    <t>Oriente</t>
  </si>
  <si>
    <t>Suroeste</t>
  </si>
  <si>
    <t>Uraba</t>
  </si>
  <si>
    <t>Valle de Aburrá</t>
  </si>
  <si>
    <t>TOTAL</t>
  </si>
  <si>
    <t>SUBREGION: VALLE DE ABURRÁ - ANTIOQUIA  2019</t>
  </si>
  <si>
    <t>Municipio</t>
  </si>
  <si>
    <t>Numero Piscinas</t>
  </si>
  <si>
    <t>% Total Region</t>
  </si>
  <si>
    <t>Sin Información 2019</t>
  </si>
  <si>
    <t>Sabaneta</t>
  </si>
  <si>
    <t>SUBREGION: URABA - ANTIOQUIA 2019</t>
  </si>
  <si>
    <t>Apartadó</t>
  </si>
  <si>
    <t>Chigorodó</t>
  </si>
  <si>
    <t>Murindó</t>
  </si>
  <si>
    <t>Mutatá</t>
  </si>
  <si>
    <t>Necoclí</t>
  </si>
  <si>
    <t>Vigía del Fuerte</t>
  </si>
  <si>
    <t>SUBREGION: NORTE - ANTIOQUIA 2019</t>
  </si>
  <si>
    <t>Donmatías</t>
  </si>
  <si>
    <t>Entrerríos</t>
  </si>
  <si>
    <t>Gómez Plata</t>
  </si>
  <si>
    <t>San Andrés de Cuerquia</t>
  </si>
  <si>
    <t>San jose de la montaña</t>
  </si>
  <si>
    <t>SUBREGION:OCCIDENTE - ANTIOQUIA 2019</t>
  </si>
  <si>
    <t>Abriaquí</t>
  </si>
  <si>
    <t>Anzá</t>
  </si>
  <si>
    <t>Ebéjico</t>
  </si>
  <si>
    <t>Heliconia</t>
  </si>
  <si>
    <t>Santa Fe De Antioquia</t>
  </si>
  <si>
    <t>SUBREGION:SUROESTE - ANTIOQUIA 2019</t>
  </si>
  <si>
    <t>Támesis</t>
  </si>
  <si>
    <t>Titiribi</t>
  </si>
  <si>
    <t>SUBREGION: BAJO CAUCA - ANTIOQUIA 2019</t>
  </si>
  <si>
    <t>SUBREGION: MAGDALENA MEDIO - ANTIOQUIA 2019</t>
  </si>
  <si>
    <t>SUBREGION: NORDESTE - ANTIOQUIA 2019</t>
  </si>
  <si>
    <t>SUBREGION: ORIENTE - ANTIOQUIA 2019</t>
  </si>
  <si>
    <t>Concepcion</t>
  </si>
  <si>
    <t>El Carmen De Viboral</t>
  </si>
  <si>
    <t>La Union</t>
  </si>
  <si>
    <t>San Rafael</t>
  </si>
  <si>
    <t>Sonson</t>
  </si>
  <si>
    <t>SUBSECRETARIA DE SALUD PUBLICA</t>
  </si>
  <si>
    <t>DIRECCION SALUD AMBIENTAL Y FACTORES DE RIESGO</t>
  </si>
  <si>
    <t>INFORME PISCINAS DE USO COLECTIVO Y PARTICULAR POR SUBREGION. ANTIOQUIA 2020</t>
  </si>
  <si>
    <t>Sin Información 2020</t>
  </si>
  <si>
    <t>SUBREGION: VALLE DE ABURRÁ - ANTIOQUIA  2020</t>
  </si>
  <si>
    <t>SUBREGION: URABA - ANTIOQUIA 2020</t>
  </si>
  <si>
    <t>SUBREGION: NORTE - ANTIOQUIA 2020</t>
  </si>
  <si>
    <t>SUBREGION:OCCIDENTE - ANTIOQUIA 2020</t>
  </si>
  <si>
    <t>SUBREGION:SUROESTE - ANTIOQUIA 2020</t>
  </si>
  <si>
    <t>SUBREGION: BAJO CAUCA - ANTIOQUIA 2020</t>
  </si>
  <si>
    <t>SUBREGION: MAGDALENA MEDIO - ANTIOQUIA 2020</t>
  </si>
  <si>
    <t>SUBREGION: NORDESTE - ANTIOQUIA 2020</t>
  </si>
  <si>
    <t>SUBREGION: ORIENTE - ANTIOQUIA 2020</t>
  </si>
  <si>
    <t>TOTAL2020</t>
  </si>
  <si>
    <t>Sonson2020</t>
  </si>
  <si>
    <t>San Vicente2020</t>
  </si>
  <si>
    <t>San Rafael2020</t>
  </si>
  <si>
    <t>San Luis2020</t>
  </si>
  <si>
    <t>San Francisco2020</t>
  </si>
  <si>
    <t>San Carlos2020</t>
  </si>
  <si>
    <t>Rionegro2020</t>
  </si>
  <si>
    <t>Nariño2020</t>
  </si>
  <si>
    <t>Marinilla2020</t>
  </si>
  <si>
    <t>La Union2020</t>
  </si>
  <si>
    <t>La Ceja2020</t>
  </si>
  <si>
    <t>Guatape2020</t>
  </si>
  <si>
    <t>Guarne2020</t>
  </si>
  <si>
    <t>Granada2020</t>
  </si>
  <si>
    <t>El Santuario2020</t>
  </si>
  <si>
    <t>El Retiro2020</t>
  </si>
  <si>
    <t>El Peñol2020</t>
  </si>
  <si>
    <t>El Carmen De Viboral2020</t>
  </si>
  <si>
    <t>Concepcion2020</t>
  </si>
  <si>
    <t>Cocorna2020</t>
  </si>
  <si>
    <t>Argelia2020</t>
  </si>
  <si>
    <t>Alejandria2020</t>
  </si>
  <si>
    <t>Abejorral2020</t>
  </si>
  <si>
    <t>2020</t>
  </si>
  <si>
    <t>Municipio2020</t>
  </si>
  <si>
    <t>SUBREGION: ORIENTE - ANTIOQUIA 20202020</t>
  </si>
  <si>
    <t>Yolombo2020</t>
  </si>
  <si>
    <t>Yali2020</t>
  </si>
  <si>
    <t>Vegachi2020</t>
  </si>
  <si>
    <t>Segovia2020</t>
  </si>
  <si>
    <t>Santo Domingo2020</t>
  </si>
  <si>
    <t>San Roque2020</t>
  </si>
  <si>
    <t>Remedios2020</t>
  </si>
  <si>
    <t>Cisneros2020</t>
  </si>
  <si>
    <t>Anori2020</t>
  </si>
  <si>
    <t>Amalfi2020</t>
  </si>
  <si>
    <t>SUBREGION: NORDESTE - ANTIOQUIA 20202020</t>
  </si>
  <si>
    <t>Yondo2020</t>
  </si>
  <si>
    <t>Puerto Triunfo2020</t>
  </si>
  <si>
    <t>Puerto Nare2020</t>
  </si>
  <si>
    <t>Puerto Berrio2020</t>
  </si>
  <si>
    <t>Maceo2020</t>
  </si>
  <si>
    <t>Caracoli2020</t>
  </si>
  <si>
    <t>SUBREGION: MAGDALENA MEDIO - ANTIOQUIA 20202020</t>
  </si>
  <si>
    <t>Zaragoza2020</t>
  </si>
  <si>
    <t>Taraza2020</t>
  </si>
  <si>
    <t>Nechi2020</t>
  </si>
  <si>
    <t>El Bagre2020</t>
  </si>
  <si>
    <t>Caceres2020</t>
  </si>
  <si>
    <t>Caucasia2020</t>
  </si>
  <si>
    <t>SUBREGION: BAJO CAUCA - ANTIOQUIA 20202020</t>
  </si>
  <si>
    <t>Venecia2020</t>
  </si>
  <si>
    <t>Valparaiso2020</t>
  </si>
  <si>
    <t>Urrao2020</t>
  </si>
  <si>
    <t>Titiribi2020</t>
  </si>
  <si>
    <t>Tarso2020</t>
  </si>
  <si>
    <t>Támesis2020</t>
  </si>
  <si>
    <t>Santa Barbara2020</t>
  </si>
  <si>
    <t>Salgar2020</t>
  </si>
  <si>
    <t>Pueblorrico2020</t>
  </si>
  <si>
    <t>Montebello2020</t>
  </si>
  <si>
    <t>La Pintada2020</t>
  </si>
  <si>
    <t>Jerico2020</t>
  </si>
  <si>
    <t>Jardin2020</t>
  </si>
  <si>
    <t>Hispania2020</t>
  </si>
  <si>
    <t>Fredonia2020</t>
  </si>
  <si>
    <t>Concordia2020</t>
  </si>
  <si>
    <t>Ciudad Bolivar2020</t>
  </si>
  <si>
    <t>Caramanta2020</t>
  </si>
  <si>
    <t>Betulia2020</t>
  </si>
  <si>
    <t>Betania2020</t>
  </si>
  <si>
    <t>Angelopolis2020</t>
  </si>
  <si>
    <t>Andes2020</t>
  </si>
  <si>
    <t>Amaga2020</t>
  </si>
  <si>
    <t>SUBREGION:SUROESTE - ANTIOQUIA 20202020</t>
  </si>
  <si>
    <t>Uramita2020</t>
  </si>
  <si>
    <t>Sopetran2020</t>
  </si>
  <si>
    <t>Santa Fe De Antioquia2020</t>
  </si>
  <si>
    <t>San Jeronimo2020</t>
  </si>
  <si>
    <t>Sabanalarga2020</t>
  </si>
  <si>
    <t>Peque2020</t>
  </si>
  <si>
    <t>Olaya2020</t>
  </si>
  <si>
    <t>Liborina2020</t>
  </si>
  <si>
    <t>Heliconia2020</t>
  </si>
  <si>
    <t>Giraldo2020</t>
  </si>
  <si>
    <t>Frontino2020</t>
  </si>
  <si>
    <t>Ebéjico2020</t>
  </si>
  <si>
    <t>Dabeiba2020</t>
  </si>
  <si>
    <t>Cañasgordas2020</t>
  </si>
  <si>
    <t>Caicedo2020</t>
  </si>
  <si>
    <t>Buriticá2020</t>
  </si>
  <si>
    <t>Armenia2020</t>
  </si>
  <si>
    <t>Anzá2020</t>
  </si>
  <si>
    <t>Abriaquí2020</t>
  </si>
  <si>
    <t>SUBREGION:OCCIDENTE - ANTIOQUIA 20202020</t>
  </si>
  <si>
    <t>Yarumal2020</t>
  </si>
  <si>
    <t>Valdivia2020</t>
  </si>
  <si>
    <t>Toledo2020</t>
  </si>
  <si>
    <t>Santa Rosa de Osos2020</t>
  </si>
  <si>
    <t>San Pedro de los Milagros2020</t>
  </si>
  <si>
    <t>San jose de la montaña2020</t>
  </si>
  <si>
    <t>San Andrés de Cuerquia2020</t>
  </si>
  <si>
    <t>Ituango2020</t>
  </si>
  <si>
    <t>Guadalupe2020</t>
  </si>
  <si>
    <t>Gómez Plata2020</t>
  </si>
  <si>
    <t>Entrerríos2020</t>
  </si>
  <si>
    <t>Donmatías2020</t>
  </si>
  <si>
    <t>Carolina del Principe2020</t>
  </si>
  <si>
    <t>Campamento2020</t>
  </si>
  <si>
    <t>Briceño2020</t>
  </si>
  <si>
    <t>Belmira2020</t>
  </si>
  <si>
    <t>Angostura2020</t>
  </si>
  <si>
    <t>SUBREGION: NORTE - ANTIOQUIA 20202020</t>
  </si>
  <si>
    <t>Turbo2020</t>
  </si>
  <si>
    <t>Vigía del Fuerte2020</t>
  </si>
  <si>
    <t>San Pedro de Urabá2020</t>
  </si>
  <si>
    <t>San Juan de Urabá2020</t>
  </si>
  <si>
    <t>Necoclí2020</t>
  </si>
  <si>
    <t>Mutatá2020</t>
  </si>
  <si>
    <t>Murindó2020</t>
  </si>
  <si>
    <t>Chigorodó2020</t>
  </si>
  <si>
    <t>Carepa2020</t>
  </si>
  <si>
    <t>Arboletes2020</t>
  </si>
  <si>
    <t>Apartadó2020</t>
  </si>
  <si>
    <t>SUBREGION: URABA - ANTIOQUIA 20202020</t>
  </si>
  <si>
    <t>La Estrella2020</t>
  </si>
  <si>
    <t>Bello2020</t>
  </si>
  <si>
    <t>Caldas2020</t>
  </si>
  <si>
    <t>Sabaneta2020</t>
  </si>
  <si>
    <t>Girardota2020</t>
  </si>
  <si>
    <t>Barbosa2020</t>
  </si>
  <si>
    <t>Copacabana2020</t>
  </si>
  <si>
    <t>Itagui2020</t>
  </si>
  <si>
    <t>Envigado2020</t>
  </si>
  <si>
    <t>Medellin2020</t>
  </si>
  <si>
    <t>TOTAL2019</t>
  </si>
  <si>
    <t>Sonson2019</t>
  </si>
  <si>
    <t>San Vicente2019</t>
  </si>
  <si>
    <t>San Rafael2019</t>
  </si>
  <si>
    <t>San Luis2019</t>
  </si>
  <si>
    <t>San Francisco2019</t>
  </si>
  <si>
    <t>San Carlos2019</t>
  </si>
  <si>
    <t>Rionegro2019</t>
  </si>
  <si>
    <t>Nariño2019</t>
  </si>
  <si>
    <t>Marinilla2019</t>
  </si>
  <si>
    <t>La Union2019</t>
  </si>
  <si>
    <t>La Ceja2019</t>
  </si>
  <si>
    <t>Guatape2019</t>
  </si>
  <si>
    <t>Guarne2019</t>
  </si>
  <si>
    <t>Granada2019</t>
  </si>
  <si>
    <t>El Santuario2019</t>
  </si>
  <si>
    <t>El Retiro2019</t>
  </si>
  <si>
    <t>El Peñol2019</t>
  </si>
  <si>
    <t>El Carmen De Viboral2019</t>
  </si>
  <si>
    <t>Concepcion2019</t>
  </si>
  <si>
    <t>Cocorna2019</t>
  </si>
  <si>
    <t>Argelia2019</t>
  </si>
  <si>
    <t>Alejandria2019</t>
  </si>
  <si>
    <t>Abejorral2019</t>
  </si>
  <si>
    <t>2019</t>
  </si>
  <si>
    <t>Municipio2019</t>
  </si>
  <si>
    <t>SUBREGION: ORIENTE - ANTIOQUIA 20192019</t>
  </si>
  <si>
    <t>Yolombo2019</t>
  </si>
  <si>
    <t>Yali2019</t>
  </si>
  <si>
    <t>Vegachi2019</t>
  </si>
  <si>
    <t>Segovia2019</t>
  </si>
  <si>
    <t>Santo Domingo2019</t>
  </si>
  <si>
    <t>San Roque2019</t>
  </si>
  <si>
    <t>Remedios2019</t>
  </si>
  <si>
    <t>Cisneros2019</t>
  </si>
  <si>
    <t>Anori2019</t>
  </si>
  <si>
    <t>Amalfi2019</t>
  </si>
  <si>
    <t>SUBREGION: NORDESTE - ANTIOQUIA 20192019</t>
  </si>
  <si>
    <t>Yondo2019</t>
  </si>
  <si>
    <t>Puerto Triunfo2019</t>
  </si>
  <si>
    <t>Puerto Nare2019</t>
  </si>
  <si>
    <t>Puerto Berrio2019</t>
  </si>
  <si>
    <t>Maceo2019</t>
  </si>
  <si>
    <t>Caracoli2019</t>
  </si>
  <si>
    <t>SUBREGION: MAGDALENA MEDIO - ANTIOQUIA 20192019</t>
  </si>
  <si>
    <t>Zaragoza2019</t>
  </si>
  <si>
    <t>Taraza2019</t>
  </si>
  <si>
    <t>Nechi2019</t>
  </si>
  <si>
    <t>El Bagre2019</t>
  </si>
  <si>
    <t>Caceres2019</t>
  </si>
  <si>
    <t>Caucasia2019</t>
  </si>
  <si>
    <t>SUBREGION: BAJO CAUCA - ANTIOQUIA 20192019</t>
  </si>
  <si>
    <t>Venecia2019</t>
  </si>
  <si>
    <t>Valparaiso2019</t>
  </si>
  <si>
    <t>Urrao2019</t>
  </si>
  <si>
    <t>Titiribi2019</t>
  </si>
  <si>
    <t>Tarso2019</t>
  </si>
  <si>
    <t>Támesis2019</t>
  </si>
  <si>
    <t>Santa Barbara2019</t>
  </si>
  <si>
    <t>Salgar2019</t>
  </si>
  <si>
    <t>Pueblorrico2019</t>
  </si>
  <si>
    <t>Montebello2019</t>
  </si>
  <si>
    <t>La Pintada2019</t>
  </si>
  <si>
    <t>Jerico2019</t>
  </si>
  <si>
    <t>Jardin2019</t>
  </si>
  <si>
    <t>Hispania2019</t>
  </si>
  <si>
    <t>Fredonia2019</t>
  </si>
  <si>
    <t>Concordia2019</t>
  </si>
  <si>
    <t>Ciudad Bolivar2019</t>
  </si>
  <si>
    <t>Caramanta2019</t>
  </si>
  <si>
    <t>Betulia2019</t>
  </si>
  <si>
    <t>Betania2019</t>
  </si>
  <si>
    <t>Angelopolis2019</t>
  </si>
  <si>
    <t>Andes2019</t>
  </si>
  <si>
    <t>Amaga2019</t>
  </si>
  <si>
    <t>SUBREGION:SUROESTE - ANTIOQUIA 20192019</t>
  </si>
  <si>
    <t>Uramita2019</t>
  </si>
  <si>
    <t>Sopetran2019</t>
  </si>
  <si>
    <t>Santa Fe De Antioquia2019</t>
  </si>
  <si>
    <t>San Jeronimo2019</t>
  </si>
  <si>
    <t>Sabanalarga2019</t>
  </si>
  <si>
    <t>Peque2019</t>
  </si>
  <si>
    <t>Olaya2019</t>
  </si>
  <si>
    <t>Liborina2019</t>
  </si>
  <si>
    <t>Heliconia2019</t>
  </si>
  <si>
    <t>Giraldo2019</t>
  </si>
  <si>
    <t>Frontino2019</t>
  </si>
  <si>
    <t>Ebéjico2019</t>
  </si>
  <si>
    <t>Dabeiba2019</t>
  </si>
  <si>
    <t>Cañasgordas2019</t>
  </si>
  <si>
    <t>Caicedo2019</t>
  </si>
  <si>
    <t>Buriticá2019</t>
  </si>
  <si>
    <t>Armenia2019</t>
  </si>
  <si>
    <t>Anzá2019</t>
  </si>
  <si>
    <t>Abriaquí2019</t>
  </si>
  <si>
    <t>SUBREGION:OCCIDENTE - ANTIOQUIA 20192019</t>
  </si>
  <si>
    <t>Yarumal2019</t>
  </si>
  <si>
    <t>Valdivia2019</t>
  </si>
  <si>
    <t>Toledo2019</t>
  </si>
  <si>
    <t>Santa Rosa de Osos2019</t>
  </si>
  <si>
    <t>San Pedro de los Milagros2019</t>
  </si>
  <si>
    <t>San jose de la montaña2019</t>
  </si>
  <si>
    <t>San Andrés de Cuerquia2019</t>
  </si>
  <si>
    <t>Ituango2019</t>
  </si>
  <si>
    <t>Guadalupe2019</t>
  </si>
  <si>
    <t>Gómez Plata2019</t>
  </si>
  <si>
    <t>Entrerríos2019</t>
  </si>
  <si>
    <t>Donmatías2019</t>
  </si>
  <si>
    <t>Carolina del Principe2019</t>
  </si>
  <si>
    <t>Campamento2019</t>
  </si>
  <si>
    <t>Briceño2019</t>
  </si>
  <si>
    <t>Belmira2019</t>
  </si>
  <si>
    <t>Angostura2019</t>
  </si>
  <si>
    <t>SUBREGION: NORTE - ANTIOQUIA 20192019</t>
  </si>
  <si>
    <t>Turbo2019</t>
  </si>
  <si>
    <t>Vigía del Fuerte2019</t>
  </si>
  <si>
    <t>San Pedro de Urabá2019</t>
  </si>
  <si>
    <t>San Juan de Urabá2019</t>
  </si>
  <si>
    <t>Necoclí2019</t>
  </si>
  <si>
    <t>Mutatá2019</t>
  </si>
  <si>
    <t>Murindó2019</t>
  </si>
  <si>
    <t>Chigorodó2019</t>
  </si>
  <si>
    <t>Carepa2019</t>
  </si>
  <si>
    <t>Arboletes2019</t>
  </si>
  <si>
    <t>Apartadó2019</t>
  </si>
  <si>
    <t>SUBREGION: URABA - ANTIOQUIA 20192019</t>
  </si>
  <si>
    <t>La Estrella2019</t>
  </si>
  <si>
    <t>Bello2019</t>
  </si>
  <si>
    <t>Caldas2019</t>
  </si>
  <si>
    <t>Sabaneta2019</t>
  </si>
  <si>
    <t>Girardota2019</t>
  </si>
  <si>
    <t>Barbosa2019</t>
  </si>
  <si>
    <t>Copacabana2019</t>
  </si>
  <si>
    <t>Itagui2019</t>
  </si>
  <si>
    <t>Envigado2019</t>
  </si>
  <si>
    <t>Medellin2019</t>
  </si>
  <si>
    <t>Total Antioquia2020</t>
  </si>
  <si>
    <t>Valle de Aburrá2020</t>
  </si>
  <si>
    <t>Uraba2020</t>
  </si>
  <si>
    <t>Suroeste2020</t>
  </si>
  <si>
    <t>Oriente2020</t>
  </si>
  <si>
    <t>Occidente2020</t>
  </si>
  <si>
    <t>Norte2020</t>
  </si>
  <si>
    <t>Nordeste2020</t>
  </si>
  <si>
    <t>Magdalena Medio2020</t>
  </si>
  <si>
    <t>Bajo Cauca2020</t>
  </si>
  <si>
    <t>Total Antioquia2019</t>
  </si>
  <si>
    <t>Valle de Aburrá2019</t>
  </si>
  <si>
    <t>Uraba2019</t>
  </si>
  <si>
    <t>Suroeste2019</t>
  </si>
  <si>
    <t>Oriente2019</t>
  </si>
  <si>
    <t>Occidente2019</t>
  </si>
  <si>
    <t>Norte2019</t>
  </si>
  <si>
    <t>Nordeste2019</t>
  </si>
  <si>
    <t>Magdalena Medio2019</t>
  </si>
  <si>
    <t>Bajo Cauca2019</t>
  </si>
  <si>
    <t>Concatenado</t>
  </si>
  <si>
    <t>TASA DE AHOGAMIENTO Y CONDICIONES SANITARIAS INSTALACIONES ACUATICAS - ANTIOQUIA 2005 - 2020</t>
  </si>
  <si>
    <t>SECRETARÍA SECCIONAL DE SALUD Y PROTECCIÓN SOCIAL DE ANTIOQUIA</t>
  </si>
  <si>
    <t>DIRECCIÓN FACTORES DE RIESGOS</t>
  </si>
  <si>
    <t>puerto nare</t>
  </si>
  <si>
    <t>puerto triunfo</t>
  </si>
  <si>
    <t>yondo</t>
  </si>
  <si>
    <t>bajo cauca</t>
  </si>
  <si>
    <t>Subregión Magdalena Medio - Antioquia</t>
  </si>
  <si>
    <t>Caracolí</t>
  </si>
  <si>
    <t>Yondó</t>
  </si>
  <si>
    <t>Subregión  Bajo Cauca</t>
  </si>
  <si>
    <t>Cacéres</t>
  </si>
  <si>
    <t>caceres</t>
  </si>
  <si>
    <t>caucasia</t>
  </si>
  <si>
    <t>el bagre</t>
  </si>
  <si>
    <t>Nechí</t>
  </si>
  <si>
    <t>nechi</t>
  </si>
  <si>
    <t>Tarazá</t>
  </si>
  <si>
    <t>taraza</t>
  </si>
  <si>
    <t>zaragoza</t>
  </si>
  <si>
    <t>uraba</t>
  </si>
  <si>
    <t>arboletes</t>
  </si>
  <si>
    <t>carepa</t>
  </si>
  <si>
    <t>chigorodó</t>
  </si>
  <si>
    <t xml:space="preserve"> Chigorodó</t>
  </si>
  <si>
    <t>murindó</t>
  </si>
  <si>
    <t>san juan de urabá</t>
  </si>
  <si>
    <t>san pedro de urabá</t>
  </si>
  <si>
    <t>turbo</t>
  </si>
  <si>
    <t>Subregión  Nordeste</t>
  </si>
  <si>
    <t>nordeste</t>
  </si>
  <si>
    <t>amalfi</t>
  </si>
  <si>
    <t>anori</t>
  </si>
  <si>
    <t>Anorí</t>
  </si>
  <si>
    <t>cisneros</t>
  </si>
  <si>
    <t>remedios</t>
  </si>
  <si>
    <t>san roque</t>
  </si>
  <si>
    <t>santo domingo</t>
  </si>
  <si>
    <t>segovia</t>
  </si>
  <si>
    <t>vegachi</t>
  </si>
  <si>
    <t>Vegachí</t>
  </si>
  <si>
    <t>yali</t>
  </si>
  <si>
    <t>Yalí</t>
  </si>
  <si>
    <t>yolombo</t>
  </si>
  <si>
    <t>Yolombó</t>
  </si>
  <si>
    <t>occidente</t>
  </si>
  <si>
    <t>Subregión  Occidente</t>
  </si>
  <si>
    <t>San Jerónimo</t>
  </si>
  <si>
    <t>abriaquí</t>
  </si>
  <si>
    <t>santa fe de antioquia</t>
  </si>
  <si>
    <t>anzá</t>
  </si>
  <si>
    <t>armenia</t>
  </si>
  <si>
    <t>buriticá</t>
  </si>
  <si>
    <t>caicedo</t>
  </si>
  <si>
    <t>cañasgordas</t>
  </si>
  <si>
    <t>dabeiba</t>
  </si>
  <si>
    <t>ebéjico</t>
  </si>
  <si>
    <t>frontino</t>
  </si>
  <si>
    <t>giraldo</t>
  </si>
  <si>
    <t>heliconia</t>
  </si>
  <si>
    <t>liborina</t>
  </si>
  <si>
    <t>olaya</t>
  </si>
  <si>
    <t>peque</t>
  </si>
  <si>
    <t>sabanalarga</t>
  </si>
  <si>
    <t>san jeronimo</t>
  </si>
  <si>
    <t>sopetran</t>
  </si>
  <si>
    <t>uramita</t>
  </si>
  <si>
    <t>norte</t>
  </si>
  <si>
    <t>angostura</t>
  </si>
  <si>
    <t>belmira</t>
  </si>
  <si>
    <t>briceño</t>
  </si>
  <si>
    <t>campamento</t>
  </si>
  <si>
    <t>carolina del principe</t>
  </si>
  <si>
    <t>donmatías</t>
  </si>
  <si>
    <t>entrerríos</t>
  </si>
  <si>
    <t>gómez plata</t>
  </si>
  <si>
    <t>guadalupe</t>
  </si>
  <si>
    <t>ituango</t>
  </si>
  <si>
    <t>san andrés de cuerquia</t>
  </si>
  <si>
    <t>san jose de la montaña</t>
  </si>
  <si>
    <t>san pedro de los milagros</t>
  </si>
  <si>
    <t>santa rosa de osos</t>
  </si>
  <si>
    <t>toledo</t>
  </si>
  <si>
    <t>valdivia</t>
  </si>
  <si>
    <t>yarumal</t>
  </si>
  <si>
    <t>oriente</t>
  </si>
  <si>
    <t>san carlos</t>
  </si>
  <si>
    <t>abejorral</t>
  </si>
  <si>
    <t>alejandria</t>
  </si>
  <si>
    <t>argelia</t>
  </si>
  <si>
    <t>el carmen de viboral</t>
  </si>
  <si>
    <t>cocorna</t>
  </si>
  <si>
    <t>Cocorná</t>
  </si>
  <si>
    <t>concepcion</t>
  </si>
  <si>
    <t>granada</t>
  </si>
  <si>
    <t>guarne</t>
  </si>
  <si>
    <t>guatape</t>
  </si>
  <si>
    <t>Guatapé</t>
  </si>
  <si>
    <t>la ceja</t>
  </si>
  <si>
    <t>la union</t>
  </si>
  <si>
    <t>marinilla</t>
  </si>
  <si>
    <t>nariño</t>
  </si>
  <si>
    <t>el peñol</t>
  </si>
  <si>
    <t>el retiro</t>
  </si>
  <si>
    <t>rionegro</t>
  </si>
  <si>
    <t>san francisco</t>
  </si>
  <si>
    <t>san luis</t>
  </si>
  <si>
    <t>san rafael</t>
  </si>
  <si>
    <t>san vicente</t>
  </si>
  <si>
    <t>el santuario</t>
  </si>
  <si>
    <t>sonson</t>
  </si>
  <si>
    <t>suroeste</t>
  </si>
  <si>
    <t>amaga</t>
  </si>
  <si>
    <t>andes</t>
  </si>
  <si>
    <t>angelopolis</t>
  </si>
  <si>
    <t>betania</t>
  </si>
  <si>
    <t>betulia</t>
  </si>
  <si>
    <t>ciudad bolivar</t>
  </si>
  <si>
    <t>caramanta</t>
  </si>
  <si>
    <t>concordia</t>
  </si>
  <si>
    <t>fredonia</t>
  </si>
  <si>
    <t>hispania</t>
  </si>
  <si>
    <t>jardin</t>
  </si>
  <si>
    <t>jerico</t>
  </si>
  <si>
    <t>Jericó</t>
  </si>
  <si>
    <t>la pintada</t>
  </si>
  <si>
    <t>montebello</t>
  </si>
  <si>
    <t>pueblorrico</t>
  </si>
  <si>
    <t>salgar</t>
  </si>
  <si>
    <t>santa barbara</t>
  </si>
  <si>
    <t>támesis</t>
  </si>
  <si>
    <t>tarso</t>
  </si>
  <si>
    <t>titiribi</t>
  </si>
  <si>
    <t>urrao</t>
  </si>
  <si>
    <t>valparaiso</t>
  </si>
  <si>
    <t>venecia</t>
  </si>
  <si>
    <t>valle de aburrá</t>
  </si>
  <si>
    <t>medellin</t>
  </si>
  <si>
    <t>barbosa</t>
  </si>
  <si>
    <t>bello</t>
  </si>
  <si>
    <t>caldas</t>
  </si>
  <si>
    <t>copacabana</t>
  </si>
  <si>
    <t>envigado</t>
  </si>
  <si>
    <t>girardota</t>
  </si>
  <si>
    <t>itagui</t>
  </si>
  <si>
    <t>la estrella</t>
  </si>
  <si>
    <t>sabaneta</t>
  </si>
  <si>
    <t>TASA DE AHOGAMIENTO Y CONDICIONES SANITARIAS INSTALACIONES ACUATICAS - ANTIOQUIA 2005 - 2022</t>
  </si>
  <si>
    <t>SD</t>
  </si>
  <si>
    <t>Subregión  Urabá</t>
  </si>
  <si>
    <t>Subregión  Norte</t>
  </si>
  <si>
    <t>Subregión Suroeste</t>
  </si>
  <si>
    <t>Subregión  Oriente</t>
  </si>
  <si>
    <t>Jardín</t>
  </si>
  <si>
    <t>DIRECCIÓN SALUD AMBIENTAL Y FACTORES DE RIESGO</t>
  </si>
  <si>
    <t>Amagá</t>
  </si>
  <si>
    <t>Argelia de María</t>
  </si>
  <si>
    <t>Distrito Especial de Ciencia, Tecnología e Innovación de Medellín</t>
  </si>
  <si>
    <t>Distrito Portuario, Logístico, Industrial, Turístico y Comercial de Turbo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</si>
</sst>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_ * #,##0.00_ ;_ * \-#,##0.00_ ;_ * &quot;-&quot;??_ ;_ @_ "/>
  </numFmts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b/>
      <sz val="12"/>
      <color theme="0"/>
      <name val="Arial"/>
      <family val="2"/>
    </font>
    <font>
      <sz val="12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b/>
      <sz val="15"/>
      <name val="Arial"/>
      <family val="2"/>
    </font>
    <font>
      <sz val="15"/>
      <name val="Arial"/>
      <family val="2"/>
    </font>
    <font>
      <b/>
      <sz val="11"/>
      <color theme="1"/>
      <name val="Calibri"/>
      <family val="2"/>
      <scheme val="minor"/>
    </font>
    <font>
      <sz val="14"/>
      <name val="Arial"/>
      <family val="2"/>
    </font>
    <font>
      <b/>
      <sz val="14"/>
      <color theme="0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9" fillId="0" borderId="0"/>
    <xf numFmtId="165" fontId="9" fillId="0" borderId="0" applyFont="0" applyFill="0" applyBorder="0" applyAlignment="0" applyProtection="0"/>
  </cellStyleXfs>
  <cellXfs count="220">
    <xf numFmtId="0" fontId="0" fillId="0" borderId="0" xfId="0"/>
    <xf numFmtId="2" fontId="0" fillId="0" borderId="0" xfId="0" applyNumberFormat="1"/>
    <xf numFmtId="0" fontId="0" fillId="0" borderId="0" xfId="0" applyAlignment="1">
      <alignment horizontal="center" vertic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" fontId="2" fillId="0" borderId="1" xfId="0" applyNumberFormat="1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 wrapText="1"/>
    </xf>
    <xf numFmtId="164" fontId="8" fillId="0" borderId="1" xfId="0" applyNumberFormat="1" applyFont="1" applyBorder="1" applyAlignment="1">
      <alignment horizontal="center" vertical="center" wrapText="1"/>
    </xf>
    <xf numFmtId="0" fontId="6" fillId="0" borderId="0" xfId="0" applyFont="1"/>
    <xf numFmtId="2" fontId="6" fillId="0" borderId="0" xfId="0" applyNumberFormat="1" applyFont="1"/>
    <xf numFmtId="0" fontId="6" fillId="0" borderId="0" xfId="0" applyFont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2" fontId="2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 vertical="center"/>
    </xf>
    <xf numFmtId="0" fontId="6" fillId="0" borderId="1" xfId="0" applyFont="1" applyBorder="1" applyAlignment="1">
      <alignment horizontal="center"/>
    </xf>
    <xf numFmtId="2" fontId="2" fillId="0" borderId="1" xfId="0" applyNumberFormat="1" applyFont="1" applyBorder="1" applyAlignment="1">
      <alignment horizontal="center" vertical="center"/>
    </xf>
    <xf numFmtId="0" fontId="8" fillId="2" borderId="6" xfId="2" applyFont="1" applyFill="1" applyBorder="1" applyAlignment="1">
      <alignment vertical="center" wrapText="1"/>
    </xf>
    <xf numFmtId="0" fontId="11" fillId="0" borderId="0" xfId="2" applyFont="1"/>
    <xf numFmtId="0" fontId="7" fillId="2" borderId="0" xfId="2" applyFont="1" applyFill="1" applyAlignment="1">
      <alignment vertical="center" wrapText="1"/>
    </xf>
    <xf numFmtId="0" fontId="7" fillId="2" borderId="9" xfId="2" applyFont="1" applyFill="1" applyBorder="1" applyAlignment="1">
      <alignment vertical="center" wrapText="1"/>
    </xf>
    <xf numFmtId="0" fontId="8" fillId="2" borderId="0" xfId="2" applyFont="1" applyFill="1" applyAlignment="1">
      <alignment vertical="center" wrapText="1"/>
    </xf>
    <xf numFmtId="0" fontId="12" fillId="4" borderId="10" xfId="2" applyFont="1" applyFill="1" applyBorder="1" applyAlignment="1">
      <alignment horizontal="center" vertical="center" textRotation="90" wrapText="1"/>
    </xf>
    <xf numFmtId="0" fontId="9" fillId="0" borderId="0" xfId="2"/>
    <xf numFmtId="0" fontId="9" fillId="2" borderId="0" xfId="2" applyFill="1"/>
    <xf numFmtId="0" fontId="8" fillId="4" borderId="1" xfId="2" applyFont="1" applyFill="1" applyBorder="1" applyAlignment="1">
      <alignment horizontal="center" vertical="center" textRotation="90" wrapText="1"/>
    </xf>
    <xf numFmtId="0" fontId="8" fillId="4" borderId="1" xfId="2" applyFont="1" applyFill="1" applyBorder="1" applyAlignment="1">
      <alignment horizontal="center" vertical="center" wrapText="1"/>
    </xf>
    <xf numFmtId="0" fontId="12" fillId="4" borderId="11" xfId="2" applyFont="1" applyFill="1" applyBorder="1" applyAlignment="1">
      <alignment horizontal="center" vertical="center" wrapText="1"/>
    </xf>
    <xf numFmtId="0" fontId="13" fillId="0" borderId="0" xfId="2" applyFont="1" applyAlignment="1">
      <alignment horizontal="center" vertical="center" wrapText="1"/>
    </xf>
    <xf numFmtId="0" fontId="7" fillId="2" borderId="1" xfId="2" applyFont="1" applyFill="1" applyBorder="1" applyAlignment="1">
      <alignment vertical="center" wrapText="1"/>
    </xf>
    <xf numFmtId="0" fontId="7" fillId="2" borderId="1" xfId="2" applyFont="1" applyFill="1" applyBorder="1" applyAlignment="1">
      <alignment horizontal="center" vertical="center"/>
    </xf>
    <xf numFmtId="1" fontId="7" fillId="2" borderId="1" xfId="2" applyNumberFormat="1" applyFont="1" applyFill="1" applyBorder="1" applyAlignment="1">
      <alignment horizontal="center" vertical="center" wrapText="1"/>
    </xf>
    <xf numFmtId="0" fontId="7" fillId="2" borderId="1" xfId="2" applyFont="1" applyFill="1" applyBorder="1" applyAlignment="1">
      <alignment horizontal="center" vertical="center" wrapText="1"/>
    </xf>
    <xf numFmtId="0" fontId="10" fillId="0" borderId="0" xfId="2" applyFont="1" applyAlignment="1">
      <alignment horizontal="center" vertical="center" wrapText="1"/>
    </xf>
    <xf numFmtId="0" fontId="14" fillId="0" borderId="0" xfId="2" applyFont="1" applyAlignment="1">
      <alignment vertical="center"/>
    </xf>
    <xf numFmtId="0" fontId="14" fillId="2" borderId="0" xfId="2" applyFont="1" applyFill="1" applyAlignment="1">
      <alignment vertical="center"/>
    </xf>
    <xf numFmtId="0" fontId="8" fillId="5" borderId="1" xfId="2" applyFont="1" applyFill="1" applyBorder="1" applyAlignment="1">
      <alignment vertical="center" wrapText="1"/>
    </xf>
    <xf numFmtId="0" fontId="8" fillId="5" borderId="1" xfId="2" applyFont="1" applyFill="1" applyBorder="1" applyAlignment="1">
      <alignment horizontal="center" vertical="center"/>
    </xf>
    <xf numFmtId="1" fontId="8" fillId="5" borderId="1" xfId="2" applyNumberFormat="1" applyFont="1" applyFill="1" applyBorder="1" applyAlignment="1">
      <alignment horizontal="center" vertical="center" wrapText="1"/>
    </xf>
    <xf numFmtId="0" fontId="8" fillId="5" borderId="1" xfId="2" applyFont="1" applyFill="1" applyBorder="1" applyAlignment="1">
      <alignment horizontal="center" vertical="center" wrapText="1"/>
    </xf>
    <xf numFmtId="164" fontId="8" fillId="5" borderId="1" xfId="2" applyNumberFormat="1" applyFont="1" applyFill="1" applyBorder="1" applyAlignment="1">
      <alignment horizontal="center" vertical="center" wrapText="1"/>
    </xf>
    <xf numFmtId="9" fontId="9" fillId="0" borderId="0" xfId="2" applyNumberFormat="1" applyAlignment="1">
      <alignment vertical="center" wrapText="1"/>
    </xf>
    <xf numFmtId="10" fontId="9" fillId="0" borderId="0" xfId="2" applyNumberFormat="1" applyAlignment="1">
      <alignment vertical="center" wrapText="1"/>
    </xf>
    <xf numFmtId="0" fontId="9" fillId="0" borderId="0" xfId="2" applyAlignment="1">
      <alignment vertical="center" wrapText="1"/>
    </xf>
    <xf numFmtId="0" fontId="8" fillId="4" borderId="10" xfId="2" applyFont="1" applyFill="1" applyBorder="1" applyAlignment="1">
      <alignment horizontal="center" vertical="center" textRotation="90" wrapText="1"/>
    </xf>
    <xf numFmtId="0" fontId="8" fillId="2" borderId="1" xfId="2" applyFont="1" applyFill="1" applyBorder="1" applyAlignment="1">
      <alignment horizontal="center" vertical="center" textRotation="90" wrapText="1"/>
    </xf>
    <xf numFmtId="1" fontId="8" fillId="4" borderId="1" xfId="2" applyNumberFormat="1" applyFont="1" applyFill="1" applyBorder="1" applyAlignment="1">
      <alignment horizontal="center" vertical="center" wrapText="1"/>
    </xf>
    <xf numFmtId="0" fontId="8" fillId="4" borderId="11" xfId="2" applyFont="1" applyFill="1" applyBorder="1" applyAlignment="1">
      <alignment horizontal="center" vertical="center" wrapText="1"/>
    </xf>
    <xf numFmtId="0" fontId="7" fillId="2" borderId="1" xfId="2" applyFont="1" applyFill="1" applyBorder="1" applyAlignment="1">
      <alignment horizontal="left" vertical="center" wrapText="1"/>
    </xf>
    <xf numFmtId="1" fontId="7" fillId="2" borderId="1" xfId="3" applyNumberFormat="1" applyFont="1" applyFill="1" applyBorder="1" applyAlignment="1">
      <alignment horizontal="center" vertical="center"/>
    </xf>
    <xf numFmtId="0" fontId="7" fillId="2" borderId="1" xfId="2" applyFont="1" applyFill="1" applyBorder="1" applyAlignment="1">
      <alignment horizontal="left" vertical="center"/>
    </xf>
    <xf numFmtId="0" fontId="8" fillId="4" borderId="1" xfId="2" applyFont="1" applyFill="1" applyBorder="1" applyAlignment="1">
      <alignment vertical="center" wrapText="1"/>
    </xf>
    <xf numFmtId="0" fontId="8" fillId="2" borderId="1" xfId="2" applyFont="1" applyFill="1" applyBorder="1" applyAlignment="1">
      <alignment horizontal="center" vertical="center" wrapText="1"/>
    </xf>
    <xf numFmtId="2" fontId="8" fillId="4" borderId="1" xfId="2" applyNumberFormat="1" applyFont="1" applyFill="1" applyBorder="1" applyAlignment="1">
      <alignment horizontal="center" vertical="center" wrapText="1"/>
    </xf>
    <xf numFmtId="164" fontId="8" fillId="4" borderId="1" xfId="2" applyNumberFormat="1" applyFont="1" applyFill="1" applyBorder="1" applyAlignment="1">
      <alignment horizontal="center" vertical="center" wrapText="1"/>
    </xf>
    <xf numFmtId="0" fontId="8" fillId="4" borderId="1" xfId="2" applyFont="1" applyFill="1" applyBorder="1" applyAlignment="1">
      <alignment horizontal="center" vertical="center"/>
    </xf>
    <xf numFmtId="0" fontId="8" fillId="0" borderId="0" xfId="2" applyFont="1" applyAlignment="1">
      <alignment vertical="top" wrapText="1"/>
    </xf>
    <xf numFmtId="0" fontId="8" fillId="2" borderId="0" xfId="2" applyFont="1" applyFill="1" applyAlignment="1">
      <alignment horizontal="center" vertical="top" wrapText="1"/>
    </xf>
    <xf numFmtId="1" fontId="8" fillId="0" borderId="0" xfId="2" applyNumberFormat="1" applyFont="1" applyAlignment="1">
      <alignment horizontal="center" vertical="top" wrapText="1"/>
    </xf>
    <xf numFmtId="1" fontId="8" fillId="2" borderId="0" xfId="2" applyNumberFormat="1" applyFont="1" applyFill="1" applyAlignment="1">
      <alignment horizontal="center" vertical="top" wrapText="1"/>
    </xf>
    <xf numFmtId="0" fontId="8" fillId="2" borderId="0" xfId="2" applyFont="1" applyFill="1" applyAlignment="1">
      <alignment horizontal="center"/>
    </xf>
    <xf numFmtId="1" fontId="8" fillId="0" borderId="0" xfId="2" applyNumberFormat="1" applyFont="1" applyAlignment="1">
      <alignment horizontal="center"/>
    </xf>
    <xf numFmtId="1" fontId="8" fillId="2" borderId="0" xfId="2" applyNumberFormat="1" applyFont="1" applyFill="1" applyAlignment="1">
      <alignment horizontal="center"/>
    </xf>
    <xf numFmtId="0" fontId="7" fillId="0" borderId="1" xfId="2" applyFont="1" applyBorder="1" applyAlignment="1">
      <alignment horizontal="left" vertical="center" wrapText="1"/>
    </xf>
    <xf numFmtId="0" fontId="8" fillId="2" borderId="1" xfId="2" applyFont="1" applyFill="1" applyBorder="1" applyAlignment="1">
      <alignment horizontal="center" vertical="center"/>
    </xf>
    <xf numFmtId="164" fontId="8" fillId="4" borderId="1" xfId="3" applyNumberFormat="1" applyFont="1" applyFill="1" applyBorder="1" applyAlignment="1">
      <alignment horizontal="center" vertical="center"/>
    </xf>
    <xf numFmtId="1" fontId="8" fillId="2" borderId="1" xfId="2" applyNumberFormat="1" applyFont="1" applyFill="1" applyBorder="1" applyAlignment="1">
      <alignment horizontal="center" vertical="center"/>
    </xf>
    <xf numFmtId="164" fontId="8" fillId="4" borderId="1" xfId="2" applyNumberFormat="1" applyFont="1" applyFill="1" applyBorder="1" applyAlignment="1">
      <alignment horizontal="center" vertical="center"/>
    </xf>
    <xf numFmtId="0" fontId="7" fillId="0" borderId="0" xfId="2" applyFont="1" applyAlignment="1">
      <alignment vertical="top" wrapText="1"/>
    </xf>
    <xf numFmtId="0" fontId="7" fillId="2" borderId="0" xfId="2" applyFont="1" applyFill="1" applyAlignment="1">
      <alignment horizontal="center" vertical="top" wrapText="1"/>
    </xf>
    <xf numFmtId="1" fontId="7" fillId="0" borderId="0" xfId="2" applyNumberFormat="1" applyFont="1" applyAlignment="1">
      <alignment horizontal="center" vertical="top" wrapText="1"/>
    </xf>
    <xf numFmtId="1" fontId="7" fillId="2" borderId="0" xfId="2" applyNumberFormat="1" applyFont="1" applyFill="1" applyAlignment="1">
      <alignment horizontal="center" vertical="top" wrapText="1"/>
    </xf>
    <xf numFmtId="0" fontId="7" fillId="2" borderId="0" xfId="2" applyFont="1" applyFill="1" applyAlignment="1">
      <alignment horizontal="center"/>
    </xf>
    <xf numFmtId="1" fontId="7" fillId="0" borderId="0" xfId="2" applyNumberFormat="1" applyFont="1" applyAlignment="1">
      <alignment horizontal="center"/>
    </xf>
    <xf numFmtId="1" fontId="7" fillId="2" borderId="0" xfId="2" applyNumberFormat="1" applyFont="1" applyFill="1" applyAlignment="1">
      <alignment horizontal="center"/>
    </xf>
    <xf numFmtId="0" fontId="2" fillId="0" borderId="1" xfId="2" applyFont="1" applyBorder="1" applyAlignment="1">
      <alignment horizontal="left" vertical="center"/>
    </xf>
    <xf numFmtId="0" fontId="7" fillId="0" borderId="1" xfId="2" applyFont="1" applyBorder="1" applyAlignment="1">
      <alignment horizontal="left" vertical="center"/>
    </xf>
    <xf numFmtId="0" fontId="7" fillId="0" borderId="1" xfId="2" applyFont="1" applyBorder="1" applyAlignment="1">
      <alignment vertical="center" wrapText="1"/>
    </xf>
    <xf numFmtId="1" fontId="7" fillId="0" borderId="1" xfId="2" applyNumberFormat="1" applyFont="1" applyBorder="1" applyAlignment="1">
      <alignment horizontal="center" vertical="center" wrapText="1"/>
    </xf>
    <xf numFmtId="1" fontId="8" fillId="2" borderId="1" xfId="2" applyNumberFormat="1" applyFont="1" applyFill="1" applyBorder="1" applyAlignment="1">
      <alignment horizontal="center" vertical="center" wrapText="1"/>
    </xf>
    <xf numFmtId="0" fontId="7" fillId="0" borderId="0" xfId="2" applyFont="1" applyAlignment="1">
      <alignment vertical="center" wrapText="1"/>
    </xf>
    <xf numFmtId="0" fontId="7" fillId="2" borderId="0" xfId="2" applyFont="1" applyFill="1"/>
    <xf numFmtId="1" fontId="7" fillId="0" borderId="0" xfId="2" applyNumberFormat="1" applyFont="1"/>
    <xf numFmtId="1" fontId="7" fillId="2" borderId="0" xfId="2" applyNumberFormat="1" applyFont="1" applyFill="1"/>
    <xf numFmtId="0" fontId="15" fillId="0" borderId="0" xfId="2" applyFont="1"/>
    <xf numFmtId="164" fontId="7" fillId="0" borderId="1" xfId="2" applyNumberFormat="1" applyFont="1" applyBorder="1" applyAlignment="1">
      <alignment horizontal="center" vertical="center" wrapText="1"/>
    </xf>
    <xf numFmtId="1" fontId="7" fillId="0" borderId="1" xfId="3" applyNumberFormat="1" applyFont="1" applyFill="1" applyBorder="1" applyAlignment="1">
      <alignment horizontal="center" vertical="center"/>
    </xf>
    <xf numFmtId="0" fontId="10" fillId="0" borderId="0" xfId="2" applyFont="1"/>
    <xf numFmtId="0" fontId="7" fillId="0" borderId="8" xfId="2" applyFont="1" applyBorder="1" applyAlignment="1">
      <alignment vertical="top" wrapText="1"/>
    </xf>
    <xf numFmtId="1" fontId="8" fillId="4" borderId="1" xfId="3" applyNumberFormat="1" applyFont="1" applyFill="1" applyBorder="1" applyAlignment="1">
      <alignment horizontal="center" vertical="center"/>
    </xf>
    <xf numFmtId="0" fontId="7" fillId="2" borderId="0" xfId="2" applyFont="1" applyFill="1" applyAlignment="1">
      <alignment horizontal="center" vertical="center"/>
    </xf>
    <xf numFmtId="1" fontId="7" fillId="0" borderId="0" xfId="2" applyNumberFormat="1" applyFont="1" applyAlignment="1">
      <alignment horizontal="center" vertical="center"/>
    </xf>
    <xf numFmtId="0" fontId="11" fillId="2" borderId="0" xfId="2" applyFont="1" applyFill="1"/>
    <xf numFmtId="0" fontId="11" fillId="0" borderId="0" xfId="2" applyFont="1" applyAlignment="1">
      <alignment vertical="center"/>
    </xf>
    <xf numFmtId="1" fontId="8" fillId="4" borderId="1" xfId="2" applyNumberFormat="1" applyFont="1" applyFill="1" applyBorder="1" applyAlignment="1">
      <alignment horizontal="center" vertical="center"/>
    </xf>
    <xf numFmtId="0" fontId="8" fillId="2" borderId="1" xfId="2" applyFont="1" applyFill="1" applyBorder="1" applyAlignment="1">
      <alignment horizontal="center" vertical="center" textRotation="90"/>
    </xf>
    <xf numFmtId="0" fontId="8" fillId="0" borderId="8" xfId="2" applyFont="1" applyBorder="1" applyAlignment="1">
      <alignment vertical="center" wrapText="1"/>
    </xf>
    <xf numFmtId="0" fontId="8" fillId="2" borderId="0" xfId="2" applyFont="1" applyFill="1" applyAlignment="1">
      <alignment horizontal="center" vertical="center" wrapText="1"/>
    </xf>
    <xf numFmtId="1" fontId="8" fillId="0" borderId="0" xfId="2" applyNumberFormat="1" applyFont="1" applyAlignment="1">
      <alignment horizontal="center" vertical="center" wrapText="1"/>
    </xf>
    <xf numFmtId="0" fontId="8" fillId="2" borderId="0" xfId="2" applyFont="1" applyFill="1" applyAlignment="1">
      <alignment horizontal="center" vertical="center"/>
    </xf>
    <xf numFmtId="1" fontId="8" fillId="0" borderId="0" xfId="3" applyNumberFormat="1" applyFont="1" applyFill="1" applyBorder="1" applyAlignment="1">
      <alignment horizontal="center" vertical="center"/>
    </xf>
    <xf numFmtId="1" fontId="8" fillId="2" borderId="0" xfId="2" applyNumberFormat="1" applyFont="1" applyFill="1" applyAlignment="1">
      <alignment horizontal="center" vertical="center" wrapText="1"/>
    </xf>
    <xf numFmtId="1" fontId="7" fillId="0" borderId="1" xfId="2" applyNumberFormat="1" applyFont="1" applyBorder="1" applyAlignment="1">
      <alignment horizontal="center" vertical="center"/>
    </xf>
    <xf numFmtId="1" fontId="7" fillId="2" borderId="1" xfId="2" applyNumberFormat="1" applyFont="1" applyFill="1" applyBorder="1" applyAlignment="1">
      <alignment horizontal="center" vertical="center"/>
    </xf>
    <xf numFmtId="1" fontId="7" fillId="2" borderId="0" xfId="2" applyNumberFormat="1" applyFont="1" applyFill="1" applyAlignment="1">
      <alignment horizontal="center" vertical="center"/>
    </xf>
    <xf numFmtId="0" fontId="2" fillId="2" borderId="1" xfId="2" applyFont="1" applyFill="1" applyBorder="1" applyAlignment="1">
      <alignment vertical="center" wrapText="1"/>
    </xf>
    <xf numFmtId="0" fontId="11" fillId="2" borderId="0" xfId="2" applyFont="1" applyFill="1" applyAlignment="1">
      <alignment vertical="center"/>
    </xf>
    <xf numFmtId="1" fontId="11" fillId="0" borderId="0" xfId="2" applyNumberFormat="1" applyFont="1"/>
    <xf numFmtId="1" fontId="11" fillId="2" borderId="0" xfId="2" applyNumberFormat="1" applyFont="1" applyFill="1"/>
    <xf numFmtId="1" fontId="11" fillId="0" borderId="0" xfId="2" applyNumberFormat="1" applyFont="1" applyAlignment="1">
      <alignment horizontal="center" vertical="center" wrapText="1"/>
    </xf>
    <xf numFmtId="0" fontId="17" fillId="2" borderId="0" xfId="2" applyFont="1" applyFill="1" applyAlignment="1">
      <alignment vertical="center" wrapText="1"/>
    </xf>
    <xf numFmtId="0" fontId="17" fillId="2" borderId="9" xfId="2" applyFont="1" applyFill="1" applyBorder="1" applyAlignment="1">
      <alignment vertical="center" wrapText="1"/>
    </xf>
    <xf numFmtId="0" fontId="19" fillId="0" borderId="0" xfId="2" applyFont="1" applyAlignment="1">
      <alignment horizontal="center" vertical="center" wrapText="1"/>
    </xf>
    <xf numFmtId="0" fontId="19" fillId="2" borderId="0" xfId="2" applyFont="1" applyFill="1" applyAlignment="1">
      <alignment horizontal="center" vertical="center" wrapText="1"/>
    </xf>
    <xf numFmtId="0" fontId="19" fillId="0" borderId="0" xfId="2" applyFont="1" applyAlignment="1">
      <alignment vertical="center" wrapText="1"/>
    </xf>
    <xf numFmtId="0" fontId="19" fillId="2" borderId="0" xfId="2" applyFont="1" applyFill="1" applyAlignment="1">
      <alignment vertical="center" wrapText="1"/>
    </xf>
    <xf numFmtId="0" fontId="12" fillId="0" borderId="0" xfId="2" applyFont="1" applyAlignment="1">
      <alignment horizontal="center"/>
    </xf>
    <xf numFmtId="0" fontId="8" fillId="2" borderId="0" xfId="2" applyFont="1" applyFill="1" applyAlignment="1">
      <alignment vertical="center"/>
    </xf>
    <xf numFmtId="0" fontId="8" fillId="2" borderId="0" xfId="2" applyFont="1" applyFill="1" applyAlignment="1">
      <alignment horizontal="center" vertical="center" textRotation="90" wrapText="1"/>
    </xf>
    <xf numFmtId="0" fontId="8" fillId="2" borderId="0" xfId="2" applyFont="1" applyFill="1" applyAlignment="1">
      <alignment horizontal="center" wrapText="1"/>
    </xf>
    <xf numFmtId="0" fontId="7" fillId="2" borderId="0" xfId="2" applyFont="1" applyFill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8" fillId="5" borderId="0" xfId="2" applyFont="1" applyFill="1" applyAlignment="1">
      <alignment vertical="center" wrapText="1"/>
    </xf>
    <xf numFmtId="0" fontId="8" fillId="5" borderId="0" xfId="2" applyFont="1" applyFill="1" applyAlignment="1">
      <alignment horizontal="center" vertical="center"/>
    </xf>
    <xf numFmtId="1" fontId="8" fillId="5" borderId="0" xfId="2" applyNumberFormat="1" applyFont="1" applyFill="1" applyAlignment="1">
      <alignment horizontal="center" vertical="center" wrapText="1"/>
    </xf>
    <xf numFmtId="0" fontId="8" fillId="5" borderId="0" xfId="2" applyFont="1" applyFill="1" applyAlignment="1">
      <alignment horizontal="center" vertical="center" wrapText="1"/>
    </xf>
    <xf numFmtId="164" fontId="8" fillId="5" borderId="0" xfId="2" applyNumberFormat="1" applyFont="1" applyFill="1" applyAlignment="1">
      <alignment horizontal="center" vertical="center" wrapText="1"/>
    </xf>
    <xf numFmtId="0" fontId="16" fillId="2" borderId="0" xfId="2" applyFont="1" applyFill="1" applyAlignment="1">
      <alignment vertical="center" wrapText="1"/>
    </xf>
    <xf numFmtId="0" fontId="18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1" fontId="2" fillId="0" borderId="10" xfId="0" applyNumberFormat="1" applyFont="1" applyBorder="1" applyAlignment="1">
      <alignment horizontal="center" vertical="center"/>
    </xf>
    <xf numFmtId="2" fontId="2" fillId="0" borderId="10" xfId="0" applyNumberFormat="1" applyFont="1" applyBorder="1" applyAlignment="1">
      <alignment horizontal="center"/>
    </xf>
    <xf numFmtId="1" fontId="2" fillId="0" borderId="10" xfId="0" applyNumberFormat="1" applyFont="1" applyBorder="1" applyAlignment="1">
      <alignment horizontal="center"/>
    </xf>
    <xf numFmtId="0" fontId="6" fillId="0" borderId="10" xfId="0" applyFont="1" applyBorder="1" applyAlignment="1">
      <alignment horizontal="center" vertical="center"/>
    </xf>
    <xf numFmtId="1" fontId="6" fillId="0" borderId="10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7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164" fontId="5" fillId="3" borderId="1" xfId="0" applyNumberFormat="1" applyFont="1" applyFill="1" applyBorder="1" applyAlignment="1">
      <alignment horizontal="center"/>
    </xf>
    <xf numFmtId="164" fontId="3" fillId="4" borderId="1" xfId="0" applyNumberFormat="1" applyFont="1" applyFill="1" applyBorder="1" applyAlignment="1">
      <alignment horizontal="center"/>
    </xf>
    <xf numFmtId="164" fontId="3" fillId="4" borderId="2" xfId="0" applyNumberFormat="1" applyFont="1" applyFill="1" applyBorder="1" applyAlignment="1">
      <alignment horizontal="center"/>
    </xf>
    <xf numFmtId="164" fontId="3" fillId="4" borderId="3" xfId="0" applyNumberFormat="1" applyFont="1" applyFill="1" applyBorder="1" applyAlignment="1">
      <alignment horizontal="center"/>
    </xf>
    <xf numFmtId="164" fontId="3" fillId="4" borderId="4" xfId="0" applyNumberFormat="1" applyFont="1" applyFill="1" applyBorder="1" applyAlignment="1">
      <alignment horizontal="center"/>
    </xf>
    <xf numFmtId="164" fontId="5" fillId="3" borderId="2" xfId="0" applyNumberFormat="1" applyFont="1" applyFill="1" applyBorder="1" applyAlignment="1">
      <alignment horizontal="center"/>
    </xf>
    <xf numFmtId="164" fontId="5" fillId="3" borderId="3" xfId="0" applyNumberFormat="1" applyFont="1" applyFill="1" applyBorder="1" applyAlignment="1">
      <alignment horizontal="center"/>
    </xf>
    <xf numFmtId="164" fontId="5" fillId="3" borderId="4" xfId="0" applyNumberFormat="1" applyFont="1" applyFill="1" applyBorder="1" applyAlignment="1">
      <alignment horizontal="center"/>
    </xf>
    <xf numFmtId="164" fontId="21" fillId="4" borderId="2" xfId="0" applyNumberFormat="1" applyFont="1" applyFill="1" applyBorder="1" applyAlignment="1">
      <alignment horizontal="center"/>
    </xf>
    <xf numFmtId="164" fontId="21" fillId="4" borderId="3" xfId="0" applyNumberFormat="1" applyFont="1" applyFill="1" applyBorder="1" applyAlignment="1">
      <alignment horizontal="center"/>
    </xf>
    <xf numFmtId="164" fontId="21" fillId="4" borderId="4" xfId="0" applyNumberFormat="1" applyFont="1" applyFill="1" applyBorder="1" applyAlignment="1">
      <alignment horizontal="center"/>
    </xf>
    <xf numFmtId="164" fontId="20" fillId="3" borderId="2" xfId="0" applyNumberFormat="1" applyFont="1" applyFill="1" applyBorder="1" applyAlignment="1">
      <alignment horizontal="center"/>
    </xf>
    <xf numFmtId="164" fontId="20" fillId="3" borderId="3" xfId="0" applyNumberFormat="1" applyFont="1" applyFill="1" applyBorder="1" applyAlignment="1">
      <alignment horizontal="center"/>
    </xf>
    <xf numFmtId="164" fontId="20" fillId="3" borderId="4" xfId="0" applyNumberFormat="1" applyFont="1" applyFill="1" applyBorder="1" applyAlignment="1">
      <alignment horizontal="center"/>
    </xf>
    <xf numFmtId="164" fontId="20" fillId="3" borderId="1" xfId="0" applyNumberFormat="1" applyFont="1" applyFill="1" applyBorder="1" applyAlignment="1">
      <alignment horizontal="center"/>
    </xf>
    <xf numFmtId="164" fontId="21" fillId="4" borderId="1" xfId="0" applyNumberFormat="1" applyFont="1" applyFill="1" applyBorder="1" applyAlignment="1">
      <alignment horizontal="center"/>
    </xf>
    <xf numFmtId="0" fontId="8" fillId="4" borderId="1" xfId="2" applyFont="1" applyFill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0" fontId="10" fillId="4" borderId="10" xfId="2" applyFont="1" applyFill="1" applyBorder="1" applyAlignment="1">
      <alignment horizontal="center" vertical="center" textRotation="90" wrapText="1"/>
    </xf>
    <xf numFmtId="0" fontId="10" fillId="4" borderId="11" xfId="2" applyFont="1" applyFill="1" applyBorder="1" applyAlignment="1">
      <alignment horizontal="center" vertical="center" textRotation="90" wrapText="1"/>
    </xf>
    <xf numFmtId="0" fontId="8" fillId="4" borderId="1" xfId="2" applyFont="1" applyFill="1" applyBorder="1" applyAlignment="1">
      <alignment horizontal="center" vertical="center" textRotation="90" wrapText="1"/>
    </xf>
    <xf numFmtId="0" fontId="10" fillId="2" borderId="5" xfId="2" applyFont="1" applyFill="1" applyBorder="1" applyAlignment="1">
      <alignment horizontal="center" vertical="center" wrapText="1"/>
    </xf>
    <xf numFmtId="0" fontId="10" fillId="2" borderId="6" xfId="2" applyFont="1" applyFill="1" applyBorder="1" applyAlignment="1">
      <alignment horizontal="center" vertical="center" wrapText="1"/>
    </xf>
    <xf numFmtId="0" fontId="10" fillId="2" borderId="8" xfId="2" applyFont="1" applyFill="1" applyBorder="1" applyAlignment="1">
      <alignment horizontal="center" vertical="center" wrapText="1"/>
    </xf>
    <xf numFmtId="0" fontId="10" fillId="2" borderId="0" xfId="2" applyFont="1" applyFill="1" applyAlignment="1">
      <alignment horizontal="center" vertical="center" wrapText="1"/>
    </xf>
    <xf numFmtId="0" fontId="8" fillId="2" borderId="6" xfId="2" applyFont="1" applyFill="1" applyBorder="1" applyAlignment="1">
      <alignment vertical="center" wrapText="1"/>
    </xf>
    <xf numFmtId="0" fontId="8" fillId="2" borderId="7" xfId="2" applyFont="1" applyFill="1" applyBorder="1" applyAlignment="1">
      <alignment vertical="center" wrapText="1"/>
    </xf>
    <xf numFmtId="0" fontId="7" fillId="2" borderId="0" xfId="2" applyFont="1" applyFill="1" applyAlignment="1">
      <alignment vertical="center" wrapText="1"/>
    </xf>
    <xf numFmtId="0" fontId="7" fillId="2" borderId="9" xfId="2" applyFont="1" applyFill="1" applyBorder="1" applyAlignment="1">
      <alignment vertical="center" wrapText="1"/>
    </xf>
    <xf numFmtId="0" fontId="8" fillId="2" borderId="0" xfId="2" applyFont="1" applyFill="1" applyAlignment="1">
      <alignment vertical="center" wrapText="1"/>
    </xf>
    <xf numFmtId="0" fontId="8" fillId="2" borderId="9" xfId="2" applyFont="1" applyFill="1" applyBorder="1" applyAlignment="1">
      <alignment vertical="center" wrapText="1"/>
    </xf>
    <xf numFmtId="0" fontId="7" fillId="4" borderId="1" xfId="2" applyFont="1" applyFill="1" applyBorder="1" applyAlignment="1">
      <alignment horizontal="center" vertical="center" textRotation="90" wrapText="1"/>
    </xf>
    <xf numFmtId="0" fontId="12" fillId="6" borderId="12" xfId="2" applyFont="1" applyFill="1" applyBorder="1" applyAlignment="1">
      <alignment horizontal="center"/>
    </xf>
    <xf numFmtId="0" fontId="12" fillId="0" borderId="13" xfId="2" applyFont="1" applyBorder="1" applyAlignment="1">
      <alignment horizontal="center"/>
    </xf>
    <xf numFmtId="0" fontId="12" fillId="0" borderId="14" xfId="2" applyFont="1" applyBorder="1" applyAlignment="1">
      <alignment horizontal="center"/>
    </xf>
    <xf numFmtId="0" fontId="8" fillId="2" borderId="11" xfId="2" applyFont="1" applyFill="1" applyBorder="1" applyAlignment="1">
      <alignment vertical="center"/>
    </xf>
    <xf numFmtId="0" fontId="8" fillId="4" borderId="1" xfId="2" applyFont="1" applyFill="1" applyBorder="1" applyAlignment="1">
      <alignment horizontal="center" wrapText="1"/>
    </xf>
    <xf numFmtId="0" fontId="8" fillId="2" borderId="1" xfId="2" applyFont="1" applyFill="1" applyBorder="1" applyAlignment="1">
      <alignment horizontal="center" vertical="center" textRotation="90" wrapText="1"/>
    </xf>
    <xf numFmtId="0" fontId="8" fillId="2" borderId="1" xfId="2" applyFont="1" applyFill="1" applyBorder="1" applyAlignment="1">
      <alignment horizontal="center" wrapText="1"/>
    </xf>
    <xf numFmtId="1" fontId="8" fillId="4" borderId="1" xfId="2" applyNumberFormat="1" applyFont="1" applyFill="1" applyBorder="1" applyAlignment="1">
      <alignment horizontal="center" vertical="center" textRotation="90" wrapText="1"/>
    </xf>
    <xf numFmtId="1" fontId="8" fillId="4" borderId="1" xfId="2" applyNumberFormat="1" applyFont="1" applyFill="1" applyBorder="1" applyAlignment="1">
      <alignment horizontal="center" wrapText="1"/>
    </xf>
    <xf numFmtId="0" fontId="8" fillId="2" borderId="10" xfId="2" applyFont="1" applyFill="1" applyBorder="1" applyAlignment="1">
      <alignment horizontal="center" vertical="center" textRotation="90" wrapText="1"/>
    </xf>
    <xf numFmtId="0" fontId="8" fillId="2" borderId="11" xfId="2" applyFont="1" applyFill="1" applyBorder="1" applyAlignment="1">
      <alignment horizontal="center" vertical="center" textRotation="90" wrapText="1"/>
    </xf>
    <xf numFmtId="0" fontId="8" fillId="2" borderId="2" xfId="2" applyFont="1" applyFill="1" applyBorder="1" applyAlignment="1">
      <alignment vertical="center"/>
    </xf>
    <xf numFmtId="0" fontId="8" fillId="2" borderId="3" xfId="2" applyFont="1" applyFill="1" applyBorder="1" applyAlignment="1">
      <alignment vertical="center"/>
    </xf>
    <xf numFmtId="0" fontId="8" fillId="2" borderId="4" xfId="2" applyFont="1" applyFill="1" applyBorder="1" applyAlignment="1">
      <alignment vertical="center"/>
    </xf>
    <xf numFmtId="0" fontId="8" fillId="0" borderId="2" xfId="2" applyFont="1" applyBorder="1" applyAlignment="1">
      <alignment vertical="center"/>
    </xf>
    <xf numFmtId="0" fontId="8" fillId="0" borderId="3" xfId="2" applyFont="1" applyBorder="1" applyAlignment="1">
      <alignment vertical="center"/>
    </xf>
    <xf numFmtId="0" fontId="8" fillId="0" borderId="4" xfId="2" applyFont="1" applyBorder="1" applyAlignment="1">
      <alignment vertical="center"/>
    </xf>
    <xf numFmtId="0" fontId="8" fillId="4" borderId="1" xfId="2" applyFont="1" applyFill="1" applyBorder="1" applyAlignment="1">
      <alignment horizontal="center"/>
    </xf>
    <xf numFmtId="0" fontId="8" fillId="2" borderId="1" xfId="2" applyFont="1" applyFill="1" applyBorder="1" applyAlignment="1">
      <alignment horizontal="center" vertical="center" wrapText="1"/>
    </xf>
    <xf numFmtId="1" fontId="8" fillId="4" borderId="1" xfId="2" applyNumberFormat="1" applyFont="1" applyFill="1" applyBorder="1" applyAlignment="1">
      <alignment horizontal="center" vertical="center" wrapText="1"/>
    </xf>
    <xf numFmtId="0" fontId="16" fillId="2" borderId="6" xfId="2" applyFont="1" applyFill="1" applyBorder="1" applyAlignment="1">
      <alignment vertical="center" wrapText="1"/>
    </xf>
    <xf numFmtId="0" fontId="16" fillId="2" borderId="7" xfId="2" applyFont="1" applyFill="1" applyBorder="1" applyAlignment="1">
      <alignment vertical="center" wrapText="1"/>
    </xf>
    <xf numFmtId="0" fontId="17" fillId="2" borderId="0" xfId="2" applyFont="1" applyFill="1" applyAlignment="1">
      <alignment vertical="center" wrapText="1"/>
    </xf>
    <xf numFmtId="0" fontId="17" fillId="2" borderId="9" xfId="2" applyFont="1" applyFill="1" applyBorder="1" applyAlignment="1">
      <alignment vertical="center" wrapText="1"/>
    </xf>
    <xf numFmtId="0" fontId="16" fillId="2" borderId="0" xfId="2" applyFont="1" applyFill="1" applyAlignment="1">
      <alignment vertical="center" wrapText="1"/>
    </xf>
    <xf numFmtId="0" fontId="16" fillId="2" borderId="9" xfId="2" applyFont="1" applyFill="1" applyBorder="1" applyAlignment="1">
      <alignment vertical="center" wrapText="1"/>
    </xf>
    <xf numFmtId="0" fontId="21" fillId="0" borderId="0" xfId="0" applyFont="1"/>
    <xf numFmtId="0" fontId="21" fillId="0" borderId="0" xfId="0" applyFont="1" applyAlignment="1">
      <alignment horizontal="left"/>
    </xf>
    <xf numFmtId="0" fontId="22" fillId="0" borderId="0" xfId="0" applyFont="1" applyAlignment="1">
      <alignment horizontal="left"/>
    </xf>
  </cellXfs>
  <cellStyles count="4">
    <cellStyle name="Millares 2" xfId="3" xr:uid="{00000000-0005-0000-0000-000000000000}"/>
    <cellStyle name="Normal" xfId="0" builtinId="0"/>
    <cellStyle name="Normal 2" xfId="1" xr:uid="{00000000-0005-0000-0000-000002000000}"/>
    <cellStyle name="Normal 3" xfId="2" xr:uid="{00000000-0005-0000-0000-000003000000}"/>
  </cellStyles>
  <dxfs count="6"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FF00"/>
      <color rgb="FFFF00FF"/>
      <color rgb="FFFF66CC"/>
      <color rgb="FFCC0099"/>
      <color rgb="FFD60093"/>
      <color rgb="FFFF3399"/>
      <color rgb="FFCC3399"/>
      <color rgb="FFFF33CC"/>
      <color rgb="FFFF0066"/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charts/_rels/chart49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9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49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50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0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50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50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5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5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 b="0"/>
            </a:pPr>
            <a:r>
              <a:rPr lang="es-CO" sz="1600" b="0"/>
              <a:t>Tasa</a:t>
            </a:r>
            <a:r>
              <a:rPr lang="es-CO" sz="1600" b="0" baseline="0"/>
              <a:t> de Ahogamiento y Condiciones Sanitarias Piscinas - Antioquia - 2005 - 2020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8641570787976769"/>
          <c:h val="0.66409375813438742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Original'!$A$10:$A$23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 formatCode="General">
                  <c:v>2018</c:v>
                </c:pt>
              </c:numCache>
            </c:numRef>
          </c:cat>
          <c:val>
            <c:numRef>
              <c:f>'Tasa de mortalidad Original'!$C$10:$C$23</c:f>
              <c:numCache>
                <c:formatCode>0.0</c:formatCode>
                <c:ptCount val="14"/>
                <c:pt idx="5" formatCode="0">
                  <c:v>1738</c:v>
                </c:pt>
                <c:pt idx="6" formatCode="0">
                  <c:v>1808</c:v>
                </c:pt>
                <c:pt idx="7" formatCode="0">
                  <c:v>1885</c:v>
                </c:pt>
                <c:pt idx="8" formatCode="0">
                  <c:v>1997</c:v>
                </c:pt>
                <c:pt idx="9" formatCode="0">
                  <c:v>2011</c:v>
                </c:pt>
                <c:pt idx="10" formatCode="0">
                  <c:v>2211</c:v>
                </c:pt>
                <c:pt idx="11" formatCode="0">
                  <c:v>2510</c:v>
                </c:pt>
                <c:pt idx="12" formatCode="0">
                  <c:v>2511</c:v>
                </c:pt>
                <c:pt idx="13" formatCode="General">
                  <c:v>2689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2B-461B-B4C1-C1470C00CA80}"/>
            </c:ext>
          </c:extLst>
        </c:ser>
        <c:ser>
          <c:idx val="3"/>
          <c:order val="2"/>
          <c:tx>
            <c:strRef>
              <c:f>'Tasa de mortalidad Original'!$D$9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Original'!$A$10:$A$23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 formatCode="General">
                  <c:v>2018</c:v>
                </c:pt>
              </c:numCache>
            </c:numRef>
          </c:cat>
          <c:val>
            <c:numRef>
              <c:f>'Tasa de mortalidad Original'!$D$10:$D$23</c:f>
              <c:numCache>
                <c:formatCode>0.0</c:formatCode>
                <c:ptCount val="14"/>
                <c:pt idx="5" formatCode="0">
                  <c:v>403</c:v>
                </c:pt>
                <c:pt idx="6" formatCode="0">
                  <c:v>409</c:v>
                </c:pt>
                <c:pt idx="7" formatCode="0">
                  <c:v>428</c:v>
                </c:pt>
                <c:pt idx="8" formatCode="0">
                  <c:v>403</c:v>
                </c:pt>
                <c:pt idx="9" formatCode="0">
                  <c:v>366</c:v>
                </c:pt>
                <c:pt idx="10" formatCode="0">
                  <c:v>267</c:v>
                </c:pt>
                <c:pt idx="11" formatCode="0">
                  <c:v>145</c:v>
                </c:pt>
                <c:pt idx="12" formatCode="0">
                  <c:v>82</c:v>
                </c:pt>
                <c:pt idx="13" formatCode="General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2B-461B-B4C1-C1470C00CA80}"/>
            </c:ext>
          </c:extLst>
        </c:ser>
        <c:ser>
          <c:idx val="1"/>
          <c:order val="3"/>
          <c:tx>
            <c:strRef>
              <c:f>'Tasa de mortalidad Original'!$E$9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Original'!$A$10:$A$23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 formatCode="General">
                  <c:v>2018</c:v>
                </c:pt>
              </c:numCache>
            </c:numRef>
          </c:cat>
          <c:val>
            <c:numRef>
              <c:f>'Tasa de mortalidad Original'!$E$10:$E$23</c:f>
              <c:numCache>
                <c:formatCode>0.0</c:formatCode>
                <c:ptCount val="14"/>
                <c:pt idx="5" formatCode="0">
                  <c:v>1268</c:v>
                </c:pt>
                <c:pt idx="6" formatCode="0">
                  <c:v>1241</c:v>
                </c:pt>
                <c:pt idx="7" formatCode="0">
                  <c:v>1254</c:v>
                </c:pt>
                <c:pt idx="8" formatCode="0">
                  <c:v>1086</c:v>
                </c:pt>
                <c:pt idx="9" formatCode="0">
                  <c:v>1052</c:v>
                </c:pt>
                <c:pt idx="10" formatCode="0">
                  <c:v>1439</c:v>
                </c:pt>
                <c:pt idx="11" formatCode="0">
                  <c:v>1308</c:v>
                </c:pt>
                <c:pt idx="12" formatCode="General">
                  <c:v>1297</c:v>
                </c:pt>
                <c:pt idx="13" formatCode="General">
                  <c:v>1273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2B-461B-B4C1-C1470C00CA80}"/>
            </c:ext>
          </c:extLst>
        </c:ser>
        <c:ser>
          <c:idx val="4"/>
          <c:order val="4"/>
          <c:tx>
            <c:strRef>
              <c:f>'Tasa de mortalidad Original'!$F$9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Original'!$A$10:$A$23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 formatCode="General">
                  <c:v>2018</c:v>
                </c:pt>
              </c:numCache>
            </c:numRef>
          </c:cat>
          <c:val>
            <c:numRef>
              <c:f>'Tasa de mortalidad Original'!$F$10:$F$23</c:f>
              <c:numCache>
                <c:formatCode>0.0</c:formatCode>
                <c:ptCount val="14"/>
                <c:pt idx="5" formatCode="0">
                  <c:v>36</c:v>
                </c:pt>
                <c:pt idx="6" formatCode="0">
                  <c:v>36</c:v>
                </c:pt>
                <c:pt idx="7" formatCode="0">
                  <c:v>15</c:v>
                </c:pt>
                <c:pt idx="8" formatCode="0">
                  <c:v>27</c:v>
                </c:pt>
                <c:pt idx="9" formatCode="0">
                  <c:v>28</c:v>
                </c:pt>
                <c:pt idx="10" formatCode="0">
                  <c:v>71</c:v>
                </c:pt>
                <c:pt idx="11" formatCode="0">
                  <c:v>111</c:v>
                </c:pt>
                <c:pt idx="12" formatCode="General">
                  <c:v>101</c:v>
                </c:pt>
                <c:pt idx="13" formatCode="General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2B-461B-B4C1-C1470C00C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09298912"/>
        <c:axId val="-1409321760"/>
      </c:barChart>
      <c:lineChart>
        <c:grouping val="stacked"/>
        <c:varyColors val="0"/>
        <c:ser>
          <c:idx val="0"/>
          <c:order val="0"/>
          <c:tx>
            <c:strRef>
              <c:f>'Tasa de mortalidad Original'!$B$9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9525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 w="9525">
                <a:solidFill>
                  <a:srgbClr val="CC00FF"/>
                </a:solidFill>
              </a:ln>
            </c:spPr>
          </c:marker>
          <c:cat>
            <c:numRef>
              <c:f>'Tasa de mortalidad Original'!$A$10:$A$21</c:f>
              <c:numCache>
                <c:formatCode>0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</c:numCache>
            </c:numRef>
          </c:cat>
          <c:val>
            <c:numRef>
              <c:f>'Tasa de mortalidad Original'!$B$10:$B$23</c:f>
              <c:numCache>
                <c:formatCode>0.00</c:formatCode>
                <c:ptCount val="14"/>
                <c:pt idx="0">
                  <c:v>0</c:v>
                </c:pt>
                <c:pt idx="1">
                  <c:v>0.02</c:v>
                </c:pt>
                <c:pt idx="2">
                  <c:v>0.02</c:v>
                </c:pt>
                <c:pt idx="3">
                  <c:v>0.15</c:v>
                </c:pt>
                <c:pt idx="4">
                  <c:v>0.08</c:v>
                </c:pt>
                <c:pt idx="5">
                  <c:v>7.0000000000000007E-2</c:v>
                </c:pt>
                <c:pt idx="6">
                  <c:v>0.08</c:v>
                </c:pt>
                <c:pt idx="7">
                  <c:v>0.06</c:v>
                </c:pt>
                <c:pt idx="8">
                  <c:v>0.08</c:v>
                </c:pt>
                <c:pt idx="9">
                  <c:v>0.09</c:v>
                </c:pt>
                <c:pt idx="10">
                  <c:v>0.06</c:v>
                </c:pt>
                <c:pt idx="11">
                  <c:v>0.11</c:v>
                </c:pt>
                <c:pt idx="12">
                  <c:v>0.09</c:v>
                </c:pt>
                <c:pt idx="13">
                  <c:v>0.10461767470778041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52B-461B-B4C1-C1470C00C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9309248"/>
        <c:axId val="-1409327744"/>
      </c:lineChart>
      <c:catAx>
        <c:axId val="-140929891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200"/>
            </a:pPr>
            <a:endParaRPr lang="es-CO"/>
          </a:p>
        </c:txPr>
        <c:crossAx val="-1409321760"/>
        <c:crossesAt val="0"/>
        <c:auto val="1"/>
        <c:lblAlgn val="ctr"/>
        <c:lblOffset val="100"/>
        <c:noMultiLvlLbl val="0"/>
      </c:catAx>
      <c:valAx>
        <c:axId val="-1409321760"/>
        <c:scaling>
          <c:orientation val="minMax"/>
          <c:max val="280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 sz="1200"/>
            </a:pPr>
            <a:endParaRPr lang="es-CO"/>
          </a:p>
        </c:txPr>
        <c:crossAx val="-1409298912"/>
        <c:crosses val="autoZero"/>
        <c:crossBetween val="between"/>
        <c:majorUnit val="200"/>
        <c:minorUnit val="10"/>
      </c:valAx>
      <c:valAx>
        <c:axId val="-1409327744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/>
            </a:pPr>
            <a:endParaRPr lang="es-CO"/>
          </a:p>
        </c:txPr>
        <c:crossAx val="-1409309248"/>
        <c:crosses val="max"/>
        <c:crossBetween val="between"/>
      </c:valAx>
      <c:catAx>
        <c:axId val="-140930924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409327744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layout>
        <c:manualLayout>
          <c:xMode val="edge"/>
          <c:yMode val="edge"/>
          <c:x val="6.3561346515464731E-2"/>
          <c:y val="0.93810280658990963"/>
          <c:w val="0.89542733400221208"/>
          <c:h val="5.9756179548663246E-2"/>
        </c:manualLayout>
      </c:layout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-</a:t>
            </a:r>
          </a:p>
          <a:p>
            <a:pPr>
              <a:defRPr sz="1600"/>
            </a:pPr>
            <a:r>
              <a:rPr lang="es-CO" sz="1600" b="0" baseline="0"/>
              <a:t>Subregión Uraba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348688655836744"/>
          <c:h val="0.67575047788054277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Original'!$C$429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Original'!$A$430:$A$443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Original'!$C$430:$C$443</c:f>
              <c:numCache>
                <c:formatCode>0.0</c:formatCode>
                <c:ptCount val="14"/>
                <c:pt idx="5" formatCode="0">
                  <c:v>27</c:v>
                </c:pt>
                <c:pt idx="6" formatCode="0">
                  <c:v>27</c:v>
                </c:pt>
                <c:pt idx="7" formatCode="0">
                  <c:v>27</c:v>
                </c:pt>
                <c:pt idx="8" formatCode="0">
                  <c:v>56</c:v>
                </c:pt>
                <c:pt idx="9" formatCode="0">
                  <c:v>56</c:v>
                </c:pt>
                <c:pt idx="10" formatCode="0">
                  <c:v>56</c:v>
                </c:pt>
                <c:pt idx="11" formatCode="0">
                  <c:v>53</c:v>
                </c:pt>
                <c:pt idx="12" formatCode="0">
                  <c:v>49</c:v>
                </c:pt>
                <c:pt idx="13" formatCode="0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D0-474B-B980-C6DE0890B87C}"/>
            </c:ext>
          </c:extLst>
        </c:ser>
        <c:ser>
          <c:idx val="3"/>
          <c:order val="2"/>
          <c:tx>
            <c:strRef>
              <c:f>'Tasa de mortalidad Original'!$D$429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Original'!$A$430:$A$443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Original'!$D$430:$D$443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2</c:v>
                </c:pt>
                <c:pt idx="7" formatCode="0">
                  <c:v>1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D0-474B-B980-C6DE0890B87C}"/>
            </c:ext>
          </c:extLst>
        </c:ser>
        <c:ser>
          <c:idx val="1"/>
          <c:order val="3"/>
          <c:tx>
            <c:strRef>
              <c:f>'Tasa de mortalidad Original'!$E$429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Original'!$A$430:$A$443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Original'!$E$430:$E$443</c:f>
              <c:numCache>
                <c:formatCode>General</c:formatCode>
                <c:ptCount val="14"/>
                <c:pt idx="5">
                  <c:v>24</c:v>
                </c:pt>
                <c:pt idx="6">
                  <c:v>18</c:v>
                </c:pt>
                <c:pt idx="7">
                  <c:v>23</c:v>
                </c:pt>
                <c:pt idx="8">
                  <c:v>9</c:v>
                </c:pt>
                <c:pt idx="9">
                  <c:v>7</c:v>
                </c:pt>
                <c:pt idx="10">
                  <c:v>54</c:v>
                </c:pt>
                <c:pt idx="11">
                  <c:v>3</c:v>
                </c:pt>
                <c:pt idx="12">
                  <c:v>4</c:v>
                </c:pt>
                <c:pt idx="1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D0-474B-B980-C6DE0890B87C}"/>
            </c:ext>
          </c:extLst>
        </c:ser>
        <c:ser>
          <c:idx val="4"/>
          <c:order val="4"/>
          <c:tx>
            <c:strRef>
              <c:f>'Tasa de mortalidad Original'!$F$429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Original'!$A$430:$A$443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Original'!$F$430:$F$443</c:f>
              <c:numCache>
                <c:formatCode>General</c:formatCode>
                <c:ptCount val="14"/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D0-474B-B980-C6DE0890B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39682960"/>
        <c:axId val="-239691120"/>
      </c:barChart>
      <c:lineChart>
        <c:grouping val="stacked"/>
        <c:varyColors val="0"/>
        <c:ser>
          <c:idx val="0"/>
          <c:order val="0"/>
          <c:tx>
            <c:strRef>
              <c:f>'Tasa de mortalidad Original'!$B$429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Original'!$A$430:$A$443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Original'!$B$430:$B$443</c:f>
              <c:numCache>
                <c:formatCode>0.0</c:formatCode>
                <c:ptCount val="14"/>
                <c:pt idx="0">
                  <c:v>0</c:v>
                </c:pt>
                <c:pt idx="1">
                  <c:v>0.19</c:v>
                </c:pt>
                <c:pt idx="2">
                  <c:v>0</c:v>
                </c:pt>
                <c:pt idx="3">
                  <c:v>0</c:v>
                </c:pt>
                <c:pt idx="4">
                  <c:v>0.18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0.16</c:v>
                </c:pt>
                <c:pt idx="10">
                  <c:v>0.15</c:v>
                </c:pt>
                <c:pt idx="11">
                  <c:v>0</c:v>
                </c:pt>
                <c:pt idx="12" formatCode="0.00">
                  <c:v>0</c:v>
                </c:pt>
                <c:pt idx="13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D0-474B-B980-C6DE0890B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39690032"/>
        <c:axId val="-239667728"/>
      </c:lineChart>
      <c:catAx>
        <c:axId val="-23968296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39691120"/>
        <c:crossesAt val="0"/>
        <c:auto val="1"/>
        <c:lblAlgn val="ctr"/>
        <c:lblOffset val="100"/>
        <c:noMultiLvlLbl val="0"/>
      </c:catAx>
      <c:valAx>
        <c:axId val="-239691120"/>
        <c:scaling>
          <c:orientation val="minMax"/>
          <c:max val="6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39682960"/>
        <c:crosses val="autoZero"/>
        <c:crossBetween val="between"/>
        <c:majorUnit val="10"/>
        <c:minorUnit val="10"/>
      </c:valAx>
      <c:valAx>
        <c:axId val="-23966772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39690032"/>
        <c:crosses val="max"/>
        <c:crossBetween val="between"/>
      </c:valAx>
      <c:catAx>
        <c:axId val="-23969003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3966772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 </a:t>
            </a:r>
            <a:r>
              <a:rPr lang="es-CO" sz="1600" b="0" baseline="0"/>
              <a:t>Copacabana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104345231583844"/>
          <c:h val="0.6913907690511708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Original'!$C$3572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Original'!$A$3573:$A$3586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Original'!$C$3573:$C$3586</c:f>
              <c:numCache>
                <c:formatCode>0.0</c:formatCode>
                <c:ptCount val="14"/>
                <c:pt idx="5" formatCode="0">
                  <c:v>23</c:v>
                </c:pt>
                <c:pt idx="6" formatCode="0">
                  <c:v>25</c:v>
                </c:pt>
                <c:pt idx="7" formatCode="0">
                  <c:v>24</c:v>
                </c:pt>
                <c:pt idx="8" formatCode="0">
                  <c:v>26</c:v>
                </c:pt>
                <c:pt idx="9" formatCode="0">
                  <c:v>26</c:v>
                </c:pt>
                <c:pt idx="10" formatCode="0">
                  <c:v>28</c:v>
                </c:pt>
                <c:pt idx="11" formatCode="0">
                  <c:v>30</c:v>
                </c:pt>
                <c:pt idx="12" formatCode="0">
                  <c:v>33</c:v>
                </c:pt>
                <c:pt idx="13" formatCode="0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1-4178-9F31-3B3BCF6A10E6}"/>
            </c:ext>
          </c:extLst>
        </c:ser>
        <c:ser>
          <c:idx val="3"/>
          <c:order val="2"/>
          <c:tx>
            <c:strRef>
              <c:f>'Tasa de mortalidad Original'!$D$3572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Original'!$A$3573:$A$3586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Original'!$D$3573:$D$3586</c:f>
              <c:numCache>
                <c:formatCode>0.0</c:formatCode>
                <c:ptCount val="14"/>
                <c:pt idx="5">
                  <c:v>7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8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1-4178-9F31-3B3BCF6A10E6}"/>
            </c:ext>
          </c:extLst>
        </c:ser>
        <c:ser>
          <c:idx val="1"/>
          <c:order val="3"/>
          <c:tx>
            <c:strRef>
              <c:f>'Tasa de mortalidad Original'!$E$3572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Original'!$A$3573:$A$3586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Original'!$E$3573:$E$3586</c:f>
              <c:numCache>
                <c:formatCode>General</c:formatCode>
                <c:ptCount val="14"/>
                <c:pt idx="5">
                  <c:v>15</c:v>
                </c:pt>
                <c:pt idx="6">
                  <c:v>13</c:v>
                </c:pt>
                <c:pt idx="7">
                  <c:v>14</c:v>
                </c:pt>
                <c:pt idx="8">
                  <c:v>11</c:v>
                </c:pt>
                <c:pt idx="9">
                  <c:v>11</c:v>
                </c:pt>
                <c:pt idx="10">
                  <c:v>12</c:v>
                </c:pt>
                <c:pt idx="11">
                  <c:v>23</c:v>
                </c:pt>
                <c:pt idx="12">
                  <c:v>26</c:v>
                </c:pt>
                <c:pt idx="13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71-4178-9F31-3B3BCF6A10E6}"/>
            </c:ext>
          </c:extLst>
        </c:ser>
        <c:ser>
          <c:idx val="4"/>
          <c:order val="4"/>
          <c:tx>
            <c:strRef>
              <c:f>'Tasa de mortalidad Original'!$F$3572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Original'!$A$3573:$A$3586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Original'!$F$3573:$F$3586</c:f>
              <c:numCache>
                <c:formatCode>General</c:formatCode>
                <c:ptCount val="14"/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71-4178-9F31-3B3BCF6A1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3750304"/>
        <c:axId val="-273749216"/>
      </c:barChart>
      <c:lineChart>
        <c:grouping val="stacked"/>
        <c:varyColors val="0"/>
        <c:ser>
          <c:idx val="0"/>
          <c:order val="0"/>
          <c:tx>
            <c:strRef>
              <c:f>'Tasa de mortalidad Original'!$B$3572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Original'!$A$3573:$A$3586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Original'!$B$3573:$B$3586</c:f>
              <c:numCache>
                <c:formatCode>0.00</c:formatCode>
                <c:ptCount val="14"/>
                <c:pt idx="0">
                  <c:v>1.63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</c:v>
                </c:pt>
                <c:pt idx="7">
                  <c:v>1.48</c:v>
                </c:pt>
                <c:pt idx="8">
                  <c:v>0</c:v>
                </c:pt>
                <c:pt idx="9">
                  <c:v>1.44</c:v>
                </c:pt>
                <c:pt idx="10">
                  <c:v>0</c:v>
                </c:pt>
                <c:pt idx="11">
                  <c:v>1.42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D71-4178-9F31-3B3BCF6A1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3692096"/>
        <c:axId val="-273705696"/>
      </c:lineChart>
      <c:catAx>
        <c:axId val="-27375030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73749216"/>
        <c:crossesAt val="0"/>
        <c:auto val="1"/>
        <c:lblAlgn val="ctr"/>
        <c:lblOffset val="100"/>
        <c:noMultiLvlLbl val="0"/>
      </c:catAx>
      <c:valAx>
        <c:axId val="-273749216"/>
        <c:scaling>
          <c:orientation val="minMax"/>
          <c:max val="3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73750304"/>
        <c:crosses val="autoZero"/>
        <c:crossBetween val="between"/>
        <c:majorUnit val="5"/>
      </c:valAx>
      <c:valAx>
        <c:axId val="-273705696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73692096"/>
        <c:crosses val="max"/>
        <c:crossBetween val="between"/>
      </c:valAx>
      <c:catAx>
        <c:axId val="-27369209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73705696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 </a:t>
            </a:r>
            <a:r>
              <a:rPr lang="es-CO" sz="1600" b="0" baseline="0"/>
              <a:t>Envigado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143576519781015"/>
          <c:h val="0.70190555692050027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Original'!$C$3600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Original'!$A$3601:$A$3614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Original'!$C$3601:$C$3614</c:f>
              <c:numCache>
                <c:formatCode>0.0</c:formatCode>
                <c:ptCount val="14"/>
                <c:pt idx="5" formatCode="0">
                  <c:v>211</c:v>
                </c:pt>
                <c:pt idx="6" formatCode="0">
                  <c:v>213</c:v>
                </c:pt>
                <c:pt idx="7" formatCode="0">
                  <c:v>244</c:v>
                </c:pt>
                <c:pt idx="8" formatCode="0">
                  <c:v>247</c:v>
                </c:pt>
                <c:pt idx="9" formatCode="0">
                  <c:v>247</c:v>
                </c:pt>
                <c:pt idx="10" formatCode="0">
                  <c:v>291</c:v>
                </c:pt>
                <c:pt idx="11" formatCode="0">
                  <c:v>319</c:v>
                </c:pt>
                <c:pt idx="12" formatCode="0">
                  <c:v>304</c:v>
                </c:pt>
                <c:pt idx="13" formatCode="0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65-4B45-AADB-EF2767F5E27F}"/>
            </c:ext>
          </c:extLst>
        </c:ser>
        <c:ser>
          <c:idx val="3"/>
          <c:order val="2"/>
          <c:tx>
            <c:strRef>
              <c:f>'Tasa de mortalidad Original'!$D$3600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Original'!$A$3601:$A$3614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Original'!$D$3601:$D$3614</c:f>
              <c:numCache>
                <c:formatCode>0.0</c:formatCode>
                <c:ptCount val="14"/>
                <c:pt idx="5">
                  <c:v>14</c:v>
                </c:pt>
                <c:pt idx="6">
                  <c:v>8</c:v>
                </c:pt>
                <c:pt idx="7">
                  <c:v>9</c:v>
                </c:pt>
                <c:pt idx="8">
                  <c:v>4</c:v>
                </c:pt>
                <c:pt idx="9">
                  <c:v>4</c:v>
                </c:pt>
                <c:pt idx="10">
                  <c:v>38</c:v>
                </c:pt>
                <c:pt idx="11">
                  <c:v>51</c:v>
                </c:pt>
                <c:pt idx="12">
                  <c:v>19</c:v>
                </c:pt>
                <c:pt idx="1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65-4B45-AADB-EF2767F5E27F}"/>
            </c:ext>
          </c:extLst>
        </c:ser>
        <c:ser>
          <c:idx val="1"/>
          <c:order val="3"/>
          <c:tx>
            <c:strRef>
              <c:f>'Tasa de mortalidad Original'!$E$3600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Original'!$A$3601:$A$3614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Original'!$E$3601:$E$3614</c:f>
              <c:numCache>
                <c:formatCode>General</c:formatCode>
                <c:ptCount val="14"/>
                <c:pt idx="5">
                  <c:v>195</c:v>
                </c:pt>
                <c:pt idx="6">
                  <c:v>202</c:v>
                </c:pt>
                <c:pt idx="7">
                  <c:v>210</c:v>
                </c:pt>
                <c:pt idx="8">
                  <c:v>27</c:v>
                </c:pt>
                <c:pt idx="9">
                  <c:v>27</c:v>
                </c:pt>
                <c:pt idx="10">
                  <c:v>154</c:v>
                </c:pt>
                <c:pt idx="11">
                  <c:v>185</c:v>
                </c:pt>
                <c:pt idx="12">
                  <c:v>53</c:v>
                </c:pt>
                <c:pt idx="13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65-4B45-AADB-EF2767F5E27F}"/>
            </c:ext>
          </c:extLst>
        </c:ser>
        <c:ser>
          <c:idx val="4"/>
          <c:order val="4"/>
          <c:tx>
            <c:strRef>
              <c:f>'Tasa de mortalidad Original'!$F$3600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Original'!$A$3601:$A$3614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Original'!$F$3601:$F$3614</c:f>
              <c:numCache>
                <c:formatCode>General</c:formatCode>
                <c:ptCount val="14"/>
                <c:pt idx="5">
                  <c:v>1</c:v>
                </c:pt>
                <c:pt idx="6">
                  <c:v>3</c:v>
                </c:pt>
                <c:pt idx="7">
                  <c:v>4</c:v>
                </c:pt>
                <c:pt idx="8">
                  <c:v>9</c:v>
                </c:pt>
                <c:pt idx="9">
                  <c:v>9</c:v>
                </c:pt>
                <c:pt idx="10">
                  <c:v>53</c:v>
                </c:pt>
                <c:pt idx="11">
                  <c:v>53</c:v>
                </c:pt>
                <c:pt idx="12">
                  <c:v>10</c:v>
                </c:pt>
                <c:pt idx="1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65-4B45-AADB-EF2767F5E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3712224"/>
        <c:axId val="-273702976"/>
      </c:barChart>
      <c:lineChart>
        <c:grouping val="stacked"/>
        <c:varyColors val="0"/>
        <c:ser>
          <c:idx val="0"/>
          <c:order val="0"/>
          <c:tx>
            <c:strRef>
              <c:f>'Tasa de mortalidad Original'!$B$3600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Original'!$A$3601:$A$3614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Original'!$B$3601:$B$3614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E65-4B45-AADB-EF2767F5E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3689920"/>
        <c:axId val="-273689376"/>
      </c:lineChart>
      <c:catAx>
        <c:axId val="-2737122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73702976"/>
        <c:crossesAt val="0"/>
        <c:auto val="1"/>
        <c:lblAlgn val="ctr"/>
        <c:lblOffset val="100"/>
        <c:noMultiLvlLbl val="0"/>
      </c:catAx>
      <c:valAx>
        <c:axId val="-273702976"/>
        <c:scaling>
          <c:orientation val="minMax"/>
          <c:max val="35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73712224"/>
        <c:crosses val="autoZero"/>
        <c:crossBetween val="between"/>
        <c:majorUnit val="50"/>
      </c:valAx>
      <c:valAx>
        <c:axId val="-273689376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73689920"/>
        <c:crosses val="max"/>
        <c:crossBetween val="between"/>
      </c:valAx>
      <c:catAx>
        <c:axId val="-27368992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73689376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- </a:t>
            </a:r>
            <a:r>
              <a:rPr lang="es-CO" sz="1600" b="0" baseline="0"/>
              <a:t>Girardota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606346580896494"/>
          <c:h val="0.6913907690511708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Original'!$C$3628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Original'!$A$3629:$A$3642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Original'!$C$3629:$C$3642</c:f>
              <c:numCache>
                <c:formatCode>0.0</c:formatCode>
                <c:ptCount val="14"/>
                <c:pt idx="5" formatCode="0">
                  <c:v>18</c:v>
                </c:pt>
                <c:pt idx="6" formatCode="0">
                  <c:v>17</c:v>
                </c:pt>
                <c:pt idx="7" formatCode="0">
                  <c:v>39</c:v>
                </c:pt>
                <c:pt idx="8" formatCode="0">
                  <c:v>39</c:v>
                </c:pt>
                <c:pt idx="9" formatCode="0">
                  <c:v>39</c:v>
                </c:pt>
                <c:pt idx="10" formatCode="0">
                  <c:v>39</c:v>
                </c:pt>
                <c:pt idx="11" formatCode="0">
                  <c:v>41</c:v>
                </c:pt>
                <c:pt idx="12" formatCode="0">
                  <c:v>56</c:v>
                </c:pt>
                <c:pt idx="13" formatCode="0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53-42B0-93F7-D35B6C7ADB44}"/>
            </c:ext>
          </c:extLst>
        </c:ser>
        <c:ser>
          <c:idx val="3"/>
          <c:order val="2"/>
          <c:tx>
            <c:strRef>
              <c:f>'Tasa de mortalidad Original'!$D$3628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Original'!$A$3629:$A$3642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Original'!$D$3629:$D$3642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53-42B0-93F7-D35B6C7ADB44}"/>
            </c:ext>
          </c:extLst>
        </c:ser>
        <c:ser>
          <c:idx val="1"/>
          <c:order val="3"/>
          <c:tx>
            <c:strRef>
              <c:f>'Tasa de mortalidad Original'!$E$3628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Original'!$A$3629:$A$3642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Original'!$E$3629:$E$3642</c:f>
              <c:numCache>
                <c:formatCode>General</c:formatCode>
                <c:ptCount val="14"/>
                <c:pt idx="5">
                  <c:v>17</c:v>
                </c:pt>
                <c:pt idx="6">
                  <c:v>0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7</c:v>
                </c:pt>
                <c:pt idx="12">
                  <c:v>24</c:v>
                </c:pt>
                <c:pt idx="1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53-42B0-93F7-D35B6C7ADB44}"/>
            </c:ext>
          </c:extLst>
        </c:ser>
        <c:ser>
          <c:idx val="4"/>
          <c:order val="4"/>
          <c:tx>
            <c:strRef>
              <c:f>'Tasa de mortalidad Original'!$F$3628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Original'!$A$3629:$A$3642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Original'!$F$3629:$F$3642</c:f>
              <c:numCache>
                <c:formatCode>General</c:formatCode>
                <c:ptCount val="14"/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4</c:v>
                </c:pt>
                <c:pt idx="11">
                  <c:v>0</c:v>
                </c:pt>
                <c:pt idx="12">
                  <c:v>5</c:v>
                </c:pt>
                <c:pt idx="1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53-42B0-93F7-D35B6C7AD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3714400"/>
        <c:axId val="-273714944"/>
      </c:barChart>
      <c:lineChart>
        <c:grouping val="stacked"/>
        <c:varyColors val="0"/>
        <c:ser>
          <c:idx val="0"/>
          <c:order val="0"/>
          <c:tx>
            <c:strRef>
              <c:f>'Tasa de mortalidad Original'!$B$3628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Original'!$A$3629:$A$3642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Original'!$B$3629:$B$3642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2.0699999999999998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1.89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1.723246596587972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C53-42B0-93F7-D35B6C7AD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3712768"/>
        <c:axId val="-273711136"/>
      </c:lineChart>
      <c:catAx>
        <c:axId val="-27371440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73714944"/>
        <c:crossesAt val="0"/>
        <c:auto val="1"/>
        <c:lblAlgn val="ctr"/>
        <c:lblOffset val="100"/>
        <c:noMultiLvlLbl val="0"/>
      </c:catAx>
      <c:valAx>
        <c:axId val="-273714944"/>
        <c:scaling>
          <c:orientation val="minMax"/>
          <c:max val="6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73714400"/>
        <c:crosses val="autoZero"/>
        <c:crossBetween val="between"/>
        <c:majorUnit val="5"/>
      </c:valAx>
      <c:valAx>
        <c:axId val="-273711136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73712768"/>
        <c:crosses val="max"/>
        <c:crossBetween val="between"/>
      </c:valAx>
      <c:catAx>
        <c:axId val="-27371276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73711136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</a:t>
            </a:r>
          </a:p>
          <a:p>
            <a:pPr>
              <a:defRPr sz="1600"/>
            </a:pPr>
            <a:r>
              <a:rPr lang="es-CO" sz="1600" b="0" baseline="0"/>
              <a:t>Itaguí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143576519781015"/>
          <c:h val="0.6703611933125120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Original'!$C$3656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Original'!$A$3657:$A$3670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Original'!$C$3657:$C$3670</c:f>
              <c:numCache>
                <c:formatCode>0.0</c:formatCode>
                <c:ptCount val="14"/>
                <c:pt idx="5" formatCode="0">
                  <c:v>20</c:v>
                </c:pt>
                <c:pt idx="6" formatCode="0">
                  <c:v>23</c:v>
                </c:pt>
                <c:pt idx="7" formatCode="0">
                  <c:v>21</c:v>
                </c:pt>
                <c:pt idx="8" formatCode="0">
                  <c:v>21</c:v>
                </c:pt>
                <c:pt idx="9" formatCode="0">
                  <c:v>21</c:v>
                </c:pt>
                <c:pt idx="10" formatCode="0">
                  <c:v>21</c:v>
                </c:pt>
                <c:pt idx="11" formatCode="0">
                  <c:v>89</c:v>
                </c:pt>
                <c:pt idx="12" formatCode="0">
                  <c:v>89</c:v>
                </c:pt>
                <c:pt idx="13" formatCode="0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04-494A-AABA-5EA88B8511C3}"/>
            </c:ext>
          </c:extLst>
        </c:ser>
        <c:ser>
          <c:idx val="3"/>
          <c:order val="2"/>
          <c:tx>
            <c:strRef>
              <c:f>'Tasa de mortalidad Original'!$D$3656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Original'!$A$3657:$A$3670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Original'!$D$3657:$D$3670</c:f>
              <c:numCache>
                <c:formatCode>0.0</c:formatCode>
                <c:ptCount val="14"/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8</c:v>
                </c:pt>
                <c:pt idx="12">
                  <c:v>12</c:v>
                </c:pt>
                <c:pt idx="1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04-494A-AABA-5EA88B8511C3}"/>
            </c:ext>
          </c:extLst>
        </c:ser>
        <c:ser>
          <c:idx val="1"/>
          <c:order val="3"/>
          <c:tx>
            <c:strRef>
              <c:f>'Tasa de mortalidad Original'!$E$3656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Original'!$A$3657:$A$3670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Original'!$E$3657:$E$3670</c:f>
              <c:numCache>
                <c:formatCode>General</c:formatCode>
                <c:ptCount val="14"/>
                <c:pt idx="5">
                  <c:v>19</c:v>
                </c:pt>
                <c:pt idx="6">
                  <c:v>19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57</c:v>
                </c:pt>
                <c:pt idx="12">
                  <c:v>48</c:v>
                </c:pt>
                <c:pt idx="13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04-494A-AABA-5EA88B8511C3}"/>
            </c:ext>
          </c:extLst>
        </c:ser>
        <c:ser>
          <c:idx val="4"/>
          <c:order val="4"/>
          <c:tx>
            <c:strRef>
              <c:f>'Tasa de mortalidad Original'!$F$3656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Original'!$A$3657:$A$3670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Original'!$F$3657:$F$3670</c:f>
              <c:numCache>
                <c:formatCode>General</c:formatCode>
                <c:ptCount val="14"/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4</c:v>
                </c:pt>
                <c:pt idx="12">
                  <c:v>17</c:v>
                </c:pt>
                <c:pt idx="1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04-494A-AABA-5EA88B851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3705152"/>
        <c:axId val="-273713312"/>
      </c:barChart>
      <c:lineChart>
        <c:grouping val="stacked"/>
        <c:varyColors val="0"/>
        <c:ser>
          <c:idx val="0"/>
          <c:order val="0"/>
          <c:tx>
            <c:strRef>
              <c:f>'Tasa de mortalidad Original'!$B$3656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Original'!$A$3657:$A$3670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Original'!$B$3657:$B$3670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604-494A-AABA-5EA88B851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3688832"/>
        <c:axId val="-273711680"/>
      </c:lineChart>
      <c:catAx>
        <c:axId val="-27370515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73713312"/>
        <c:crossesAt val="0"/>
        <c:auto val="1"/>
        <c:lblAlgn val="ctr"/>
        <c:lblOffset val="100"/>
        <c:noMultiLvlLbl val="0"/>
      </c:catAx>
      <c:valAx>
        <c:axId val="-27371331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73705152"/>
        <c:crosses val="autoZero"/>
        <c:crossBetween val="between"/>
        <c:majorUnit val="10"/>
      </c:valAx>
      <c:valAx>
        <c:axId val="-27371168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73688832"/>
        <c:crosses val="max"/>
        <c:crossBetween val="between"/>
      </c:valAx>
      <c:catAx>
        <c:axId val="-27368883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7371168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</a:t>
            </a:r>
          </a:p>
          <a:p>
            <a:pPr>
              <a:defRPr sz="1600"/>
            </a:pPr>
            <a:r>
              <a:rPr lang="es-CO" sz="1600" b="0" baseline="0"/>
              <a:t>La Estrella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029885353814802"/>
          <c:h val="0.70453425388783253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Original'!$C$3684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Original'!$A$3685:$A$3698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Original'!$C$3685:$C$3698</c:f>
              <c:numCache>
                <c:formatCode>0.0</c:formatCode>
                <c:ptCount val="14"/>
                <c:pt idx="5" formatCode="0">
                  <c:v>30</c:v>
                </c:pt>
                <c:pt idx="6" formatCode="0">
                  <c:v>34</c:v>
                </c:pt>
                <c:pt idx="7" formatCode="0">
                  <c:v>30</c:v>
                </c:pt>
                <c:pt idx="8" formatCode="0">
                  <c:v>30</c:v>
                </c:pt>
                <c:pt idx="9" formatCode="0">
                  <c:v>30</c:v>
                </c:pt>
                <c:pt idx="10" formatCode="0">
                  <c:v>30</c:v>
                </c:pt>
                <c:pt idx="11" formatCode="0">
                  <c:v>43</c:v>
                </c:pt>
                <c:pt idx="12" formatCode="0">
                  <c:v>25</c:v>
                </c:pt>
                <c:pt idx="13" formatCode="0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C3-4715-9F55-E36221F6BBC9}"/>
            </c:ext>
          </c:extLst>
        </c:ser>
        <c:ser>
          <c:idx val="3"/>
          <c:order val="2"/>
          <c:tx>
            <c:strRef>
              <c:f>'Tasa de mortalidad Original'!$D$3684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Original'!$A$3685:$A$3698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Original'!$D$3685:$D$3698</c:f>
              <c:numCache>
                <c:formatCode>0.0</c:formatCode>
                <c:ptCount val="14"/>
                <c:pt idx="5">
                  <c:v>5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C3-4715-9F55-E36221F6BBC9}"/>
            </c:ext>
          </c:extLst>
        </c:ser>
        <c:ser>
          <c:idx val="1"/>
          <c:order val="3"/>
          <c:tx>
            <c:strRef>
              <c:f>'Tasa de mortalidad Original'!$E$3684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Original'!$A$3685:$A$3698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Original'!$E$3685:$E$3698</c:f>
              <c:numCache>
                <c:formatCode>General</c:formatCode>
                <c:ptCount val="14"/>
                <c:pt idx="5">
                  <c:v>25</c:v>
                </c:pt>
                <c:pt idx="6">
                  <c:v>24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22</c:v>
                </c:pt>
                <c:pt idx="12">
                  <c:v>22</c:v>
                </c:pt>
                <c:pt idx="13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C3-4715-9F55-E36221F6BBC9}"/>
            </c:ext>
          </c:extLst>
        </c:ser>
        <c:ser>
          <c:idx val="4"/>
          <c:order val="4"/>
          <c:tx>
            <c:strRef>
              <c:f>'Tasa de mortalidad Original'!$F$3684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Original'!$A$3685:$A$3698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Original'!$F$3685:$F$3698</c:f>
              <c:numCache>
                <c:formatCode>General</c:formatCode>
                <c:ptCount val="14"/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C3-4715-9F55-E36221F6B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3710048"/>
        <c:axId val="-273696448"/>
      </c:barChart>
      <c:lineChart>
        <c:grouping val="stacked"/>
        <c:varyColors val="0"/>
        <c:ser>
          <c:idx val="0"/>
          <c:order val="0"/>
          <c:tx>
            <c:strRef>
              <c:f>'Tasa de mortalidad Original'!$B$3684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Original'!$A$3685:$A$3698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Original'!$B$3685:$B$3698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1.5313935681470137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DC3-4715-9F55-E36221F6BB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3704064"/>
        <c:axId val="-273695360"/>
      </c:lineChart>
      <c:catAx>
        <c:axId val="-2737100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73696448"/>
        <c:crossesAt val="0"/>
        <c:auto val="1"/>
        <c:lblAlgn val="ctr"/>
        <c:lblOffset val="100"/>
        <c:noMultiLvlLbl val="0"/>
      </c:catAx>
      <c:valAx>
        <c:axId val="-273696448"/>
        <c:scaling>
          <c:orientation val="minMax"/>
          <c:max val="4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73710048"/>
        <c:crosses val="autoZero"/>
        <c:crossBetween val="between"/>
        <c:majorUnit val="5"/>
      </c:valAx>
      <c:valAx>
        <c:axId val="-27369536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73704064"/>
        <c:crosses val="max"/>
        <c:crossBetween val="between"/>
      </c:valAx>
      <c:catAx>
        <c:axId val="-27370406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7369536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 </a:t>
            </a:r>
            <a:r>
              <a:rPr lang="es-CO" sz="1600" b="0" baseline="0"/>
              <a:t>Sabaneta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951422777420448"/>
          <c:h val="0.6913907690511708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Original'!$C$3712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Original'!$A$3713:$A$3726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 formatCode="General">
                  <c:v>2017</c:v>
                </c:pt>
                <c:pt idx="13" formatCode="General">
                  <c:v>2018</c:v>
                </c:pt>
              </c:numCache>
            </c:numRef>
          </c:cat>
          <c:val>
            <c:numRef>
              <c:f>'Tasa de mortalidad Original'!$C$3713:$C$3726</c:f>
              <c:numCache>
                <c:formatCode>0.0</c:formatCode>
                <c:ptCount val="14"/>
                <c:pt idx="5" formatCode="0">
                  <c:v>36</c:v>
                </c:pt>
                <c:pt idx="6" formatCode="0">
                  <c:v>39</c:v>
                </c:pt>
                <c:pt idx="7" formatCode="0">
                  <c:v>22</c:v>
                </c:pt>
                <c:pt idx="8" formatCode="0">
                  <c:v>38</c:v>
                </c:pt>
                <c:pt idx="9" formatCode="0">
                  <c:v>38</c:v>
                </c:pt>
                <c:pt idx="10" formatCode="0">
                  <c:v>38</c:v>
                </c:pt>
                <c:pt idx="11" formatCode="0">
                  <c:v>38</c:v>
                </c:pt>
                <c:pt idx="12" formatCode="0">
                  <c:v>38</c:v>
                </c:pt>
                <c:pt idx="13" formatCode="0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2-4232-B503-54B179D5F446}"/>
            </c:ext>
          </c:extLst>
        </c:ser>
        <c:ser>
          <c:idx val="3"/>
          <c:order val="2"/>
          <c:tx>
            <c:strRef>
              <c:f>'Tasa de mortalidad Original'!$D$3712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Original'!$A$3713:$A$3726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 formatCode="General">
                  <c:v>2017</c:v>
                </c:pt>
                <c:pt idx="13" formatCode="General">
                  <c:v>2018</c:v>
                </c:pt>
              </c:numCache>
            </c:numRef>
          </c:cat>
          <c:val>
            <c:numRef>
              <c:f>'Tasa de mortalidad Original'!$D$3713:$D$3726</c:f>
              <c:numCache>
                <c:formatCode>0.0</c:formatCode>
                <c:ptCount val="14"/>
                <c:pt idx="5">
                  <c:v>28</c:v>
                </c:pt>
                <c:pt idx="6">
                  <c:v>14</c:v>
                </c:pt>
                <c:pt idx="7">
                  <c:v>14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2-4232-B503-54B179D5F446}"/>
            </c:ext>
          </c:extLst>
        </c:ser>
        <c:ser>
          <c:idx val="1"/>
          <c:order val="3"/>
          <c:tx>
            <c:strRef>
              <c:f>'Tasa de mortalidad Original'!$E$3712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Original'!$A$3713:$A$3726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 formatCode="General">
                  <c:v>2017</c:v>
                </c:pt>
                <c:pt idx="13" formatCode="General">
                  <c:v>2018</c:v>
                </c:pt>
              </c:numCache>
            </c:numRef>
          </c:cat>
          <c:val>
            <c:numRef>
              <c:f>'Tasa de mortalidad Original'!$E$3713:$E$3726</c:f>
              <c:numCache>
                <c:formatCode>General</c:formatCode>
                <c:ptCount val="14"/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B2-4232-B503-54B179D5F446}"/>
            </c:ext>
          </c:extLst>
        </c:ser>
        <c:ser>
          <c:idx val="4"/>
          <c:order val="4"/>
          <c:tx>
            <c:strRef>
              <c:f>'Tasa de mortalidad Original'!$F$3712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Original'!$A$3713:$A$3726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 formatCode="General">
                  <c:v>2017</c:v>
                </c:pt>
                <c:pt idx="13" formatCode="General">
                  <c:v>2018</c:v>
                </c:pt>
              </c:numCache>
            </c:numRef>
          </c:cat>
          <c:val>
            <c:numRef>
              <c:f>'Tasa de mortalidad Original'!$F$3713:$F$3726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B2-4232-B503-54B179D5F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3691008"/>
        <c:axId val="-273710592"/>
      </c:barChart>
      <c:lineChart>
        <c:grouping val="stacked"/>
        <c:varyColors val="0"/>
        <c:ser>
          <c:idx val="0"/>
          <c:order val="0"/>
          <c:tx>
            <c:strRef>
              <c:f>'Tasa de mortalidad Original'!$B$3712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Original'!$A$3713:$A$3726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 formatCode="General">
                  <c:v>2017</c:v>
                </c:pt>
                <c:pt idx="13" formatCode="General">
                  <c:v>2018</c:v>
                </c:pt>
              </c:numCache>
            </c:numRef>
          </c:cat>
          <c:val>
            <c:numRef>
              <c:f>'Tasa de mortalidad Original'!$B$3713:$B$3726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2.14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B2-4232-B503-54B179D5F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3699712"/>
        <c:axId val="-273713856"/>
      </c:lineChart>
      <c:catAx>
        <c:axId val="-27369100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73710592"/>
        <c:crossesAt val="0"/>
        <c:auto val="1"/>
        <c:lblAlgn val="ctr"/>
        <c:lblOffset val="100"/>
        <c:noMultiLvlLbl val="0"/>
      </c:catAx>
      <c:valAx>
        <c:axId val="-273710592"/>
        <c:scaling>
          <c:orientation val="minMax"/>
          <c:max val="4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73691008"/>
        <c:crosses val="autoZero"/>
        <c:crossBetween val="between"/>
        <c:majorUnit val="5"/>
      </c:valAx>
      <c:valAx>
        <c:axId val="-273713856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73699712"/>
        <c:crosses val="max"/>
        <c:crossBetween val="between"/>
      </c:valAx>
      <c:catAx>
        <c:axId val="-27369971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73713856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 b="0"/>
            </a:pPr>
            <a:r>
              <a:rPr lang="es-CO" sz="1600" b="0"/>
              <a:t>Tasa</a:t>
            </a:r>
            <a:r>
              <a:rPr lang="es-CO" sz="1600" b="0" baseline="0"/>
              <a:t> de Ahogamiento y Condiciones Sanitarias Piscinas - Subregión Magdalena Medio -  Antioquia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662905709348379"/>
          <c:y val="0.1606465738514809"/>
          <c:w val="0.75182493094825587"/>
          <c:h val="0.66257229706440568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Original'!$A$38:$A$51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 formatCode="General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Original'!$C$38:$C$51</c:f>
              <c:numCache>
                <c:formatCode>0.0</c:formatCode>
                <c:ptCount val="14"/>
                <c:pt idx="5" formatCode="0">
                  <c:v>20</c:v>
                </c:pt>
                <c:pt idx="6" formatCode="0">
                  <c:v>20</c:v>
                </c:pt>
                <c:pt idx="7" formatCode="0">
                  <c:v>31</c:v>
                </c:pt>
                <c:pt idx="8" formatCode="0">
                  <c:v>31</c:v>
                </c:pt>
                <c:pt idx="9" formatCode="0">
                  <c:v>27</c:v>
                </c:pt>
                <c:pt idx="10" formatCode="0">
                  <c:v>32</c:v>
                </c:pt>
                <c:pt idx="11" formatCode="0">
                  <c:v>43</c:v>
                </c:pt>
                <c:pt idx="12" formatCode="0">
                  <c:v>52</c:v>
                </c:pt>
                <c:pt idx="13" formatCode="0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3D-4A42-8EC7-3075C3342A00}"/>
            </c:ext>
          </c:extLst>
        </c:ser>
        <c:ser>
          <c:idx val="3"/>
          <c:order val="2"/>
          <c:tx>
            <c:strRef>
              <c:f>'Tasa de mortalidad Original'!$D$37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Original'!$A$38:$A$51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 formatCode="General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Original'!$D$38:$D$51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3D-4A42-8EC7-3075C3342A00}"/>
            </c:ext>
          </c:extLst>
        </c:ser>
        <c:ser>
          <c:idx val="1"/>
          <c:order val="3"/>
          <c:tx>
            <c:strRef>
              <c:f>'Tasa de mortalidad Original'!$E$37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Original'!$A$38:$A$51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 formatCode="General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Original'!$E$38:$E$51</c:f>
              <c:numCache>
                <c:formatCode>General</c:formatCode>
                <c:ptCount val="14"/>
                <c:pt idx="5">
                  <c:v>17</c:v>
                </c:pt>
                <c:pt idx="6">
                  <c:v>16</c:v>
                </c:pt>
                <c:pt idx="7">
                  <c:v>7</c:v>
                </c:pt>
                <c:pt idx="8">
                  <c:v>21</c:v>
                </c:pt>
                <c:pt idx="9">
                  <c:v>7</c:v>
                </c:pt>
                <c:pt idx="10">
                  <c:v>7</c:v>
                </c:pt>
                <c:pt idx="11">
                  <c:v>1</c:v>
                </c:pt>
                <c:pt idx="12" formatCode="0">
                  <c:v>15</c:v>
                </c:pt>
                <c:pt idx="13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3D-4A42-8EC7-3075C3342A00}"/>
            </c:ext>
          </c:extLst>
        </c:ser>
        <c:ser>
          <c:idx val="4"/>
          <c:order val="4"/>
          <c:tx>
            <c:strRef>
              <c:f>'Tasa de mortalidad Original'!$F$37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Original'!$A$38:$A$51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 formatCode="General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Original'!$F$38:$F$51</c:f>
              <c:numCache>
                <c:formatCode>General</c:formatCode>
                <c:ptCount val="14"/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3D-4A42-8EC7-3075C3342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3709504"/>
        <c:axId val="-273694816"/>
      </c:barChart>
      <c:lineChart>
        <c:grouping val="stacked"/>
        <c:varyColors val="0"/>
        <c:ser>
          <c:idx val="0"/>
          <c:order val="0"/>
          <c:tx>
            <c:strRef>
              <c:f>'Tasa de mortalidad Original'!$B$37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127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 w="12700">
                <a:solidFill>
                  <a:srgbClr val="CC00FF"/>
                </a:solidFill>
              </a:ln>
            </c:spPr>
          </c:marker>
          <c:cat>
            <c:numRef>
              <c:f>'Tasa de mortalidad Original'!$A$38:$A$49</c:f>
              <c:numCache>
                <c:formatCode>0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</c:numCache>
            </c:numRef>
          </c:cat>
          <c:val>
            <c:numRef>
              <c:f>'Tasa de mortalidad Original'!$B$38:$B$51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0.96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0.86</c:v>
                </c:pt>
                <c:pt idx="11">
                  <c:v>0.85</c:v>
                </c:pt>
                <c:pt idx="12">
                  <c:v>0.8</c:v>
                </c:pt>
                <c:pt idx="13">
                  <c:v>0.82778030710649397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3D-4A42-8EC7-3075C3342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3692640"/>
        <c:axId val="-273700256"/>
      </c:lineChart>
      <c:catAx>
        <c:axId val="-27370950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CO"/>
          </a:p>
        </c:txPr>
        <c:crossAx val="-273694816"/>
        <c:crossesAt val="0"/>
        <c:auto val="1"/>
        <c:lblAlgn val="ctr"/>
        <c:lblOffset val="100"/>
        <c:noMultiLvlLbl val="0"/>
      </c:catAx>
      <c:valAx>
        <c:axId val="-273694816"/>
        <c:scaling>
          <c:orientation val="minMax"/>
          <c:max val="6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 sz="1100"/>
            </a:pPr>
            <a:endParaRPr lang="es-CO"/>
          </a:p>
        </c:txPr>
        <c:crossAx val="-273709504"/>
        <c:crosses val="autoZero"/>
        <c:crossBetween val="between"/>
        <c:majorUnit val="5"/>
      </c:valAx>
      <c:valAx>
        <c:axId val="-273700256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/>
            </a:pPr>
            <a:endParaRPr lang="es-CO"/>
          </a:p>
        </c:txPr>
        <c:crossAx val="-273692640"/>
        <c:crosses val="max"/>
        <c:crossBetween val="between"/>
      </c:valAx>
      <c:catAx>
        <c:axId val="-27369264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73700256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- </a:t>
            </a:r>
            <a:r>
              <a:rPr lang="es-CO" sz="1600" b="0" baseline="0"/>
              <a:t>Caucasia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913495747030109"/>
          <c:h val="0.6864908701504991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Original'!$C$289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Original'!$A$290:$A$303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Original'!$C$290:$C$303</c:f>
              <c:numCache>
                <c:formatCode>0.0</c:formatCode>
                <c:ptCount val="14"/>
                <c:pt idx="5" formatCode="0">
                  <c:v>3</c:v>
                </c:pt>
                <c:pt idx="6" formatCode="0">
                  <c:v>5</c:v>
                </c:pt>
                <c:pt idx="7" formatCode="0">
                  <c:v>5</c:v>
                </c:pt>
                <c:pt idx="8" formatCode="0">
                  <c:v>5</c:v>
                </c:pt>
                <c:pt idx="9" formatCode="0">
                  <c:v>5</c:v>
                </c:pt>
                <c:pt idx="10" formatCode="0">
                  <c:v>5</c:v>
                </c:pt>
                <c:pt idx="11" formatCode="0">
                  <c:v>9</c:v>
                </c:pt>
                <c:pt idx="12" formatCode="0">
                  <c:v>7</c:v>
                </c:pt>
                <c:pt idx="13" formatCode="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EE-4F26-95CA-B76C9EDDA34B}"/>
            </c:ext>
          </c:extLst>
        </c:ser>
        <c:ser>
          <c:idx val="3"/>
          <c:order val="2"/>
          <c:tx>
            <c:strRef>
              <c:f>'Tasa de mortalidad Original'!$D$289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Original'!$A$290:$A$303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Original'!$D$290:$D$303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EE-4F26-95CA-B76C9EDDA34B}"/>
            </c:ext>
          </c:extLst>
        </c:ser>
        <c:ser>
          <c:idx val="1"/>
          <c:order val="3"/>
          <c:tx>
            <c:strRef>
              <c:f>'Tasa de mortalidad Original'!$E$289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Original'!$A$290:$A$303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Original'!$E$290:$E$303</c:f>
              <c:numCache>
                <c:formatCode>General</c:formatCode>
                <c:ptCount val="14"/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1</c:v>
                </c:pt>
                <c:pt idx="12">
                  <c:v>4</c:v>
                </c:pt>
                <c:pt idx="1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EE-4F26-95CA-B76C9EDDA34B}"/>
            </c:ext>
          </c:extLst>
        </c:ser>
        <c:ser>
          <c:idx val="4"/>
          <c:order val="4"/>
          <c:tx>
            <c:strRef>
              <c:f>'Tasa de mortalidad Original'!$F$289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Original'!$A$290:$A$303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Original'!$F$290:$F$303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EE-4F26-95CA-B76C9EDDA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3702432"/>
        <c:axId val="-273700800"/>
      </c:barChart>
      <c:lineChart>
        <c:grouping val="stacked"/>
        <c:varyColors val="0"/>
        <c:ser>
          <c:idx val="0"/>
          <c:order val="0"/>
          <c:tx>
            <c:strRef>
              <c:f>'Tasa de mortalidad Original'!$B$289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Original'!$A$290:$A$303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Original'!$B$290:$B$303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EE-4F26-95CA-B76C9EDDA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3717120"/>
        <c:axId val="-273687200"/>
      </c:lineChart>
      <c:catAx>
        <c:axId val="-27370243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73700800"/>
        <c:crossesAt val="0"/>
        <c:auto val="1"/>
        <c:lblAlgn val="ctr"/>
        <c:lblOffset val="100"/>
        <c:noMultiLvlLbl val="0"/>
      </c:catAx>
      <c:valAx>
        <c:axId val="-273700800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73702432"/>
        <c:crosses val="autoZero"/>
        <c:crossBetween val="between"/>
        <c:majorUnit val="5"/>
      </c:valAx>
      <c:valAx>
        <c:axId val="-27368720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73717120"/>
        <c:crosses val="max"/>
        <c:crossBetween val="between"/>
      </c:valAx>
      <c:catAx>
        <c:axId val="-27371712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7368720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- El </a:t>
            </a:r>
            <a:r>
              <a:rPr lang="es-CO" sz="1600" b="0" baseline="0"/>
              <a:t>Bagre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773251954228044"/>
          <c:h val="0.6734156203012187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Original'!$C$317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Original'!$A$318:$A$331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Original'!$C$318:$C$331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4</c:v>
                </c:pt>
                <c:pt idx="7" formatCode="0">
                  <c:v>4</c:v>
                </c:pt>
                <c:pt idx="8" formatCode="0">
                  <c:v>4</c:v>
                </c:pt>
                <c:pt idx="9" formatCode="0">
                  <c:v>5</c:v>
                </c:pt>
                <c:pt idx="10" formatCode="0">
                  <c:v>5</c:v>
                </c:pt>
                <c:pt idx="11" formatCode="0">
                  <c:v>6</c:v>
                </c:pt>
                <c:pt idx="12" formatCode="0">
                  <c:v>6</c:v>
                </c:pt>
                <c:pt idx="13" formatCode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1-454E-A6D5-CC09110739C9}"/>
            </c:ext>
          </c:extLst>
        </c:ser>
        <c:ser>
          <c:idx val="3"/>
          <c:order val="2"/>
          <c:tx>
            <c:strRef>
              <c:f>'Tasa de mortalidad Original'!$D$317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Original'!$A$318:$A$331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Original'!$D$318:$D$331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1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B1-454E-A6D5-CC09110739C9}"/>
            </c:ext>
          </c:extLst>
        </c:ser>
        <c:ser>
          <c:idx val="1"/>
          <c:order val="3"/>
          <c:tx>
            <c:strRef>
              <c:f>'Tasa de mortalidad Original'!$E$317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Original'!$A$318:$A$331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Original'!$E$318:$E$331</c:f>
              <c:numCache>
                <c:formatCode>General</c:formatCode>
                <c:ptCount val="14"/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5</c:v>
                </c:pt>
                <c:pt idx="10">
                  <c:v>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B1-454E-A6D5-CC09110739C9}"/>
            </c:ext>
          </c:extLst>
        </c:ser>
        <c:ser>
          <c:idx val="4"/>
          <c:order val="4"/>
          <c:tx>
            <c:strRef>
              <c:f>'Tasa de mortalidad Original'!$F$317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Original'!$A$318:$A$331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Original'!$F$318:$F$331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B1-454E-A6D5-CC0911073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3690464"/>
        <c:axId val="-273708960"/>
      </c:barChart>
      <c:lineChart>
        <c:grouping val="stacked"/>
        <c:varyColors val="0"/>
        <c:ser>
          <c:idx val="0"/>
          <c:order val="0"/>
          <c:tx>
            <c:strRef>
              <c:f>'Tasa de mortalidad Original'!$B$317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Original'!$A$318:$A$331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Original'!$B$318:$B$331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B1-454E-A6D5-CC0911073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3688288"/>
        <c:axId val="-273715488"/>
      </c:lineChart>
      <c:catAx>
        <c:axId val="-27369046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73708960"/>
        <c:crossesAt val="0"/>
        <c:auto val="1"/>
        <c:lblAlgn val="ctr"/>
        <c:lblOffset val="100"/>
        <c:noMultiLvlLbl val="0"/>
      </c:catAx>
      <c:valAx>
        <c:axId val="-273708960"/>
        <c:scaling>
          <c:orientation val="minMax"/>
          <c:max val="7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73690464"/>
        <c:crosses val="autoZero"/>
        <c:crossBetween val="between"/>
        <c:majorUnit val="1"/>
      </c:valAx>
      <c:valAx>
        <c:axId val="-27371548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73688288"/>
        <c:crosses val="max"/>
        <c:crossBetween val="between"/>
      </c:valAx>
      <c:catAx>
        <c:axId val="-27368828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7371548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 b="0"/>
            </a:pPr>
            <a:r>
              <a:rPr lang="es-CO" sz="1600" b="0" i="0" u="none" strike="noStrike" baseline="0">
                <a:effectLst/>
              </a:rPr>
              <a:t>Número de  Piscinas sin intervenir </a:t>
            </a:r>
            <a:r>
              <a:rPr lang="es-CO" sz="1600" b="0" baseline="0"/>
              <a:t> </a:t>
            </a:r>
          </a:p>
          <a:p>
            <a:pPr>
              <a:defRPr sz="1600" b="0"/>
            </a:pPr>
            <a:r>
              <a:rPr lang="es-CO" sz="1600" b="0" baseline="0"/>
              <a:t>Subregión Magdalena Medio  - Antioquia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3612953472576522"/>
          <c:y val="0.1448755622461988"/>
          <c:w val="0.76140300967151897"/>
          <c:h val="0.6679211210187945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Original'!$A$38:$A$51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 formatCode="General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Original'!$C$38:$C$51</c:f>
              <c:numCache>
                <c:formatCode>0.0</c:formatCode>
                <c:ptCount val="14"/>
                <c:pt idx="5" formatCode="0">
                  <c:v>20</c:v>
                </c:pt>
                <c:pt idx="6" formatCode="0">
                  <c:v>20</c:v>
                </c:pt>
                <c:pt idx="7" formatCode="0">
                  <c:v>31</c:v>
                </c:pt>
                <c:pt idx="8" formatCode="0">
                  <c:v>31</c:v>
                </c:pt>
                <c:pt idx="9" formatCode="0">
                  <c:v>27</c:v>
                </c:pt>
                <c:pt idx="10" formatCode="0">
                  <c:v>32</c:v>
                </c:pt>
                <c:pt idx="11" formatCode="0">
                  <c:v>43</c:v>
                </c:pt>
                <c:pt idx="12" formatCode="0">
                  <c:v>52</c:v>
                </c:pt>
                <c:pt idx="13" formatCode="0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7-4997-A66C-FE96AD63DDCD}"/>
            </c:ext>
          </c:extLst>
        </c:ser>
        <c:ser>
          <c:idx val="1"/>
          <c:order val="1"/>
          <c:tx>
            <c:strRef>
              <c:f>'Tasa de mortalidad Original'!$H$37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7A7-4997-A66C-FE96AD63DDCD}"/>
              </c:ext>
            </c:extLst>
          </c:dPt>
          <c:cat>
            <c:numRef>
              <c:f>'Tasa de mortalidad Original'!$A$38:$A$51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 formatCode="General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Original'!$H$38:$H$51</c:f>
              <c:numCache>
                <c:formatCode>0.0</c:formatCode>
                <c:ptCount val="14"/>
                <c:pt idx="5" formatCode="0">
                  <c:v>3</c:v>
                </c:pt>
                <c:pt idx="6" formatCode="0">
                  <c:v>2</c:v>
                </c:pt>
                <c:pt idx="7" formatCode="0">
                  <c:v>3</c:v>
                </c:pt>
                <c:pt idx="8" formatCode="0">
                  <c:v>5</c:v>
                </c:pt>
                <c:pt idx="9" formatCode="0">
                  <c:v>2</c:v>
                </c:pt>
                <c:pt idx="10" formatCode="0">
                  <c:v>2</c:v>
                </c:pt>
                <c:pt idx="11" formatCode="General">
                  <c:v>1</c:v>
                </c:pt>
                <c:pt idx="12" formatCode="General">
                  <c:v>3</c:v>
                </c:pt>
                <c:pt idx="13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A7-4997-A66C-FE96AD63DDCD}"/>
            </c:ext>
          </c:extLst>
        </c:ser>
        <c:ser>
          <c:idx val="4"/>
          <c:order val="2"/>
          <c:tx>
            <c:strRef>
              <c:f>'Tasa de mortalidad Original'!$G$37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Original'!$A$38:$A$51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 formatCode="General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Original'!$G$38:$G$51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21</c:v>
                </c:pt>
                <c:pt idx="8" formatCode="0">
                  <c:v>4</c:v>
                </c:pt>
                <c:pt idx="9" formatCode="0">
                  <c:v>18</c:v>
                </c:pt>
                <c:pt idx="10" formatCode="0">
                  <c:v>23</c:v>
                </c:pt>
                <c:pt idx="11" formatCode="0">
                  <c:v>41</c:v>
                </c:pt>
                <c:pt idx="12" formatCode="General">
                  <c:v>34</c:v>
                </c:pt>
                <c:pt idx="13" formatCode="0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A7-4997-A66C-FE96AD63D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3687744"/>
        <c:axId val="-273695904"/>
      </c:barChart>
      <c:catAx>
        <c:axId val="-27368774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CO"/>
          </a:p>
        </c:txPr>
        <c:crossAx val="-273695904"/>
        <c:crossesAt val="0"/>
        <c:auto val="1"/>
        <c:lblAlgn val="ctr"/>
        <c:lblOffset val="100"/>
        <c:noMultiLvlLbl val="0"/>
      </c:catAx>
      <c:valAx>
        <c:axId val="-273695904"/>
        <c:scaling>
          <c:orientation val="minMax"/>
          <c:max val="6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 sz="1100"/>
            </a:pPr>
            <a:endParaRPr lang="es-CO"/>
          </a:p>
        </c:txPr>
        <c:crossAx val="-273687744"/>
        <c:crosses val="autoZero"/>
        <c:crossBetween val="between"/>
        <c:majorUnit val="5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- </a:t>
            </a:r>
            <a:r>
              <a:rPr lang="es-CO" sz="1600" b="0" baseline="0"/>
              <a:t>Apartado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866828939199356"/>
          <c:h val="0.68120355248187048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Original'!$C$457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Original'!$A$458:$A$471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Original'!$C$458:$C$471</c:f>
              <c:numCache>
                <c:formatCode>0.0</c:formatCode>
                <c:ptCount val="14"/>
                <c:pt idx="5" formatCode="0">
                  <c:v>12</c:v>
                </c:pt>
                <c:pt idx="6" formatCode="0">
                  <c:v>12</c:v>
                </c:pt>
                <c:pt idx="7" formatCode="0">
                  <c:v>12</c:v>
                </c:pt>
                <c:pt idx="8" formatCode="0">
                  <c:v>40</c:v>
                </c:pt>
                <c:pt idx="9" formatCode="0">
                  <c:v>40</c:v>
                </c:pt>
                <c:pt idx="10" formatCode="0">
                  <c:v>40</c:v>
                </c:pt>
                <c:pt idx="11" formatCode="0">
                  <c:v>22</c:v>
                </c:pt>
                <c:pt idx="12" formatCode="0">
                  <c:v>21</c:v>
                </c:pt>
                <c:pt idx="13" formatCode="0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E9-4D83-9D15-E92A04AB10F0}"/>
            </c:ext>
          </c:extLst>
        </c:ser>
        <c:ser>
          <c:idx val="3"/>
          <c:order val="2"/>
          <c:tx>
            <c:strRef>
              <c:f>'Tasa de mortalidad Original'!$D$457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Original'!$A$458:$A$471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Original'!$D$458:$D$471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1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E9-4D83-9D15-E92A04AB10F0}"/>
            </c:ext>
          </c:extLst>
        </c:ser>
        <c:ser>
          <c:idx val="1"/>
          <c:order val="3"/>
          <c:tx>
            <c:strRef>
              <c:f>'Tasa de mortalidad Original'!$E$457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Original'!$A$458:$A$471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Original'!$E$458:$E$471</c:f>
              <c:numCache>
                <c:formatCode>General</c:formatCode>
                <c:ptCount val="14"/>
                <c:pt idx="5">
                  <c:v>12</c:v>
                </c:pt>
                <c:pt idx="6">
                  <c:v>10</c:v>
                </c:pt>
                <c:pt idx="7">
                  <c:v>12</c:v>
                </c:pt>
                <c:pt idx="8">
                  <c:v>0</c:v>
                </c:pt>
                <c:pt idx="9">
                  <c:v>0</c:v>
                </c:pt>
                <c:pt idx="10">
                  <c:v>40</c:v>
                </c:pt>
                <c:pt idx="11">
                  <c:v>2</c:v>
                </c:pt>
                <c:pt idx="12">
                  <c:v>3</c:v>
                </c:pt>
                <c:pt idx="1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E9-4D83-9D15-E92A04AB10F0}"/>
            </c:ext>
          </c:extLst>
        </c:ser>
        <c:ser>
          <c:idx val="4"/>
          <c:order val="4"/>
          <c:tx>
            <c:strRef>
              <c:f>'Tasa de mortalidad Original'!$F$457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Original'!$A$458:$A$471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Original'!$F$458:$F$471</c:f>
              <c:numCache>
                <c:formatCode>General</c:formatCode>
                <c:ptCount val="14"/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E9-4D83-9D15-E92A04AB1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39689488"/>
        <c:axId val="-239680240"/>
      </c:barChart>
      <c:lineChart>
        <c:grouping val="stacked"/>
        <c:varyColors val="0"/>
        <c:ser>
          <c:idx val="0"/>
          <c:order val="0"/>
          <c:tx>
            <c:strRef>
              <c:f>'Tasa de mortalidad Original'!$B$457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Original'!$A$458:$A$471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Original'!$B$458:$B$471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E9-4D83-9D15-E92A04AB1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39688944"/>
        <c:axId val="-239675344"/>
      </c:lineChart>
      <c:catAx>
        <c:axId val="-23968948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39680240"/>
        <c:crossesAt val="0"/>
        <c:auto val="1"/>
        <c:lblAlgn val="ctr"/>
        <c:lblOffset val="100"/>
        <c:noMultiLvlLbl val="0"/>
      </c:catAx>
      <c:valAx>
        <c:axId val="-239680240"/>
        <c:scaling>
          <c:orientation val="minMax"/>
          <c:max val="5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39689488"/>
        <c:crosses val="autoZero"/>
        <c:crossBetween val="between"/>
        <c:majorUnit val="10"/>
        <c:minorUnit val="10"/>
      </c:valAx>
      <c:valAx>
        <c:axId val="-239675344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39688944"/>
        <c:crosses val="max"/>
        <c:crossBetween val="between"/>
      </c:valAx>
      <c:catAx>
        <c:axId val="-23968894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39675344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 sin intervenir  </a:t>
            </a:r>
          </a:p>
          <a:p>
            <a:pPr>
              <a:defRPr sz="1600"/>
            </a:pPr>
            <a:r>
              <a:rPr lang="es-CO" sz="1600" b="0" baseline="0"/>
              <a:t>Caracoli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2301790399917"/>
          <c:y val="0.14224934908702455"/>
          <c:w val="0.69301838113601344"/>
          <c:h val="0.669811029805490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Original'!$C$65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Original'!$A$66:$A$83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Original'!$C$66:$C$83</c:f>
              <c:numCache>
                <c:formatCode>0.0</c:formatCode>
                <c:ptCount val="18"/>
                <c:pt idx="5" formatCode="0">
                  <c:v>2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  <c:pt idx="14" formatCode="0">
                  <c:v>1</c:v>
                </c:pt>
                <c:pt idx="15" formatCode="0">
                  <c:v>1</c:v>
                </c:pt>
                <c:pt idx="16" formatCode="0">
                  <c:v>0</c:v>
                </c:pt>
                <c:pt idx="17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1C-4559-8528-1348888EF8E0}"/>
            </c:ext>
          </c:extLst>
        </c:ser>
        <c:ser>
          <c:idx val="1"/>
          <c:order val="1"/>
          <c:tx>
            <c:strRef>
              <c:f>'Tasa de mortalidad Original'!$H$65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Original'!$A$66:$A$83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Original'!$H$66:$H$83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1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0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1C-4559-8528-1348888EF8E0}"/>
            </c:ext>
          </c:extLst>
        </c:ser>
        <c:ser>
          <c:idx val="4"/>
          <c:order val="2"/>
          <c:tx>
            <c:strRef>
              <c:f>'Tasa de mortalidad Original'!$G$65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Original'!$A$66:$A$83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Original'!$G$66:$G$83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0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1C-4559-8528-1348888EF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3699168"/>
        <c:axId val="-273704608"/>
      </c:barChart>
      <c:catAx>
        <c:axId val="-2736991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73704608"/>
        <c:crossesAt val="0"/>
        <c:auto val="1"/>
        <c:lblAlgn val="ctr"/>
        <c:lblOffset val="100"/>
        <c:noMultiLvlLbl val="0"/>
      </c:catAx>
      <c:valAx>
        <c:axId val="-273704608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73699168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</a:t>
            </a:r>
          </a:p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  -</a:t>
            </a:r>
            <a:r>
              <a:rPr lang="es-CO" sz="1600" baseline="0"/>
              <a:t> </a:t>
            </a:r>
            <a:r>
              <a:rPr lang="es-CO" sz="1600" b="0" baseline="0"/>
              <a:t>Maceo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6273018660496713"/>
          <c:y val="0.14521265411530013"/>
          <c:w val="0.68546633544019664"/>
          <c:h val="0.6622279391834029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Original'!$C$93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Original'!$A$94:$A$107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Original'!$C$94:$C$107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2</c:v>
                </c:pt>
                <c:pt idx="11" formatCode="0">
                  <c:v>2</c:v>
                </c:pt>
                <c:pt idx="12" formatCode="0">
                  <c:v>2</c:v>
                </c:pt>
                <c:pt idx="13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16-485E-AA80-E3C6BD8F033A}"/>
            </c:ext>
          </c:extLst>
        </c:ser>
        <c:ser>
          <c:idx val="3"/>
          <c:order val="1"/>
          <c:tx>
            <c:strRef>
              <c:f>'Tasa de mortalidad Original'!$H$93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Original'!$A$94:$A$107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Original'!$H$94:$H$107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16-485E-AA80-E3C6BD8F033A}"/>
            </c:ext>
          </c:extLst>
        </c:ser>
        <c:ser>
          <c:idx val="4"/>
          <c:order val="2"/>
          <c:tx>
            <c:strRef>
              <c:f>'Tasa de mortalidad Original'!$G$93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Original'!$A$94:$A$107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Original'!$G$94:$G$107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1</c:v>
                </c:pt>
                <c:pt idx="11" formatCode="0">
                  <c:v>2</c:v>
                </c:pt>
                <c:pt idx="12" formatCode="General">
                  <c:v>2</c:v>
                </c:pt>
                <c:pt idx="13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16-485E-AA80-E3C6BD8F0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3703520"/>
        <c:axId val="-273708416"/>
      </c:barChart>
      <c:catAx>
        <c:axId val="-27370352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73708416"/>
        <c:crossesAt val="0"/>
        <c:auto val="1"/>
        <c:lblAlgn val="ctr"/>
        <c:lblOffset val="100"/>
        <c:noMultiLvlLbl val="0"/>
      </c:catAx>
      <c:valAx>
        <c:axId val="-273708416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73703520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Puerto Berrio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6082848554114867"/>
          <c:y val="0.13722556900986574"/>
          <c:w val="0.69695421936520952"/>
          <c:h val="0.6782477132149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Original'!$C$121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Original'!$A$122:$A$135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Original'!$C$122:$C$135</c:f>
              <c:numCache>
                <c:formatCode>0.0</c:formatCode>
                <c:ptCount val="14"/>
                <c:pt idx="5" formatCode="0">
                  <c:v>5</c:v>
                </c:pt>
                <c:pt idx="6" formatCode="0">
                  <c:v>5</c:v>
                </c:pt>
                <c:pt idx="7" formatCode="0">
                  <c:v>6</c:v>
                </c:pt>
                <c:pt idx="8" formatCode="0">
                  <c:v>6</c:v>
                </c:pt>
                <c:pt idx="9" formatCode="0">
                  <c:v>6</c:v>
                </c:pt>
                <c:pt idx="10" formatCode="0">
                  <c:v>10</c:v>
                </c:pt>
                <c:pt idx="11" formatCode="0">
                  <c:v>15</c:v>
                </c:pt>
                <c:pt idx="12" formatCode="0">
                  <c:v>20</c:v>
                </c:pt>
                <c:pt idx="13" formatCode="0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E-4795-BD6C-DFB7A3AEB4BA}"/>
            </c:ext>
          </c:extLst>
        </c:ser>
        <c:ser>
          <c:idx val="1"/>
          <c:order val="1"/>
          <c:tx>
            <c:strRef>
              <c:f>'Tasa de mortalidad Original'!$G$121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Original'!$A$122:$A$135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Original'!$G$122:$G$135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5</c:v>
                </c:pt>
                <c:pt idx="11" formatCode="0">
                  <c:v>15</c:v>
                </c:pt>
                <c:pt idx="12" formatCode="General">
                  <c:v>7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E-4795-BD6C-DFB7A3AEB4BA}"/>
            </c:ext>
          </c:extLst>
        </c:ser>
        <c:ser>
          <c:idx val="4"/>
          <c:order val="2"/>
          <c:tx>
            <c:strRef>
              <c:f>'Tasa de mortalidad Original'!$H$121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Original'!$A$122:$A$135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Original'!$H$122:$H$135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0E-4795-BD6C-DFB7A3AEB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3701888"/>
        <c:axId val="-273716576"/>
      </c:barChart>
      <c:catAx>
        <c:axId val="-27370188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73716576"/>
        <c:crossesAt val="0"/>
        <c:auto val="1"/>
        <c:lblAlgn val="ctr"/>
        <c:lblOffset val="100"/>
        <c:noMultiLvlLbl val="0"/>
      </c:catAx>
      <c:valAx>
        <c:axId val="-273716576"/>
        <c:scaling>
          <c:orientation val="minMax"/>
          <c:max val="2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73701888"/>
        <c:crosses val="autoZero"/>
        <c:crossBetween val="between"/>
        <c:majorUnit val="5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Numero de  Piscinas sin intervenir   </a:t>
            </a:r>
          </a:p>
          <a:p>
            <a:pPr>
              <a:defRPr sz="1600"/>
            </a:pPr>
            <a:r>
              <a:rPr lang="es-CO" sz="1600" baseline="0"/>
              <a:t>- </a:t>
            </a:r>
            <a:r>
              <a:rPr lang="es-CO" sz="1600" b="0" baseline="0"/>
              <a:t>Puerto Nare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7365285229"/>
          <c:y val="0.14956185633159824"/>
          <c:w val="0.69589936112048945"/>
          <c:h val="0.6572177794262900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Original'!$C$149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Original'!$A$178:$A$191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Original'!$C$150:$C$163</c:f>
              <c:numCache>
                <c:formatCode>0.0</c:formatCode>
                <c:ptCount val="14"/>
                <c:pt idx="5" formatCode="0">
                  <c:v>2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DB-4D38-93D8-70EE977D64FC}"/>
            </c:ext>
          </c:extLst>
        </c:ser>
        <c:ser>
          <c:idx val="1"/>
          <c:order val="1"/>
          <c:tx>
            <c:strRef>
              <c:f>'Tasa de mortalidad Original'!$G$149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Original'!$A$178:$A$191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Original'!$G$150:$G$163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1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1</c:v>
                </c:pt>
                <c:pt idx="11" formatCode="0">
                  <c:v>1</c:v>
                </c:pt>
                <c:pt idx="12" formatCode="General">
                  <c:v>0</c:v>
                </c:pt>
                <c:pt idx="1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DB-4D38-93D8-70EE977D64FC}"/>
            </c:ext>
          </c:extLst>
        </c:ser>
        <c:ser>
          <c:idx val="4"/>
          <c:order val="2"/>
          <c:tx>
            <c:strRef>
              <c:f>'Tasa de mortalidad Original'!$H$149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Original'!$A$178:$A$191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Original'!$H$150:$H$163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1</c:v>
                </c:pt>
                <c:pt idx="1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DB-4D38-93D8-70EE977D6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3693184"/>
        <c:axId val="-273707872"/>
      </c:barChart>
      <c:catAx>
        <c:axId val="-27369318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73707872"/>
        <c:crossesAt val="0"/>
        <c:auto val="1"/>
        <c:lblAlgn val="ctr"/>
        <c:lblOffset val="100"/>
        <c:noMultiLvlLbl val="0"/>
      </c:catAx>
      <c:valAx>
        <c:axId val="-273707872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73693184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 Piscinas sin intervenir   </a:t>
            </a:r>
          </a:p>
          <a:p>
            <a:pPr>
              <a:defRPr sz="1600"/>
            </a:pPr>
            <a:r>
              <a:rPr lang="es-CO" sz="1600" baseline="0"/>
              <a:t> </a:t>
            </a:r>
            <a:r>
              <a:rPr lang="es-CO" sz="1600" b="0" baseline="0"/>
              <a:t>Puerto Triunfo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728790738152658"/>
          <c:h val="0.686133440081866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Original'!$C$177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Original'!$A$178:$A$191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Original'!$C$178:$C$191</c:f>
              <c:numCache>
                <c:formatCode>0.0</c:formatCode>
                <c:ptCount val="14"/>
                <c:pt idx="5" formatCode="0">
                  <c:v>9</c:v>
                </c:pt>
                <c:pt idx="6" formatCode="0">
                  <c:v>9</c:v>
                </c:pt>
                <c:pt idx="7" formatCode="0">
                  <c:v>19</c:v>
                </c:pt>
                <c:pt idx="8" formatCode="0">
                  <c:v>19</c:v>
                </c:pt>
                <c:pt idx="9" formatCode="0">
                  <c:v>17</c:v>
                </c:pt>
                <c:pt idx="10" formatCode="0">
                  <c:v>17</c:v>
                </c:pt>
                <c:pt idx="11" formatCode="0">
                  <c:v>23</c:v>
                </c:pt>
                <c:pt idx="12" formatCode="0">
                  <c:v>26</c:v>
                </c:pt>
                <c:pt idx="13" formatCode="0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38-4953-AD86-DF177ECEF148}"/>
            </c:ext>
          </c:extLst>
        </c:ser>
        <c:ser>
          <c:idx val="3"/>
          <c:order val="1"/>
          <c:tx>
            <c:strRef>
              <c:f>'Tasa de mortalidad Original'!$G$177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Original'!$A$178:$A$191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Original'!$G$178:$G$189</c:f>
              <c:numCache>
                <c:formatCode>0.0</c:formatCode>
                <c:ptCount val="12"/>
                <c:pt idx="5" formatCode="0">
                  <c:v>0</c:v>
                </c:pt>
                <c:pt idx="6" formatCode="0">
                  <c:v>0</c:v>
                </c:pt>
                <c:pt idx="7" formatCode="0">
                  <c:v>19</c:v>
                </c:pt>
                <c:pt idx="8" formatCode="0">
                  <c:v>3</c:v>
                </c:pt>
                <c:pt idx="9" formatCode="0">
                  <c:v>16</c:v>
                </c:pt>
                <c:pt idx="10" formatCode="0">
                  <c:v>16</c:v>
                </c:pt>
                <c:pt idx="11" formatCode="0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38-4953-AD86-DF177ECEF148}"/>
            </c:ext>
          </c:extLst>
        </c:ser>
        <c:ser>
          <c:idx val="4"/>
          <c:order val="2"/>
          <c:tx>
            <c:strRef>
              <c:f>'Tasa de mortalidad Original'!$H$177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Original'!$A$178:$A$191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Original'!$H$178:$H$191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2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</c:v>
                </c:pt>
                <c:pt idx="12" formatCode="General">
                  <c:v>1</c:v>
                </c:pt>
                <c:pt idx="13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38-4953-AD86-DF177ECEF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3701344"/>
        <c:axId val="-273707328"/>
      </c:barChart>
      <c:catAx>
        <c:axId val="-27370134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73707328"/>
        <c:crossesAt val="0"/>
        <c:auto val="1"/>
        <c:lblAlgn val="ctr"/>
        <c:lblOffset val="100"/>
        <c:noMultiLvlLbl val="0"/>
      </c:catAx>
      <c:valAx>
        <c:axId val="-273707328"/>
        <c:scaling>
          <c:orientation val="minMax"/>
          <c:max val="2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/>
                </a:pPr>
                <a:r>
                  <a:rPr lang="en-US" sz="1200"/>
                  <a:t>Número</a:t>
                </a:r>
                <a:r>
                  <a:rPr lang="en-US"/>
                  <a:t>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73701344"/>
        <c:crosses val="autoZero"/>
        <c:crossBetween val="between"/>
        <c:majorUnit val="5"/>
      </c:valAx>
      <c:spPr>
        <a:solidFill>
          <a:sysClr val="window" lastClr="FFFFFF"/>
        </a:solidFill>
      </c:spPr>
    </c:plotArea>
    <c:legend>
      <c:legendPos val="b"/>
      <c:layout>
        <c:manualLayout>
          <c:xMode val="edge"/>
          <c:yMode val="edge"/>
          <c:x val="0.21647309874422596"/>
          <c:y val="0.91566376033574437"/>
          <c:w val="0.61070989651219054"/>
          <c:h val="8.1707543241021238E-2"/>
        </c:manualLayout>
      </c:layout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 Piscinas sin intervenir   </a:t>
            </a:r>
          </a:p>
          <a:p>
            <a:pPr>
              <a:defRPr sz="1600"/>
            </a:pPr>
            <a:r>
              <a:rPr lang="es-CO" sz="1600" baseline="0"/>
              <a:t> -</a:t>
            </a:r>
            <a:r>
              <a:rPr lang="es-CO" sz="1600" b="0" baseline="0"/>
              <a:t>Yondo - 2005 - 2018</a:t>
            </a:r>
            <a:endParaRPr lang="es-CO" sz="1600" b="0"/>
          </a:p>
        </c:rich>
      </c:tx>
      <c:layout>
        <c:manualLayout>
          <c:xMode val="edge"/>
          <c:yMode val="edge"/>
          <c:x val="0.29757385503321304"/>
          <c:y val="1.310418201775904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041813466821436"/>
          <c:h val="0.6891884769362273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Original'!$C$205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Original'!$A$206:$A$219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Original'!$C$206:$C$219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2</c:v>
                </c:pt>
                <c:pt idx="13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5E-472E-9E54-11C5237BEC96}"/>
            </c:ext>
          </c:extLst>
        </c:ser>
        <c:ser>
          <c:idx val="3"/>
          <c:order val="1"/>
          <c:tx>
            <c:strRef>
              <c:f>'Tasa de mortalidad Original'!$G$205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'Tasa de mortalidad Original'!$A$206:$A$219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Original'!$G$206:$G$217</c:f>
              <c:numCache>
                <c:formatCode>0.0</c:formatCode>
                <c:ptCount val="12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5E-472E-9E54-11C5237BEC96}"/>
            </c:ext>
          </c:extLst>
        </c:ser>
        <c:ser>
          <c:idx val="4"/>
          <c:order val="2"/>
          <c:tx>
            <c:strRef>
              <c:f>'Tasa de mortalidad Original'!$H$205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</c:spPr>
          <c:invertIfNegative val="0"/>
          <c:cat>
            <c:numRef>
              <c:f>'Tasa de mortalidad Original'!$A$206:$A$219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Original'!$H$206:$H$217</c:f>
              <c:numCache>
                <c:formatCode>0.0</c:formatCode>
                <c:ptCount val="12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5E-472E-9E54-11C5237BE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3716032"/>
        <c:axId val="-273706784"/>
      </c:barChart>
      <c:catAx>
        <c:axId val="-27371603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73706784"/>
        <c:crossesAt val="0"/>
        <c:auto val="1"/>
        <c:lblAlgn val="ctr"/>
        <c:lblOffset val="100"/>
        <c:noMultiLvlLbl val="0"/>
      </c:catAx>
      <c:valAx>
        <c:axId val="-2737067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73716032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 Piscinas sin intervenir   </a:t>
            </a:r>
          </a:p>
          <a:p>
            <a:pPr>
              <a:defRPr sz="1600"/>
            </a:pPr>
            <a:r>
              <a:rPr lang="es-CO" sz="1600" b="0" baseline="0"/>
              <a:t>Subregión  Bajo Cauca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3558324246703488"/>
          <c:h val="0.691369441011884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Original'!$C$233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Original'!$A$234:$A$247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Original'!$C$234:$C$247</c:f>
              <c:numCache>
                <c:formatCode>0.0</c:formatCode>
                <c:ptCount val="14"/>
                <c:pt idx="5" formatCode="0">
                  <c:v>7</c:v>
                </c:pt>
                <c:pt idx="6" formatCode="0">
                  <c:v>17</c:v>
                </c:pt>
                <c:pt idx="7" formatCode="0">
                  <c:v>16</c:v>
                </c:pt>
                <c:pt idx="8" formatCode="0">
                  <c:v>23</c:v>
                </c:pt>
                <c:pt idx="9" formatCode="0">
                  <c:v>23</c:v>
                </c:pt>
                <c:pt idx="10" formatCode="0">
                  <c:v>28</c:v>
                </c:pt>
                <c:pt idx="11" formatCode="0">
                  <c:v>29</c:v>
                </c:pt>
                <c:pt idx="12" formatCode="0">
                  <c:v>24</c:v>
                </c:pt>
                <c:pt idx="13" formatCode="0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48-4238-A70A-3A87DD253368}"/>
            </c:ext>
          </c:extLst>
        </c:ser>
        <c:ser>
          <c:idx val="3"/>
          <c:order val="1"/>
          <c:tx>
            <c:strRef>
              <c:f>'Tasa de mortalidad Original'!$G$233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Original'!$A$234:$A$247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Original'!$G$234:$G$247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3</c:v>
                </c:pt>
                <c:pt idx="7" formatCode="0">
                  <c:v>2</c:v>
                </c:pt>
                <c:pt idx="8" formatCode="0">
                  <c:v>12</c:v>
                </c:pt>
                <c:pt idx="9" formatCode="0">
                  <c:v>6</c:v>
                </c:pt>
                <c:pt idx="10" formatCode="0">
                  <c:v>11</c:v>
                </c:pt>
                <c:pt idx="11" formatCode="0">
                  <c:v>17</c:v>
                </c:pt>
                <c:pt idx="12" formatCode="General">
                  <c:v>9</c:v>
                </c:pt>
                <c:pt idx="13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48-4238-A70A-3A87DD253368}"/>
            </c:ext>
          </c:extLst>
        </c:ser>
        <c:ser>
          <c:idx val="4"/>
          <c:order val="2"/>
          <c:tx>
            <c:strRef>
              <c:f>'Tasa de mortalidad Original'!$H$233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Original'!$A$234:$A$247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Original'!$H$234:$H$247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1</c:v>
                </c:pt>
                <c:pt idx="7" formatCode="0">
                  <c:v>4</c:v>
                </c:pt>
                <c:pt idx="8" formatCode="0">
                  <c:v>2</c:v>
                </c:pt>
                <c:pt idx="9" formatCode="0">
                  <c:v>4</c:v>
                </c:pt>
                <c:pt idx="10" formatCode="0">
                  <c:v>4</c:v>
                </c:pt>
                <c:pt idx="11" formatCode="0">
                  <c:v>5</c:v>
                </c:pt>
                <c:pt idx="12" formatCode="General">
                  <c:v>3</c:v>
                </c:pt>
                <c:pt idx="13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48-4238-A70A-3A87DD2533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3698624"/>
        <c:axId val="-273706240"/>
      </c:barChart>
      <c:catAx>
        <c:axId val="-2736986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73706240"/>
        <c:crossesAt val="0"/>
        <c:auto val="1"/>
        <c:lblAlgn val="ctr"/>
        <c:lblOffset val="100"/>
        <c:noMultiLvlLbl val="0"/>
      </c:catAx>
      <c:valAx>
        <c:axId val="-273706240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73698624"/>
        <c:crosses val="autoZero"/>
        <c:crossBetween val="between"/>
        <c:majorUnit val="10"/>
        <c:minorUnit val="10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 Piscinas sin intervenir   </a:t>
            </a:r>
          </a:p>
          <a:p>
            <a:pPr>
              <a:defRPr sz="1600"/>
            </a:pPr>
            <a:r>
              <a:rPr lang="es-CO" sz="1600" b="0" baseline="0"/>
              <a:t>- Caceres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273764211956688"/>
          <c:y val="0.15483291012010866"/>
          <c:w val="0.70918599842503283"/>
          <c:h val="0.6598464758495241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Original'!$C$261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Original'!$A$262:$A$275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Original'!$C$262:$C$275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8</c:v>
                </c:pt>
                <c:pt idx="9" formatCode="0">
                  <c:v>8</c:v>
                </c:pt>
                <c:pt idx="10" formatCode="0">
                  <c:v>13</c:v>
                </c:pt>
                <c:pt idx="11" formatCode="0">
                  <c:v>8</c:v>
                </c:pt>
                <c:pt idx="12" formatCode="0">
                  <c:v>7</c:v>
                </c:pt>
                <c:pt idx="13" formatCode="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C6-47FC-B0B6-5A33912184C2}"/>
            </c:ext>
          </c:extLst>
        </c:ser>
        <c:ser>
          <c:idx val="1"/>
          <c:order val="1"/>
          <c:tx>
            <c:strRef>
              <c:f>'Tasa de mortalidad Original'!$H$261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Original'!$A$262:$A$275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Original'!$H$262:$H$275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1</c:v>
                </c:pt>
                <c:pt idx="8" formatCode="0">
                  <c:v>0</c:v>
                </c:pt>
                <c:pt idx="9" formatCode="0">
                  <c:v>1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2</c:v>
                </c:pt>
                <c:pt idx="1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C6-47FC-B0B6-5A33912184C2}"/>
            </c:ext>
          </c:extLst>
        </c:ser>
        <c:ser>
          <c:idx val="4"/>
          <c:order val="2"/>
          <c:tx>
            <c:strRef>
              <c:f>'Tasa de mortalidad Original'!$G$261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Original'!$A$262:$A$275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Original'!$G$262:$G$275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7</c:v>
                </c:pt>
                <c:pt idx="9" formatCode="0">
                  <c:v>6</c:v>
                </c:pt>
                <c:pt idx="10" formatCode="0">
                  <c:v>12</c:v>
                </c:pt>
                <c:pt idx="11" formatCode="0">
                  <c:v>5</c:v>
                </c:pt>
                <c:pt idx="12" formatCode="General">
                  <c:v>1</c:v>
                </c:pt>
                <c:pt idx="1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C6-47FC-B0B6-5A3391218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3698080"/>
        <c:axId val="-273697536"/>
      </c:barChart>
      <c:catAx>
        <c:axId val="-2736980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73697536"/>
        <c:crossesAt val="0"/>
        <c:auto val="1"/>
        <c:lblAlgn val="ctr"/>
        <c:lblOffset val="100"/>
        <c:noMultiLvlLbl val="0"/>
      </c:catAx>
      <c:valAx>
        <c:axId val="-273697536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73698080"/>
        <c:crosses val="autoZero"/>
        <c:crossBetween val="between"/>
        <c:majorUnit val="5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 Piscinas sin intervenir   </a:t>
            </a:r>
          </a:p>
          <a:p>
            <a:pPr>
              <a:defRPr sz="1600"/>
            </a:pPr>
            <a:r>
              <a:rPr lang="es-CO" sz="1600" b="0" baseline="0"/>
              <a:t>- Caucasia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677836259905758"/>
          <c:h val="0.680876047235397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Original'!$C$289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Original'!$A$290:$A$303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Original'!$C$290:$C$303</c:f>
              <c:numCache>
                <c:formatCode>0.0</c:formatCode>
                <c:ptCount val="14"/>
                <c:pt idx="5" formatCode="0">
                  <c:v>3</c:v>
                </c:pt>
                <c:pt idx="6" formatCode="0">
                  <c:v>5</c:v>
                </c:pt>
                <c:pt idx="7" formatCode="0">
                  <c:v>5</c:v>
                </c:pt>
                <c:pt idx="8" formatCode="0">
                  <c:v>5</c:v>
                </c:pt>
                <c:pt idx="9" formatCode="0">
                  <c:v>5</c:v>
                </c:pt>
                <c:pt idx="10" formatCode="0">
                  <c:v>5</c:v>
                </c:pt>
                <c:pt idx="11" formatCode="0">
                  <c:v>9</c:v>
                </c:pt>
                <c:pt idx="12" formatCode="0">
                  <c:v>7</c:v>
                </c:pt>
                <c:pt idx="13" formatCode="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0B-4E86-9550-FF3455866CD0}"/>
            </c:ext>
          </c:extLst>
        </c:ser>
        <c:ser>
          <c:idx val="3"/>
          <c:order val="1"/>
          <c:tx>
            <c:strRef>
              <c:f>'Tasa de mortalidad Original'!$H$289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Original'!$A$290:$A$303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Original'!$H$290:$H$303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1</c:v>
                </c:pt>
                <c:pt idx="7" formatCode="0">
                  <c:v>0</c:v>
                </c:pt>
                <c:pt idx="8" formatCode="0">
                  <c:v>1</c:v>
                </c:pt>
                <c:pt idx="9" formatCode="0">
                  <c:v>0</c:v>
                </c:pt>
                <c:pt idx="10" formatCode="0">
                  <c:v>1</c:v>
                </c:pt>
                <c:pt idx="11" formatCode="0">
                  <c:v>2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0B-4E86-9550-FF3455866CD0}"/>
            </c:ext>
          </c:extLst>
        </c:ser>
        <c:ser>
          <c:idx val="4"/>
          <c:order val="2"/>
          <c:tx>
            <c:strRef>
              <c:f>'Tasa de mortalidad Original'!$G$289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Original'!$A$290:$A$303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Original'!$G$290:$G$303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1</c:v>
                </c:pt>
                <c:pt idx="10" formatCode="0">
                  <c:v>0</c:v>
                </c:pt>
                <c:pt idx="11" formatCode="0">
                  <c:v>6</c:v>
                </c:pt>
                <c:pt idx="12" formatCode="General">
                  <c:v>3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0B-4E86-9550-FF3455866C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3696992"/>
        <c:axId val="-273694272"/>
      </c:barChart>
      <c:catAx>
        <c:axId val="-2736969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73694272"/>
        <c:crossesAt val="0"/>
        <c:auto val="1"/>
        <c:lblAlgn val="ctr"/>
        <c:lblOffset val="100"/>
        <c:noMultiLvlLbl val="0"/>
      </c:catAx>
      <c:valAx>
        <c:axId val="-273694272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73696992"/>
        <c:crosses val="autoZero"/>
        <c:crossBetween val="between"/>
        <c:majorUnit val="5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 Piscinas sin intervenir   </a:t>
            </a:r>
          </a:p>
          <a:p>
            <a:pPr>
              <a:defRPr sz="1600"/>
            </a:pPr>
            <a:r>
              <a:rPr lang="es-CO" sz="1600" b="0" baseline="0"/>
              <a:t>- El Bagre - 2005 - 2018</a:t>
            </a:r>
            <a:endParaRPr lang="es-CO" sz="1600" b="0"/>
          </a:p>
        </c:rich>
      </c:tx>
      <c:layout>
        <c:manualLayout>
          <c:xMode val="edge"/>
          <c:yMode val="edge"/>
          <c:x val="0.2440329323279728"/>
          <c:y val="1.57721785394051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653382420657926"/>
          <c:y val="0.14957675917746224"/>
          <c:w val="0.70538981633802034"/>
          <c:h val="0.6651038686959926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Original'!$C$317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Original'!$A$318:$A$331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Original'!$C$318:$C$331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4</c:v>
                </c:pt>
                <c:pt idx="7" formatCode="0">
                  <c:v>4</c:v>
                </c:pt>
                <c:pt idx="8" formatCode="0">
                  <c:v>4</c:v>
                </c:pt>
                <c:pt idx="9" formatCode="0">
                  <c:v>5</c:v>
                </c:pt>
                <c:pt idx="10" formatCode="0">
                  <c:v>5</c:v>
                </c:pt>
                <c:pt idx="11" formatCode="0">
                  <c:v>6</c:v>
                </c:pt>
                <c:pt idx="12" formatCode="0">
                  <c:v>6</c:v>
                </c:pt>
                <c:pt idx="13" formatCode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09-49F4-9DF9-05B5B63C8349}"/>
            </c:ext>
          </c:extLst>
        </c:ser>
        <c:ser>
          <c:idx val="1"/>
          <c:order val="1"/>
          <c:tx>
            <c:strRef>
              <c:f>'Tasa de mortalidad Original'!$G$317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Original'!$A$318:$A$331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Original'!$G$318:$G$331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1</c:v>
                </c:pt>
                <c:pt idx="7" formatCode="0">
                  <c:v>3</c:v>
                </c:pt>
                <c:pt idx="8" formatCode="0">
                  <c:v>4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5</c:v>
                </c:pt>
                <c:pt idx="12" formatCode="General">
                  <c:v>5</c:v>
                </c:pt>
                <c:pt idx="13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09-49F4-9DF9-05B5B63C8349}"/>
            </c:ext>
          </c:extLst>
        </c:ser>
        <c:ser>
          <c:idx val="4"/>
          <c:order val="2"/>
          <c:tx>
            <c:strRef>
              <c:f>'Tasa de mortalidad Original'!$H$317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Original'!$A$318:$A$331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Original'!$H$318:$H$331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</c:v>
                </c:pt>
                <c:pt idx="12" formatCode="General">
                  <c:v>1</c:v>
                </c:pt>
                <c:pt idx="1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09-49F4-9DF9-05B5B63C8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3693728"/>
        <c:axId val="-273691552"/>
      </c:barChart>
      <c:catAx>
        <c:axId val="-27369372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73691552"/>
        <c:crossesAt val="0"/>
        <c:auto val="1"/>
        <c:lblAlgn val="ctr"/>
        <c:lblOffset val="100"/>
        <c:noMultiLvlLbl val="0"/>
      </c:catAx>
      <c:valAx>
        <c:axId val="-273691552"/>
        <c:scaling>
          <c:orientation val="minMax"/>
          <c:max val="7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73693728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- </a:t>
            </a:r>
            <a:r>
              <a:rPr lang="es-CO" sz="1600" b="0" baseline="0"/>
              <a:t>Arboletes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723215172439713"/>
          <c:h val="0.6757505451634369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Original'!$C$485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Original'!$A$486:$A$499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Original'!$C$486:$C$499</c:f>
              <c:numCache>
                <c:formatCode>0.0</c:formatCode>
                <c:ptCount val="14"/>
                <c:pt idx="5" formatCode="0">
                  <c:v>3</c:v>
                </c:pt>
                <c:pt idx="6" formatCode="0">
                  <c:v>3</c:v>
                </c:pt>
                <c:pt idx="7" formatCode="0">
                  <c:v>3</c:v>
                </c:pt>
                <c:pt idx="8" formatCode="0">
                  <c:v>4</c:v>
                </c:pt>
                <c:pt idx="9" formatCode="0">
                  <c:v>4</c:v>
                </c:pt>
                <c:pt idx="10" formatCode="0">
                  <c:v>4</c:v>
                </c:pt>
                <c:pt idx="11" formatCode="0">
                  <c:v>15</c:v>
                </c:pt>
                <c:pt idx="12" formatCode="0">
                  <c:v>14</c:v>
                </c:pt>
                <c:pt idx="13" formatCode="0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65-45DB-914E-73049D6D8BC2}"/>
            </c:ext>
          </c:extLst>
        </c:ser>
        <c:ser>
          <c:idx val="3"/>
          <c:order val="2"/>
          <c:tx>
            <c:strRef>
              <c:f>'Tasa de mortalidad Original'!$D$485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Original'!$A$486:$A$499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Original'!$D$486:$D$499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65-45DB-914E-73049D6D8BC2}"/>
            </c:ext>
          </c:extLst>
        </c:ser>
        <c:ser>
          <c:idx val="1"/>
          <c:order val="3"/>
          <c:tx>
            <c:strRef>
              <c:f>'Tasa de mortalidad Original'!$E$485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Original'!$A$486:$A$499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Original'!$E$486:$E$499</c:f>
              <c:numCache>
                <c:formatCode>General</c:formatCode>
                <c:ptCount val="14"/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65-45DB-914E-73049D6D8BC2}"/>
            </c:ext>
          </c:extLst>
        </c:ser>
        <c:ser>
          <c:idx val="4"/>
          <c:order val="4"/>
          <c:tx>
            <c:strRef>
              <c:f>'Tasa de mortalidad Original'!$F$485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Original'!$A$486:$A$499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Original'!$F$486:$F$499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65-45DB-914E-73049D6D8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39672080"/>
        <c:axId val="-239675888"/>
      </c:barChart>
      <c:lineChart>
        <c:grouping val="stacked"/>
        <c:varyColors val="0"/>
        <c:ser>
          <c:idx val="0"/>
          <c:order val="0"/>
          <c:tx>
            <c:strRef>
              <c:f>'Tasa de mortalidad Original'!$B$485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Original'!$A$486:$A$499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Original'!$B$486:$B$499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765-45DB-914E-73049D6D8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39696560"/>
        <c:axId val="-239685680"/>
      </c:lineChart>
      <c:catAx>
        <c:axId val="-2396720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39675888"/>
        <c:crossesAt val="0"/>
        <c:auto val="1"/>
        <c:lblAlgn val="ctr"/>
        <c:lblOffset val="100"/>
        <c:noMultiLvlLbl val="0"/>
      </c:catAx>
      <c:valAx>
        <c:axId val="-239675888"/>
        <c:scaling>
          <c:orientation val="minMax"/>
          <c:max val="2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/>
                </a:pPr>
                <a:r>
                  <a:rPr lang="en-US" sz="1200"/>
                  <a:t>Número</a:t>
                </a:r>
                <a:r>
                  <a:rPr lang="en-US"/>
                  <a:t>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39672080"/>
        <c:crosses val="autoZero"/>
        <c:crossBetween val="between"/>
        <c:majorUnit val="5"/>
      </c:valAx>
      <c:valAx>
        <c:axId val="-23968568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39696560"/>
        <c:crosses val="max"/>
        <c:crossBetween val="between"/>
      </c:valAx>
      <c:catAx>
        <c:axId val="-23969656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3968568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 sin intervenir   </a:t>
            </a:r>
          </a:p>
          <a:p>
            <a:pPr>
              <a:defRPr sz="1600"/>
            </a:pPr>
            <a:r>
              <a:rPr lang="es-CO" sz="1600" b="0" baseline="0"/>
              <a:t>Subregión Uraba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247263572957598"/>
          <c:h val="0.6756186543889295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Original'!$C$429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Original'!$A$430:$A$443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Original'!$C$430:$C$443</c:f>
              <c:numCache>
                <c:formatCode>0.0</c:formatCode>
                <c:ptCount val="14"/>
                <c:pt idx="5" formatCode="0">
                  <c:v>27</c:v>
                </c:pt>
                <c:pt idx="6" formatCode="0">
                  <c:v>27</c:v>
                </c:pt>
                <c:pt idx="7" formatCode="0">
                  <c:v>27</c:v>
                </c:pt>
                <c:pt idx="8" formatCode="0">
                  <c:v>56</c:v>
                </c:pt>
                <c:pt idx="9" formatCode="0">
                  <c:v>56</c:v>
                </c:pt>
                <c:pt idx="10" formatCode="0">
                  <c:v>56</c:v>
                </c:pt>
                <c:pt idx="11" formatCode="0">
                  <c:v>53</c:v>
                </c:pt>
                <c:pt idx="12" formatCode="0">
                  <c:v>49</c:v>
                </c:pt>
                <c:pt idx="13" formatCode="0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4A-4809-835F-1F6FE9DD9AFC}"/>
            </c:ext>
          </c:extLst>
        </c:ser>
        <c:ser>
          <c:idx val="3"/>
          <c:order val="1"/>
          <c:tx>
            <c:strRef>
              <c:f>'Tasa de mortalidad Original'!$G$429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Original'!$A$430:$A$443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Original'!$G$430:$G$443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5</c:v>
                </c:pt>
                <c:pt idx="7" formatCode="0">
                  <c:v>2</c:v>
                </c:pt>
                <c:pt idx="8" formatCode="0">
                  <c:v>46</c:v>
                </c:pt>
                <c:pt idx="9" formatCode="0">
                  <c:v>47</c:v>
                </c:pt>
                <c:pt idx="10" formatCode="0">
                  <c:v>0</c:v>
                </c:pt>
                <c:pt idx="11" formatCode="0">
                  <c:v>49</c:v>
                </c:pt>
                <c:pt idx="12" formatCode="General">
                  <c:v>41</c:v>
                </c:pt>
                <c:pt idx="13" formatCode="General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4A-4809-835F-1F6FE9DD9AFC}"/>
            </c:ext>
          </c:extLst>
        </c:ser>
        <c:ser>
          <c:idx val="1"/>
          <c:order val="2"/>
          <c:tx>
            <c:strRef>
              <c:f>'Tasa de mortalidad Original'!$H$429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Original'!$A$430:$A$443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Original'!$H$430:$H$443</c:f>
              <c:numCache>
                <c:formatCode>0.0</c:formatCode>
                <c:ptCount val="14"/>
                <c:pt idx="5" formatCode="0">
                  <c:v>2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1</c:v>
                </c:pt>
                <c:pt idx="12" formatCode="General">
                  <c:v>4</c:v>
                </c:pt>
                <c:pt idx="13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4A-4809-835F-1F6FE9DD9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25252512"/>
        <c:axId val="-325231296"/>
      </c:barChart>
      <c:catAx>
        <c:axId val="-32525251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25231296"/>
        <c:crossesAt val="0"/>
        <c:auto val="1"/>
        <c:lblAlgn val="ctr"/>
        <c:lblOffset val="100"/>
        <c:noMultiLvlLbl val="0"/>
      </c:catAx>
      <c:valAx>
        <c:axId val="-325231296"/>
        <c:scaling>
          <c:orientation val="minMax"/>
          <c:max val="6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25252512"/>
        <c:crosses val="autoZero"/>
        <c:crossBetween val="between"/>
        <c:majorUnit val="10"/>
        <c:minorUnit val="10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Apartado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626881781658847"/>
          <c:h val="0.6677325651192269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Original'!$C$457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Original'!$A$458:$A$471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Original'!$C$458:$C$471</c:f>
              <c:numCache>
                <c:formatCode>0.0</c:formatCode>
                <c:ptCount val="14"/>
                <c:pt idx="5" formatCode="0">
                  <c:v>12</c:v>
                </c:pt>
                <c:pt idx="6" formatCode="0">
                  <c:v>12</c:v>
                </c:pt>
                <c:pt idx="7" formatCode="0">
                  <c:v>12</c:v>
                </c:pt>
                <c:pt idx="8" formatCode="0">
                  <c:v>40</c:v>
                </c:pt>
                <c:pt idx="9" formatCode="0">
                  <c:v>40</c:v>
                </c:pt>
                <c:pt idx="10" formatCode="0">
                  <c:v>40</c:v>
                </c:pt>
                <c:pt idx="11" formatCode="0">
                  <c:v>22</c:v>
                </c:pt>
                <c:pt idx="12" formatCode="0">
                  <c:v>21</c:v>
                </c:pt>
                <c:pt idx="13" formatCode="0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B0-42D9-931D-B92D764CC688}"/>
            </c:ext>
          </c:extLst>
        </c:ser>
        <c:ser>
          <c:idx val="1"/>
          <c:order val="1"/>
          <c:tx>
            <c:strRef>
              <c:f>'Tasa de mortalidad Original'!$H$457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Original'!$A$458:$A$471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Original'!$H$458:$H$469</c:f>
              <c:numCache>
                <c:formatCode>0.0</c:formatCode>
                <c:ptCount val="12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0-42D9-931D-B92D764CC688}"/>
            </c:ext>
          </c:extLst>
        </c:ser>
        <c:ser>
          <c:idx val="4"/>
          <c:order val="2"/>
          <c:tx>
            <c:strRef>
              <c:f>'Tasa de mortalidad Original'!$G$457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Original'!$A$458:$A$471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Original'!$G$458:$G$471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40</c:v>
                </c:pt>
                <c:pt idx="9" formatCode="0">
                  <c:v>40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18</c:v>
                </c:pt>
                <c:pt idx="13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B0-42D9-931D-B92D764CC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25251424"/>
        <c:axId val="-325231840"/>
      </c:barChart>
      <c:catAx>
        <c:axId val="-3252514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25231840"/>
        <c:crossesAt val="0"/>
        <c:auto val="1"/>
        <c:lblAlgn val="ctr"/>
        <c:lblOffset val="100"/>
        <c:noMultiLvlLbl val="0"/>
      </c:catAx>
      <c:valAx>
        <c:axId val="-325231840"/>
        <c:scaling>
          <c:orientation val="minMax"/>
          <c:max val="5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25251424"/>
        <c:crosses val="autoZero"/>
        <c:crossBetween val="between"/>
        <c:majorUnit val="10"/>
        <c:minorUnit val="10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 Piscinas sin intervenir   </a:t>
            </a:r>
          </a:p>
          <a:p>
            <a:pPr>
              <a:defRPr sz="1600"/>
            </a:pPr>
            <a:r>
              <a:rPr lang="es-CO" sz="1600" b="0" baseline="0"/>
              <a:t>Arboletes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655286714949984"/>
          <c:h val="0.6905717973577254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Original'!$C$485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Original'!$A$486:$A$499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Original'!$C$486:$C$499</c:f>
              <c:numCache>
                <c:formatCode>0.0</c:formatCode>
                <c:ptCount val="14"/>
                <c:pt idx="5" formatCode="0">
                  <c:v>3</c:v>
                </c:pt>
                <c:pt idx="6" formatCode="0">
                  <c:v>3</c:v>
                </c:pt>
                <c:pt idx="7" formatCode="0">
                  <c:v>3</c:v>
                </c:pt>
                <c:pt idx="8" formatCode="0">
                  <c:v>4</c:v>
                </c:pt>
                <c:pt idx="9" formatCode="0">
                  <c:v>4</c:v>
                </c:pt>
                <c:pt idx="10" formatCode="0">
                  <c:v>4</c:v>
                </c:pt>
                <c:pt idx="11" formatCode="0">
                  <c:v>15</c:v>
                </c:pt>
                <c:pt idx="12" formatCode="0">
                  <c:v>14</c:v>
                </c:pt>
                <c:pt idx="13" formatCode="0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E1-4B84-94EC-8A747F0B8298}"/>
            </c:ext>
          </c:extLst>
        </c:ser>
        <c:ser>
          <c:idx val="3"/>
          <c:order val="1"/>
          <c:tx>
            <c:strRef>
              <c:f>'Tasa de mortalidad Original'!$G$485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Original'!$A$486:$A$499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Original'!$G$486:$G$499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15</c:v>
                </c:pt>
                <c:pt idx="12" formatCode="General">
                  <c:v>14</c:v>
                </c:pt>
                <c:pt idx="13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E1-4B84-94EC-8A747F0B8298}"/>
            </c:ext>
          </c:extLst>
        </c:ser>
        <c:ser>
          <c:idx val="1"/>
          <c:order val="2"/>
          <c:tx>
            <c:strRef>
              <c:f>'Tasa de mortalidad Original'!$H$485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Original'!$A$486:$A$499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Original'!$H$486:$H$499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E1-4B84-94EC-8A747F0B8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25240544"/>
        <c:axId val="-325225312"/>
      </c:barChart>
      <c:catAx>
        <c:axId val="-32524054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25225312"/>
        <c:crossesAt val="0"/>
        <c:auto val="1"/>
        <c:lblAlgn val="ctr"/>
        <c:lblOffset val="100"/>
        <c:noMultiLvlLbl val="0"/>
      </c:catAx>
      <c:valAx>
        <c:axId val="-325225312"/>
        <c:scaling>
          <c:orientation val="minMax"/>
          <c:max val="2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25240544"/>
        <c:crosses val="autoZero"/>
        <c:crossBetween val="between"/>
        <c:majorUnit val="5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Chigorodo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713322033958725"/>
          <c:h val="0.669542225971851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Original'!$C$541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Original'!$A$542:$A$555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Original'!$C$542:$C$555</c:f>
              <c:numCache>
                <c:formatCode>0.0</c:formatCode>
                <c:ptCount val="14"/>
                <c:pt idx="5" formatCode="0">
                  <c:v>4</c:v>
                </c:pt>
                <c:pt idx="6" formatCode="0">
                  <c:v>4</c:v>
                </c:pt>
                <c:pt idx="7" formatCode="0">
                  <c:v>4</c:v>
                </c:pt>
                <c:pt idx="8" formatCode="0">
                  <c:v>4</c:v>
                </c:pt>
                <c:pt idx="9" formatCode="0">
                  <c:v>4</c:v>
                </c:pt>
                <c:pt idx="10" formatCode="0">
                  <c:v>4</c:v>
                </c:pt>
                <c:pt idx="11" formatCode="0">
                  <c:v>4</c:v>
                </c:pt>
                <c:pt idx="12" formatCode="0">
                  <c:v>5</c:v>
                </c:pt>
                <c:pt idx="13" formatCode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E1-4015-834B-B2A987028250}"/>
            </c:ext>
          </c:extLst>
        </c:ser>
        <c:ser>
          <c:idx val="3"/>
          <c:order val="1"/>
          <c:tx>
            <c:strRef>
              <c:f>'Tasa de mortalidad Original'!$G$541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Original'!$A$542:$A$555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Original'!$G$542:$G$555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1</c:v>
                </c:pt>
                <c:pt idx="8" formatCode="0">
                  <c:v>4</c:v>
                </c:pt>
                <c:pt idx="9" formatCode="0">
                  <c:v>4</c:v>
                </c:pt>
                <c:pt idx="10" formatCode="0">
                  <c:v>0</c:v>
                </c:pt>
                <c:pt idx="11" formatCode="0">
                  <c:v>4</c:v>
                </c:pt>
                <c:pt idx="12" formatCode="General">
                  <c:v>4</c:v>
                </c:pt>
                <c:pt idx="13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E1-4015-834B-B2A987028250}"/>
            </c:ext>
          </c:extLst>
        </c:ser>
        <c:ser>
          <c:idx val="1"/>
          <c:order val="2"/>
          <c:tx>
            <c:strRef>
              <c:f>'Tasa de mortalidad Original'!$H$541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Original'!$A$542:$A$555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Original'!$H$542:$H$555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1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E1-4015-834B-B2A987028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25245440"/>
        <c:axId val="-325243808"/>
      </c:barChart>
      <c:catAx>
        <c:axId val="-32524544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25243808"/>
        <c:crossesAt val="0"/>
        <c:auto val="1"/>
        <c:lblAlgn val="ctr"/>
        <c:lblOffset val="100"/>
        <c:noMultiLvlLbl val="0"/>
      </c:catAx>
      <c:valAx>
        <c:axId val="-325243808"/>
        <c:scaling>
          <c:orientation val="minMax"/>
          <c:max val="7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25245440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 sin intervenir   </a:t>
            </a:r>
          </a:p>
          <a:p>
            <a:pPr>
              <a:defRPr sz="1600"/>
            </a:pPr>
            <a:r>
              <a:rPr lang="es-CO" sz="1600" b="0" baseline="0"/>
              <a:t>Subregión Nordeste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901941983473926"/>
          <c:h val="0.6879431009344911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Original'!$C$729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Original'!$A$730:$A$743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Original'!$C$730:$C$743</c:f>
              <c:numCache>
                <c:formatCode>0.0</c:formatCode>
                <c:ptCount val="14"/>
                <c:pt idx="5" formatCode="0">
                  <c:v>28</c:v>
                </c:pt>
                <c:pt idx="6" formatCode="0">
                  <c:v>30</c:v>
                </c:pt>
                <c:pt idx="7" formatCode="0">
                  <c:v>33</c:v>
                </c:pt>
                <c:pt idx="8" formatCode="0">
                  <c:v>37</c:v>
                </c:pt>
                <c:pt idx="9" formatCode="0">
                  <c:v>39</c:v>
                </c:pt>
                <c:pt idx="10" formatCode="0">
                  <c:v>45</c:v>
                </c:pt>
                <c:pt idx="11" formatCode="0">
                  <c:v>50</c:v>
                </c:pt>
                <c:pt idx="12" formatCode="0">
                  <c:v>41</c:v>
                </c:pt>
                <c:pt idx="13" formatCode="0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23-4C83-A2D7-7045F091E59A}"/>
            </c:ext>
          </c:extLst>
        </c:ser>
        <c:ser>
          <c:idx val="3"/>
          <c:order val="1"/>
          <c:tx>
            <c:strRef>
              <c:f>'Tasa de mortalidad Original'!$G$729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Original'!$A$730:$A$743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Original'!$G$730:$G$743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1</c:v>
                </c:pt>
                <c:pt idx="7" formatCode="0">
                  <c:v>4</c:v>
                </c:pt>
                <c:pt idx="8" formatCode="0">
                  <c:v>11</c:v>
                </c:pt>
                <c:pt idx="9" formatCode="0">
                  <c:v>11</c:v>
                </c:pt>
                <c:pt idx="10" formatCode="0">
                  <c:v>24</c:v>
                </c:pt>
                <c:pt idx="11" formatCode="0">
                  <c:v>42</c:v>
                </c:pt>
                <c:pt idx="12" formatCode="General">
                  <c:v>28</c:v>
                </c:pt>
                <c:pt idx="13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23-4C83-A2D7-7045F091E59A}"/>
            </c:ext>
          </c:extLst>
        </c:ser>
        <c:ser>
          <c:idx val="4"/>
          <c:order val="2"/>
          <c:tx>
            <c:strRef>
              <c:f>'Tasa de mortalidad Original'!$H$729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Original'!$A$730:$A$743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Original'!$H$730:$H$743</c:f>
              <c:numCache>
                <c:formatCode>0.0</c:formatCode>
                <c:ptCount val="14"/>
                <c:pt idx="5" formatCode="0">
                  <c:v>4</c:v>
                </c:pt>
                <c:pt idx="6" formatCode="0">
                  <c:v>8</c:v>
                </c:pt>
                <c:pt idx="7" formatCode="0">
                  <c:v>10</c:v>
                </c:pt>
                <c:pt idx="8" formatCode="0">
                  <c:v>10</c:v>
                </c:pt>
                <c:pt idx="9" formatCode="0">
                  <c:v>7</c:v>
                </c:pt>
                <c:pt idx="10" formatCode="0">
                  <c:v>8</c:v>
                </c:pt>
                <c:pt idx="11" formatCode="0">
                  <c:v>3</c:v>
                </c:pt>
                <c:pt idx="12" formatCode="General">
                  <c:v>3</c:v>
                </c:pt>
                <c:pt idx="13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23-4C83-A2D7-7045F091E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25237824"/>
        <c:axId val="-325225856"/>
      </c:barChart>
      <c:catAx>
        <c:axId val="-3252378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25225856"/>
        <c:crossesAt val="0"/>
        <c:auto val="1"/>
        <c:lblAlgn val="ctr"/>
        <c:lblOffset val="100"/>
        <c:noMultiLvlLbl val="0"/>
      </c:catAx>
      <c:valAx>
        <c:axId val="-325225856"/>
        <c:scaling>
          <c:orientation val="minMax"/>
          <c:max val="6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25237824"/>
        <c:crosses val="autoZero"/>
        <c:crossBetween val="between"/>
        <c:majorUnit val="10"/>
        <c:minorUnit val="10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 Amalfi - 2005 - 2018</a:t>
            </a:r>
            <a:endParaRPr lang="es-CO" sz="1600" b="0"/>
          </a:p>
        </c:rich>
      </c:tx>
      <c:layout>
        <c:manualLayout>
          <c:xMode val="edge"/>
          <c:yMode val="edge"/>
          <c:x val="0.29350112563551534"/>
          <c:y val="1.02494322429693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48911307576129"/>
          <c:h val="0.694019529351568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Original'!$C$757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Original'!$A$758:$A$771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Original'!$C$758:$C$771</c:f>
              <c:numCache>
                <c:formatCode>0.0</c:formatCode>
                <c:ptCount val="14"/>
                <c:pt idx="5" formatCode="0">
                  <c:v>2</c:v>
                </c:pt>
                <c:pt idx="6" formatCode="0">
                  <c:v>3</c:v>
                </c:pt>
                <c:pt idx="7" formatCode="0">
                  <c:v>3</c:v>
                </c:pt>
                <c:pt idx="8" formatCode="0">
                  <c:v>4</c:v>
                </c:pt>
                <c:pt idx="9" formatCode="0">
                  <c:v>6</c:v>
                </c:pt>
                <c:pt idx="10" formatCode="0">
                  <c:v>6</c:v>
                </c:pt>
                <c:pt idx="11" formatCode="0">
                  <c:v>8</c:v>
                </c:pt>
                <c:pt idx="12" formatCode="0">
                  <c:v>8</c:v>
                </c:pt>
                <c:pt idx="13" formatCode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28-4AB0-A6FE-378B19099651}"/>
            </c:ext>
          </c:extLst>
        </c:ser>
        <c:ser>
          <c:idx val="3"/>
          <c:order val="1"/>
          <c:tx>
            <c:strRef>
              <c:f>'Tasa de mortalidad Original'!$G$757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Original'!$A$758:$A$771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Original'!$G$758:$G$771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4</c:v>
                </c:pt>
                <c:pt idx="11" formatCode="0">
                  <c:v>8</c:v>
                </c:pt>
                <c:pt idx="12" formatCode="General">
                  <c:v>6</c:v>
                </c:pt>
                <c:pt idx="13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28-4AB0-A6FE-378B19099651}"/>
            </c:ext>
          </c:extLst>
        </c:ser>
        <c:ser>
          <c:idx val="4"/>
          <c:order val="2"/>
          <c:tx>
            <c:strRef>
              <c:f>'Tasa de mortalidad Original'!$H$757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Original'!$A$758:$A$771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Original'!$H$758:$H$771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0</c:v>
                </c:pt>
                <c:pt idx="12" formatCode="General">
                  <c:v>1</c:v>
                </c:pt>
                <c:pt idx="1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28-4AB0-A6FE-378B19099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25239456"/>
        <c:axId val="-325244896"/>
      </c:barChart>
      <c:catAx>
        <c:axId val="-32523945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25244896"/>
        <c:crossesAt val="0"/>
        <c:auto val="1"/>
        <c:lblAlgn val="ctr"/>
        <c:lblOffset val="100"/>
        <c:noMultiLvlLbl val="0"/>
      </c:catAx>
      <c:valAx>
        <c:axId val="-325244896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25239456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aseline="0"/>
              <a:t> S</a:t>
            </a:r>
            <a:r>
              <a:rPr lang="es-CO" sz="1600" b="0" baseline="0"/>
              <a:t>an Roque - 2005 - 2018</a:t>
            </a:r>
            <a:endParaRPr lang="es-CO" sz="1600" b="0"/>
          </a:p>
        </c:rich>
      </c:tx>
      <c:layout>
        <c:manualLayout>
          <c:xMode val="edge"/>
          <c:yMode val="edge"/>
          <c:x val="0.30293036010469049"/>
          <c:y val="1.57721785394051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84527467808977"/>
          <c:y val="0.12853228494572469"/>
          <c:w val="0.76425822428567969"/>
          <c:h val="0.7045343150445055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Original'!$C$869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Original'!$A$870:$A$883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Original'!$C$870:$C$883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3</c:v>
                </c:pt>
                <c:pt idx="11" formatCode="0">
                  <c:v>3</c:v>
                </c:pt>
                <c:pt idx="12" formatCode="0">
                  <c:v>1</c:v>
                </c:pt>
                <c:pt idx="13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29-47B1-86F6-BBAF7932B53A}"/>
            </c:ext>
          </c:extLst>
        </c:ser>
        <c:ser>
          <c:idx val="3"/>
          <c:order val="1"/>
          <c:tx>
            <c:strRef>
              <c:f>'Tasa de mortalidad Original'!$G$869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Original'!$A$870:$A$883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Original'!$G$870:$G$883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1</c:v>
                </c:pt>
                <c:pt idx="11" formatCode="0">
                  <c:v>2</c:v>
                </c:pt>
                <c:pt idx="12" formatCode="General">
                  <c:v>1</c:v>
                </c:pt>
                <c:pt idx="1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29-47B1-86F6-BBAF7932B53A}"/>
            </c:ext>
          </c:extLst>
        </c:ser>
        <c:ser>
          <c:idx val="4"/>
          <c:order val="2"/>
          <c:tx>
            <c:strRef>
              <c:f>'Tasa de mortalidad Original'!$H$869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Original'!$A$870:$A$883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Original'!$H$870:$H$883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1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29-47B1-86F6-BBAF7932B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25243264"/>
        <c:axId val="-325224768"/>
      </c:barChart>
      <c:catAx>
        <c:axId val="-32524326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25224768"/>
        <c:crossesAt val="0"/>
        <c:auto val="1"/>
        <c:lblAlgn val="ctr"/>
        <c:lblOffset val="100"/>
        <c:noMultiLvlLbl val="0"/>
      </c:catAx>
      <c:valAx>
        <c:axId val="-325224768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25243264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Subregión Occidente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5666328681982331"/>
          <c:h val="0.696648225774803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Original'!$C$1037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Original'!$A$1038:$A$1051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Original'!$C$1038:$C$1051</c:f>
              <c:numCache>
                <c:formatCode>0.0</c:formatCode>
                <c:ptCount val="14"/>
                <c:pt idx="5" formatCode="0">
                  <c:v>139</c:v>
                </c:pt>
                <c:pt idx="6" formatCode="0">
                  <c:v>140</c:v>
                </c:pt>
                <c:pt idx="7" formatCode="0">
                  <c:v>160</c:v>
                </c:pt>
                <c:pt idx="8" formatCode="0">
                  <c:v>176</c:v>
                </c:pt>
                <c:pt idx="9" formatCode="0">
                  <c:v>189</c:v>
                </c:pt>
                <c:pt idx="10" formatCode="0">
                  <c:v>233</c:v>
                </c:pt>
                <c:pt idx="11" formatCode="0">
                  <c:v>251</c:v>
                </c:pt>
                <c:pt idx="12" formatCode="0">
                  <c:v>305</c:v>
                </c:pt>
                <c:pt idx="13" formatCode="0">
                  <c:v>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EB-4C4D-83AE-672B95444D0B}"/>
            </c:ext>
          </c:extLst>
        </c:ser>
        <c:ser>
          <c:idx val="3"/>
          <c:order val="1"/>
          <c:tx>
            <c:strRef>
              <c:f>'Tasa de mortalidad Original'!$G$1037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Original'!$A$1038:$A$1051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Original'!$G$1038:$G$1051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16</c:v>
                </c:pt>
                <c:pt idx="8" formatCode="0">
                  <c:v>7</c:v>
                </c:pt>
                <c:pt idx="9" formatCode="0">
                  <c:v>67</c:v>
                </c:pt>
                <c:pt idx="10" formatCode="0">
                  <c:v>114</c:v>
                </c:pt>
                <c:pt idx="11" formatCode="0">
                  <c:v>120</c:v>
                </c:pt>
                <c:pt idx="12" formatCode="General">
                  <c:v>155</c:v>
                </c:pt>
                <c:pt idx="13" formatCode="General">
                  <c:v>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EB-4C4D-83AE-672B95444D0B}"/>
            </c:ext>
          </c:extLst>
        </c:ser>
        <c:ser>
          <c:idx val="1"/>
          <c:order val="2"/>
          <c:tx>
            <c:strRef>
              <c:f>'Tasa de mortalidad Original'!$H$1037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Original'!$A$1038:$A$1051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Original'!$H$1038:$H$1051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3</c:v>
                </c:pt>
                <c:pt idx="7" formatCode="0">
                  <c:v>4</c:v>
                </c:pt>
                <c:pt idx="8" formatCode="0">
                  <c:v>3</c:v>
                </c:pt>
                <c:pt idx="9" formatCode="0">
                  <c:v>5</c:v>
                </c:pt>
                <c:pt idx="10" formatCode="0">
                  <c:v>9</c:v>
                </c:pt>
                <c:pt idx="11" formatCode="0">
                  <c:v>7</c:v>
                </c:pt>
                <c:pt idx="12" formatCode="General">
                  <c:v>10</c:v>
                </c:pt>
                <c:pt idx="13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EB-4C4D-83AE-672B95444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25238912"/>
        <c:axId val="-325229120"/>
      </c:barChart>
      <c:catAx>
        <c:axId val="-32523891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25229120"/>
        <c:crossesAt val="0"/>
        <c:auto val="1"/>
        <c:lblAlgn val="ctr"/>
        <c:lblOffset val="100"/>
        <c:noMultiLvlLbl val="0"/>
      </c:catAx>
      <c:valAx>
        <c:axId val="-325229120"/>
        <c:scaling>
          <c:orientation val="minMax"/>
          <c:max val="36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25238912"/>
        <c:crosses val="autoZero"/>
        <c:crossBetween val="between"/>
        <c:majorUnit val="20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 Abriaquí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248606822346939"/>
          <c:h val="0.6861333751165060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Original'!$C$1065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Original'!$A$1066:$A$1079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Original'!$C$1066:$C$1079</c:f>
              <c:numCache>
                <c:formatCode>0</c:formatCode>
                <c:ptCount val="14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EA-436A-A772-5942357D009A}"/>
            </c:ext>
          </c:extLst>
        </c:ser>
        <c:ser>
          <c:idx val="3"/>
          <c:order val="1"/>
          <c:tx>
            <c:strRef>
              <c:f>'Tasa de mortalidad Original'!$H$1065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Original'!$A$1066:$A$1079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Original'!$H$1066:$H$1079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EA-436A-A772-5942357D009A}"/>
            </c:ext>
          </c:extLst>
        </c:ser>
        <c:ser>
          <c:idx val="4"/>
          <c:order val="2"/>
          <c:tx>
            <c:strRef>
              <c:f>'Tasa de mortalidad Original'!$G$1065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Original'!$A$1066:$A$1079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Original'!$G$1066:$G$1079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General">
                  <c:v>1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EA-436A-A772-5942357D0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25242720"/>
        <c:axId val="-325232928"/>
      </c:barChart>
      <c:catAx>
        <c:axId val="-32524272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25232928"/>
        <c:crossesAt val="0"/>
        <c:auto val="1"/>
        <c:lblAlgn val="ctr"/>
        <c:lblOffset val="100"/>
        <c:noMultiLvlLbl val="0"/>
      </c:catAx>
      <c:valAx>
        <c:axId val="-325232928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25242720"/>
        <c:crosses val="autoZero"/>
        <c:crossBetween val="between"/>
        <c:majorUnit val="1"/>
        <c:minorUnit val="0.5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Santa Fe de Antioquia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3577720878871811"/>
          <c:h val="0.6835047436586320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Original'!$C$1093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Original'!$A$1094:$A$1107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Original'!$C$1094:$C$1107</c:f>
              <c:numCache>
                <c:formatCode>0.0</c:formatCode>
                <c:ptCount val="14"/>
                <c:pt idx="5" formatCode="0">
                  <c:v>36</c:v>
                </c:pt>
                <c:pt idx="6" formatCode="0">
                  <c:v>38</c:v>
                </c:pt>
                <c:pt idx="7" formatCode="0">
                  <c:v>36</c:v>
                </c:pt>
                <c:pt idx="8" formatCode="0">
                  <c:v>36</c:v>
                </c:pt>
                <c:pt idx="9" formatCode="0">
                  <c:v>37</c:v>
                </c:pt>
                <c:pt idx="10" formatCode="0">
                  <c:v>58</c:v>
                </c:pt>
                <c:pt idx="11" formatCode="0">
                  <c:v>58</c:v>
                </c:pt>
                <c:pt idx="12" formatCode="0">
                  <c:v>68</c:v>
                </c:pt>
                <c:pt idx="13" formatCode="0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60-4D4E-A130-39605E8AD01B}"/>
            </c:ext>
          </c:extLst>
        </c:ser>
        <c:ser>
          <c:idx val="3"/>
          <c:order val="1"/>
          <c:tx>
            <c:strRef>
              <c:f>'Tasa de mortalidad Original'!$G$1093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Original'!$A$1094:$A$1107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Original'!$G$1094:$G$1107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37</c:v>
                </c:pt>
                <c:pt idx="10" formatCode="0">
                  <c:v>54</c:v>
                </c:pt>
                <c:pt idx="11" formatCode="0">
                  <c:v>55</c:v>
                </c:pt>
                <c:pt idx="12" formatCode="General">
                  <c:v>66</c:v>
                </c:pt>
                <c:pt idx="13" formatCode="General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60-4D4E-A130-39605E8AD01B}"/>
            </c:ext>
          </c:extLst>
        </c:ser>
        <c:ser>
          <c:idx val="4"/>
          <c:order val="2"/>
          <c:tx>
            <c:strRef>
              <c:f>'Tasa de mortalidad Original'!$H$1093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Original'!$A$1094:$A$1107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Original'!$H$1094:$H$1107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4</c:v>
                </c:pt>
                <c:pt idx="11" formatCode="0">
                  <c:v>3</c:v>
                </c:pt>
                <c:pt idx="12" formatCode="General">
                  <c:v>2</c:v>
                </c:pt>
                <c:pt idx="1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60-4D4E-A130-39605E8AD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25253056"/>
        <c:axId val="-325250336"/>
      </c:barChart>
      <c:catAx>
        <c:axId val="-32525305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25250336"/>
        <c:crossesAt val="0"/>
        <c:auto val="1"/>
        <c:lblAlgn val="ctr"/>
        <c:lblOffset val="100"/>
        <c:noMultiLvlLbl val="0"/>
      </c:catAx>
      <c:valAx>
        <c:axId val="-325250336"/>
        <c:scaling>
          <c:orientation val="minMax"/>
          <c:max val="8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25253056"/>
        <c:crosses val="autoZero"/>
        <c:crossBetween val="between"/>
        <c:majorUnit val="10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- </a:t>
            </a:r>
            <a:r>
              <a:rPr lang="es-CO" sz="1600" b="0" baseline="0"/>
              <a:t>Chigorodo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294439122952458"/>
          <c:h val="0.6758500038980277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Original'!$C$541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Original'!$A$542:$A$555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Original'!$C$542:$C$555</c:f>
              <c:numCache>
                <c:formatCode>0.0</c:formatCode>
                <c:ptCount val="14"/>
                <c:pt idx="5" formatCode="0">
                  <c:v>4</c:v>
                </c:pt>
                <c:pt idx="6" formatCode="0">
                  <c:v>4</c:v>
                </c:pt>
                <c:pt idx="7" formatCode="0">
                  <c:v>4</c:v>
                </c:pt>
                <c:pt idx="8" formatCode="0">
                  <c:v>4</c:v>
                </c:pt>
                <c:pt idx="9" formatCode="0">
                  <c:v>4</c:v>
                </c:pt>
                <c:pt idx="10" formatCode="0">
                  <c:v>4</c:v>
                </c:pt>
                <c:pt idx="11" formatCode="0">
                  <c:v>4</c:v>
                </c:pt>
                <c:pt idx="12" formatCode="0">
                  <c:v>5</c:v>
                </c:pt>
                <c:pt idx="13" formatCode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18-4505-97E2-8C564B7E6B80}"/>
            </c:ext>
          </c:extLst>
        </c:ser>
        <c:ser>
          <c:idx val="3"/>
          <c:order val="2"/>
          <c:tx>
            <c:strRef>
              <c:f>'Tasa de mortalidad Original'!$D$541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Original'!$A$542:$A$555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Original'!$D$542:$D$555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18-4505-97E2-8C564B7E6B80}"/>
            </c:ext>
          </c:extLst>
        </c:ser>
        <c:ser>
          <c:idx val="1"/>
          <c:order val="3"/>
          <c:tx>
            <c:strRef>
              <c:f>'Tasa de mortalidad Original'!$E$541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Original'!$A$542:$A$555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Original'!$E$542:$E$555</c:f>
              <c:numCache>
                <c:formatCode>General</c:formatCode>
                <c:ptCount val="14"/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18-4505-97E2-8C564B7E6B80}"/>
            </c:ext>
          </c:extLst>
        </c:ser>
        <c:ser>
          <c:idx val="4"/>
          <c:order val="4"/>
          <c:tx>
            <c:strRef>
              <c:f>'Tasa de mortalidad Original'!$F$541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Original'!$A$542:$A$555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Original'!$F$542:$F$555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18-4505-97E2-8C564B7E6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39679152"/>
        <c:axId val="-239671536"/>
      </c:barChart>
      <c:lineChart>
        <c:grouping val="stacked"/>
        <c:varyColors val="0"/>
        <c:ser>
          <c:idx val="0"/>
          <c:order val="0"/>
          <c:tx>
            <c:strRef>
              <c:f>'Tasa de mortalidad Original'!$B$541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Original'!$A$542:$A$555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Original'!$B$542:$B$555</c:f>
              <c:numCache>
                <c:formatCode>0.00</c:formatCode>
                <c:ptCount val="14"/>
                <c:pt idx="0">
                  <c:v>0</c:v>
                </c:pt>
                <c:pt idx="1">
                  <c:v>1.65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18-4505-97E2-8C564B7E6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39673168"/>
        <c:axId val="-239678064"/>
      </c:lineChart>
      <c:catAx>
        <c:axId val="-23967915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39671536"/>
        <c:crossesAt val="0"/>
        <c:auto val="1"/>
        <c:lblAlgn val="ctr"/>
        <c:lblOffset val="100"/>
        <c:noMultiLvlLbl val="0"/>
      </c:catAx>
      <c:valAx>
        <c:axId val="-239671536"/>
        <c:scaling>
          <c:orientation val="minMax"/>
          <c:max val="7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39679152"/>
        <c:crosses val="autoZero"/>
        <c:crossBetween val="between"/>
        <c:majorUnit val="1"/>
      </c:valAx>
      <c:valAx>
        <c:axId val="-239678064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39673168"/>
        <c:crosses val="max"/>
        <c:crossBetween val="between"/>
      </c:valAx>
      <c:catAx>
        <c:axId val="-23967316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39678064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 Piscinas sin intervenir   </a:t>
            </a:r>
          </a:p>
          <a:p>
            <a:pPr>
              <a:defRPr sz="1600"/>
            </a:pPr>
            <a:r>
              <a:rPr lang="es-CO" sz="1600" b="0" baseline="0"/>
              <a:t>Anzá - 2005 - 2016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628353695639758"/>
          <c:h val="0.691390769051170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Original'!$C$1121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Original'!$A$1122:$A$1135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Original'!$C$1122:$C$1135</c:f>
              <c:numCache>
                <c:formatCode>0</c:formatCode>
                <c:ptCount val="14"/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83-4F2B-A5C0-FC6899C82625}"/>
            </c:ext>
          </c:extLst>
        </c:ser>
        <c:ser>
          <c:idx val="3"/>
          <c:order val="1"/>
          <c:tx>
            <c:strRef>
              <c:f>'Tasa de mortalidad Original'!$G$1121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Original'!$A$1122:$A$1135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Original'!$G$1122:$G$1135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2</c:v>
                </c:pt>
                <c:pt idx="12" formatCode="General">
                  <c:v>2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83-4F2B-A5C0-FC6899C82625}"/>
            </c:ext>
          </c:extLst>
        </c:ser>
        <c:ser>
          <c:idx val="1"/>
          <c:order val="2"/>
          <c:tx>
            <c:strRef>
              <c:f>'Tasa de mortalidad Original'!$H$1121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Original'!$A$1122:$A$1135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Original'!$H$1122:$H$1135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</c:v>
                </c:pt>
                <c:pt idx="12" formatCode="General">
                  <c:v>1</c:v>
                </c:pt>
                <c:pt idx="1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83-4F2B-A5C0-FC6899C82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25256320"/>
        <c:axId val="-325244352"/>
      </c:barChart>
      <c:catAx>
        <c:axId val="-32525632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25244352"/>
        <c:crossesAt val="0"/>
        <c:auto val="1"/>
        <c:lblAlgn val="ctr"/>
        <c:lblOffset val="100"/>
        <c:noMultiLvlLbl val="0"/>
      </c:catAx>
      <c:valAx>
        <c:axId val="-325244352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25256320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Armenia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5666328681982331"/>
          <c:h val="0.686133440081866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Original'!$C$1149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Original'!$A$1150:$A$1163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Original'!$C$1150:$C$1163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E3-453E-93E9-330FC092C125}"/>
            </c:ext>
          </c:extLst>
        </c:ser>
        <c:ser>
          <c:idx val="1"/>
          <c:order val="1"/>
          <c:tx>
            <c:strRef>
              <c:f>'Tasa de mortalidad Original'!$G$1149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Original'!$A$1150:$A$1163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Original'!$G$1150:$G$1163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E3-453E-93E9-330FC092C125}"/>
            </c:ext>
          </c:extLst>
        </c:ser>
        <c:ser>
          <c:idx val="4"/>
          <c:order val="2"/>
          <c:tx>
            <c:strRef>
              <c:f>'Tasa de mortalidad Original'!$H$1149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Original'!$A$1150:$A$1163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Original'!$H$1150:$H$1163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E3-453E-93E9-330FC092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25229664"/>
        <c:axId val="-325245984"/>
      </c:barChart>
      <c:catAx>
        <c:axId val="-32522966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25245984"/>
        <c:crossesAt val="0"/>
        <c:auto val="1"/>
        <c:lblAlgn val="ctr"/>
        <c:lblOffset val="100"/>
        <c:noMultiLvlLbl val="0"/>
      </c:catAx>
      <c:valAx>
        <c:axId val="-325245984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25229664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 sin intervenir   </a:t>
            </a:r>
          </a:p>
          <a:p>
            <a:pPr>
              <a:defRPr sz="1600"/>
            </a:pPr>
            <a:r>
              <a:rPr lang="es-CO" sz="1600" b="0" baseline="0"/>
              <a:t>Buriticá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5286581808689501"/>
          <c:h val="0.680875981181841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Original'!$C$1177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Original'!$A$1178:$A$1191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Original'!$C$1178:$C$1191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2</c:v>
                </c:pt>
                <c:pt idx="12" formatCode="0">
                  <c:v>3</c:v>
                </c:pt>
                <c:pt idx="13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5-4089-A84A-EB300AD5D23E}"/>
            </c:ext>
          </c:extLst>
        </c:ser>
        <c:ser>
          <c:idx val="3"/>
          <c:order val="1"/>
          <c:tx>
            <c:strRef>
              <c:f>'Tasa de mortalidad Original'!$H$1177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Original'!$A$1178:$A$1191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Original'!$H$1178:$H$1191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1</c:v>
                </c:pt>
                <c:pt idx="1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C5-4089-A84A-EB300AD5D23E}"/>
            </c:ext>
          </c:extLst>
        </c:ser>
        <c:ser>
          <c:idx val="4"/>
          <c:order val="2"/>
          <c:tx>
            <c:strRef>
              <c:f>'Tasa de mortalidad Original'!$G$1177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Original'!$A$1178:$A$1191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Original'!$G$1178:$G$1191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C5-4089-A84A-EB300AD5D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25238368"/>
        <c:axId val="-325247616"/>
      </c:barChart>
      <c:catAx>
        <c:axId val="-3252383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25247616"/>
        <c:crossesAt val="0"/>
        <c:auto val="1"/>
        <c:lblAlgn val="ctr"/>
        <c:lblOffset val="100"/>
        <c:noMultiLvlLbl val="0"/>
      </c:catAx>
      <c:valAx>
        <c:axId val="-325247616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25238368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Caicedo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660104060913291"/>
          <c:y val="0.13378969387362633"/>
          <c:w val="0.72058733385700524"/>
          <c:h val="0.680876047235397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Original'!$C$1205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Original'!$A$1206:$A$1219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Original'!$C$1206:$C$1219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FD-449D-B8A5-0330ACF94555}"/>
            </c:ext>
          </c:extLst>
        </c:ser>
        <c:ser>
          <c:idx val="3"/>
          <c:order val="1"/>
          <c:tx>
            <c:strRef>
              <c:f>'Tasa de mortalidad Original'!$G$1205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Original'!$A$1206:$A$1219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Original'!$G$1206:$G$1219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FD-449D-B8A5-0330ACF94555}"/>
            </c:ext>
          </c:extLst>
        </c:ser>
        <c:ser>
          <c:idx val="4"/>
          <c:order val="2"/>
          <c:tx>
            <c:strRef>
              <c:f>'Tasa de mortalidad Original'!$H$1205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Original'!$A$1206:$A$1219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Original'!$H$1206:$H$1219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FD-449D-B8A5-0330ACF94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25226400"/>
        <c:axId val="-325240000"/>
      </c:barChart>
      <c:catAx>
        <c:axId val="-32522640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25240000"/>
        <c:crossesAt val="0"/>
        <c:auto val="1"/>
        <c:lblAlgn val="ctr"/>
        <c:lblOffset val="100"/>
        <c:noMultiLvlLbl val="0"/>
      </c:catAx>
      <c:valAx>
        <c:axId val="-325240000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25226400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Cañasgordas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660104060913291"/>
          <c:y val="0.13378969387362633"/>
          <c:w val="0.72248606822346939"/>
          <c:h val="0.6782472842145091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Original'!$C$1233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Original'!$A$1234:$A$1247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Original'!$C$1234:$C$1247</c:f>
              <c:numCache>
                <c:formatCode>0.0</c:formatCode>
                <c:ptCount val="14"/>
                <c:pt idx="5" formatCode="0">
                  <c:v>3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3</c:v>
                </c:pt>
                <c:pt idx="9" formatCode="0">
                  <c:v>3</c:v>
                </c:pt>
                <c:pt idx="10" formatCode="0">
                  <c:v>3</c:v>
                </c:pt>
                <c:pt idx="11" formatCode="0">
                  <c:v>3</c:v>
                </c:pt>
                <c:pt idx="12" formatCode="0">
                  <c:v>1</c:v>
                </c:pt>
                <c:pt idx="13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E-4B93-AACE-89338DFE3B61}"/>
            </c:ext>
          </c:extLst>
        </c:ser>
        <c:ser>
          <c:idx val="3"/>
          <c:order val="1"/>
          <c:tx>
            <c:strRef>
              <c:f>'Tasa de mortalidad Original'!$G$1233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Original'!$A$1234:$A$1247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Original'!$G$1234:$G$1247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1</c:v>
                </c:pt>
                <c:pt idx="11" formatCode="0">
                  <c:v>2</c:v>
                </c:pt>
                <c:pt idx="12" formatCode="General">
                  <c:v>1</c:v>
                </c:pt>
                <c:pt idx="1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E-4B93-AACE-89338DFE3B61}"/>
            </c:ext>
          </c:extLst>
        </c:ser>
        <c:ser>
          <c:idx val="1"/>
          <c:order val="2"/>
          <c:tx>
            <c:strRef>
              <c:f>'Tasa de mortalidad Original'!$H$1233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Original'!$A$1234:$A$1247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Original'!$H$1234:$H$1247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1</c:v>
                </c:pt>
                <c:pt idx="7" formatCode="0">
                  <c:v>2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3E-4B93-AACE-89338DFE3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25224224"/>
        <c:axId val="-325251968"/>
      </c:barChart>
      <c:catAx>
        <c:axId val="-3252242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25251968"/>
        <c:crossesAt val="0"/>
        <c:auto val="1"/>
        <c:lblAlgn val="ctr"/>
        <c:lblOffset val="100"/>
        <c:noMultiLvlLbl val="0"/>
      </c:catAx>
      <c:valAx>
        <c:axId val="-325251968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25224224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 Piscinas sin intervenir   </a:t>
            </a:r>
          </a:p>
          <a:p>
            <a:pPr>
              <a:defRPr sz="1600"/>
            </a:pPr>
            <a:r>
              <a:rPr lang="es-CO" sz="1600" baseline="0"/>
              <a:t> </a:t>
            </a:r>
            <a:r>
              <a:rPr lang="es-CO" sz="1600" b="0" baseline="0"/>
              <a:t>Dabeiba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660104060913291"/>
          <c:y val="0.13378969387362633"/>
          <c:w val="0.72182830087415539"/>
          <c:h val="0.685884530294740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Original'!$C$1261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Original'!$A$1262:$A$1275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Original'!$C$1262:$C$1275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2</c:v>
                </c:pt>
                <c:pt idx="7" formatCode="0">
                  <c:v>1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2</c:v>
                </c:pt>
                <c:pt idx="12" formatCode="0">
                  <c:v>2</c:v>
                </c:pt>
                <c:pt idx="13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B1-4C38-B468-A5B3A9754CF3}"/>
            </c:ext>
          </c:extLst>
        </c:ser>
        <c:ser>
          <c:idx val="3"/>
          <c:order val="1"/>
          <c:tx>
            <c:strRef>
              <c:f>'Tasa de mortalidad Original'!$H$1261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Original'!$A$1262:$A$1275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Original'!$H$1262:$H$1275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2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</c:v>
                </c:pt>
                <c:pt idx="12" formatCode="General">
                  <c:v>1</c:v>
                </c:pt>
                <c:pt idx="1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B1-4C38-B468-A5B3A9754CF3}"/>
            </c:ext>
          </c:extLst>
        </c:ser>
        <c:ser>
          <c:idx val="4"/>
          <c:order val="2"/>
          <c:tx>
            <c:strRef>
              <c:f>'Tasa de mortalidad Original'!$G$1261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Original'!$A$1262:$A$1275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Original'!$G$1262:$G$1275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General">
                  <c:v>1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B1-4C38-B468-A5B3A9754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25237280"/>
        <c:axId val="-325255776"/>
      </c:barChart>
      <c:catAx>
        <c:axId val="-3252372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25255776"/>
        <c:crossesAt val="0"/>
        <c:auto val="1"/>
        <c:lblAlgn val="ctr"/>
        <c:lblOffset val="100"/>
        <c:noMultiLvlLbl val="0"/>
      </c:catAx>
      <c:valAx>
        <c:axId val="-325255776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25237280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Ebejico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660104060913291"/>
          <c:y val="0.13378969387362633"/>
          <c:w val="0.73197974005578992"/>
          <c:h val="0.6782472842145091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Original'!$C$1289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Original'!$A$1290:$A$1303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Original'!$C$1290:$C$1303</c:f>
              <c:numCache>
                <c:formatCode>0.0</c:formatCode>
                <c:ptCount val="14"/>
                <c:pt idx="5" formatCode="0">
                  <c:v>2</c:v>
                </c:pt>
                <c:pt idx="6" formatCode="0">
                  <c:v>4</c:v>
                </c:pt>
                <c:pt idx="7" formatCode="0">
                  <c:v>4</c:v>
                </c:pt>
                <c:pt idx="8" formatCode="0">
                  <c:v>4</c:v>
                </c:pt>
                <c:pt idx="9" formatCode="0">
                  <c:v>4</c:v>
                </c:pt>
                <c:pt idx="10" formatCode="0">
                  <c:v>4</c:v>
                </c:pt>
                <c:pt idx="11" formatCode="0">
                  <c:v>4</c:v>
                </c:pt>
                <c:pt idx="12" formatCode="0">
                  <c:v>5</c:v>
                </c:pt>
                <c:pt idx="13" formatCode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54-4D83-BC09-3563435F7B50}"/>
            </c:ext>
          </c:extLst>
        </c:ser>
        <c:ser>
          <c:idx val="1"/>
          <c:order val="1"/>
          <c:tx>
            <c:strRef>
              <c:f>'Tasa de mortalidad Original'!$G$1289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Original'!$A$1290:$A$1303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Original'!$G$1290:$G$1303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3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2</c:v>
                </c:pt>
                <c:pt idx="12" formatCode="General">
                  <c:v>1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54-4D83-BC09-3563435F7B50}"/>
            </c:ext>
          </c:extLst>
        </c:ser>
        <c:ser>
          <c:idx val="4"/>
          <c:order val="2"/>
          <c:tx>
            <c:strRef>
              <c:f>'Tasa de mortalidad Original'!$H$1289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Original'!$A$1290:$A$1303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Original'!$H$1290:$H$1303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0</c:v>
                </c:pt>
                <c:pt idx="12" formatCode="General">
                  <c:v>1</c:v>
                </c:pt>
                <c:pt idx="13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54-4D83-BC09-3563435F7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25250880"/>
        <c:axId val="-325230752"/>
      </c:barChart>
      <c:catAx>
        <c:axId val="-3252508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25230752"/>
        <c:crossesAt val="0"/>
        <c:auto val="1"/>
        <c:lblAlgn val="ctr"/>
        <c:lblOffset val="100"/>
        <c:noMultiLvlLbl val="0"/>
      </c:catAx>
      <c:valAx>
        <c:axId val="-325230752"/>
        <c:scaling>
          <c:orientation val="minMax"/>
          <c:max val="6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25250880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Frontino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660104060913291"/>
          <c:y val="0.13378969387362633"/>
          <c:w val="0.72248606822346939"/>
          <c:h val="0.691390769051170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Original'!$C$1317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Original'!$A$1318:$A$1331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Original'!$C$1318:$C$1331</c:f>
              <c:numCache>
                <c:formatCode>0.0</c:formatCode>
                <c:ptCount val="14"/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49-42C2-A272-B7AE86823A19}"/>
            </c:ext>
          </c:extLst>
        </c:ser>
        <c:ser>
          <c:idx val="3"/>
          <c:order val="1"/>
          <c:tx>
            <c:strRef>
              <c:f>'Tasa de mortalidad Original'!$G$1317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Original'!$A$1318:$A$1331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Original'!$G$1318:$G$1331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1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2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49-42C2-A272-B7AE86823A19}"/>
            </c:ext>
          </c:extLst>
        </c:ser>
        <c:ser>
          <c:idx val="4"/>
          <c:order val="2"/>
          <c:tx>
            <c:strRef>
              <c:f>'Tasa de mortalidad Original'!$H$1317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Original'!$A$1318:$A$1331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Original'!$H$1318:$H$1331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</c:v>
                </c:pt>
                <c:pt idx="12" formatCode="General">
                  <c:v>1</c:v>
                </c:pt>
                <c:pt idx="1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49-42C2-A272-B7AE86823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25232384"/>
        <c:axId val="-325228576"/>
      </c:barChart>
      <c:catAx>
        <c:axId val="-32523238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25228576"/>
        <c:crossesAt val="0"/>
        <c:auto val="1"/>
        <c:lblAlgn val="ctr"/>
        <c:lblOffset val="100"/>
        <c:noMultiLvlLbl val="0"/>
      </c:catAx>
      <c:valAx>
        <c:axId val="-325228576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25232384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Heliconia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660104060913291"/>
          <c:y val="0.13378969387362633"/>
          <c:w val="0.73585300864287784"/>
          <c:h val="0.6782472842145091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Original'!$C$1373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Original'!$A$1374:$A$1387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Original'!$C$1374:$C$1387</c:f>
              <c:numCache>
                <c:formatCode>0.0</c:formatCode>
                <c:ptCount val="14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27-4DAC-839C-9022D69A37C7}"/>
            </c:ext>
          </c:extLst>
        </c:ser>
        <c:ser>
          <c:idx val="1"/>
          <c:order val="1"/>
          <c:tx>
            <c:strRef>
              <c:f>'Tasa de mortalidad Original'!$G$1373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Original'!$A$1374:$A$1387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Original'!$G$1374:$G$1387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27-4DAC-839C-9022D69A37C7}"/>
            </c:ext>
          </c:extLst>
        </c:ser>
        <c:ser>
          <c:idx val="4"/>
          <c:order val="2"/>
          <c:tx>
            <c:strRef>
              <c:f>'Tasa de mortalidad Original'!$H$1373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Original'!$A$1374:$A$1387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Original'!$H$1374:$H$1387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27-4DAC-839C-9022D69A3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25236736"/>
        <c:axId val="-325257408"/>
      </c:barChart>
      <c:catAx>
        <c:axId val="-32523673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25257408"/>
        <c:crossesAt val="0"/>
        <c:auto val="1"/>
        <c:lblAlgn val="ctr"/>
        <c:lblOffset val="100"/>
        <c:noMultiLvlLbl val="0"/>
      </c:catAx>
      <c:valAx>
        <c:axId val="-325257408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25236736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Liborina - 2005 - 2018</a:t>
            </a:r>
            <a:endParaRPr lang="es-CO" sz="1600" b="0"/>
          </a:p>
        </c:rich>
      </c:tx>
      <c:layout>
        <c:manualLayout>
          <c:xMode val="edge"/>
          <c:yMode val="edge"/>
          <c:x val="0.32585212058727414"/>
          <c:y val="1.7850715264305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60104060913291"/>
          <c:y val="0.13378969387362633"/>
          <c:w val="0.73008100568932577"/>
          <c:h val="0.6940194660185031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Original'!$C$1401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Original'!$A$1402:$A$1415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Original'!$C$1402:$C$1415</c:f>
              <c:numCache>
                <c:formatCode>0.0</c:formatCode>
                <c:ptCount val="14"/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B2-4017-A3F6-E69582E2AB77}"/>
            </c:ext>
          </c:extLst>
        </c:ser>
        <c:ser>
          <c:idx val="3"/>
          <c:order val="1"/>
          <c:tx>
            <c:strRef>
              <c:f>'Tasa de mortalidad Original'!$H$1401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Original'!$A$1402:$A$1415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Original'!$H$1402:$H$1415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B2-4017-A3F6-E69582E2AB77}"/>
            </c:ext>
          </c:extLst>
        </c:ser>
        <c:ser>
          <c:idx val="4"/>
          <c:order val="2"/>
          <c:tx>
            <c:strRef>
              <c:f>'Tasa de mortalidad Original'!$G$1401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Original'!$A$1402:$A$1415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Original'!$G$1402:$G$1415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4</c:v>
                </c:pt>
                <c:pt idx="12" formatCode="General">
                  <c:v>4</c:v>
                </c:pt>
                <c:pt idx="13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B2-4017-A3F6-E69582E2A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25228032"/>
        <c:axId val="-325230208"/>
      </c:barChart>
      <c:catAx>
        <c:axId val="-32522803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25230208"/>
        <c:crossesAt val="0"/>
        <c:auto val="1"/>
        <c:lblAlgn val="ctr"/>
        <c:lblOffset val="100"/>
        <c:noMultiLvlLbl val="0"/>
      </c:catAx>
      <c:valAx>
        <c:axId val="-3252302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25228032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-  </a:t>
            </a:r>
            <a:r>
              <a:rPr lang="es-CO" sz="1600" b="0" baseline="0"/>
              <a:t>Subregión Nordeste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764312105420834"/>
          <c:h val="0.66944066090099397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Original'!$C$729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Original'!$A$730:$A$743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Original'!$C$730:$C$743</c:f>
              <c:numCache>
                <c:formatCode>0.0</c:formatCode>
                <c:ptCount val="14"/>
                <c:pt idx="5" formatCode="0">
                  <c:v>28</c:v>
                </c:pt>
                <c:pt idx="6" formatCode="0">
                  <c:v>30</c:v>
                </c:pt>
                <c:pt idx="7" formatCode="0">
                  <c:v>33</c:v>
                </c:pt>
                <c:pt idx="8" formatCode="0">
                  <c:v>37</c:v>
                </c:pt>
                <c:pt idx="9" formatCode="0">
                  <c:v>39</c:v>
                </c:pt>
                <c:pt idx="10" formatCode="0">
                  <c:v>45</c:v>
                </c:pt>
                <c:pt idx="11" formatCode="0">
                  <c:v>50</c:v>
                </c:pt>
                <c:pt idx="12" formatCode="0">
                  <c:v>41</c:v>
                </c:pt>
                <c:pt idx="13" formatCode="0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AF-4317-B721-32D5B97BB901}"/>
            </c:ext>
          </c:extLst>
        </c:ser>
        <c:ser>
          <c:idx val="3"/>
          <c:order val="2"/>
          <c:tx>
            <c:strRef>
              <c:f>'Tasa de mortalidad Original'!$D$729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Original'!$A$730:$A$743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Original'!$D$730:$D$743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2</c:v>
                </c:pt>
                <c:pt idx="13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AF-4317-B721-32D5B97BB901}"/>
            </c:ext>
          </c:extLst>
        </c:ser>
        <c:ser>
          <c:idx val="1"/>
          <c:order val="3"/>
          <c:tx>
            <c:strRef>
              <c:f>'Tasa de mortalidad Original'!$E$729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Original'!$A$730:$A$743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Original'!$E$730:$E$743</c:f>
              <c:numCache>
                <c:formatCode>General</c:formatCode>
                <c:ptCount val="14"/>
                <c:pt idx="5">
                  <c:v>23</c:v>
                </c:pt>
                <c:pt idx="6">
                  <c:v>21</c:v>
                </c:pt>
                <c:pt idx="7">
                  <c:v>18</c:v>
                </c:pt>
                <c:pt idx="8">
                  <c:v>16</c:v>
                </c:pt>
                <c:pt idx="9">
                  <c:v>21</c:v>
                </c:pt>
                <c:pt idx="10">
                  <c:v>13</c:v>
                </c:pt>
                <c:pt idx="11">
                  <c:v>5</c:v>
                </c:pt>
                <c:pt idx="12">
                  <c:v>7</c:v>
                </c:pt>
                <c:pt idx="1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AF-4317-B721-32D5B97BB901}"/>
            </c:ext>
          </c:extLst>
        </c:ser>
        <c:ser>
          <c:idx val="4"/>
          <c:order val="4"/>
          <c:tx>
            <c:strRef>
              <c:f>'Tasa de mortalidad Original'!$F$729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Original'!$A$730:$A$743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Original'!$F$730:$F$743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AF-4317-B721-32D5B97BB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39677520"/>
        <c:axId val="-239670992"/>
      </c:barChart>
      <c:lineChart>
        <c:grouping val="stacked"/>
        <c:varyColors val="0"/>
        <c:ser>
          <c:idx val="0"/>
          <c:order val="0"/>
          <c:tx>
            <c:strRef>
              <c:f>'Tasa de mortalidad Original'!$B$729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Original'!$A$730:$A$743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Original'!$B$730:$B$743</c:f>
              <c:numCache>
                <c:formatCode>0.0</c:formatCode>
                <c:ptCount val="14"/>
                <c:pt idx="0">
                  <c:v>0.57999999999999996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0.56000000000000005</c:v>
                </c:pt>
                <c:pt idx="6">
                  <c:v>0</c:v>
                </c:pt>
                <c:pt idx="7">
                  <c:v>0.55000000000000004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 formatCode="0.00">
                  <c:v>0</c:v>
                </c:pt>
                <c:pt idx="13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AF-4317-B721-32D5B97BB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39692752"/>
        <c:axId val="-239672624"/>
      </c:lineChart>
      <c:catAx>
        <c:axId val="-23967752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39670992"/>
        <c:crossesAt val="0"/>
        <c:auto val="1"/>
        <c:lblAlgn val="ctr"/>
        <c:lblOffset val="100"/>
        <c:noMultiLvlLbl val="0"/>
      </c:catAx>
      <c:valAx>
        <c:axId val="-239670992"/>
        <c:scaling>
          <c:orientation val="minMax"/>
          <c:max val="6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/>
                </a:pPr>
                <a:r>
                  <a:rPr lang="en-US" sz="1200"/>
                  <a:t>Número</a:t>
                </a:r>
                <a:r>
                  <a:rPr lang="en-US"/>
                  <a:t>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39677520"/>
        <c:crosses val="autoZero"/>
        <c:crossBetween val="between"/>
        <c:majorUnit val="10"/>
        <c:minorUnit val="10"/>
      </c:valAx>
      <c:valAx>
        <c:axId val="-239672624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39692752"/>
        <c:crosses val="max"/>
        <c:crossBetween val="between"/>
      </c:valAx>
      <c:catAx>
        <c:axId val="-23969275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39672624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Olaya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7802521459436"/>
          <c:h val="0.680875981181841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Original'!$C$1429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Original'!$A$1430:$A$1443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Original'!$C$1430:$C$1443</c:f>
              <c:numCache>
                <c:formatCode>0.0</c:formatCode>
                <c:ptCount val="14"/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5D-40FA-ABEC-8D9AFC34B631}"/>
            </c:ext>
          </c:extLst>
        </c:ser>
        <c:ser>
          <c:idx val="3"/>
          <c:order val="1"/>
          <c:tx>
            <c:strRef>
              <c:f>'Tasa de mortalidad Original'!$H$1429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Original'!$A$1430:$A$1443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Original'!$H$1430:$H$1443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1</c:v>
                </c:pt>
                <c:pt idx="1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5D-40FA-ABEC-8D9AFC34B631}"/>
            </c:ext>
          </c:extLst>
        </c:ser>
        <c:ser>
          <c:idx val="4"/>
          <c:order val="2"/>
          <c:tx>
            <c:strRef>
              <c:f>'Tasa de mortalidad Original'!$G$1429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Original'!$A$1430:$A$1443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Original'!$G$1430:$G$1443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9</c:v>
                </c:pt>
                <c:pt idx="12" formatCode="General">
                  <c:v>8</c:v>
                </c:pt>
                <c:pt idx="13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5D-40FA-ABEC-8D9AFC34B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25227488"/>
        <c:axId val="-325253600"/>
      </c:barChart>
      <c:catAx>
        <c:axId val="-32522748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25253600"/>
        <c:crossesAt val="0"/>
        <c:auto val="1"/>
        <c:lblAlgn val="ctr"/>
        <c:lblOffset val="100"/>
        <c:noMultiLvlLbl val="0"/>
      </c:catAx>
      <c:valAx>
        <c:axId val="-325253600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25227488"/>
        <c:crosses val="autoZero"/>
        <c:crossBetween val="between"/>
        <c:majorUnit val="2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Peque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48911307576129"/>
          <c:h val="0.6835046781491739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Original'!$C$1457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Original'!$A$1458:$A$1471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Original'!$C$1458:$C$1471</c:f>
              <c:numCache>
                <c:formatCode>0.0</c:formatCode>
                <c:ptCount val="14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C4-47AF-BB4D-5761078D07B6}"/>
            </c:ext>
          </c:extLst>
        </c:ser>
        <c:ser>
          <c:idx val="1"/>
          <c:order val="1"/>
          <c:tx>
            <c:strRef>
              <c:f>'Tasa de mortalidad Original'!$G$1457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Original'!$A$1458:$A$1471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Original'!$G$1458:$G$1471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2</c:v>
                </c:pt>
                <c:pt idx="12" formatCode="General">
                  <c:v>2</c:v>
                </c:pt>
                <c:pt idx="13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C4-47AF-BB4D-5761078D07B6}"/>
            </c:ext>
          </c:extLst>
        </c:ser>
        <c:ser>
          <c:idx val="4"/>
          <c:order val="2"/>
          <c:tx>
            <c:strRef>
              <c:f>'Tasa de mortalidad Original'!$H$1457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Original'!$A$1458:$A$1471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Original'!$H$1458:$H$1471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C4-47AF-BB4D-5761078D0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25241632"/>
        <c:axId val="-325226944"/>
      </c:barChart>
      <c:catAx>
        <c:axId val="-32524163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25226944"/>
        <c:crossesAt val="0"/>
        <c:auto val="1"/>
        <c:lblAlgn val="ctr"/>
        <c:lblOffset val="100"/>
        <c:noMultiLvlLbl val="0"/>
      </c:catAx>
      <c:valAx>
        <c:axId val="-325226944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25241632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Sabanalarga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299239639114886"/>
          <c:h val="0.680875981181841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Original'!$C$1485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Original'!$A$1486:$A$1499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Original'!$C$1486:$C$1499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2D-4F66-B199-23A3FEF02ABE}"/>
            </c:ext>
          </c:extLst>
        </c:ser>
        <c:ser>
          <c:idx val="3"/>
          <c:order val="1"/>
          <c:tx>
            <c:strRef>
              <c:f>'Tasa de mortalidad Original'!$H$1485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Original'!$A$1486:$A$1499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Original'!$H$1486:$H$1499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2D-4F66-B199-23A3FEF02ABE}"/>
            </c:ext>
          </c:extLst>
        </c:ser>
        <c:ser>
          <c:idx val="4"/>
          <c:order val="2"/>
          <c:tx>
            <c:strRef>
              <c:f>'Tasa de mortalidad Original'!$G$1485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Original'!$A$1486:$A$1499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Original'!$G$1486:$G$1499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1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2D-4F66-B199-23A3FEF02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25236192"/>
        <c:axId val="-325241088"/>
      </c:barChart>
      <c:catAx>
        <c:axId val="-3252361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25241088"/>
        <c:crossesAt val="0"/>
        <c:auto val="1"/>
        <c:lblAlgn val="ctr"/>
        <c:lblOffset val="100"/>
        <c:noMultiLvlLbl val="0"/>
      </c:catAx>
      <c:valAx>
        <c:axId val="-325241088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25236192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San Jerónimo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058733385700524"/>
          <c:h val="0.680875981181841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Original'!$C$1513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Original'!$A$1514:$A$1527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Original'!$C$1514:$C$1527</c:f>
              <c:numCache>
                <c:formatCode>0.0</c:formatCode>
                <c:ptCount val="14"/>
                <c:pt idx="5" formatCode="0">
                  <c:v>62</c:v>
                </c:pt>
                <c:pt idx="6" formatCode="0">
                  <c:v>62</c:v>
                </c:pt>
                <c:pt idx="7" formatCode="0">
                  <c:v>79</c:v>
                </c:pt>
                <c:pt idx="8" formatCode="0">
                  <c:v>93</c:v>
                </c:pt>
                <c:pt idx="9" formatCode="0">
                  <c:v>97</c:v>
                </c:pt>
                <c:pt idx="10" formatCode="0">
                  <c:v>103</c:v>
                </c:pt>
                <c:pt idx="11" formatCode="0">
                  <c:v>110</c:v>
                </c:pt>
                <c:pt idx="12" formatCode="0">
                  <c:v>132</c:v>
                </c:pt>
                <c:pt idx="13" formatCode="0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73-4693-926A-E017192F8F90}"/>
            </c:ext>
          </c:extLst>
        </c:ser>
        <c:ser>
          <c:idx val="1"/>
          <c:order val="1"/>
          <c:tx>
            <c:strRef>
              <c:f>'Tasa de mortalidad Original'!$G$1513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Original'!$A$1514:$A$1527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Original'!$G$1514:$G$1527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13</c:v>
                </c:pt>
                <c:pt idx="8" formatCode="0">
                  <c:v>1</c:v>
                </c:pt>
                <c:pt idx="9" formatCode="0">
                  <c:v>3</c:v>
                </c:pt>
                <c:pt idx="10" formatCode="0">
                  <c:v>9</c:v>
                </c:pt>
                <c:pt idx="11" formatCode="0">
                  <c:v>10</c:v>
                </c:pt>
                <c:pt idx="12" formatCode="General">
                  <c:v>20</c:v>
                </c:pt>
                <c:pt idx="13" formatCode="General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73-4693-926A-E017192F8F90}"/>
            </c:ext>
          </c:extLst>
        </c:ser>
        <c:ser>
          <c:idx val="4"/>
          <c:order val="2"/>
          <c:tx>
            <c:strRef>
              <c:f>'Tasa de mortalidad Original'!$H$1513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Original'!$A$1514:$A$1527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Original'!$H$1514:$H$1527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73-4693-926A-E017192F8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25223680"/>
        <c:axId val="-325256864"/>
      </c:barChart>
      <c:catAx>
        <c:axId val="-3252236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25256864"/>
        <c:crossesAt val="0"/>
        <c:auto val="1"/>
        <c:lblAlgn val="ctr"/>
        <c:lblOffset val="100"/>
        <c:noMultiLvlLbl val="0"/>
      </c:catAx>
      <c:valAx>
        <c:axId val="-325256864"/>
        <c:scaling>
          <c:orientation val="minMax"/>
          <c:max val="16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25223680"/>
        <c:crosses val="autoZero"/>
        <c:crossBetween val="between"/>
        <c:majorUnit val="20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Sopetran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349872455882834"/>
          <c:h val="0.6598464054431827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Original'!$C$1541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Original'!$A$1542:$A$1555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Original'!$C$1542:$C$1555</c:f>
              <c:numCache>
                <c:formatCode>0.0</c:formatCode>
                <c:ptCount val="14"/>
                <c:pt idx="5" formatCode="0">
                  <c:v>16</c:v>
                </c:pt>
                <c:pt idx="6" formatCode="0">
                  <c:v>13</c:v>
                </c:pt>
                <c:pt idx="7" formatCode="0">
                  <c:v>17</c:v>
                </c:pt>
                <c:pt idx="8" formatCode="0">
                  <c:v>17</c:v>
                </c:pt>
                <c:pt idx="9" formatCode="0">
                  <c:v>25</c:v>
                </c:pt>
                <c:pt idx="10" formatCode="0">
                  <c:v>42</c:v>
                </c:pt>
                <c:pt idx="11" formatCode="0">
                  <c:v>45</c:v>
                </c:pt>
                <c:pt idx="12" formatCode="0">
                  <c:v>67</c:v>
                </c:pt>
                <c:pt idx="13" formatCode="0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49-48B6-B7AE-BFCBDC176965}"/>
            </c:ext>
          </c:extLst>
        </c:ser>
        <c:ser>
          <c:idx val="3"/>
          <c:order val="1"/>
          <c:tx>
            <c:strRef>
              <c:f>'Tasa de mortalidad Original'!$G$1541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Original'!$A$1542:$A$1555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Original'!$G$1542:$G$1555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25</c:v>
                </c:pt>
                <c:pt idx="10" formatCode="0">
                  <c:v>42</c:v>
                </c:pt>
                <c:pt idx="11" formatCode="0">
                  <c:v>29</c:v>
                </c:pt>
                <c:pt idx="12" formatCode="General">
                  <c:v>49</c:v>
                </c:pt>
                <c:pt idx="13" formatCode="General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49-48B6-B7AE-BFCBDC176965}"/>
            </c:ext>
          </c:extLst>
        </c:ser>
        <c:ser>
          <c:idx val="1"/>
          <c:order val="2"/>
          <c:tx>
            <c:strRef>
              <c:f>'Tasa de mortalidad Original'!$H$1541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Original'!$A$1542:$A$1555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Original'!$H$1542:$H$1555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</c:v>
                </c:pt>
                <c:pt idx="12" formatCode="General">
                  <c:v>2</c:v>
                </c:pt>
                <c:pt idx="13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49-48B6-B7AE-BFCBDC176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25235648"/>
        <c:axId val="-325223136"/>
      </c:barChart>
      <c:catAx>
        <c:axId val="-3252356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25223136"/>
        <c:crossesAt val="0"/>
        <c:auto val="1"/>
        <c:lblAlgn val="ctr"/>
        <c:lblOffset val="100"/>
        <c:noMultiLvlLbl val="0"/>
      </c:catAx>
      <c:valAx>
        <c:axId val="-325223136"/>
        <c:scaling>
          <c:orientation val="minMax"/>
          <c:max val="7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/>
                </a:pPr>
                <a:r>
                  <a:rPr lang="en-US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25235648"/>
        <c:crosses val="autoZero"/>
        <c:crossBetween val="between"/>
        <c:majorUnit val="10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-  </a:t>
            </a:r>
            <a:r>
              <a:rPr lang="es-CO" sz="1600" b="0" baseline="0"/>
              <a:t>Tarazá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902546743735"/>
          <c:y val="0.14690852556777789"/>
          <c:w val="0.68071879528557322"/>
          <c:h val="0.66522261210519162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Original'!$C$373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Original'!$A$374:$A$387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Original'!$C$374:$C$387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3</c:v>
                </c:pt>
                <c:pt idx="12" formatCode="0">
                  <c:v>2</c:v>
                </c:pt>
                <c:pt idx="13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1-4DAE-9CBB-AFE41306BD20}"/>
            </c:ext>
          </c:extLst>
        </c:ser>
        <c:ser>
          <c:idx val="3"/>
          <c:order val="2"/>
          <c:tx>
            <c:strRef>
              <c:f>'Tasa de mortalidad Original'!$D$373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Original'!$A$374:$A$387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Original'!$D$374:$D$387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81-4DAE-9CBB-AFE41306BD20}"/>
            </c:ext>
          </c:extLst>
        </c:ser>
        <c:ser>
          <c:idx val="1"/>
          <c:order val="3"/>
          <c:tx>
            <c:strRef>
              <c:f>'Tasa de mortalidad Original'!$E$373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Original'!$A$374:$A$387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Original'!$E$374:$E$387</c:f>
              <c:numCache>
                <c:formatCode>General</c:formatCode>
                <c:ptCount val="14"/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81-4DAE-9CBB-AFE41306BD20}"/>
            </c:ext>
          </c:extLst>
        </c:ser>
        <c:ser>
          <c:idx val="4"/>
          <c:order val="4"/>
          <c:tx>
            <c:strRef>
              <c:f>'Tasa de mortalidad Original'!$F$373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Original'!$A$374:$A$387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Original'!$F$374:$F$387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81-4DAE-9CBB-AFE41306B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25255232"/>
        <c:axId val="-325235104"/>
      </c:barChart>
      <c:lineChart>
        <c:grouping val="stacked"/>
        <c:varyColors val="0"/>
        <c:ser>
          <c:idx val="0"/>
          <c:order val="0"/>
          <c:tx>
            <c:strRef>
              <c:f>'Tasa de mortalidad Original'!$B$373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Original'!$A$374:$A$387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Original'!$B$374:$B$387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81-4DAE-9CBB-AFE41306B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5254688"/>
        <c:axId val="-325234560"/>
      </c:lineChart>
      <c:catAx>
        <c:axId val="-32525523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25235104"/>
        <c:crossesAt val="0"/>
        <c:auto val="1"/>
        <c:lblAlgn val="ctr"/>
        <c:lblOffset val="100"/>
        <c:noMultiLvlLbl val="0"/>
      </c:catAx>
      <c:valAx>
        <c:axId val="-325235104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25255232"/>
        <c:crosses val="autoZero"/>
        <c:crossBetween val="between"/>
        <c:majorUnit val="1"/>
      </c:valAx>
      <c:valAx>
        <c:axId val="-32523456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325254688"/>
        <c:crosses val="max"/>
        <c:crossBetween val="between"/>
      </c:valAx>
      <c:catAx>
        <c:axId val="-32525468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32523456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-  </a:t>
            </a:r>
            <a:r>
              <a:rPr lang="es-CO" sz="1600" b="0" baseline="0"/>
              <a:t>Zaragoza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8071494338542293"/>
          <c:h val="0.67313097473163985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Original'!$C$401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Original'!$A$402:$A$415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Original'!$C$402:$C$415</c:f>
              <c:numCache>
                <c:formatCode>0.0</c:formatCode>
                <c:ptCount val="14"/>
                <c:pt idx="5" formatCode="0">
                  <c:v>2</c:v>
                </c:pt>
                <c:pt idx="6" formatCode="0">
                  <c:v>3</c:v>
                </c:pt>
                <c:pt idx="7" formatCode="0">
                  <c:v>3</c:v>
                </c:pt>
                <c:pt idx="8" formatCode="0">
                  <c:v>4</c:v>
                </c:pt>
                <c:pt idx="9" formatCode="0">
                  <c:v>3</c:v>
                </c:pt>
                <c:pt idx="10" formatCode="0">
                  <c:v>3</c:v>
                </c:pt>
                <c:pt idx="11" formatCode="0">
                  <c:v>3</c:v>
                </c:pt>
                <c:pt idx="12" formatCode="0">
                  <c:v>2</c:v>
                </c:pt>
                <c:pt idx="13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4-40EC-8896-50F85E669CF1}"/>
            </c:ext>
          </c:extLst>
        </c:ser>
        <c:ser>
          <c:idx val="3"/>
          <c:order val="2"/>
          <c:tx>
            <c:strRef>
              <c:f>'Tasa de mortalidad Original'!$D$401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Original'!$A$402:$A$415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Original'!$D$402:$D$415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44-40EC-8896-50F85E669CF1}"/>
            </c:ext>
          </c:extLst>
        </c:ser>
        <c:ser>
          <c:idx val="1"/>
          <c:order val="3"/>
          <c:tx>
            <c:strRef>
              <c:f>'Tasa de mortalidad Original'!$E$401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Original'!$A$402:$A$415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Original'!$E$402:$E$415</c:f>
              <c:numCache>
                <c:formatCode>General</c:formatCode>
                <c:ptCount val="14"/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2</c:v>
                </c:pt>
                <c:pt idx="12">
                  <c:v>2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44-40EC-8896-50F85E669CF1}"/>
            </c:ext>
          </c:extLst>
        </c:ser>
        <c:ser>
          <c:idx val="4"/>
          <c:order val="4"/>
          <c:tx>
            <c:strRef>
              <c:f>'Tasa de mortalidad Original'!$F$401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Original'!$A$402:$A$415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Original'!$F$402:$F$415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44-40EC-8896-50F85E669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25234016"/>
        <c:axId val="-325248160"/>
      </c:barChart>
      <c:lineChart>
        <c:grouping val="stacked"/>
        <c:varyColors val="0"/>
        <c:ser>
          <c:idx val="0"/>
          <c:order val="0"/>
          <c:tx>
            <c:strRef>
              <c:f>'Tasa de mortalidad Original'!$B$401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Original'!$A$402:$A$415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Original'!$B$402:$B$415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144-40EC-8896-50F85E669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5254144"/>
        <c:axId val="-325233472"/>
      </c:lineChart>
      <c:catAx>
        <c:axId val="-3252340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25248160"/>
        <c:crossesAt val="0"/>
        <c:auto val="1"/>
        <c:lblAlgn val="ctr"/>
        <c:lblOffset val="100"/>
        <c:noMultiLvlLbl val="0"/>
      </c:catAx>
      <c:valAx>
        <c:axId val="-3252481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25234016"/>
        <c:crosses val="autoZero"/>
        <c:crossBetween val="between"/>
        <c:majorUnit val="1"/>
      </c:valAx>
      <c:valAx>
        <c:axId val="-325233472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325254144"/>
        <c:crosses val="max"/>
        <c:crossBetween val="between"/>
      </c:valAx>
      <c:catAx>
        <c:axId val="-32525414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32523347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- </a:t>
            </a:r>
            <a:r>
              <a:rPr lang="es-CO" sz="1600" b="0" baseline="0"/>
              <a:t>Carepa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397934241934334"/>
          <c:h val="0.66771857497221077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Original'!$C$513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Original'!$A$514:$A$527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Original'!$C$514:$C$527</c:f>
              <c:numCache>
                <c:formatCode>0.0</c:formatCode>
                <c:ptCount val="14"/>
                <c:pt idx="5" formatCode="0">
                  <c:v>2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5</c:v>
                </c:pt>
                <c:pt idx="12" formatCode="0">
                  <c:v>2</c:v>
                </c:pt>
                <c:pt idx="13" formatCode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46-42A4-9727-5CE0B229A433}"/>
            </c:ext>
          </c:extLst>
        </c:ser>
        <c:ser>
          <c:idx val="3"/>
          <c:order val="2"/>
          <c:tx>
            <c:strRef>
              <c:f>'Tasa de mortalidad Original'!$D$513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Original'!$A$514:$A$527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Original'!$D$514:$D$527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46-42A4-9727-5CE0B229A433}"/>
            </c:ext>
          </c:extLst>
        </c:ser>
        <c:ser>
          <c:idx val="1"/>
          <c:order val="3"/>
          <c:tx>
            <c:strRef>
              <c:f>'Tasa de mortalidad Original'!$E$513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Original'!$A$514:$A$527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Original'!$E$514:$E$527</c:f>
              <c:numCache>
                <c:formatCode>General</c:formatCode>
                <c:ptCount val="14"/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46-42A4-9727-5CE0B229A433}"/>
            </c:ext>
          </c:extLst>
        </c:ser>
        <c:ser>
          <c:idx val="4"/>
          <c:order val="4"/>
          <c:tx>
            <c:strRef>
              <c:f>'Tasa de mortalidad Original'!$F$513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Original'!$A$514:$A$527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Original'!$F$514:$F$527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46-42A4-9727-5CE0B229A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25249792"/>
        <c:axId val="-325249248"/>
      </c:barChart>
      <c:lineChart>
        <c:grouping val="stacked"/>
        <c:varyColors val="0"/>
        <c:ser>
          <c:idx val="0"/>
          <c:order val="0"/>
          <c:tx>
            <c:strRef>
              <c:f>'Tasa de mortalidad Original'!$B$513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Original'!$A$514:$A$527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Original'!$B$514:$B$527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46-42A4-9727-5CE0B229A4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5247072"/>
        <c:axId val="-325248704"/>
      </c:lineChart>
      <c:catAx>
        <c:axId val="-3252497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25249248"/>
        <c:crossesAt val="0"/>
        <c:auto val="1"/>
        <c:lblAlgn val="ctr"/>
        <c:lblOffset val="100"/>
        <c:noMultiLvlLbl val="0"/>
      </c:catAx>
      <c:valAx>
        <c:axId val="-325249248"/>
        <c:scaling>
          <c:orientation val="minMax"/>
          <c:max val="7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25249792"/>
        <c:crosses val="autoZero"/>
        <c:crossBetween val="between"/>
        <c:majorUnit val="1"/>
      </c:valAx>
      <c:valAx>
        <c:axId val="-325248704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325247072"/>
        <c:crosses val="max"/>
        <c:crossBetween val="between"/>
      </c:valAx>
      <c:catAx>
        <c:axId val="-32524707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325248704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- </a:t>
            </a:r>
          </a:p>
          <a:p>
            <a:pPr>
              <a:defRPr sz="1600"/>
            </a:pPr>
            <a:r>
              <a:rPr lang="es-CO" sz="1600" b="0" baseline="0"/>
              <a:t>San</a:t>
            </a:r>
            <a:r>
              <a:rPr lang="es-CO" sz="1600" baseline="0"/>
              <a:t> </a:t>
            </a:r>
            <a:r>
              <a:rPr lang="es-CO" sz="1600" b="0" baseline="0"/>
              <a:t>Pedro de Uraba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111616511119013"/>
          <c:h val="0.67516191746389997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Original'!$C$673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Original'!$A$674:$A$687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Original'!$C$674:$C$687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FE-4077-A224-331738E20890}"/>
            </c:ext>
          </c:extLst>
        </c:ser>
        <c:ser>
          <c:idx val="3"/>
          <c:order val="2"/>
          <c:tx>
            <c:strRef>
              <c:f>'Tasa de mortalidad Original'!$D$673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Original'!$A$674:$A$687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Original'!$D$674:$D$687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FE-4077-A224-331738E20890}"/>
            </c:ext>
          </c:extLst>
        </c:ser>
        <c:ser>
          <c:idx val="1"/>
          <c:order val="3"/>
          <c:tx>
            <c:strRef>
              <c:f>'Tasa de mortalidad Original'!$E$673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Original'!$A$674:$A$687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Original'!$E$674:$E$687</c:f>
              <c:numCache>
                <c:formatCode>General</c:formatCode>
                <c:ptCount val="14"/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FE-4077-A224-331738E20890}"/>
            </c:ext>
          </c:extLst>
        </c:ser>
        <c:ser>
          <c:idx val="4"/>
          <c:order val="4"/>
          <c:tx>
            <c:strRef>
              <c:f>'Tasa de mortalidad Original'!$F$673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Original'!$A$674:$A$687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Original'!$F$674:$F$687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FE-4077-A224-331738E20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25246528"/>
        <c:axId val="-325242176"/>
      </c:barChart>
      <c:lineChart>
        <c:grouping val="stacked"/>
        <c:varyColors val="0"/>
        <c:ser>
          <c:idx val="0"/>
          <c:order val="0"/>
          <c:tx>
            <c:strRef>
              <c:f>'Tasa de mortalidad Original'!$B$673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Original'!$A$674:$A$687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Original'!$B$674:$B$687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9FE-4077-A224-331738E20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5218240"/>
        <c:axId val="-325200288"/>
      </c:lineChart>
      <c:catAx>
        <c:axId val="-32524652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25242176"/>
        <c:crossesAt val="0"/>
        <c:auto val="1"/>
        <c:lblAlgn val="ctr"/>
        <c:lblOffset val="100"/>
        <c:noMultiLvlLbl val="0"/>
      </c:catAx>
      <c:valAx>
        <c:axId val="-325242176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25246528"/>
        <c:crosses val="autoZero"/>
        <c:crossBetween val="between"/>
        <c:majorUnit val="1"/>
        <c:minorUnit val="1"/>
      </c:valAx>
      <c:valAx>
        <c:axId val="-32520028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325218240"/>
        <c:crosses val="max"/>
        <c:crossBetween val="between"/>
      </c:valAx>
      <c:catAx>
        <c:axId val="-32521824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32520028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-</a:t>
            </a:r>
          </a:p>
          <a:p>
            <a:pPr>
              <a:defRPr sz="1600"/>
            </a:pPr>
            <a:r>
              <a:rPr lang="es-CO" sz="1600" b="0" baseline="0"/>
              <a:t> Turbo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467753853043253"/>
          <c:y val="0.141646912556983"/>
          <c:w val="0.70915296488412882"/>
          <c:h val="0.67304475756319937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Original'!$C$701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Original'!$A$702:$A$715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Original'!$C$702:$C$715</c:f>
              <c:numCache>
                <c:formatCode>0.0</c:formatCode>
                <c:ptCount val="14"/>
                <c:pt idx="5" formatCode="0">
                  <c:v>5</c:v>
                </c:pt>
                <c:pt idx="6" formatCode="0">
                  <c:v>5</c:v>
                </c:pt>
                <c:pt idx="7" formatCode="0">
                  <c:v>5</c:v>
                </c:pt>
                <c:pt idx="8" formatCode="0">
                  <c:v>5</c:v>
                </c:pt>
                <c:pt idx="9" formatCode="0">
                  <c:v>5</c:v>
                </c:pt>
                <c:pt idx="10" formatCode="0">
                  <c:v>5</c:v>
                </c:pt>
                <c:pt idx="11" formatCode="0">
                  <c:v>6</c:v>
                </c:pt>
                <c:pt idx="12" formatCode="0">
                  <c:v>6</c:v>
                </c:pt>
                <c:pt idx="13" formatCode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1B-4606-8E10-13D7FEACC7AB}"/>
            </c:ext>
          </c:extLst>
        </c:ser>
        <c:ser>
          <c:idx val="3"/>
          <c:order val="2"/>
          <c:tx>
            <c:strRef>
              <c:f>'Tasa de mortalidad Original'!$D$701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Original'!$A$702:$A$715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Original'!$D$702:$D$715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1B-4606-8E10-13D7FEACC7AB}"/>
            </c:ext>
          </c:extLst>
        </c:ser>
        <c:ser>
          <c:idx val="1"/>
          <c:order val="3"/>
          <c:tx>
            <c:strRef>
              <c:f>'Tasa de mortalidad Original'!$E$701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Original'!$A$702:$A$715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Original'!$E$702:$E$715</c:f>
              <c:numCache>
                <c:formatCode>General</c:formatCode>
                <c:ptCount val="14"/>
                <c:pt idx="5">
                  <c:v>5</c:v>
                </c:pt>
                <c:pt idx="6">
                  <c:v>0</c:v>
                </c:pt>
                <c:pt idx="7">
                  <c:v>5</c:v>
                </c:pt>
                <c:pt idx="8">
                  <c:v>5</c:v>
                </c:pt>
                <c:pt idx="9">
                  <c:v>3</c:v>
                </c:pt>
                <c:pt idx="10">
                  <c:v>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1B-4606-8E10-13D7FEACC7AB}"/>
            </c:ext>
          </c:extLst>
        </c:ser>
        <c:ser>
          <c:idx val="4"/>
          <c:order val="4"/>
          <c:tx>
            <c:strRef>
              <c:f>'Tasa de mortalidad Original'!$F$701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Original'!$A$702:$A$715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Original'!$F$702:$F$715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1B-4606-8E10-13D7FEACC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25199744"/>
        <c:axId val="-325199200"/>
      </c:barChart>
      <c:lineChart>
        <c:grouping val="stacked"/>
        <c:varyColors val="0"/>
        <c:ser>
          <c:idx val="0"/>
          <c:order val="0"/>
          <c:tx>
            <c:strRef>
              <c:f>'Tasa de mortalidad Original'!$B$701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Original'!$A$702:$A$715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Original'!$B$702:$B$715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21B-4606-8E10-13D7FEACC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5202464"/>
        <c:axId val="-325198656"/>
      </c:lineChart>
      <c:catAx>
        <c:axId val="-32519974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25199200"/>
        <c:crossesAt val="0"/>
        <c:auto val="1"/>
        <c:lblAlgn val="ctr"/>
        <c:lblOffset val="100"/>
        <c:noMultiLvlLbl val="0"/>
      </c:catAx>
      <c:valAx>
        <c:axId val="-325199200"/>
        <c:scaling>
          <c:orientation val="minMax"/>
          <c:max val="7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25199744"/>
        <c:crosses val="autoZero"/>
        <c:crossBetween val="between"/>
        <c:majorUnit val="1"/>
        <c:minorUnit val="1"/>
      </c:valAx>
      <c:valAx>
        <c:axId val="-325198656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325202464"/>
        <c:crosses val="max"/>
        <c:crossBetween val="between"/>
      </c:valAx>
      <c:catAx>
        <c:axId val="-32520246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325198656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- </a:t>
            </a:r>
            <a:r>
              <a:rPr lang="es-CO" sz="1600" b="0" baseline="0"/>
              <a:t>Amalfi - 2005 - 2018</a:t>
            </a:r>
            <a:endParaRPr lang="es-CO" sz="1600" b="0"/>
          </a:p>
        </c:rich>
      </c:tx>
      <c:layout>
        <c:manualLayout>
          <c:xMode val="edge"/>
          <c:yMode val="edge"/>
          <c:x val="0.17012991190827986"/>
          <c:y val="1.81353507282177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781450240335163"/>
          <c:h val="0.65964592661211463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Original'!$C$757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Original'!$A$758:$A$771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Original'!$C$758:$C$771</c:f>
              <c:numCache>
                <c:formatCode>0.0</c:formatCode>
                <c:ptCount val="14"/>
                <c:pt idx="5" formatCode="0">
                  <c:v>2</c:v>
                </c:pt>
                <c:pt idx="6" formatCode="0">
                  <c:v>3</c:v>
                </c:pt>
                <c:pt idx="7" formatCode="0">
                  <c:v>3</c:v>
                </c:pt>
                <c:pt idx="8" formatCode="0">
                  <c:v>4</c:v>
                </c:pt>
                <c:pt idx="9" formatCode="0">
                  <c:v>6</c:v>
                </c:pt>
                <c:pt idx="10" formatCode="0">
                  <c:v>6</c:v>
                </c:pt>
                <c:pt idx="11" formatCode="0">
                  <c:v>8</c:v>
                </c:pt>
                <c:pt idx="12" formatCode="0">
                  <c:v>8</c:v>
                </c:pt>
                <c:pt idx="13" formatCode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6B-4F47-9B16-F75CD03EB293}"/>
            </c:ext>
          </c:extLst>
        </c:ser>
        <c:ser>
          <c:idx val="3"/>
          <c:order val="2"/>
          <c:tx>
            <c:strRef>
              <c:f>'Tasa de mortalidad Original'!$D$757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Original'!$A$758:$A$771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Original'!$D$758:$D$771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1</c:v>
                </c:pt>
                <c:pt idx="13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6B-4F47-9B16-F75CD03EB293}"/>
            </c:ext>
          </c:extLst>
        </c:ser>
        <c:ser>
          <c:idx val="1"/>
          <c:order val="3"/>
          <c:tx>
            <c:strRef>
              <c:f>'Tasa de mortalidad Original'!$E$757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Original'!$A$758:$A$771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Original'!$E$758:$E$771</c:f>
              <c:numCache>
                <c:formatCode>General</c:formatCode>
                <c:ptCount val="14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5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6B-4F47-9B16-F75CD03EB293}"/>
            </c:ext>
          </c:extLst>
        </c:ser>
        <c:ser>
          <c:idx val="4"/>
          <c:order val="4"/>
          <c:tx>
            <c:strRef>
              <c:f>'Tasa de mortalidad Original'!$F$757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Original'!$A$758:$A$771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Original'!$F$758:$F$771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6B-4F47-9B16-F75CD03EB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39670448"/>
        <c:axId val="-239669360"/>
      </c:barChart>
      <c:lineChart>
        <c:grouping val="stacked"/>
        <c:varyColors val="0"/>
        <c:ser>
          <c:idx val="0"/>
          <c:order val="0"/>
          <c:tx>
            <c:strRef>
              <c:f>'Tasa de mortalidad Original'!$B$757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Original'!$A$758:$A$771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Original'!$B$758:$B$771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6B-4F47-9B16-F75CD03EB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39693296"/>
        <c:axId val="-239685136"/>
      </c:lineChart>
      <c:catAx>
        <c:axId val="-2396704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39669360"/>
        <c:crossesAt val="0"/>
        <c:auto val="1"/>
        <c:lblAlgn val="ctr"/>
        <c:lblOffset val="100"/>
        <c:noMultiLvlLbl val="0"/>
      </c:catAx>
      <c:valAx>
        <c:axId val="-239669360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39670448"/>
        <c:crosses val="autoZero"/>
        <c:crossBetween val="between"/>
        <c:majorUnit val="1"/>
      </c:valAx>
      <c:valAx>
        <c:axId val="-239685136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39693296"/>
        <c:crosses val="max"/>
        <c:crossBetween val="between"/>
      </c:valAx>
      <c:catAx>
        <c:axId val="-23969329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39685136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</a:t>
            </a:r>
          </a:p>
          <a:p>
            <a:pPr>
              <a:defRPr sz="1600"/>
            </a:pPr>
            <a:r>
              <a:rPr lang="es-CO" sz="1600" b="0" baseline="0"/>
              <a:t>Anorí - 2005 - 2018</a:t>
            </a:r>
            <a:endParaRPr lang="es-CO" sz="1600" b="0"/>
          </a:p>
        </c:rich>
      </c:tx>
      <c:layout>
        <c:manualLayout>
          <c:xMode val="edge"/>
          <c:yMode val="edge"/>
          <c:x val="0.13979407574053246"/>
          <c:y val="2.075828062475797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21364829396327"/>
          <c:h val="0.67550380792564868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Original'!$C$785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Original'!$A$786:$A$799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Original'!$C$786:$C$799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2</c:v>
                </c:pt>
                <c:pt idx="12" formatCode="0">
                  <c:v>3</c:v>
                </c:pt>
                <c:pt idx="13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E0-4349-826F-0326B79B9325}"/>
            </c:ext>
          </c:extLst>
        </c:ser>
        <c:ser>
          <c:idx val="3"/>
          <c:order val="2"/>
          <c:tx>
            <c:strRef>
              <c:f>'Tasa de mortalidad Original'!$D$785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Original'!$A$786:$A$799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Original'!$D$786:$D$799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1</c:v>
                </c:pt>
                <c:pt idx="13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E0-4349-826F-0326B79B9325}"/>
            </c:ext>
          </c:extLst>
        </c:ser>
        <c:ser>
          <c:idx val="1"/>
          <c:order val="3"/>
          <c:tx>
            <c:strRef>
              <c:f>'Tasa de mortalidad Original'!$E$785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Original'!$A$786:$A$799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Original'!$E$786:$E$799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E0-4349-826F-0326B79B9325}"/>
            </c:ext>
          </c:extLst>
        </c:ser>
        <c:ser>
          <c:idx val="4"/>
          <c:order val="4"/>
          <c:tx>
            <c:strRef>
              <c:f>'Tasa de mortalidad Original'!$F$785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Original'!$A$786:$A$799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Original'!$F$786:$F$799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E0-4349-826F-0326B79B9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25203008"/>
        <c:axId val="-325217696"/>
      </c:barChart>
      <c:lineChart>
        <c:grouping val="stacked"/>
        <c:varyColors val="0"/>
        <c:ser>
          <c:idx val="0"/>
          <c:order val="0"/>
          <c:tx>
            <c:strRef>
              <c:f>'Tasa de mortalidad Original'!$B$785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Original'!$A$786:$A$799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Original'!$B$786:$B$799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1E0-4349-826F-0326B79B9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5216608"/>
        <c:axId val="-325210624"/>
      </c:lineChart>
      <c:catAx>
        <c:axId val="-32520300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25217696"/>
        <c:crossesAt val="0"/>
        <c:auto val="1"/>
        <c:lblAlgn val="ctr"/>
        <c:lblOffset val="100"/>
        <c:noMultiLvlLbl val="0"/>
      </c:catAx>
      <c:valAx>
        <c:axId val="-325217696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25203008"/>
        <c:crosses val="autoZero"/>
        <c:crossBetween val="between"/>
        <c:majorUnit val="1"/>
      </c:valAx>
      <c:valAx>
        <c:axId val="-325210624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325216608"/>
        <c:crosses val="max"/>
        <c:crossBetween val="between"/>
      </c:valAx>
      <c:catAx>
        <c:axId val="-32521660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325210624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 </a:t>
            </a:r>
            <a:r>
              <a:rPr lang="es-CO" sz="1600" b="0" baseline="0"/>
              <a:t>Cisneros - 2005 - 2018</a:t>
            </a:r>
            <a:endParaRPr lang="es-CO" sz="1600" b="0"/>
          </a:p>
        </c:rich>
      </c:tx>
      <c:layout>
        <c:manualLayout>
          <c:xMode val="edge"/>
          <c:yMode val="edge"/>
          <c:x val="0.16118264425034395"/>
          <c:y val="2.0764217935906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07866972880369"/>
          <c:h val="0.69845788662742803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Original'!$C$813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Original'!$A$814:$A$827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Original'!$C$814:$C$827</c:f>
              <c:numCache>
                <c:formatCode>0.0</c:formatCode>
                <c:ptCount val="14"/>
                <c:pt idx="5" formatCode="0">
                  <c:v>8</c:v>
                </c:pt>
                <c:pt idx="6" formatCode="0">
                  <c:v>7</c:v>
                </c:pt>
                <c:pt idx="7" formatCode="0">
                  <c:v>7</c:v>
                </c:pt>
                <c:pt idx="8" formatCode="0">
                  <c:v>11</c:v>
                </c:pt>
                <c:pt idx="9" formatCode="0">
                  <c:v>11</c:v>
                </c:pt>
                <c:pt idx="10" formatCode="0">
                  <c:v>11</c:v>
                </c:pt>
                <c:pt idx="11" formatCode="0">
                  <c:v>11</c:v>
                </c:pt>
                <c:pt idx="12" formatCode="0">
                  <c:v>4</c:v>
                </c:pt>
                <c:pt idx="13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33-4E9F-856C-4A83C632DBD0}"/>
            </c:ext>
          </c:extLst>
        </c:ser>
        <c:ser>
          <c:idx val="3"/>
          <c:order val="2"/>
          <c:tx>
            <c:strRef>
              <c:f>'Tasa de mortalidad Original'!$D$813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Original'!$A$814:$A$827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Original'!$D$814:$D$827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1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33-4E9F-856C-4A83C632DBD0}"/>
            </c:ext>
          </c:extLst>
        </c:ser>
        <c:ser>
          <c:idx val="1"/>
          <c:order val="3"/>
          <c:tx>
            <c:strRef>
              <c:f>'Tasa de mortalidad Original'!$E$813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Original'!$A$814:$A$827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Original'!$E$814:$E$827</c:f>
              <c:numCache>
                <c:formatCode>General</c:formatCode>
                <c:ptCount val="14"/>
                <c:pt idx="5">
                  <c:v>7</c:v>
                </c:pt>
                <c:pt idx="6">
                  <c:v>5</c:v>
                </c:pt>
                <c:pt idx="7">
                  <c:v>4</c:v>
                </c:pt>
                <c:pt idx="8">
                  <c:v>0</c:v>
                </c:pt>
                <c:pt idx="9">
                  <c:v>3</c:v>
                </c:pt>
                <c:pt idx="10">
                  <c:v>3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33-4E9F-856C-4A83C632DBD0}"/>
            </c:ext>
          </c:extLst>
        </c:ser>
        <c:ser>
          <c:idx val="4"/>
          <c:order val="4"/>
          <c:tx>
            <c:strRef>
              <c:f>'Tasa de mortalidad Original'!$F$813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Original'!$A$814:$A$827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Original'!$F$814:$F$827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33-4E9F-856C-4A83C632D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25198112"/>
        <c:axId val="-325209536"/>
      </c:barChart>
      <c:lineChart>
        <c:grouping val="stacked"/>
        <c:varyColors val="0"/>
        <c:ser>
          <c:idx val="0"/>
          <c:order val="0"/>
          <c:tx>
            <c:strRef>
              <c:f>'Tasa de mortalidad Original'!$B$813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Original'!$A$814:$A$827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Original'!$B$814:$B$827</c:f>
              <c:numCache>
                <c:formatCode>0.00</c:formatCode>
                <c:ptCount val="14"/>
                <c:pt idx="0">
                  <c:v>10.33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33-4E9F-856C-4A83C632D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5193216"/>
        <c:axId val="-325201920"/>
      </c:lineChart>
      <c:catAx>
        <c:axId val="-32519811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25209536"/>
        <c:crossesAt val="0"/>
        <c:auto val="1"/>
        <c:lblAlgn val="ctr"/>
        <c:lblOffset val="100"/>
        <c:noMultiLvlLbl val="0"/>
      </c:catAx>
      <c:valAx>
        <c:axId val="-325209536"/>
        <c:scaling>
          <c:orientation val="minMax"/>
          <c:max val="1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25198112"/>
        <c:crosses val="autoZero"/>
        <c:crossBetween val="between"/>
        <c:majorUnit val="2"/>
      </c:valAx>
      <c:valAx>
        <c:axId val="-32520192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325193216"/>
        <c:crosses val="max"/>
        <c:crossBetween val="between"/>
      </c:valAx>
      <c:catAx>
        <c:axId val="-325193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32520192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 </a:t>
            </a:r>
            <a:r>
              <a:rPr lang="es-CO" sz="1600" b="0" baseline="0"/>
              <a:t>Remedios - 2005 - 2018</a:t>
            </a:r>
            <a:endParaRPr lang="es-CO" sz="1600" b="0"/>
          </a:p>
        </c:rich>
      </c:tx>
      <c:layout>
        <c:manualLayout>
          <c:xMode val="edge"/>
          <c:yMode val="edge"/>
          <c:x val="0.11122261819098031"/>
          <c:y val="1.81354253195833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99065406561763"/>
          <c:h val="0.6835047436586320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Original'!$C$841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Original'!$A$842:$A$855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Original'!$C$842:$C$855</c:f>
              <c:numCache>
                <c:formatCode>0.0</c:formatCode>
                <c:ptCount val="14"/>
                <c:pt idx="5" formatCode="0">
                  <c:v>3</c:v>
                </c:pt>
                <c:pt idx="6" formatCode="0">
                  <c:v>3</c:v>
                </c:pt>
                <c:pt idx="7" formatCode="0">
                  <c:v>4</c:v>
                </c:pt>
                <c:pt idx="8" formatCode="0">
                  <c:v>4</c:v>
                </c:pt>
                <c:pt idx="9" formatCode="0">
                  <c:v>4</c:v>
                </c:pt>
                <c:pt idx="10" formatCode="0">
                  <c:v>7</c:v>
                </c:pt>
                <c:pt idx="11" formatCode="0">
                  <c:v>7</c:v>
                </c:pt>
                <c:pt idx="12" formatCode="0">
                  <c:v>5</c:v>
                </c:pt>
                <c:pt idx="13" formatCode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0D-4DA9-9DD3-2E487C35C0A4}"/>
            </c:ext>
          </c:extLst>
        </c:ser>
        <c:ser>
          <c:idx val="3"/>
          <c:order val="2"/>
          <c:tx>
            <c:strRef>
              <c:f>'Tasa de mortalidad Original'!$D$841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Original'!$A$842:$A$855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Original'!$D$842:$D$855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0D-4DA9-9DD3-2E487C35C0A4}"/>
            </c:ext>
          </c:extLst>
        </c:ser>
        <c:ser>
          <c:idx val="1"/>
          <c:order val="3"/>
          <c:tx>
            <c:strRef>
              <c:f>'Tasa de mortalidad Original'!$E$841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Original'!$A$842:$A$855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Original'!$E$842:$E$855</c:f>
              <c:numCache>
                <c:formatCode>General</c:formatCode>
                <c:ptCount val="14"/>
                <c:pt idx="5">
                  <c:v>3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0D-4DA9-9DD3-2E487C35C0A4}"/>
            </c:ext>
          </c:extLst>
        </c:ser>
        <c:ser>
          <c:idx val="4"/>
          <c:order val="4"/>
          <c:tx>
            <c:strRef>
              <c:f>'Tasa de mortalidad Original'!$F$841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Original'!$A$842:$A$855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Original'!$F$842:$F$855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0D-4DA9-9DD3-2E487C35C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25219872"/>
        <c:axId val="-325193760"/>
      </c:barChart>
      <c:lineChart>
        <c:grouping val="stacked"/>
        <c:varyColors val="0"/>
        <c:ser>
          <c:idx val="0"/>
          <c:order val="0"/>
          <c:tx>
            <c:strRef>
              <c:f>'Tasa de mortalidad Original'!$B$841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Original'!$A$842:$A$855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Original'!$B$842:$B$855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F0D-4DA9-9DD3-2E487C35C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5192672"/>
        <c:axId val="-325214432"/>
      </c:lineChart>
      <c:catAx>
        <c:axId val="-3252198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25193760"/>
        <c:crossesAt val="0"/>
        <c:auto val="1"/>
        <c:lblAlgn val="ctr"/>
        <c:lblOffset val="100"/>
        <c:noMultiLvlLbl val="0"/>
      </c:catAx>
      <c:valAx>
        <c:axId val="-325193760"/>
        <c:scaling>
          <c:orientation val="minMax"/>
          <c:max val="8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25219872"/>
        <c:crosses val="autoZero"/>
        <c:crossBetween val="between"/>
        <c:majorUnit val="1"/>
      </c:valAx>
      <c:valAx>
        <c:axId val="-325214432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325192672"/>
        <c:crosses val="max"/>
        <c:crossBetween val="between"/>
      </c:valAx>
      <c:catAx>
        <c:axId val="-32519267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32521443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- </a:t>
            </a:r>
            <a:r>
              <a:rPr lang="es-CO" sz="1600" b="0" baseline="0"/>
              <a:t>Santo Domingo- 2005 - 2018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182807807978198"/>
          <c:h val="0.6782473508121635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Original'!$C$897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Original'!$A$898:$A$911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Original'!$C$898:$C$911</c:f>
              <c:numCache>
                <c:formatCode>0.0</c:formatCode>
                <c:ptCount val="14"/>
                <c:pt idx="5" formatCode="0">
                  <c:v>3</c:v>
                </c:pt>
                <c:pt idx="6" formatCode="0">
                  <c:v>2</c:v>
                </c:pt>
                <c:pt idx="7" formatCode="0">
                  <c:v>3</c:v>
                </c:pt>
                <c:pt idx="8" formatCode="0">
                  <c:v>3</c:v>
                </c:pt>
                <c:pt idx="9" formatCode="0">
                  <c:v>3</c:v>
                </c:pt>
                <c:pt idx="10" formatCode="0">
                  <c:v>4</c:v>
                </c:pt>
                <c:pt idx="11" formatCode="0">
                  <c:v>4</c:v>
                </c:pt>
                <c:pt idx="12" formatCode="0">
                  <c:v>4</c:v>
                </c:pt>
                <c:pt idx="13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04-44B5-B44A-D2D4A549CDBD}"/>
            </c:ext>
          </c:extLst>
        </c:ser>
        <c:ser>
          <c:idx val="3"/>
          <c:order val="2"/>
          <c:tx>
            <c:strRef>
              <c:f>'Tasa de mortalidad Original'!$D$897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Original'!$A$898:$A$911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Original'!$D$898:$D$911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04-44B5-B44A-D2D4A549CDBD}"/>
            </c:ext>
          </c:extLst>
        </c:ser>
        <c:ser>
          <c:idx val="1"/>
          <c:order val="3"/>
          <c:tx>
            <c:strRef>
              <c:f>'Tasa de mortalidad Original'!$E$897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Original'!$A$898:$A$911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Original'!$E$898:$E$911</c:f>
              <c:numCache>
                <c:formatCode>General</c:formatCode>
                <c:ptCount val="14"/>
                <c:pt idx="5">
                  <c:v>3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04-44B5-B44A-D2D4A549CDBD}"/>
            </c:ext>
          </c:extLst>
        </c:ser>
        <c:ser>
          <c:idx val="4"/>
          <c:order val="4"/>
          <c:tx>
            <c:strRef>
              <c:f>'Tasa de mortalidad Original'!$F$897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Original'!$A$898:$A$911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Original'!$F$898:$F$911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04-44B5-B44A-D2D4A549C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25201376"/>
        <c:axId val="-325213344"/>
      </c:barChart>
      <c:lineChart>
        <c:grouping val="stacked"/>
        <c:varyColors val="0"/>
        <c:ser>
          <c:idx val="0"/>
          <c:order val="0"/>
          <c:tx>
            <c:strRef>
              <c:f>'Tasa de mortalidad Original'!$B$897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Original'!$A$898:$A$911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Original'!$B$898:$B$911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04-44B5-B44A-D2D4A549C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5195392"/>
        <c:axId val="-325200832"/>
      </c:lineChart>
      <c:catAx>
        <c:axId val="-32520137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25213344"/>
        <c:crossesAt val="0"/>
        <c:auto val="1"/>
        <c:lblAlgn val="ctr"/>
        <c:lblOffset val="100"/>
        <c:noMultiLvlLbl val="0"/>
      </c:catAx>
      <c:valAx>
        <c:axId val="-3252133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25201376"/>
        <c:crosses val="autoZero"/>
        <c:crossBetween val="between"/>
        <c:majorUnit val="1"/>
      </c:valAx>
      <c:valAx>
        <c:axId val="-325200832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325195392"/>
        <c:crosses val="max"/>
        <c:crossBetween val="between"/>
      </c:valAx>
      <c:catAx>
        <c:axId val="-32519539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32520083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- </a:t>
            </a:r>
            <a:r>
              <a:rPr lang="es-CO" sz="1600" b="0" baseline="0"/>
              <a:t>Segovia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951422777420448"/>
          <c:h val="0.69401952935156885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Original'!$C$925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Original'!$A$926:$A$939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Original'!$C$926:$C$939</c:f>
              <c:numCache>
                <c:formatCode>0.0</c:formatCode>
                <c:ptCount val="14"/>
                <c:pt idx="5" formatCode="0">
                  <c:v>5</c:v>
                </c:pt>
                <c:pt idx="6" formatCode="0">
                  <c:v>5</c:v>
                </c:pt>
                <c:pt idx="7" formatCode="0">
                  <c:v>5</c:v>
                </c:pt>
                <c:pt idx="8" formatCode="0">
                  <c:v>5</c:v>
                </c:pt>
                <c:pt idx="9" formatCode="0">
                  <c:v>5</c:v>
                </c:pt>
                <c:pt idx="10" formatCode="0">
                  <c:v>5</c:v>
                </c:pt>
                <c:pt idx="11" formatCode="0">
                  <c:v>5</c:v>
                </c:pt>
                <c:pt idx="12" formatCode="0">
                  <c:v>6</c:v>
                </c:pt>
                <c:pt idx="13" formatCode="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43-44F6-8AC4-C090724779B4}"/>
            </c:ext>
          </c:extLst>
        </c:ser>
        <c:ser>
          <c:idx val="3"/>
          <c:order val="2"/>
          <c:tx>
            <c:strRef>
              <c:f>'Tasa de mortalidad Original'!$D$925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Original'!$A$926:$A$939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Original'!$D$926:$D$939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43-44F6-8AC4-C090724779B4}"/>
            </c:ext>
          </c:extLst>
        </c:ser>
        <c:ser>
          <c:idx val="1"/>
          <c:order val="3"/>
          <c:tx>
            <c:strRef>
              <c:f>'Tasa de mortalidad Original'!$E$925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Original'!$A$926:$A$939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Original'!$E$926:$E$939</c:f>
              <c:numCache>
                <c:formatCode>General</c:formatCode>
                <c:ptCount val="14"/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43-44F6-8AC4-C090724779B4}"/>
            </c:ext>
          </c:extLst>
        </c:ser>
        <c:ser>
          <c:idx val="4"/>
          <c:order val="4"/>
          <c:tx>
            <c:strRef>
              <c:f>'Tasa de mortalidad Original'!$F$925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Original'!$A$926:$A$939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Original'!$F$926:$F$939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43-44F6-8AC4-C09072477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25222592"/>
        <c:axId val="-325197568"/>
      </c:barChart>
      <c:lineChart>
        <c:grouping val="stacked"/>
        <c:varyColors val="0"/>
        <c:ser>
          <c:idx val="0"/>
          <c:order val="0"/>
          <c:tx>
            <c:strRef>
              <c:f>'Tasa de mortalidad Original'!$B$925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Original'!$A$926:$A$939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Original'!$B$926:$B$939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2.59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43-44F6-8AC4-C09072477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5214976"/>
        <c:axId val="-325197024"/>
      </c:lineChart>
      <c:catAx>
        <c:axId val="-3252225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25197568"/>
        <c:crossesAt val="0"/>
        <c:auto val="1"/>
        <c:lblAlgn val="ctr"/>
        <c:lblOffset val="100"/>
        <c:noMultiLvlLbl val="0"/>
      </c:catAx>
      <c:valAx>
        <c:axId val="-325197568"/>
        <c:scaling>
          <c:orientation val="minMax"/>
          <c:max val="8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25222592"/>
        <c:crosses val="autoZero"/>
        <c:crossBetween val="between"/>
        <c:majorUnit val="1"/>
      </c:valAx>
      <c:valAx>
        <c:axId val="-325197024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325214976"/>
        <c:crosses val="max"/>
        <c:crossBetween val="between"/>
      </c:valAx>
      <c:catAx>
        <c:axId val="-32521497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325197024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- </a:t>
            </a:r>
            <a:r>
              <a:rPr lang="es-CO" sz="1600" b="0" baseline="0"/>
              <a:t>Vegachí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104345231583844"/>
          <c:h val="0.70190561862127143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Original'!$C$953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Original'!$A$954:$A$967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Original'!$C$954:$C$967</c:f>
              <c:numCache>
                <c:formatCode>0.0</c:formatCode>
                <c:ptCount val="14"/>
                <c:pt idx="5" formatCode="0">
                  <c:v>2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2</c:v>
                </c:pt>
                <c:pt idx="11" formatCode="0">
                  <c:v>3</c:v>
                </c:pt>
                <c:pt idx="12" formatCode="0">
                  <c:v>3</c:v>
                </c:pt>
                <c:pt idx="13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F1-403F-8697-D77D7E34DAB9}"/>
            </c:ext>
          </c:extLst>
        </c:ser>
        <c:ser>
          <c:idx val="3"/>
          <c:order val="2"/>
          <c:tx>
            <c:strRef>
              <c:f>'Tasa de mortalidad Original'!$D$953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Original'!$A$954:$A$967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Original'!$D$954:$D$967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F1-403F-8697-D77D7E34DAB9}"/>
            </c:ext>
          </c:extLst>
        </c:ser>
        <c:ser>
          <c:idx val="1"/>
          <c:order val="3"/>
          <c:tx>
            <c:strRef>
              <c:f>'Tasa de mortalidad Original'!$E$953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Original'!$A$954:$A$967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Original'!$E$954:$E$967</c:f>
              <c:numCache>
                <c:formatCode>General</c:formatCode>
                <c:ptCount val="14"/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F1-403F-8697-D77D7E34DAB9}"/>
            </c:ext>
          </c:extLst>
        </c:ser>
        <c:ser>
          <c:idx val="4"/>
          <c:order val="4"/>
          <c:tx>
            <c:strRef>
              <c:f>'Tasa de mortalidad Original'!$F$953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Original'!$A$954:$A$967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Original'!$F$954:$F$967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F1-403F-8697-D77D7E34D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25196480"/>
        <c:axId val="-325210080"/>
      </c:barChart>
      <c:lineChart>
        <c:grouping val="stacked"/>
        <c:varyColors val="0"/>
        <c:ser>
          <c:idx val="0"/>
          <c:order val="0"/>
          <c:tx>
            <c:strRef>
              <c:f>'Tasa de mortalidad Original'!$B$953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Original'!$A$954:$A$967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Original'!$B$954:$B$967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F1-403F-8697-D77D7E34D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5222048"/>
        <c:axId val="-325195936"/>
      </c:lineChart>
      <c:catAx>
        <c:axId val="-3251964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25210080"/>
        <c:crossesAt val="0"/>
        <c:auto val="1"/>
        <c:lblAlgn val="ctr"/>
        <c:lblOffset val="100"/>
        <c:noMultiLvlLbl val="0"/>
      </c:catAx>
      <c:valAx>
        <c:axId val="-325210080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25196480"/>
        <c:crosses val="autoZero"/>
        <c:crossBetween val="between"/>
        <c:majorUnit val="1"/>
      </c:valAx>
      <c:valAx>
        <c:axId val="-325195936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325222048"/>
        <c:crosses val="max"/>
        <c:crossBetween val="between"/>
      </c:valAx>
      <c:catAx>
        <c:axId val="-32522204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325195936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- </a:t>
            </a:r>
          </a:p>
          <a:p>
            <a:pPr>
              <a:defRPr sz="1600"/>
            </a:pPr>
            <a:r>
              <a:rPr lang="es-CO" sz="1600" b="0" baseline="0"/>
              <a:t>Yalí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8645577869093677"/>
          <c:h val="0.6782473508121635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Original'!$C$981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Original'!$A$982:$A$995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Original'!$C$982:$C$995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DB-43E2-B491-96B450CF40F2}"/>
            </c:ext>
          </c:extLst>
        </c:ser>
        <c:ser>
          <c:idx val="3"/>
          <c:order val="2"/>
          <c:tx>
            <c:strRef>
              <c:f>'Tasa de mortalidad Original'!$D$981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Original'!$A$982:$A$995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Original'!$D$982:$D$995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DB-43E2-B491-96B450CF40F2}"/>
            </c:ext>
          </c:extLst>
        </c:ser>
        <c:ser>
          <c:idx val="1"/>
          <c:order val="3"/>
          <c:tx>
            <c:strRef>
              <c:f>'Tasa de mortalidad Original'!$E$981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Original'!$A$982:$A$995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Original'!$E$982:$E$995</c:f>
              <c:numCache>
                <c:formatCode>General</c:formatCode>
                <c:ptCount val="14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DB-43E2-B491-96B450CF40F2}"/>
            </c:ext>
          </c:extLst>
        </c:ser>
        <c:ser>
          <c:idx val="4"/>
          <c:order val="4"/>
          <c:tx>
            <c:strRef>
              <c:f>'Tasa de mortalidad Original'!$F$981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Original'!$A$982:$A$995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Original'!$F$982:$F$995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DB-43E2-B491-96B450CF4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25194848"/>
        <c:axId val="-325221504"/>
      </c:barChart>
      <c:lineChart>
        <c:grouping val="stacked"/>
        <c:varyColors val="0"/>
        <c:ser>
          <c:idx val="0"/>
          <c:order val="0"/>
          <c:tx>
            <c:strRef>
              <c:f>'Tasa de mortalidad Original'!$B$981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Original'!$A$982:$A$995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Original'!$B$982:$B$995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DB-43E2-B491-96B450CF40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5208448"/>
        <c:axId val="-325212800"/>
      </c:lineChart>
      <c:catAx>
        <c:axId val="-3251948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25221504"/>
        <c:crossesAt val="0"/>
        <c:auto val="1"/>
        <c:lblAlgn val="ctr"/>
        <c:lblOffset val="100"/>
        <c:noMultiLvlLbl val="0"/>
      </c:catAx>
      <c:valAx>
        <c:axId val="-325221504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25194848"/>
        <c:crosses val="autoZero"/>
        <c:crossBetween val="between"/>
        <c:majorUnit val="1"/>
      </c:valAx>
      <c:valAx>
        <c:axId val="-32521280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325208448"/>
        <c:crosses val="max"/>
        <c:crossBetween val="between"/>
      </c:valAx>
      <c:catAx>
        <c:axId val="-32520844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32521280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 </a:t>
            </a:r>
            <a:r>
              <a:rPr lang="es-CO" sz="1600" b="0" baseline="0"/>
              <a:t>Yolombó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606346580896494"/>
          <c:h val="0.6835047436586320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Original'!$C$1009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Original'!$A$1010:$A$1023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Original'!$C$1010:$C$1023</c:f>
              <c:numCache>
                <c:formatCode>0.0</c:formatCode>
                <c:ptCount val="14"/>
                <c:pt idx="5" formatCode="0">
                  <c:v>3</c:v>
                </c:pt>
                <c:pt idx="6" formatCode="0">
                  <c:v>6</c:v>
                </c:pt>
                <c:pt idx="7" formatCode="0">
                  <c:v>6</c:v>
                </c:pt>
                <c:pt idx="8" formatCode="0">
                  <c:v>6</c:v>
                </c:pt>
                <c:pt idx="9" formatCode="0">
                  <c:v>6</c:v>
                </c:pt>
                <c:pt idx="10" formatCode="0">
                  <c:v>5</c:v>
                </c:pt>
                <c:pt idx="11" formatCode="0">
                  <c:v>6</c:v>
                </c:pt>
                <c:pt idx="12" formatCode="0">
                  <c:v>6</c:v>
                </c:pt>
                <c:pt idx="13" formatCode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61-4EC3-91BF-D64BBB95099E}"/>
            </c:ext>
          </c:extLst>
        </c:ser>
        <c:ser>
          <c:idx val="3"/>
          <c:order val="2"/>
          <c:tx>
            <c:strRef>
              <c:f>'Tasa de mortalidad Original'!$D$1009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Original'!$A$1010:$A$1023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Original'!$D$1010:$D$1023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61-4EC3-91BF-D64BBB95099E}"/>
            </c:ext>
          </c:extLst>
        </c:ser>
        <c:ser>
          <c:idx val="1"/>
          <c:order val="3"/>
          <c:tx>
            <c:strRef>
              <c:f>'Tasa de mortalidad Original'!$E$1009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Original'!$A$1010:$A$1023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Original'!$E$1010:$E$1023</c:f>
              <c:numCache>
                <c:formatCode>General</c:formatCode>
                <c:ptCount val="14"/>
                <c:pt idx="5">
                  <c:v>3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0</c:v>
                </c:pt>
                <c:pt idx="12">
                  <c:v>3</c:v>
                </c:pt>
                <c:pt idx="1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61-4EC3-91BF-D64BBB95099E}"/>
            </c:ext>
          </c:extLst>
        </c:ser>
        <c:ser>
          <c:idx val="4"/>
          <c:order val="4"/>
          <c:tx>
            <c:strRef>
              <c:f>'Tasa de mortalidad Original'!$F$1009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Original'!$A$1010:$A$1023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Original'!$F$1010:$F$1023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61-4EC3-91BF-D64BBB950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25211712"/>
        <c:axId val="-325220416"/>
      </c:barChart>
      <c:lineChart>
        <c:grouping val="stacked"/>
        <c:varyColors val="0"/>
        <c:ser>
          <c:idx val="0"/>
          <c:order val="0"/>
          <c:tx>
            <c:strRef>
              <c:f>'Tasa de mortalidad Original'!$B$1009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Original'!$A$1010:$A$1023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Original'!$B$1010:$B$1023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4.5599999999999996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861-4EC3-91BF-D64BBB950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25194304"/>
        <c:axId val="-325208992"/>
      </c:lineChart>
      <c:catAx>
        <c:axId val="-32521171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25220416"/>
        <c:crossesAt val="0"/>
        <c:auto val="1"/>
        <c:lblAlgn val="ctr"/>
        <c:lblOffset val="100"/>
        <c:noMultiLvlLbl val="0"/>
      </c:catAx>
      <c:valAx>
        <c:axId val="-325220416"/>
        <c:scaling>
          <c:orientation val="minMax"/>
          <c:max val="9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25211712"/>
        <c:crosses val="autoZero"/>
        <c:crossBetween val="between"/>
        <c:majorUnit val="1"/>
      </c:valAx>
      <c:valAx>
        <c:axId val="-325208992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325194304"/>
        <c:crosses val="max"/>
        <c:crossBetween val="between"/>
      </c:valAx>
      <c:catAx>
        <c:axId val="-32519430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32520899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 Piscinas sin intervenir   </a:t>
            </a:r>
          </a:p>
          <a:p>
            <a:pPr>
              <a:defRPr sz="1600"/>
            </a:pPr>
            <a:r>
              <a:rPr lang="es-CO" sz="1600" b="0" baseline="0"/>
              <a:t>Carepa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34917252945142"/>
          <c:h val="0.6835047436586320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Original'!$C$513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Original'!$A$514:$A$527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Original'!$C$514:$C$527</c:f>
              <c:numCache>
                <c:formatCode>0.0</c:formatCode>
                <c:ptCount val="14"/>
                <c:pt idx="5" formatCode="0">
                  <c:v>2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5</c:v>
                </c:pt>
                <c:pt idx="12" formatCode="0">
                  <c:v>2</c:v>
                </c:pt>
                <c:pt idx="13" formatCode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C4-4AB3-89BD-8BF5B20D9A9A}"/>
            </c:ext>
          </c:extLst>
        </c:ser>
        <c:ser>
          <c:idx val="3"/>
          <c:order val="1"/>
          <c:tx>
            <c:strRef>
              <c:f>'Tasa de mortalidad Original'!$H$513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Original'!$A$514:$A$527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Original'!$H$514:$H$527</c:f>
              <c:numCache>
                <c:formatCode>0.0</c:formatCode>
                <c:ptCount val="14"/>
                <c:pt idx="5" formatCode="0">
                  <c:v>2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C4-4AB3-89BD-8BF5B20D9A9A}"/>
            </c:ext>
          </c:extLst>
        </c:ser>
        <c:ser>
          <c:idx val="4"/>
          <c:order val="2"/>
          <c:tx>
            <c:strRef>
              <c:f>'Tasa de mortalidad Original'!$G$513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Original'!$A$514:$A$527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Original'!$G$514:$G$527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1</c:v>
                </c:pt>
                <c:pt idx="8" formatCode="0">
                  <c:v>2</c:v>
                </c:pt>
                <c:pt idx="9" formatCode="0">
                  <c:v>1</c:v>
                </c:pt>
                <c:pt idx="10" formatCode="0">
                  <c:v>0</c:v>
                </c:pt>
                <c:pt idx="11" formatCode="0">
                  <c:v>5</c:v>
                </c:pt>
                <c:pt idx="12" formatCode="General">
                  <c:v>2</c:v>
                </c:pt>
                <c:pt idx="13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C4-4AB3-89BD-8BF5B20D9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25217152"/>
        <c:axId val="-325220960"/>
      </c:barChart>
      <c:catAx>
        <c:axId val="-32521715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25220960"/>
        <c:crossesAt val="0"/>
        <c:auto val="1"/>
        <c:lblAlgn val="ctr"/>
        <c:lblOffset val="100"/>
        <c:noMultiLvlLbl val="0"/>
      </c:catAx>
      <c:valAx>
        <c:axId val="-325220960"/>
        <c:scaling>
          <c:orientation val="minMax"/>
          <c:max val="7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25217152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San Pedro de Uraba - 2005 - 2018</a:t>
            </a:r>
            <a:endParaRPr lang="es-CO" sz="1600" b="0"/>
          </a:p>
        </c:rich>
      </c:tx>
      <c:layout>
        <c:manualLayout>
          <c:xMode val="edge"/>
          <c:yMode val="edge"/>
          <c:x val="0.30416932165546906"/>
          <c:y val="1.28684004195979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3008100568932577"/>
          <c:h val="0.696648225774803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Original'!$C$673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Original'!$A$674:$A$687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Original'!$C$674:$C$687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70-4F6D-9271-D7855A300859}"/>
            </c:ext>
          </c:extLst>
        </c:ser>
        <c:ser>
          <c:idx val="1"/>
          <c:order val="1"/>
          <c:tx>
            <c:strRef>
              <c:f>'Tasa de mortalidad Original'!$H$673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Original'!$A$674:$A$687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Original'!$H$674:$H$687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70-4F6D-9271-D7855A300859}"/>
            </c:ext>
          </c:extLst>
        </c:ser>
        <c:ser>
          <c:idx val="4"/>
          <c:order val="2"/>
          <c:tx>
            <c:strRef>
              <c:f>'Tasa de mortalidad Original'!$G$673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Original'!$A$674:$A$687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Original'!$G$674:$G$687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1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70-4F6D-9271-D7855A300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25219328"/>
        <c:axId val="-325218784"/>
      </c:barChart>
      <c:catAx>
        <c:axId val="-32521932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25218784"/>
        <c:crossesAt val="0"/>
        <c:auto val="1"/>
        <c:lblAlgn val="ctr"/>
        <c:lblOffset val="100"/>
        <c:noMultiLvlLbl val="0"/>
      </c:catAx>
      <c:valAx>
        <c:axId val="-325218784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25219328"/>
        <c:crosses val="autoZero"/>
        <c:crossBetween val="between"/>
        <c:majorUnit val="1"/>
        <c:min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</a:t>
            </a:r>
          </a:p>
          <a:p>
            <a:pPr>
              <a:defRPr sz="1600"/>
            </a:pPr>
            <a:r>
              <a:rPr lang="es-CO" sz="1600" baseline="0"/>
              <a:t> </a:t>
            </a:r>
            <a:r>
              <a:rPr lang="es-CO" sz="1600" b="0" baseline="0"/>
              <a:t>San Roque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182807807978198"/>
          <c:h val="0.69401952935156885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Original'!$C$869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Original'!$A$870:$A$883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Original'!$C$870:$C$883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3</c:v>
                </c:pt>
                <c:pt idx="11" formatCode="0">
                  <c:v>3</c:v>
                </c:pt>
                <c:pt idx="12" formatCode="0">
                  <c:v>1</c:v>
                </c:pt>
                <c:pt idx="13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80-4370-B9DA-C90714D77AF4}"/>
            </c:ext>
          </c:extLst>
        </c:ser>
        <c:ser>
          <c:idx val="3"/>
          <c:order val="2"/>
          <c:tx>
            <c:strRef>
              <c:f>'Tasa de mortalidad Original'!$D$869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Original'!$A$870:$A$883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Original'!$D$870:$D$883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80-4370-B9DA-C90714D77AF4}"/>
            </c:ext>
          </c:extLst>
        </c:ser>
        <c:ser>
          <c:idx val="1"/>
          <c:order val="3"/>
          <c:tx>
            <c:strRef>
              <c:f>'Tasa de mortalidad Original'!$E$869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Original'!$A$870:$A$883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Original'!$E$870:$E$883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80-4370-B9DA-C90714D77AF4}"/>
            </c:ext>
          </c:extLst>
        </c:ser>
        <c:ser>
          <c:idx val="4"/>
          <c:order val="4"/>
          <c:tx>
            <c:strRef>
              <c:f>'Tasa de mortalidad Original'!$F$869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Original'!$A$870:$A$883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Original'!$F$870:$F$883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80-4370-B9DA-C90714D77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39696016"/>
        <c:axId val="-239676432"/>
      </c:barChart>
      <c:lineChart>
        <c:grouping val="stacked"/>
        <c:varyColors val="0"/>
        <c:ser>
          <c:idx val="0"/>
          <c:order val="0"/>
          <c:tx>
            <c:strRef>
              <c:f>'Tasa de mortalidad Original'!$B$869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Original'!$A$870:$A$883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Original'!$B$870:$B$883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80-4370-B9DA-C90714D77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39676976"/>
        <c:axId val="-239688400"/>
      </c:lineChart>
      <c:catAx>
        <c:axId val="-2396960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39676432"/>
        <c:crossesAt val="0"/>
        <c:auto val="1"/>
        <c:lblAlgn val="ctr"/>
        <c:lblOffset val="100"/>
        <c:noMultiLvlLbl val="0"/>
      </c:catAx>
      <c:valAx>
        <c:axId val="-239676432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39696016"/>
        <c:crosses val="autoZero"/>
        <c:crossBetween val="between"/>
        <c:majorUnit val="1"/>
      </c:valAx>
      <c:valAx>
        <c:axId val="-23968840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Tasa de </a:t>
                </a:r>
                <a:r>
                  <a:rPr lang="en-US" sz="1200"/>
                  <a:t>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39676976"/>
        <c:crosses val="max"/>
        <c:crossBetween val="between"/>
      </c:valAx>
      <c:catAx>
        <c:axId val="-23967697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3968840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Turbo - 2005 - 2016</a:t>
            </a:r>
            <a:endParaRPr lang="es-CO" sz="1600" b="0"/>
          </a:p>
        </c:rich>
      </c:tx>
      <c:layout>
        <c:manualLayout>
          <c:xMode val="edge"/>
          <c:yMode val="edge"/>
          <c:x val="0.30103162573822639"/>
          <c:y val="1.57721785394051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599521529110744"/>
          <c:h val="0.693200493780959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Original'!$C$701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Original'!$A$702:$A$715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Original'!$C$702:$C$715</c:f>
              <c:numCache>
                <c:formatCode>0.0</c:formatCode>
                <c:ptCount val="14"/>
                <c:pt idx="5" formatCode="0">
                  <c:v>5</c:v>
                </c:pt>
                <c:pt idx="6" formatCode="0">
                  <c:v>5</c:v>
                </c:pt>
                <c:pt idx="7" formatCode="0">
                  <c:v>5</c:v>
                </c:pt>
                <c:pt idx="8" formatCode="0">
                  <c:v>5</c:v>
                </c:pt>
                <c:pt idx="9" formatCode="0">
                  <c:v>5</c:v>
                </c:pt>
                <c:pt idx="10" formatCode="0">
                  <c:v>5</c:v>
                </c:pt>
                <c:pt idx="11" formatCode="0">
                  <c:v>6</c:v>
                </c:pt>
                <c:pt idx="12" formatCode="0">
                  <c:v>6</c:v>
                </c:pt>
                <c:pt idx="13" formatCode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15-4B92-BC39-45B622D53BDD}"/>
            </c:ext>
          </c:extLst>
        </c:ser>
        <c:ser>
          <c:idx val="3"/>
          <c:order val="1"/>
          <c:tx>
            <c:strRef>
              <c:f>'Tasa de mortalidad Original'!$G$701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Original'!$A$702:$A$715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Original'!$G$702:$G$715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5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1</c:v>
                </c:pt>
                <c:pt idx="10" formatCode="0">
                  <c:v>0</c:v>
                </c:pt>
                <c:pt idx="11" formatCode="0">
                  <c:v>5</c:v>
                </c:pt>
                <c:pt idx="12" formatCode="General">
                  <c:v>3</c:v>
                </c:pt>
                <c:pt idx="13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15-4B92-BC39-45B622D53BDD}"/>
            </c:ext>
          </c:extLst>
        </c:ser>
        <c:ser>
          <c:idx val="1"/>
          <c:order val="2"/>
          <c:tx>
            <c:strRef>
              <c:f>'Tasa de mortalidad Original'!$H$701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Original'!$A$702:$A$715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Original'!$H$702:$H$715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General">
                  <c:v>3</c:v>
                </c:pt>
                <c:pt idx="13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15-4B92-BC39-45B622D53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25216064"/>
        <c:axId val="-325211168"/>
      </c:barChart>
      <c:catAx>
        <c:axId val="-32521606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25211168"/>
        <c:crossesAt val="0"/>
        <c:auto val="1"/>
        <c:lblAlgn val="ctr"/>
        <c:lblOffset val="100"/>
        <c:noMultiLvlLbl val="0"/>
      </c:catAx>
      <c:valAx>
        <c:axId val="-325211168"/>
        <c:scaling>
          <c:orientation val="minMax"/>
          <c:max val="7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25216064"/>
        <c:crosses val="autoZero"/>
        <c:crossBetween val="between"/>
        <c:majorUnit val="1"/>
        <c:min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 Piscinas  sin intervenir   </a:t>
            </a:r>
          </a:p>
          <a:p>
            <a:pPr>
              <a:defRPr sz="1600"/>
            </a:pPr>
            <a:r>
              <a:rPr lang="es-CO" sz="1600" b="0" baseline="0"/>
              <a:t>Santo Domingo- 2005 - 2018</a:t>
            </a:r>
            <a:endParaRPr lang="es-CO" sz="1600" b="0"/>
          </a:p>
        </c:rich>
      </c:tx>
      <c:layout>
        <c:manualLayout>
          <c:xMode val="edge"/>
          <c:yMode val="edge"/>
          <c:x val="0.30103162573822639"/>
          <c:y val="1.57721785394051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818227132286173"/>
          <c:h val="0.6887621365051005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Original'!$C$897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Original'!$A$898:$A$911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Original'!$C$898:$C$911</c:f>
              <c:numCache>
                <c:formatCode>0.0</c:formatCode>
                <c:ptCount val="14"/>
                <c:pt idx="5" formatCode="0">
                  <c:v>3</c:v>
                </c:pt>
                <c:pt idx="6" formatCode="0">
                  <c:v>2</c:v>
                </c:pt>
                <c:pt idx="7" formatCode="0">
                  <c:v>3</c:v>
                </c:pt>
                <c:pt idx="8" formatCode="0">
                  <c:v>3</c:v>
                </c:pt>
                <c:pt idx="9" formatCode="0">
                  <c:v>3</c:v>
                </c:pt>
                <c:pt idx="10" formatCode="0">
                  <c:v>4</c:v>
                </c:pt>
                <c:pt idx="11" formatCode="0">
                  <c:v>4</c:v>
                </c:pt>
                <c:pt idx="12" formatCode="0">
                  <c:v>4</c:v>
                </c:pt>
                <c:pt idx="13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AE-47D5-993C-5F764D52DF1B}"/>
            </c:ext>
          </c:extLst>
        </c:ser>
        <c:ser>
          <c:idx val="1"/>
          <c:order val="1"/>
          <c:tx>
            <c:strRef>
              <c:f>'Tasa de mortalidad Original'!$H$897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Original'!$A$898:$A$911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Original'!$H$898:$H$911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AE-47D5-993C-5F764D52DF1B}"/>
            </c:ext>
          </c:extLst>
        </c:ser>
        <c:ser>
          <c:idx val="4"/>
          <c:order val="2"/>
          <c:tx>
            <c:strRef>
              <c:f>'Tasa de mortalidad Original'!$G$897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Original'!$A$898:$A$911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Original'!$G$898:$G$911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3</c:v>
                </c:pt>
                <c:pt idx="10" formatCode="0">
                  <c:v>4</c:v>
                </c:pt>
                <c:pt idx="11" formatCode="0">
                  <c:v>4</c:v>
                </c:pt>
                <c:pt idx="12" formatCode="General">
                  <c:v>3</c:v>
                </c:pt>
                <c:pt idx="13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AE-47D5-993C-5F764D52D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25203552"/>
        <c:axId val="-325215520"/>
      </c:barChart>
      <c:catAx>
        <c:axId val="-32520355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25215520"/>
        <c:crossesAt val="0"/>
        <c:auto val="1"/>
        <c:lblAlgn val="ctr"/>
        <c:lblOffset val="100"/>
        <c:noMultiLvlLbl val="0"/>
      </c:catAx>
      <c:valAx>
        <c:axId val="-3252155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/>
                </a:pPr>
                <a:r>
                  <a:rPr lang="en-US"/>
                  <a:t>Número </a:t>
                </a:r>
                <a:r>
                  <a:rPr lang="en-US" sz="1200"/>
                  <a:t>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25203552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 Piscinas sin intervenir   </a:t>
            </a:r>
          </a:p>
          <a:p>
            <a:pPr>
              <a:defRPr sz="1600"/>
            </a:pPr>
            <a:r>
              <a:rPr lang="es-CO" sz="1600" b="0" baseline="0"/>
              <a:t>Segovia - 2005 - 2018</a:t>
            </a:r>
            <a:endParaRPr lang="es-CO" sz="1600" b="0"/>
          </a:p>
        </c:rich>
      </c:tx>
      <c:layout>
        <c:manualLayout>
          <c:xMode val="edge"/>
          <c:yMode val="edge"/>
          <c:x val="0.30293036010469049"/>
          <c:y val="1.57721785394051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03514960980261"/>
          <c:y val="0.13116098136895887"/>
          <c:w val="0.72628353695639758"/>
          <c:h val="0.694019529351568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Original'!$C$925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Original'!$A$926:$A$939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Original'!$C$926:$C$939</c:f>
              <c:numCache>
                <c:formatCode>0.0</c:formatCode>
                <c:ptCount val="14"/>
                <c:pt idx="5" formatCode="0">
                  <c:v>5</c:v>
                </c:pt>
                <c:pt idx="6" formatCode="0">
                  <c:v>5</c:v>
                </c:pt>
                <c:pt idx="7" formatCode="0">
                  <c:v>5</c:v>
                </c:pt>
                <c:pt idx="8" formatCode="0">
                  <c:v>5</c:v>
                </c:pt>
                <c:pt idx="9" formatCode="0">
                  <c:v>5</c:v>
                </c:pt>
                <c:pt idx="10" formatCode="0">
                  <c:v>5</c:v>
                </c:pt>
                <c:pt idx="11" formatCode="0">
                  <c:v>5</c:v>
                </c:pt>
                <c:pt idx="12" formatCode="0">
                  <c:v>6</c:v>
                </c:pt>
                <c:pt idx="13" formatCode="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64-428B-BEF5-1A12DCD159C5}"/>
            </c:ext>
          </c:extLst>
        </c:ser>
        <c:ser>
          <c:idx val="3"/>
          <c:order val="1"/>
          <c:tx>
            <c:strRef>
              <c:f>'Tasa de mortalidad Original'!$G$925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Original'!$A$926:$A$939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Original'!$G$926:$G$939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4</c:v>
                </c:pt>
                <c:pt idx="11" formatCode="0">
                  <c:v>5</c:v>
                </c:pt>
                <c:pt idx="12" formatCode="General">
                  <c:v>5</c:v>
                </c:pt>
                <c:pt idx="13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64-428B-BEF5-1A12DCD159C5}"/>
            </c:ext>
          </c:extLst>
        </c:ser>
        <c:ser>
          <c:idx val="1"/>
          <c:order val="2"/>
          <c:tx>
            <c:strRef>
              <c:f>'Tasa de mortalidad Original'!$H$925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Original'!$A$926:$A$939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Original'!$H$926:$H$939</c:f>
              <c:numCache>
                <c:formatCode>0.0</c:formatCode>
                <c:ptCount val="14"/>
                <c:pt idx="5" formatCode="0">
                  <c:v>2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0</c:v>
                </c:pt>
                <c:pt idx="12" formatCode="General">
                  <c:v>1</c:v>
                </c:pt>
                <c:pt idx="1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64-428B-BEF5-1A12DCD15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25213888"/>
        <c:axId val="-325206816"/>
      </c:barChart>
      <c:catAx>
        <c:axId val="-32521388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25206816"/>
        <c:crossesAt val="0"/>
        <c:auto val="1"/>
        <c:lblAlgn val="ctr"/>
        <c:lblOffset val="100"/>
        <c:noMultiLvlLbl val="0"/>
      </c:catAx>
      <c:valAx>
        <c:axId val="-325206816"/>
        <c:scaling>
          <c:orientation val="minMax"/>
          <c:max val="8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25213888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Vegachí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3577720878871811"/>
          <c:h val="0.694019529351568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Original'!$C$953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Original'!$A$954:$A$967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Original'!$C$954:$C$967</c:f>
              <c:numCache>
                <c:formatCode>0.0</c:formatCode>
                <c:ptCount val="14"/>
                <c:pt idx="5" formatCode="0">
                  <c:v>2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2</c:v>
                </c:pt>
                <c:pt idx="11" formatCode="0">
                  <c:v>3</c:v>
                </c:pt>
                <c:pt idx="12" formatCode="0">
                  <c:v>3</c:v>
                </c:pt>
                <c:pt idx="13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31-414B-8F43-97EE746FAB1E}"/>
            </c:ext>
          </c:extLst>
        </c:ser>
        <c:ser>
          <c:idx val="3"/>
          <c:order val="1"/>
          <c:tx>
            <c:strRef>
              <c:f>'Tasa de mortalidad Original'!$H$953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Original'!$A$954:$A$967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Original'!$H$954:$H$967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1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31-414B-8F43-97EE746FAB1E}"/>
            </c:ext>
          </c:extLst>
        </c:ser>
        <c:ser>
          <c:idx val="4"/>
          <c:order val="2"/>
          <c:tx>
            <c:strRef>
              <c:f>'Tasa de mortalidad Original'!$G$953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Original'!$A$954:$A$967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Original'!$G$954:$G$967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</c:v>
                </c:pt>
                <c:pt idx="12" formatCode="General">
                  <c:v>0</c:v>
                </c:pt>
                <c:pt idx="1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E31-414B-8F43-97EE746FA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25207904"/>
        <c:axId val="-325212256"/>
      </c:barChart>
      <c:catAx>
        <c:axId val="-32520790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25212256"/>
        <c:crossesAt val="0"/>
        <c:auto val="1"/>
        <c:lblAlgn val="ctr"/>
        <c:lblOffset val="100"/>
        <c:noMultiLvlLbl val="0"/>
      </c:catAx>
      <c:valAx>
        <c:axId val="-325212256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25207904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Ppiscinas  in intervenir   </a:t>
            </a:r>
          </a:p>
          <a:p>
            <a:pPr>
              <a:defRPr sz="1600"/>
            </a:pPr>
            <a:r>
              <a:rPr lang="es-CO" sz="1600" b="0" baseline="0"/>
              <a:t>Yalí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159999019236419"/>
          <c:h val="0.6782473508121635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Original'!$C$981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Original'!$A$982:$A$995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Original'!$C$982:$C$995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8F-4112-8BBB-465C83A13298}"/>
            </c:ext>
          </c:extLst>
        </c:ser>
        <c:ser>
          <c:idx val="3"/>
          <c:order val="1"/>
          <c:tx>
            <c:strRef>
              <c:f>'Tasa de mortalidad Original'!$H$981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Original'!$A$982:$A$995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Original'!$H$982:$H$995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8F-4112-8BBB-465C83A13298}"/>
            </c:ext>
          </c:extLst>
        </c:ser>
        <c:ser>
          <c:idx val="4"/>
          <c:order val="2"/>
          <c:tx>
            <c:strRef>
              <c:f>'Tasa de mortalidad Original'!$G$981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Original'!$A$982:$A$995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Original'!$G$982:$G$995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8F-4112-8BBB-465C83A13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25204096"/>
        <c:axId val="-325207360"/>
      </c:barChart>
      <c:catAx>
        <c:axId val="-3252040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25207360"/>
        <c:crossesAt val="0"/>
        <c:auto val="1"/>
        <c:lblAlgn val="ctr"/>
        <c:lblOffset val="100"/>
        <c:noMultiLvlLbl val="0"/>
      </c:catAx>
      <c:valAx>
        <c:axId val="-325207360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/>
                </a:pPr>
                <a:r>
                  <a:rPr lang="en-US"/>
                  <a:t>Número </a:t>
                </a:r>
                <a:r>
                  <a:rPr lang="en-US" sz="1200"/>
                  <a:t>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25204096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 Piscinas sin intervenir   </a:t>
            </a:r>
          </a:p>
          <a:p>
            <a:pPr>
              <a:defRPr sz="1600"/>
            </a:pPr>
            <a:r>
              <a:rPr lang="es-CO" sz="1600" b="0" baseline="0"/>
              <a:t>Yolombó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4527088062103863"/>
          <c:h val="0.6887621365051005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Original'!$C$1009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Original'!$A$1010:$A$1023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Original'!$C$1010:$C$1023</c:f>
              <c:numCache>
                <c:formatCode>0.0</c:formatCode>
                <c:ptCount val="14"/>
                <c:pt idx="5" formatCode="0">
                  <c:v>3</c:v>
                </c:pt>
                <c:pt idx="6" formatCode="0">
                  <c:v>6</c:v>
                </c:pt>
                <c:pt idx="7" formatCode="0">
                  <c:v>6</c:v>
                </c:pt>
                <c:pt idx="8" formatCode="0">
                  <c:v>6</c:v>
                </c:pt>
                <c:pt idx="9" formatCode="0">
                  <c:v>6</c:v>
                </c:pt>
                <c:pt idx="10" formatCode="0">
                  <c:v>5</c:v>
                </c:pt>
                <c:pt idx="11" formatCode="0">
                  <c:v>6</c:v>
                </c:pt>
                <c:pt idx="12" formatCode="0">
                  <c:v>6</c:v>
                </c:pt>
                <c:pt idx="13" formatCode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E-432E-B5D3-673D9FAA7F06}"/>
            </c:ext>
          </c:extLst>
        </c:ser>
        <c:ser>
          <c:idx val="3"/>
          <c:order val="1"/>
          <c:tx>
            <c:strRef>
              <c:f>'Tasa de mortalidad Original'!$H$1009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Original'!$A$1010:$A$1023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Original'!$H$1010:$H$1023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9E-432E-B5D3-673D9FAA7F06}"/>
            </c:ext>
          </c:extLst>
        </c:ser>
        <c:ser>
          <c:idx val="4"/>
          <c:order val="2"/>
          <c:tx>
            <c:strRef>
              <c:f>'Tasa de mortalidad Original'!$G$1009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Original'!$A$1010:$A$1023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Original'!$G$1010:$G$1023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6</c:v>
                </c:pt>
                <c:pt idx="12" formatCode="General">
                  <c:v>3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9E-432E-B5D3-673D9FAA7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25206272"/>
        <c:axId val="-325205728"/>
      </c:barChart>
      <c:catAx>
        <c:axId val="-3252062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25205728"/>
        <c:crossesAt val="0"/>
        <c:auto val="1"/>
        <c:lblAlgn val="ctr"/>
        <c:lblOffset val="100"/>
        <c:noMultiLvlLbl val="0"/>
      </c:catAx>
      <c:valAx>
        <c:axId val="-325205728"/>
        <c:scaling>
          <c:orientation val="minMax"/>
          <c:max val="9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25206272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Subregión Norte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3577720878871811"/>
          <c:h val="0.6863413254431184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Original'!$C$1597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Original'!$A$1598:$A$1611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Original'!$C$1598:$C$1611</c:f>
              <c:numCache>
                <c:formatCode>0.0</c:formatCode>
                <c:ptCount val="14"/>
                <c:pt idx="5" formatCode="0">
                  <c:v>16</c:v>
                </c:pt>
                <c:pt idx="6" formatCode="0">
                  <c:v>19</c:v>
                </c:pt>
                <c:pt idx="7" formatCode="0">
                  <c:v>18</c:v>
                </c:pt>
                <c:pt idx="8" formatCode="0">
                  <c:v>19</c:v>
                </c:pt>
                <c:pt idx="9" formatCode="0">
                  <c:v>19</c:v>
                </c:pt>
                <c:pt idx="10" formatCode="0">
                  <c:v>22</c:v>
                </c:pt>
                <c:pt idx="11" formatCode="0">
                  <c:v>24</c:v>
                </c:pt>
                <c:pt idx="12" formatCode="0">
                  <c:v>24</c:v>
                </c:pt>
                <c:pt idx="13" formatCode="0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11-4119-BB6C-384F42B0160E}"/>
            </c:ext>
          </c:extLst>
        </c:ser>
        <c:ser>
          <c:idx val="1"/>
          <c:order val="1"/>
          <c:tx>
            <c:strRef>
              <c:f>'Tasa de mortalidad Original'!$G$1597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Original'!$A$1598:$A$1611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Original'!$G$1598:$G$1611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1</c:v>
                </c:pt>
                <c:pt idx="8" formatCode="0">
                  <c:v>5</c:v>
                </c:pt>
                <c:pt idx="9" formatCode="0">
                  <c:v>2</c:v>
                </c:pt>
                <c:pt idx="10" formatCode="0">
                  <c:v>4</c:v>
                </c:pt>
                <c:pt idx="11" formatCode="0">
                  <c:v>18</c:v>
                </c:pt>
                <c:pt idx="12" formatCode="General">
                  <c:v>16</c:v>
                </c:pt>
                <c:pt idx="13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11-4119-BB6C-384F42B0160E}"/>
            </c:ext>
          </c:extLst>
        </c:ser>
        <c:ser>
          <c:idx val="4"/>
          <c:order val="2"/>
          <c:tx>
            <c:strRef>
              <c:f>'Tasa de mortalidad Original'!$H$1597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Original'!$A$1598:$A$1611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Original'!$H$1598:$H$1611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2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2</c:v>
                </c:pt>
                <c:pt idx="12" formatCode="General">
                  <c:v>1</c:v>
                </c:pt>
                <c:pt idx="13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11-4119-BB6C-384F42B01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25205184"/>
        <c:axId val="-325204640"/>
      </c:barChart>
      <c:catAx>
        <c:axId val="-32520518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25204640"/>
        <c:crossesAt val="0"/>
        <c:auto val="1"/>
        <c:lblAlgn val="ctr"/>
        <c:lblOffset val="100"/>
        <c:noMultiLvlLbl val="0"/>
      </c:catAx>
      <c:valAx>
        <c:axId val="-325204640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25205184"/>
        <c:crosses val="autoZero"/>
        <c:crossBetween val="between"/>
        <c:majorUnit val="5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Angostura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3197974005578992"/>
          <c:h val="0.691390769051170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Original'!$C$1625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Original'!$A$1626:$A$1639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Original'!$C$1626:$C$1639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3</c:v>
                </c:pt>
                <c:pt idx="12" formatCode="0">
                  <c:v>3</c:v>
                </c:pt>
                <c:pt idx="13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DF-462C-90BD-59F1851B79AE}"/>
            </c:ext>
          </c:extLst>
        </c:ser>
        <c:ser>
          <c:idx val="3"/>
          <c:order val="1"/>
          <c:tx>
            <c:strRef>
              <c:f>'Tasa de mortalidad Original'!$H$1625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Original'!$A$1626:$A$1639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Original'!$H$1626:$H$1639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1</c:v>
                </c:pt>
                <c:pt idx="7" formatCode="0">
                  <c:v>0</c:v>
                </c:pt>
                <c:pt idx="8" formatCode="0">
                  <c:v>1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DF-462C-90BD-59F1851B79AE}"/>
            </c:ext>
          </c:extLst>
        </c:ser>
        <c:ser>
          <c:idx val="4"/>
          <c:order val="2"/>
          <c:tx>
            <c:strRef>
              <c:f>'Tasa de mortalidad Original'!$G$1625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Original'!$A$1626:$A$1639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Original'!$G$1626:$G$1639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1</c:v>
                </c:pt>
                <c:pt idx="11" formatCode="0">
                  <c:v>3</c:v>
                </c:pt>
                <c:pt idx="12" formatCode="General">
                  <c:v>3</c:v>
                </c:pt>
                <c:pt idx="13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DF-462C-90BD-59F1851B7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28569360"/>
        <c:axId val="-428566096"/>
      </c:barChart>
      <c:catAx>
        <c:axId val="-42856936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28566096"/>
        <c:crossesAt val="0"/>
        <c:auto val="1"/>
        <c:lblAlgn val="ctr"/>
        <c:lblOffset val="100"/>
        <c:noMultiLvlLbl val="0"/>
      </c:catAx>
      <c:valAx>
        <c:axId val="-428566096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28569360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Briceño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818227132286173"/>
          <c:h val="0.66247510241051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Original'!$C$1677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Original'!$A$1678:$A$1691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Original'!$C$1678:$C$1691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D2-416B-9542-1AB7454E6A4C}"/>
            </c:ext>
          </c:extLst>
        </c:ser>
        <c:ser>
          <c:idx val="3"/>
          <c:order val="1"/>
          <c:tx>
            <c:strRef>
              <c:f>'Tasa de mortalidad Original'!$H$1677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CD2-416B-9542-1AB7454E6A4C}"/>
              </c:ext>
            </c:extLst>
          </c:dPt>
          <c:cat>
            <c:numRef>
              <c:f>'Tasa de mortalidad Original'!$A$1678:$A$1691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Original'!$H$1678:$H$1691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D2-416B-9542-1AB7454E6A4C}"/>
            </c:ext>
          </c:extLst>
        </c:ser>
        <c:ser>
          <c:idx val="4"/>
          <c:order val="2"/>
          <c:tx>
            <c:strRef>
              <c:f>'Tasa de mortalidad Original'!$G$1677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Original'!$A$1678:$A$1691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Original'!$G$1678:$G$1691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1</c:v>
                </c:pt>
                <c:pt idx="1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D2-416B-9542-1AB7454E6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28557392"/>
        <c:axId val="-428572080"/>
      </c:barChart>
      <c:catAx>
        <c:axId val="-4285573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28572080"/>
        <c:crossesAt val="0"/>
        <c:auto val="1"/>
        <c:lblAlgn val="ctr"/>
        <c:lblOffset val="100"/>
        <c:noMultiLvlLbl val="0"/>
      </c:catAx>
      <c:valAx>
        <c:axId val="-428572080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28557392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Campamento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522575527497278"/>
          <c:h val="0.6932006372623797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Original'!$C$1705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Original'!$A$1706:$A$1719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Original'!$C$1706:$C$1719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A4-4269-851E-697861111109}"/>
            </c:ext>
          </c:extLst>
        </c:ser>
        <c:ser>
          <c:idx val="3"/>
          <c:order val="1"/>
          <c:tx>
            <c:strRef>
              <c:f>'Tasa de mortalidad Original'!$G$1705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Original'!$A$1706:$A$1719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Original'!$G$1706:$G$1719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</c:v>
                </c:pt>
                <c:pt idx="12" formatCode="General">
                  <c:v>1</c:v>
                </c:pt>
                <c:pt idx="1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A4-4269-851E-697861111109}"/>
            </c:ext>
          </c:extLst>
        </c:ser>
        <c:ser>
          <c:idx val="4"/>
          <c:order val="2"/>
          <c:tx>
            <c:strRef>
              <c:f>'Tasa de mortalidad Original'!$H$1705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Original'!$A$1706:$A$1719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Original'!$H$1706:$H$1719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A4-4269-851E-697861111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28580784"/>
        <c:axId val="-428581328"/>
      </c:barChart>
      <c:catAx>
        <c:axId val="-42858078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28581328"/>
        <c:crossesAt val="0"/>
        <c:auto val="1"/>
        <c:lblAlgn val="ctr"/>
        <c:lblOffset val="100"/>
        <c:noMultiLvlLbl val="0"/>
      </c:catAx>
      <c:valAx>
        <c:axId val="-428581328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28580784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 </a:t>
            </a:r>
            <a:r>
              <a:rPr lang="es-CO" sz="1600" b="0" baseline="0"/>
              <a:t>Subregión</a:t>
            </a:r>
            <a:r>
              <a:rPr lang="es-CO" sz="1600" baseline="0"/>
              <a:t> </a:t>
            </a:r>
            <a:r>
              <a:rPr lang="es-CO" sz="1600" b="0" baseline="0"/>
              <a:t>Occidente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759269035059891"/>
          <c:h val="0.6756186543889295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Original'!$C$1037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Original'!$A$1038:$A$1051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Original'!$C$1038:$C$1051</c:f>
              <c:numCache>
                <c:formatCode>0.0</c:formatCode>
                <c:ptCount val="14"/>
                <c:pt idx="5" formatCode="0">
                  <c:v>139</c:v>
                </c:pt>
                <c:pt idx="6" formatCode="0">
                  <c:v>140</c:v>
                </c:pt>
                <c:pt idx="7" formatCode="0">
                  <c:v>160</c:v>
                </c:pt>
                <c:pt idx="8" formatCode="0">
                  <c:v>176</c:v>
                </c:pt>
                <c:pt idx="9" formatCode="0">
                  <c:v>189</c:v>
                </c:pt>
                <c:pt idx="10" formatCode="0">
                  <c:v>233</c:v>
                </c:pt>
                <c:pt idx="11" formatCode="0">
                  <c:v>251</c:v>
                </c:pt>
                <c:pt idx="12" formatCode="0">
                  <c:v>305</c:v>
                </c:pt>
                <c:pt idx="13" formatCode="0">
                  <c:v>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E2-40B5-BF9C-1AD806436F78}"/>
            </c:ext>
          </c:extLst>
        </c:ser>
        <c:ser>
          <c:idx val="3"/>
          <c:order val="2"/>
          <c:tx>
            <c:strRef>
              <c:f>'Tasa de mortalidad Original'!$D$1037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Original'!$A$1038:$A$1051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Original'!$D$1038:$D$1051</c:f>
              <c:numCache>
                <c:formatCode>0.0</c:formatCode>
                <c:ptCount val="14"/>
                <c:pt idx="5" formatCode="0">
                  <c:v>9</c:v>
                </c:pt>
                <c:pt idx="6" formatCode="0">
                  <c:v>36</c:v>
                </c:pt>
                <c:pt idx="7" formatCode="0">
                  <c:v>41</c:v>
                </c:pt>
                <c:pt idx="8" formatCode="0">
                  <c:v>41</c:v>
                </c:pt>
                <c:pt idx="9" formatCode="0">
                  <c:v>7</c:v>
                </c:pt>
                <c:pt idx="10" formatCode="0">
                  <c:v>1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E2-40B5-BF9C-1AD806436F78}"/>
            </c:ext>
          </c:extLst>
        </c:ser>
        <c:ser>
          <c:idx val="1"/>
          <c:order val="3"/>
          <c:tx>
            <c:strRef>
              <c:f>'Tasa de mortalidad Original'!$E$1037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Original'!$A$1038:$A$1051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Original'!$E$1038:$E$1051</c:f>
              <c:numCache>
                <c:formatCode>General</c:formatCode>
                <c:ptCount val="14"/>
                <c:pt idx="5">
                  <c:v>118</c:v>
                </c:pt>
                <c:pt idx="6">
                  <c:v>99</c:v>
                </c:pt>
                <c:pt idx="7">
                  <c:v>99</c:v>
                </c:pt>
                <c:pt idx="8">
                  <c:v>125</c:v>
                </c:pt>
                <c:pt idx="9">
                  <c:v>110</c:v>
                </c:pt>
                <c:pt idx="10">
                  <c:v>109</c:v>
                </c:pt>
                <c:pt idx="11">
                  <c:v>124</c:v>
                </c:pt>
                <c:pt idx="12">
                  <c:v>140</c:v>
                </c:pt>
                <c:pt idx="13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E2-40B5-BF9C-1AD806436F78}"/>
            </c:ext>
          </c:extLst>
        </c:ser>
        <c:ser>
          <c:idx val="4"/>
          <c:order val="4"/>
          <c:tx>
            <c:strRef>
              <c:f>'Tasa de mortalidad Original'!$F$1037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Original'!$A$1038:$A$1051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Original'!$F$1038:$F$1051</c:f>
              <c:numCache>
                <c:formatCode>General</c:formatCode>
                <c:ptCount val="14"/>
                <c:pt idx="5">
                  <c:v>11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E2-40B5-BF9C-1AD806436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39674800"/>
        <c:axId val="-239697104"/>
      </c:barChart>
      <c:lineChart>
        <c:grouping val="stacked"/>
        <c:varyColors val="0"/>
        <c:ser>
          <c:idx val="0"/>
          <c:order val="0"/>
          <c:tx>
            <c:strRef>
              <c:f>'Tasa de mortalidad Original'!$B$1037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Original'!$A$1038:$A$1051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Original'!$B$1038:$B$1051</c:f>
              <c:numCache>
                <c:formatCode>0.0</c:formatCode>
                <c:ptCount val="14"/>
                <c:pt idx="0">
                  <c:v>0.5</c:v>
                </c:pt>
                <c:pt idx="1">
                  <c:v>0</c:v>
                </c:pt>
                <c:pt idx="2">
                  <c:v>0</c:v>
                </c:pt>
                <c:pt idx="3">
                  <c:v>1.5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0.5</c:v>
                </c:pt>
                <c:pt idx="10">
                  <c:v>1</c:v>
                </c:pt>
                <c:pt idx="11">
                  <c:v>0.5</c:v>
                </c:pt>
                <c:pt idx="12" formatCode="0.00">
                  <c:v>0</c:v>
                </c:pt>
                <c:pt idx="13" formatCode="0.00">
                  <c:v>0.50069346044271312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8E2-40B5-BF9C-1AD806436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39668272"/>
        <c:axId val="-239694928"/>
      </c:lineChart>
      <c:catAx>
        <c:axId val="-23967480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39697104"/>
        <c:crossesAt val="0"/>
        <c:auto val="1"/>
        <c:lblAlgn val="ctr"/>
        <c:lblOffset val="100"/>
        <c:noMultiLvlLbl val="0"/>
      </c:catAx>
      <c:valAx>
        <c:axId val="-239697104"/>
        <c:scaling>
          <c:orientation val="minMax"/>
          <c:max val="36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39674800"/>
        <c:crosses val="autoZero"/>
        <c:crossBetween val="between"/>
        <c:majorUnit val="20"/>
      </c:valAx>
      <c:valAx>
        <c:axId val="-23969492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39668272"/>
        <c:crosses val="max"/>
        <c:crossBetween val="between"/>
      </c:valAx>
      <c:catAx>
        <c:axId val="-23966827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3969492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Carolina del Principe- 2005 - 2018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395746775216463"/>
          <c:h val="0.691390769051170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Original'!$C$1733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Original'!$A$1734:$A$1745</c:f>
              <c:numCache>
                <c:formatCode>0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</c:numCache>
            </c:numRef>
          </c:cat>
          <c:val>
            <c:numRef>
              <c:f>'Tasa de mortalidad Original'!$C$1734:$C$1745</c:f>
              <c:numCache>
                <c:formatCode>0.0</c:formatCode>
                <c:ptCount val="12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4D-4D4E-BFC8-118330382C64}"/>
            </c:ext>
          </c:extLst>
        </c:ser>
        <c:ser>
          <c:idx val="3"/>
          <c:order val="1"/>
          <c:tx>
            <c:strRef>
              <c:f>'Tasa de mortalidad Original'!$H$1733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Original'!$A$1734:$A$1745</c:f>
              <c:numCache>
                <c:formatCode>0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</c:numCache>
            </c:numRef>
          </c:cat>
          <c:val>
            <c:numRef>
              <c:f>'Tasa de mortalidad Original'!$H$1734:$H$1745</c:f>
              <c:numCache>
                <c:formatCode>0.0</c:formatCode>
                <c:ptCount val="12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4D-4D4E-BFC8-118330382C64}"/>
            </c:ext>
          </c:extLst>
        </c:ser>
        <c:ser>
          <c:idx val="4"/>
          <c:order val="2"/>
          <c:tx>
            <c:strRef>
              <c:f>'Tasa de mortalidad Original'!$G$1733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Original'!$A$1734:$A$1745</c:f>
              <c:numCache>
                <c:formatCode>0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</c:numCache>
            </c:numRef>
          </c:cat>
          <c:val>
            <c:numRef>
              <c:f>'Tasa de mortalidad Original'!$G$1734:$G$1745</c:f>
              <c:numCache>
                <c:formatCode>0.0</c:formatCode>
                <c:ptCount val="12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4D-4D4E-BFC8-118330382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28558480"/>
        <c:axId val="-428588944"/>
      </c:barChart>
      <c:catAx>
        <c:axId val="-4285584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28588944"/>
        <c:crossesAt val="0"/>
        <c:auto val="1"/>
        <c:lblAlgn val="ctr"/>
        <c:lblOffset val="100"/>
        <c:noMultiLvlLbl val="0"/>
      </c:catAx>
      <c:valAx>
        <c:axId val="-428588944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28558480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Don Matias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628353695639758"/>
          <c:h val="0.675618587247176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Original'!$C$1761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Original'!$A$1762:$A$1775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Original'!$C$1762:$C$1775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3D-486C-A980-F841B9DBC128}"/>
            </c:ext>
          </c:extLst>
        </c:ser>
        <c:ser>
          <c:idx val="1"/>
          <c:order val="1"/>
          <c:tx>
            <c:strRef>
              <c:f>'Tasa de mortalidad Original'!$G$1761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Original'!$A$1762:$A$1775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Original'!$G$1762:$G$1775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1</c:v>
                </c:pt>
                <c:pt idx="1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3D-486C-A980-F841B9DBC128}"/>
            </c:ext>
          </c:extLst>
        </c:ser>
        <c:ser>
          <c:idx val="4"/>
          <c:order val="2"/>
          <c:tx>
            <c:strRef>
              <c:f>'Tasa de mortalidad Original'!$H$1761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Original'!$A$1762:$A$1775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Original'!$H$1762:$H$1775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3D-486C-A980-F841B9DBC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28580240"/>
        <c:axId val="-428588400"/>
      </c:barChart>
      <c:catAx>
        <c:axId val="-42858024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28588400"/>
        <c:crossesAt val="0"/>
        <c:auto val="1"/>
        <c:lblAlgn val="ctr"/>
        <c:lblOffset val="100"/>
        <c:noMultiLvlLbl val="0"/>
      </c:catAx>
      <c:valAx>
        <c:axId val="-428588400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28580240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Gómez Plata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248606822346939"/>
          <c:h val="0.688762072083838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Original'!$C$1813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Original'!$A$1814:$A$1827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Original'!$C$1814:$C$1827</c:f>
              <c:numCache>
                <c:formatCode>0</c:formatCode>
                <c:ptCount val="14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29-4152-AFD4-611F3EF1EB4C}"/>
            </c:ext>
          </c:extLst>
        </c:ser>
        <c:ser>
          <c:idx val="1"/>
          <c:order val="1"/>
          <c:tx>
            <c:strRef>
              <c:f>'Tasa de mortalidad Original'!$G$1813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Original'!$A$1814:$A$1827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Original'!$G$1814:$G$1827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29-4152-AFD4-611F3EF1EB4C}"/>
            </c:ext>
          </c:extLst>
        </c:ser>
        <c:ser>
          <c:idx val="4"/>
          <c:order val="2"/>
          <c:tx>
            <c:strRef>
              <c:f>'Tasa de mortalidad Original'!$H$1813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Original'!$A$1814:$A$1827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Original'!$H$1814:$H$1827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</c:v>
                </c:pt>
                <c:pt idx="12" formatCode="General">
                  <c:v>1</c:v>
                </c:pt>
                <c:pt idx="1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29-4152-AFD4-611F3EF1E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28587856"/>
        <c:axId val="-428564464"/>
      </c:barChart>
      <c:catAx>
        <c:axId val="-42858785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28564464"/>
        <c:crossesAt val="0"/>
        <c:auto val="1"/>
        <c:lblAlgn val="ctr"/>
        <c:lblOffset val="100"/>
        <c:noMultiLvlLbl val="0"/>
      </c:catAx>
      <c:valAx>
        <c:axId val="-428564464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28587856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Guadalupe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400505272650781"/>
          <c:h val="0.6966481629858355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Original'!$C$1841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Original'!$A$1842:$A$1855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Original'!$C$1842:$C$1855</c:f>
              <c:numCache>
                <c:formatCode>0</c:formatCode>
                <c:ptCount val="14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12-48EC-941F-29A29CEFA6BB}"/>
            </c:ext>
          </c:extLst>
        </c:ser>
        <c:ser>
          <c:idx val="1"/>
          <c:order val="1"/>
          <c:tx>
            <c:strRef>
              <c:f>'Tasa de mortalidad Original'!$G$1841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Original'!$A$1842:$A$1855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Original'!$G$1842:$G$1855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1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12-48EC-941F-29A29CEFA6BB}"/>
            </c:ext>
          </c:extLst>
        </c:ser>
        <c:ser>
          <c:idx val="4"/>
          <c:order val="2"/>
          <c:tx>
            <c:strRef>
              <c:f>'Tasa de mortalidad Original'!$H$1841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Original'!$A$1842:$A$1855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Original'!$H$1842:$H$1855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1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12-48EC-941F-29A29CEFA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28571536"/>
        <c:axId val="-428567184"/>
      </c:barChart>
      <c:catAx>
        <c:axId val="-42857153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28567184"/>
        <c:crossesAt val="0"/>
        <c:auto val="1"/>
        <c:lblAlgn val="ctr"/>
        <c:lblOffset val="100"/>
        <c:noMultiLvlLbl val="0"/>
      </c:catAx>
      <c:valAx>
        <c:axId val="-428567184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28571536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Ituango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109366202468471"/>
          <c:h val="0.6782472842145091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Original'!$C$1869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Original'!$A$1870:$A$1883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Original'!$C$1870:$C$1883</c:f>
              <c:numCache>
                <c:formatCode>0</c:formatCode>
                <c:ptCount val="14"/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6F-47D9-8A17-20E59A7A37DA}"/>
            </c:ext>
          </c:extLst>
        </c:ser>
        <c:ser>
          <c:idx val="3"/>
          <c:order val="1"/>
          <c:tx>
            <c:strRef>
              <c:f>'Tasa de mortalidad Original'!$H$1869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Original'!$A$1870:$A$1883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Original'!$H$1870:$H$1883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6F-47D9-8A17-20E59A7A37DA}"/>
            </c:ext>
          </c:extLst>
        </c:ser>
        <c:ser>
          <c:idx val="4"/>
          <c:order val="2"/>
          <c:tx>
            <c:strRef>
              <c:f>'Tasa de mortalidad Original'!$G$1869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Original'!$A$1870:$A$1883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Original'!$G$1870:$G$1883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General">
                  <c:v>1</c:v>
                </c:pt>
                <c:pt idx="1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6F-47D9-8A17-20E59A7A3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28574800"/>
        <c:axId val="-428570992"/>
      </c:barChart>
      <c:catAx>
        <c:axId val="-42857480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28570992"/>
        <c:crossesAt val="0"/>
        <c:auto val="1"/>
        <c:lblAlgn val="ctr"/>
        <c:lblOffset val="100"/>
        <c:noMultiLvlLbl val="0"/>
      </c:catAx>
      <c:valAx>
        <c:axId val="-428570992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28574800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San Andrés de Cuerquia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606346580896494"/>
          <c:h val="0.6835046781491739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Original'!$C$1897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Original'!$A$1898:$A$1911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Original'!$C$1898:$C$1911</c:f>
              <c:numCache>
                <c:formatCode>0</c:formatCode>
                <c:ptCount val="14"/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56-43A3-A7EC-2DF6899406AF}"/>
            </c:ext>
          </c:extLst>
        </c:ser>
        <c:ser>
          <c:idx val="3"/>
          <c:order val="1"/>
          <c:tx>
            <c:strRef>
              <c:f>'Tasa de mortalidad Original'!$H$1897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Original'!$A$1898:$A$1911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Original'!$H$1898:$H$1911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56-43A3-A7EC-2DF6899406AF}"/>
            </c:ext>
          </c:extLst>
        </c:ser>
        <c:ser>
          <c:idx val="4"/>
          <c:order val="2"/>
          <c:tx>
            <c:strRef>
              <c:f>'Tasa de mortalidad Original'!$G$1897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Original'!$A$1898:$A$1911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Original'!$G$1898:$G$1911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1</c:v>
                </c:pt>
                <c:pt idx="11" formatCode="0">
                  <c:v>4</c:v>
                </c:pt>
                <c:pt idx="12" formatCode="General">
                  <c:v>0</c:v>
                </c:pt>
                <c:pt idx="13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56-43A3-A7EC-2DF689940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28563920"/>
        <c:axId val="-428568816"/>
      </c:barChart>
      <c:catAx>
        <c:axId val="-42856392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28568816"/>
        <c:crossesAt val="0"/>
        <c:auto val="1"/>
        <c:lblAlgn val="ctr"/>
        <c:lblOffset val="100"/>
        <c:noMultiLvlLbl val="0"/>
      </c:catAx>
      <c:valAx>
        <c:axId val="-4285688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28563920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San Pedro de los Milagros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818227132286173"/>
          <c:h val="0.688762072083838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Original'!$C$1950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Original'!$A$1951:$A$1964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Original'!$C$1951:$C$1964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A3-4B1F-A46E-E872E832DFF7}"/>
            </c:ext>
          </c:extLst>
        </c:ser>
        <c:ser>
          <c:idx val="3"/>
          <c:order val="1"/>
          <c:tx>
            <c:strRef>
              <c:f>'Tasa de mortalidad Original'!$H$1950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Original'!$A$1951:$A$1964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Original'!$H$1951:$H$1964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A3-4B1F-A46E-E872E832DFF7}"/>
            </c:ext>
          </c:extLst>
        </c:ser>
        <c:ser>
          <c:idx val="4"/>
          <c:order val="2"/>
          <c:tx>
            <c:strRef>
              <c:f>'Tasa de mortalidad Original'!$G$1950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Original'!$A$1951:$A$1964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Original'!$G$1951:$G$1964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</c:v>
                </c:pt>
                <c:pt idx="12" formatCode="General">
                  <c:v>1</c:v>
                </c:pt>
                <c:pt idx="1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A3-4B1F-A46E-E872E832DF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28587312"/>
        <c:axId val="-428586768"/>
      </c:barChart>
      <c:catAx>
        <c:axId val="-42858731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28586768"/>
        <c:crossesAt val="0"/>
        <c:auto val="1"/>
        <c:lblAlgn val="ctr"/>
        <c:lblOffset val="100"/>
        <c:noMultiLvlLbl val="0"/>
      </c:catAx>
      <c:valAx>
        <c:axId val="-428586768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28587312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 Santa Rosa de Osos - 2005 - 2018</a:t>
            </a:r>
            <a:endParaRPr lang="es-CO" sz="1600" b="0"/>
          </a:p>
        </c:rich>
      </c:tx>
      <c:layout>
        <c:manualLayout>
          <c:xMode val="edge"/>
          <c:yMode val="edge"/>
          <c:x val="0.2809862235608715"/>
          <c:y val="1.775902134646826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678986512407705"/>
          <c:h val="0.680875981181841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Original'!$C$1978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Original'!$A$1979:$A$1992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Original'!$C$1979:$C$1992</c:f>
              <c:numCache>
                <c:formatCode>0.0</c:formatCode>
                <c:ptCount val="14"/>
                <c:pt idx="5" formatCode="0">
                  <c:v>2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2</c:v>
                </c:pt>
                <c:pt idx="12" formatCode="0">
                  <c:v>2</c:v>
                </c:pt>
                <c:pt idx="13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B6-414A-AC50-5F075B307DD5}"/>
            </c:ext>
          </c:extLst>
        </c:ser>
        <c:ser>
          <c:idx val="1"/>
          <c:order val="1"/>
          <c:tx>
            <c:strRef>
              <c:f>'Tasa de mortalidad Original'!$G$1978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Original'!$A$1979:$A$1992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Original'!$G$1979:$G$1992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2</c:v>
                </c:pt>
                <c:pt idx="12" formatCode="General">
                  <c:v>2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B6-414A-AC50-5F075B307DD5}"/>
            </c:ext>
          </c:extLst>
        </c:ser>
        <c:ser>
          <c:idx val="4"/>
          <c:order val="2"/>
          <c:tx>
            <c:strRef>
              <c:f>'Tasa de mortalidad Original'!$H$1978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Original'!$A$1979:$A$1992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Original'!$H$1979:$H$1992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B6-414A-AC50-5F075B307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28567728"/>
        <c:axId val="-428578064"/>
      </c:barChart>
      <c:catAx>
        <c:axId val="-42856772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28578064"/>
        <c:crossesAt val="0"/>
        <c:auto val="1"/>
        <c:lblAlgn val="ctr"/>
        <c:lblOffset val="100"/>
        <c:noMultiLvlLbl val="0"/>
      </c:catAx>
      <c:valAx>
        <c:axId val="-428578064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28567728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Toledo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395746775216463"/>
          <c:h val="0.6782472842145091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Original'!$C$2006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Original'!$A$2007:$A$2020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Original'!$C$2007:$C$2020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21-4E5E-A35A-E31A29BF2415}"/>
            </c:ext>
          </c:extLst>
        </c:ser>
        <c:ser>
          <c:idx val="1"/>
          <c:order val="1"/>
          <c:tx>
            <c:strRef>
              <c:f>'Tasa de mortalidad Original'!$H$2006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Original'!$A$2007:$A$2020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Original'!$H$2007:$H$2020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21-4E5E-A35A-E31A29BF2415}"/>
            </c:ext>
          </c:extLst>
        </c:ser>
        <c:ser>
          <c:idx val="4"/>
          <c:order val="2"/>
          <c:tx>
            <c:strRef>
              <c:f>'Tasa de mortalidad Original'!$G$2006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Original'!$A$2007:$A$2020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Original'!$G$2007:$G$2020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</c:v>
                </c:pt>
                <c:pt idx="12" formatCode="General">
                  <c:v>1</c:v>
                </c:pt>
                <c:pt idx="1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21-4E5E-A35A-E31A29BF2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28565552"/>
        <c:axId val="-428561744"/>
      </c:barChart>
      <c:catAx>
        <c:axId val="-42856555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28561744"/>
        <c:crossesAt val="0"/>
        <c:auto val="1"/>
        <c:lblAlgn val="ctr"/>
        <c:lblOffset val="100"/>
        <c:noMultiLvlLbl val="0"/>
      </c:catAx>
      <c:valAx>
        <c:axId val="-428561744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28565552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Yarumal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4147341188811045"/>
          <c:h val="0.6966481629858355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Original'!$C$2058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Original'!$A$2059:$A$2072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Original'!$C$2059:$C$2072</c:f>
              <c:numCache>
                <c:formatCode>0.0</c:formatCode>
                <c:ptCount val="14"/>
                <c:pt idx="5" formatCode="0">
                  <c:v>4</c:v>
                </c:pt>
                <c:pt idx="6" formatCode="0">
                  <c:v>5</c:v>
                </c:pt>
                <c:pt idx="7" formatCode="0">
                  <c:v>4</c:v>
                </c:pt>
                <c:pt idx="8" formatCode="0">
                  <c:v>4</c:v>
                </c:pt>
                <c:pt idx="9" formatCode="0">
                  <c:v>4</c:v>
                </c:pt>
                <c:pt idx="10" formatCode="0">
                  <c:v>4</c:v>
                </c:pt>
                <c:pt idx="11" formatCode="0">
                  <c:v>4</c:v>
                </c:pt>
                <c:pt idx="12" formatCode="0">
                  <c:v>4</c:v>
                </c:pt>
                <c:pt idx="13" formatCode="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DB-4B1F-9379-4F36FD4542C3}"/>
            </c:ext>
          </c:extLst>
        </c:ser>
        <c:ser>
          <c:idx val="3"/>
          <c:order val="1"/>
          <c:tx>
            <c:strRef>
              <c:f>'Tasa de mortalidad Original'!$H$2058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Original'!$A$2059:$A$2072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Original'!$H$2059:$H$2072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DB-4B1F-9379-4F36FD4542C3}"/>
            </c:ext>
          </c:extLst>
        </c:ser>
        <c:ser>
          <c:idx val="1"/>
          <c:order val="2"/>
          <c:tx>
            <c:strRef>
              <c:f>'Tasa de mortalidad Original'!$G$2058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Original'!$A$2059:$A$2072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Original'!$G$2059:$G$2072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3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4</c:v>
                </c:pt>
                <c:pt idx="12" formatCode="General">
                  <c:v>4</c:v>
                </c:pt>
                <c:pt idx="13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DB-4B1F-9379-4F36FD454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28566640"/>
        <c:axId val="-428586224"/>
      </c:barChart>
      <c:catAx>
        <c:axId val="-42856664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28586224"/>
        <c:crossesAt val="0"/>
        <c:auto val="1"/>
        <c:lblAlgn val="ctr"/>
        <c:lblOffset val="100"/>
        <c:noMultiLvlLbl val="0"/>
      </c:catAx>
      <c:valAx>
        <c:axId val="-428586224"/>
        <c:scaling>
          <c:orientation val="minMax"/>
          <c:max val="8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28566640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</a:t>
            </a:r>
            <a:r>
              <a:rPr lang="es-CO" sz="1600" b="0" baseline="0"/>
              <a:t>Abriaquí - 2005 - 2016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22203909617537"/>
          <c:h val="0.6887620720838384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Original'!$C$1065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Original'!$A$1066:$A$1079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Original'!$C$1066:$C$1079</c:f>
              <c:numCache>
                <c:formatCode>0</c:formatCode>
                <c:ptCount val="14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6-4684-BF78-3BDD2BFCCDFC}"/>
            </c:ext>
          </c:extLst>
        </c:ser>
        <c:ser>
          <c:idx val="3"/>
          <c:order val="2"/>
          <c:tx>
            <c:strRef>
              <c:f>'Tasa de mortalidad Original'!$D$1065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Original'!$A$1066:$A$1079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Original'!$D$1066:$D$1079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6-4684-BF78-3BDD2BFCCDFC}"/>
            </c:ext>
          </c:extLst>
        </c:ser>
        <c:ser>
          <c:idx val="1"/>
          <c:order val="3"/>
          <c:tx>
            <c:strRef>
              <c:f>'Tasa de mortalidad Original'!$E$1065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Original'!$A$1066:$A$1079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Original'!$E$1066:$E$1079</c:f>
              <c:numCache>
                <c:formatCode>General</c:formatCode>
                <c:ptCount val="14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6-4684-BF78-3BDD2BFCCDFC}"/>
            </c:ext>
          </c:extLst>
        </c:ser>
        <c:ser>
          <c:idx val="4"/>
          <c:order val="4"/>
          <c:tx>
            <c:strRef>
              <c:f>'Tasa de mortalidad Original'!$F$1065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Original'!$A$1066:$A$1079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Original'!$F$1066:$F$1079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6-4684-BF78-3BDD2BFC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39669904"/>
        <c:axId val="-239668816"/>
      </c:barChart>
      <c:lineChart>
        <c:grouping val="stacked"/>
        <c:varyColors val="0"/>
        <c:ser>
          <c:idx val="0"/>
          <c:order val="0"/>
          <c:tx>
            <c:strRef>
              <c:f>'Tasa de mortalidad Original'!$B$1065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Original'!$A$1066:$A$1079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Original'!$B$1066:$B$1079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46-4684-BF78-3BDD2BFC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39673712"/>
        <c:axId val="-239674256"/>
      </c:lineChart>
      <c:catAx>
        <c:axId val="-23966990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39668816"/>
        <c:crossesAt val="0"/>
        <c:auto val="1"/>
        <c:lblAlgn val="ctr"/>
        <c:lblOffset val="100"/>
        <c:noMultiLvlLbl val="0"/>
      </c:catAx>
      <c:valAx>
        <c:axId val="-239668816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39669904"/>
        <c:crosses val="autoZero"/>
        <c:crossBetween val="between"/>
        <c:majorUnit val="1"/>
        <c:minorUnit val="0.5"/>
      </c:valAx>
      <c:valAx>
        <c:axId val="-239674256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39673712"/>
        <c:crosses val="max"/>
        <c:crossBetween val="between"/>
      </c:valAx>
      <c:catAx>
        <c:axId val="-23967371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39674256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Nmero de piscinas sin intervenir   </a:t>
            </a:r>
          </a:p>
          <a:p>
            <a:pPr>
              <a:defRPr sz="1600"/>
            </a:pPr>
            <a:r>
              <a:rPr lang="es-CO" sz="1600" b="0" baseline="0"/>
              <a:t>Subregion  Oriente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3197974005578992"/>
          <c:h val="0.6966481629858355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Original'!$C$2086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Original'!$A$2087:$A$2100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Original'!$C$2087:$C$2100</c:f>
              <c:numCache>
                <c:formatCode>0.0</c:formatCode>
                <c:ptCount val="14"/>
                <c:pt idx="5" formatCode="0">
                  <c:v>45</c:v>
                </c:pt>
                <c:pt idx="6" formatCode="0">
                  <c:v>63</c:v>
                </c:pt>
                <c:pt idx="7" formatCode="0">
                  <c:v>57</c:v>
                </c:pt>
                <c:pt idx="8" formatCode="0">
                  <c:v>71</c:v>
                </c:pt>
                <c:pt idx="9" formatCode="0">
                  <c:v>74</c:v>
                </c:pt>
                <c:pt idx="10" formatCode="0">
                  <c:v>74</c:v>
                </c:pt>
                <c:pt idx="11" formatCode="0">
                  <c:v>85</c:v>
                </c:pt>
                <c:pt idx="12" formatCode="0">
                  <c:v>83</c:v>
                </c:pt>
                <c:pt idx="13" formatCode="0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14-465D-8E25-23F12A4AB6E0}"/>
            </c:ext>
          </c:extLst>
        </c:ser>
        <c:ser>
          <c:idx val="3"/>
          <c:order val="1"/>
          <c:tx>
            <c:strRef>
              <c:f>'Tasa de mortalidad Original'!$G$2086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Original'!$A$2087:$A$2100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Original'!$G$2087:$G$2100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7</c:v>
                </c:pt>
                <c:pt idx="8" formatCode="0">
                  <c:v>6</c:v>
                </c:pt>
                <c:pt idx="9" formatCode="0">
                  <c:v>10</c:v>
                </c:pt>
                <c:pt idx="10" formatCode="0">
                  <c:v>10</c:v>
                </c:pt>
                <c:pt idx="11" formatCode="0">
                  <c:v>61</c:v>
                </c:pt>
                <c:pt idx="12" formatCode="General">
                  <c:v>60</c:v>
                </c:pt>
                <c:pt idx="13" formatCode="General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14-465D-8E25-23F12A4AB6E0}"/>
            </c:ext>
          </c:extLst>
        </c:ser>
        <c:ser>
          <c:idx val="1"/>
          <c:order val="2"/>
          <c:tx>
            <c:strRef>
              <c:f>'Tasa de mortalidad Original'!$H$2086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Original'!$A$2087:$A$2100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Original'!$H$2087:$H$2100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6</c:v>
                </c:pt>
                <c:pt idx="7" formatCode="0">
                  <c:v>4</c:v>
                </c:pt>
                <c:pt idx="8" formatCode="0">
                  <c:v>7</c:v>
                </c:pt>
                <c:pt idx="9" formatCode="0">
                  <c:v>5</c:v>
                </c:pt>
                <c:pt idx="10" formatCode="0">
                  <c:v>7</c:v>
                </c:pt>
                <c:pt idx="11" formatCode="0">
                  <c:v>1</c:v>
                </c:pt>
                <c:pt idx="12" formatCode="General">
                  <c:v>3</c:v>
                </c:pt>
                <c:pt idx="1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14-465D-8E25-23F12A4AB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28560656"/>
        <c:axId val="-428560112"/>
      </c:barChart>
      <c:catAx>
        <c:axId val="-42856065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28560112"/>
        <c:crossesAt val="0"/>
        <c:auto val="1"/>
        <c:lblAlgn val="ctr"/>
        <c:lblOffset val="100"/>
        <c:noMultiLvlLbl val="0"/>
      </c:catAx>
      <c:valAx>
        <c:axId val="-42856011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28560656"/>
        <c:crosses val="autoZero"/>
        <c:crossBetween val="between"/>
        <c:majorUnit val="10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 iscinas sin intervenir   </a:t>
            </a:r>
          </a:p>
          <a:p>
            <a:pPr>
              <a:defRPr sz="1600"/>
            </a:pPr>
            <a:r>
              <a:rPr lang="es-CO" sz="1600" b="0" baseline="0"/>
              <a:t>Abejorral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818227132286173"/>
          <c:h val="0.688762072083838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Original'!$C$2114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Original'!$A$2115:$A$2128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Original'!$C$2115:$C$2128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2</c:v>
                </c:pt>
                <c:pt idx="12" formatCode="0">
                  <c:v>1</c:v>
                </c:pt>
                <c:pt idx="13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4-4B4E-81B8-D0A2D4C74956}"/>
            </c:ext>
          </c:extLst>
        </c:ser>
        <c:ser>
          <c:idx val="3"/>
          <c:order val="1"/>
          <c:tx>
            <c:strRef>
              <c:f>'Tasa de mortalidad Original'!$G$2114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Original'!$A$2115:$A$2128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Original'!$G$2115:$G$2128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4-4B4E-81B8-D0A2D4C74956}"/>
            </c:ext>
          </c:extLst>
        </c:ser>
        <c:ser>
          <c:idx val="4"/>
          <c:order val="2"/>
          <c:tx>
            <c:strRef>
              <c:f>'Tasa de mortalidad Original'!$H$2114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Original'!$A$2115:$A$2128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Original'!$H$2115:$H$2128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C4-4B4E-81B8-D0A2D4C74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28578608"/>
        <c:axId val="-428585680"/>
      </c:barChart>
      <c:catAx>
        <c:axId val="-42857860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28585680"/>
        <c:crossesAt val="0"/>
        <c:auto val="1"/>
        <c:lblAlgn val="ctr"/>
        <c:lblOffset val="100"/>
        <c:noMultiLvlLbl val="0"/>
      </c:catAx>
      <c:valAx>
        <c:axId val="-428585680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28578608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Alejandría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3577720878871811"/>
          <c:h val="0.6782472842145091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Original'!$C$2142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Original'!$A$2143:$A$2156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Original'!$C$2143:$C$2156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2</c:v>
                </c:pt>
                <c:pt idx="12" formatCode="0">
                  <c:v>1</c:v>
                </c:pt>
                <c:pt idx="13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85-4760-A2A7-BEE172B158A4}"/>
            </c:ext>
          </c:extLst>
        </c:ser>
        <c:ser>
          <c:idx val="3"/>
          <c:order val="1"/>
          <c:tx>
            <c:strRef>
              <c:f>'Tasa de mortalidad Original'!$H$2142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Original'!$A$2143:$A$2156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Original'!$H$2143:$H$2156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85-4760-A2A7-BEE172B158A4}"/>
            </c:ext>
          </c:extLst>
        </c:ser>
        <c:ser>
          <c:idx val="4"/>
          <c:order val="2"/>
          <c:tx>
            <c:strRef>
              <c:f>'Tasa de mortalidad Original'!$G$2142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Original'!$A$2143:$A$2156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Original'!$G$2143:$G$2156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85-4760-A2A7-BEE172B15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28585136"/>
        <c:axId val="-428584592"/>
      </c:barChart>
      <c:catAx>
        <c:axId val="-42858513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100"/>
                </a:pPr>
                <a:r>
                  <a:rPr lang="en-US" sz="11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200"/>
            </a:pPr>
            <a:endParaRPr lang="es-CO"/>
          </a:p>
        </c:txPr>
        <c:crossAx val="-428584592"/>
        <c:crossesAt val="0"/>
        <c:auto val="1"/>
        <c:lblAlgn val="ctr"/>
        <c:lblOffset val="100"/>
        <c:noMultiLvlLbl val="0"/>
      </c:catAx>
      <c:valAx>
        <c:axId val="-428584592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28585136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Argelia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7802521459436"/>
          <c:h val="0.680875981181841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Original'!$C$2170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Original'!$A$2171:$A$2184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Original'!$C$2171:$C$2184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2</c:v>
                </c:pt>
                <c:pt idx="12" formatCode="0">
                  <c:v>2</c:v>
                </c:pt>
                <c:pt idx="13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DB-4C4C-B065-C1733A3D8685}"/>
            </c:ext>
          </c:extLst>
        </c:ser>
        <c:ser>
          <c:idx val="3"/>
          <c:order val="1"/>
          <c:tx>
            <c:strRef>
              <c:f>'Tasa de mortalidad Original'!$H$2170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Original'!$A$2171:$A$2184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Original'!$H$2171:$H$2184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DB-4C4C-B065-C1733A3D8685}"/>
            </c:ext>
          </c:extLst>
        </c:ser>
        <c:ser>
          <c:idx val="1"/>
          <c:order val="2"/>
          <c:tx>
            <c:strRef>
              <c:f>'Tasa de mortalidad Original'!$G$2170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Original'!$A$2171:$A$2184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Original'!$G$2171:$G$2184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2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DB-4C4C-B065-C1733A3D8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28565008"/>
        <c:axId val="-428584048"/>
      </c:barChart>
      <c:catAx>
        <c:axId val="-42856500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28584048"/>
        <c:crossesAt val="0"/>
        <c:auto val="1"/>
        <c:lblAlgn val="ctr"/>
        <c:lblOffset val="100"/>
        <c:noMultiLvlLbl val="0"/>
      </c:catAx>
      <c:valAx>
        <c:axId val="-428584048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28565008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Cocorná - 2005 - 2018</a:t>
            </a:r>
            <a:endParaRPr lang="es-CO" sz="1600" b="0"/>
          </a:p>
        </c:rich>
      </c:tx>
      <c:layout>
        <c:manualLayout>
          <c:xMode val="edge"/>
          <c:yMode val="edge"/>
          <c:x val="0.26781917350933654"/>
          <c:y val="1.52969465097424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729619329175653"/>
          <c:h val="0.6782472842145091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Original'!$C$2226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Original'!$A$2227:$A$2240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Original'!$C$2227:$C$2240</c:f>
              <c:numCache>
                <c:formatCode>0</c:formatCode>
                <c:ptCount val="14"/>
                <c:pt idx="5">
                  <c:v>3</c:v>
                </c:pt>
                <c:pt idx="6">
                  <c:v>6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13</c:v>
                </c:pt>
                <c:pt idx="12">
                  <c:v>10</c:v>
                </c:pt>
                <c:pt idx="1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6-45F5-A2D8-C1F2CE6953DB}"/>
            </c:ext>
          </c:extLst>
        </c:ser>
        <c:ser>
          <c:idx val="3"/>
          <c:order val="1"/>
          <c:tx>
            <c:strRef>
              <c:f>'Tasa de mortalidad Original'!$G$2226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Original'!$A$2227:$A$2240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Original'!$G$2227:$G$2240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13</c:v>
                </c:pt>
                <c:pt idx="12" formatCode="General">
                  <c:v>10</c:v>
                </c:pt>
                <c:pt idx="13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46-45F5-A2D8-C1F2CE6953DB}"/>
            </c:ext>
          </c:extLst>
        </c:ser>
        <c:ser>
          <c:idx val="1"/>
          <c:order val="2"/>
          <c:tx>
            <c:strRef>
              <c:f>'Tasa de mortalidad Original'!$H$2226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Original'!$A$2227:$A$2240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Original'!$H$2227:$H$2240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46-45F5-A2D8-C1F2CE695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28583504"/>
        <c:axId val="-428582960"/>
      </c:barChart>
      <c:catAx>
        <c:axId val="-42858350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28582960"/>
        <c:crossesAt val="0"/>
        <c:auto val="1"/>
        <c:lblAlgn val="ctr"/>
        <c:lblOffset val="100"/>
        <c:noMultiLvlLbl val="0"/>
      </c:catAx>
      <c:valAx>
        <c:axId val="-428582960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28583504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Concepción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919492765822068"/>
          <c:h val="0.6677324963451797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Original'!$C$2254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Original'!$A$2255:$A$2268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Original'!$C$2255:$C$2268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F5-499F-91CC-48D4E35C44F5}"/>
            </c:ext>
          </c:extLst>
        </c:ser>
        <c:ser>
          <c:idx val="3"/>
          <c:order val="1"/>
          <c:tx>
            <c:strRef>
              <c:f>'Tasa de mortalidad Original'!$H$2254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Original'!$A$2255:$A$2268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Original'!$H$2255:$H$2268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F5-499F-91CC-48D4E35C44F5}"/>
            </c:ext>
          </c:extLst>
        </c:ser>
        <c:ser>
          <c:idx val="4"/>
          <c:order val="2"/>
          <c:tx>
            <c:strRef>
              <c:f>'Tasa de mortalidad Original'!$G$2254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Original'!$A$2255:$A$2268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Original'!$G$2255:$G$2268</c:f>
              <c:numCache>
                <c:formatCode>0.0</c:formatCode>
                <c:ptCount val="14"/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F5-499F-91CC-48D4E35C4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28582416"/>
        <c:axId val="-428581872"/>
      </c:barChart>
      <c:catAx>
        <c:axId val="-4285824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28581872"/>
        <c:crossesAt val="0"/>
        <c:auto val="1"/>
        <c:lblAlgn val="ctr"/>
        <c:lblOffset val="100"/>
        <c:noMultiLvlLbl val="0"/>
      </c:catAx>
      <c:valAx>
        <c:axId val="-428581872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28582416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Granada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299239639114886"/>
          <c:h val="0.680875981181841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Original'!$C$2282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Original'!$A$2283:$A$2296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Original'!$C$2283:$C$2296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4E-468B-BAF0-7BABF1D367DA}"/>
            </c:ext>
          </c:extLst>
        </c:ser>
        <c:ser>
          <c:idx val="3"/>
          <c:order val="1"/>
          <c:tx>
            <c:strRef>
              <c:f>'Tasa de mortalidad Original'!$H$2282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Original'!$A$2283:$A$2296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Original'!$H$2283:$H$2296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4E-468B-BAF0-7BABF1D367DA}"/>
            </c:ext>
          </c:extLst>
        </c:ser>
        <c:ser>
          <c:idx val="4"/>
          <c:order val="2"/>
          <c:tx>
            <c:strRef>
              <c:f>'Tasa de mortalidad Original'!$G$2282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Original'!$A$2283:$A$2296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Original'!$G$2283:$G$2296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</c:v>
                </c:pt>
                <c:pt idx="12" formatCode="General">
                  <c:v>1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4E-468B-BAF0-7BABF1D36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28576976"/>
        <c:axId val="-428556848"/>
      </c:barChart>
      <c:catAx>
        <c:axId val="-42857697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28556848"/>
        <c:crossesAt val="0"/>
        <c:auto val="1"/>
        <c:lblAlgn val="ctr"/>
        <c:lblOffset val="100"/>
        <c:noMultiLvlLbl val="0"/>
      </c:catAx>
      <c:valAx>
        <c:axId val="-428556848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28576976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Guarne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109366202468471"/>
          <c:h val="0.6835046781491739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Original'!$C$2310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Original'!$A$2311:$A$2324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Original'!$C$2311:$C$2324</c:f>
              <c:numCache>
                <c:formatCode>0.0</c:formatCode>
                <c:ptCount val="14"/>
                <c:pt idx="5" formatCode="0">
                  <c:v>4</c:v>
                </c:pt>
                <c:pt idx="6" formatCode="0">
                  <c:v>4</c:v>
                </c:pt>
                <c:pt idx="7" formatCode="0">
                  <c:v>4</c:v>
                </c:pt>
                <c:pt idx="8" formatCode="0">
                  <c:v>4</c:v>
                </c:pt>
                <c:pt idx="9" formatCode="0">
                  <c:v>4</c:v>
                </c:pt>
                <c:pt idx="10" formatCode="0">
                  <c:v>4</c:v>
                </c:pt>
                <c:pt idx="11" formatCode="0">
                  <c:v>5</c:v>
                </c:pt>
                <c:pt idx="12" formatCode="0">
                  <c:v>5</c:v>
                </c:pt>
                <c:pt idx="13" formatCode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C0-4088-86D1-3D58445842BE}"/>
            </c:ext>
          </c:extLst>
        </c:ser>
        <c:ser>
          <c:idx val="3"/>
          <c:order val="1"/>
          <c:tx>
            <c:strRef>
              <c:f>'Tasa de mortalidad Original'!$G$2310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Original'!$A$2311:$A$2324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Original'!$G$2311:$G$2324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5</c:v>
                </c:pt>
                <c:pt idx="13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C0-4088-86D1-3D58445842BE}"/>
            </c:ext>
          </c:extLst>
        </c:ser>
        <c:ser>
          <c:idx val="4"/>
          <c:order val="2"/>
          <c:tx>
            <c:strRef>
              <c:f>'Tasa de mortalidad Original'!$H$2310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Original'!$A$2311:$A$2324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Original'!$H$2311:$H$2324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C0-4088-86D1-3D5844584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28559568"/>
        <c:axId val="-428579696"/>
      </c:barChart>
      <c:catAx>
        <c:axId val="-4285595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28579696"/>
        <c:crossesAt val="0"/>
        <c:auto val="1"/>
        <c:lblAlgn val="ctr"/>
        <c:lblOffset val="100"/>
        <c:noMultiLvlLbl val="0"/>
      </c:catAx>
      <c:valAx>
        <c:axId val="-428579696"/>
        <c:scaling>
          <c:orientation val="minMax"/>
          <c:max val="6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28559568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Guatapé - 2005 - 2016</a:t>
            </a:r>
            <a:endParaRPr lang="es-CO" sz="1600" b="0"/>
          </a:p>
        </c:rich>
      </c:tx>
      <c:layout>
        <c:manualLayout>
          <c:xMode val="edge"/>
          <c:yMode val="edge"/>
          <c:x val="0.27268755832627911"/>
          <c:y val="2.04794122316374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84167113536889"/>
          <c:h val="0.685314546360382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Original'!$C$2338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Original'!$A$2339:$A$2352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Original'!$C$2339:$C$2352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2</c:v>
                </c:pt>
                <c:pt idx="12" formatCode="0">
                  <c:v>2</c:v>
                </c:pt>
                <c:pt idx="13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8D-4A17-9E7B-5E46515F7582}"/>
            </c:ext>
          </c:extLst>
        </c:ser>
        <c:ser>
          <c:idx val="1"/>
          <c:order val="1"/>
          <c:tx>
            <c:strRef>
              <c:f>'Tasa de mortalidad Original'!$H$2338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Original'!$A$2339:$A$2352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Original'!$H$2339:$H$2352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8D-4A17-9E7B-5E46515F7582}"/>
            </c:ext>
          </c:extLst>
        </c:ser>
        <c:ser>
          <c:idx val="4"/>
          <c:order val="2"/>
          <c:tx>
            <c:strRef>
              <c:f>'Tasa de mortalidad Original'!$G$2338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Original'!$A$2339:$A$2352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Original'!$G$2339:$G$2352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2</c:v>
                </c:pt>
                <c:pt idx="12" formatCode="General">
                  <c:v>1</c:v>
                </c:pt>
                <c:pt idx="13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8D-4A17-9E7B-5E46515F75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28579152"/>
        <c:axId val="-428568272"/>
      </c:barChart>
      <c:catAx>
        <c:axId val="-42857915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28568272"/>
        <c:crossesAt val="0"/>
        <c:auto val="1"/>
        <c:lblAlgn val="ctr"/>
        <c:lblOffset val="100"/>
        <c:noMultiLvlLbl val="0"/>
      </c:catAx>
      <c:valAx>
        <c:axId val="-428568272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28579152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La Ceja - 2005 - 2016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919492765822068"/>
          <c:h val="0.6651037993778473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Original'!$C$2366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Original'!$A$2367:$A$2380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Original'!$C$2367:$C$2380</c:f>
              <c:numCache>
                <c:formatCode>0.0</c:formatCode>
                <c:ptCount val="14"/>
                <c:pt idx="5" formatCode="0">
                  <c:v>4</c:v>
                </c:pt>
                <c:pt idx="6" formatCode="0">
                  <c:v>4</c:v>
                </c:pt>
                <c:pt idx="7" formatCode="0">
                  <c:v>4</c:v>
                </c:pt>
                <c:pt idx="8" formatCode="0">
                  <c:v>5</c:v>
                </c:pt>
                <c:pt idx="9" formatCode="0">
                  <c:v>5</c:v>
                </c:pt>
                <c:pt idx="10" formatCode="0">
                  <c:v>4</c:v>
                </c:pt>
                <c:pt idx="11" formatCode="0">
                  <c:v>4</c:v>
                </c:pt>
                <c:pt idx="12" formatCode="0">
                  <c:v>4</c:v>
                </c:pt>
                <c:pt idx="13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94-4B10-AEEC-752C23246102}"/>
            </c:ext>
          </c:extLst>
        </c:ser>
        <c:ser>
          <c:idx val="1"/>
          <c:order val="1"/>
          <c:tx>
            <c:strRef>
              <c:f>'Tasa de mortalidad Original'!$G$2366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Original'!$A$2367:$A$2380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Original'!$G$2367:$G$2380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4</c:v>
                </c:pt>
                <c:pt idx="12" formatCode="General">
                  <c:v>4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94-4B10-AEEC-752C23246102}"/>
            </c:ext>
          </c:extLst>
        </c:ser>
        <c:ser>
          <c:idx val="4"/>
          <c:order val="2"/>
          <c:tx>
            <c:strRef>
              <c:f>'Tasa de mortalidad Original'!$H$2366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Original'!$A$2367:$A$2380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Original'!$H$2367:$H$2380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94-4B10-AEEC-752C23246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28577520"/>
        <c:axId val="-428563376"/>
      </c:barChart>
      <c:catAx>
        <c:axId val="-42857752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28563376"/>
        <c:crossesAt val="0"/>
        <c:auto val="1"/>
        <c:lblAlgn val="ctr"/>
        <c:lblOffset val="100"/>
        <c:noMultiLvlLbl val="0"/>
      </c:catAx>
      <c:valAx>
        <c:axId val="-428563376"/>
        <c:scaling>
          <c:orientation val="minMax"/>
          <c:max val="6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28577520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 </a:t>
            </a:r>
          </a:p>
          <a:p>
            <a:pPr>
              <a:defRPr sz="1600"/>
            </a:pPr>
            <a:r>
              <a:rPr lang="es-CO" sz="1600" b="0" baseline="0"/>
              <a:t>Santa Fe de Antioquia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951422777420448"/>
          <c:h val="0.6887621365051005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Original'!$C$1093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Original'!$A$1094:$A$1107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Original'!$C$1094:$C$1107</c:f>
              <c:numCache>
                <c:formatCode>0.0</c:formatCode>
                <c:ptCount val="14"/>
                <c:pt idx="5" formatCode="0">
                  <c:v>36</c:v>
                </c:pt>
                <c:pt idx="6" formatCode="0">
                  <c:v>38</c:v>
                </c:pt>
                <c:pt idx="7" formatCode="0">
                  <c:v>36</c:v>
                </c:pt>
                <c:pt idx="8" formatCode="0">
                  <c:v>36</c:v>
                </c:pt>
                <c:pt idx="9" formatCode="0">
                  <c:v>37</c:v>
                </c:pt>
                <c:pt idx="10" formatCode="0">
                  <c:v>58</c:v>
                </c:pt>
                <c:pt idx="11" formatCode="0">
                  <c:v>58</c:v>
                </c:pt>
                <c:pt idx="12" formatCode="0">
                  <c:v>68</c:v>
                </c:pt>
                <c:pt idx="13" formatCode="0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88-4EEE-836B-D2C0C7DCFD59}"/>
            </c:ext>
          </c:extLst>
        </c:ser>
        <c:ser>
          <c:idx val="3"/>
          <c:order val="2"/>
          <c:tx>
            <c:strRef>
              <c:f>'Tasa de mortalidad Original'!$D$1093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Original'!$A$1094:$A$1107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Original'!$D$1094:$D$1107</c:f>
              <c:numCache>
                <c:formatCode>0.0</c:formatCode>
                <c:ptCount val="14"/>
                <c:pt idx="5">
                  <c:v>1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88-4EEE-836B-D2C0C7DCFD59}"/>
            </c:ext>
          </c:extLst>
        </c:ser>
        <c:ser>
          <c:idx val="1"/>
          <c:order val="3"/>
          <c:tx>
            <c:strRef>
              <c:f>'Tasa de mortalidad Original'!$E$1093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Original'!$A$1094:$A$1107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Original'!$E$1094:$E$1107</c:f>
              <c:numCache>
                <c:formatCode>General</c:formatCode>
                <c:ptCount val="14"/>
                <c:pt idx="5">
                  <c:v>25</c:v>
                </c:pt>
                <c:pt idx="6">
                  <c:v>9</c:v>
                </c:pt>
                <c:pt idx="7">
                  <c:v>7</c:v>
                </c:pt>
                <c:pt idx="8">
                  <c:v>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88-4EEE-836B-D2C0C7DCFD59}"/>
            </c:ext>
          </c:extLst>
        </c:ser>
        <c:ser>
          <c:idx val="4"/>
          <c:order val="4"/>
          <c:tx>
            <c:strRef>
              <c:f>'Tasa de mortalidad Original'!$F$1093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Original'!$A$1094:$A$1107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Original'!$F$1094:$F$1107</c:f>
              <c:numCache>
                <c:formatCode>General</c:formatCode>
                <c:ptCount val="14"/>
                <c:pt idx="5">
                  <c:v>10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88-4EEE-836B-D2C0C7DCF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39667184"/>
        <c:axId val="-239698736"/>
      </c:barChart>
      <c:lineChart>
        <c:grouping val="stacked"/>
        <c:varyColors val="0"/>
        <c:ser>
          <c:idx val="0"/>
          <c:order val="0"/>
          <c:tx>
            <c:strRef>
              <c:f>'Tasa de mortalidad Original'!$B$1093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Original'!$A$1094:$A$1107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Original'!$B$1094:$B$1107</c:f>
              <c:numCache>
                <c:formatCode>0.00</c:formatCode>
                <c:ptCount val="14"/>
                <c:pt idx="0">
                  <c:v>4.37</c:v>
                </c:pt>
                <c:pt idx="1">
                  <c:v>0</c:v>
                </c:pt>
                <c:pt idx="2">
                  <c:v>0</c:v>
                </c:pt>
                <c:pt idx="3">
                  <c:v>4.28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4.7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88-4EEE-836B-D2C0C7DCF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39698192"/>
        <c:axId val="-239699280"/>
      </c:lineChart>
      <c:catAx>
        <c:axId val="-23966718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39698736"/>
        <c:crossesAt val="0"/>
        <c:auto val="1"/>
        <c:lblAlgn val="ctr"/>
        <c:lblOffset val="100"/>
        <c:noMultiLvlLbl val="0"/>
      </c:catAx>
      <c:valAx>
        <c:axId val="-239698736"/>
        <c:scaling>
          <c:orientation val="minMax"/>
          <c:max val="8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39667184"/>
        <c:crosses val="autoZero"/>
        <c:crossBetween val="between"/>
        <c:majorUnit val="10"/>
      </c:valAx>
      <c:valAx>
        <c:axId val="-23969928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39698192"/>
        <c:crosses val="max"/>
        <c:crossBetween val="between"/>
      </c:valAx>
      <c:catAx>
        <c:axId val="-23969819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3969928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La Unión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678986512407705"/>
          <c:h val="0.6651037993778473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Original'!$C$2394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Original'!$A$2395:$A$2408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Original'!$C$2395:$C$2408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2</c:v>
                </c:pt>
                <c:pt idx="11" formatCode="0">
                  <c:v>2</c:v>
                </c:pt>
                <c:pt idx="12" formatCode="0">
                  <c:v>2</c:v>
                </c:pt>
                <c:pt idx="13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08-497E-B88C-0573002074F6}"/>
            </c:ext>
          </c:extLst>
        </c:ser>
        <c:ser>
          <c:idx val="1"/>
          <c:order val="1"/>
          <c:tx>
            <c:strRef>
              <c:f>'Tasa de mortalidad Original'!$G$2394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Original'!$A$2395:$A$2408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Original'!$G$2395:$G$2408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1</c:v>
                </c:pt>
                <c:pt idx="11" formatCode="0">
                  <c:v>2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08-497E-B88C-0573002074F6}"/>
            </c:ext>
          </c:extLst>
        </c:ser>
        <c:ser>
          <c:idx val="4"/>
          <c:order val="2"/>
          <c:tx>
            <c:strRef>
              <c:f>'Tasa de mortalidad Original'!$H$2394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Original'!$A$2395:$A$2408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Original'!$H$2395:$H$2408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1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1</c:v>
                </c:pt>
                <c:pt idx="1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08-497E-B88C-057300207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28576432"/>
        <c:axId val="-428575888"/>
      </c:barChart>
      <c:catAx>
        <c:axId val="-42857643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28575888"/>
        <c:crossesAt val="0"/>
        <c:auto val="1"/>
        <c:lblAlgn val="ctr"/>
        <c:lblOffset val="100"/>
        <c:noMultiLvlLbl val="0"/>
      </c:catAx>
      <c:valAx>
        <c:axId val="-428575888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28576432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Relación número de piscinas  sin intervenir   </a:t>
            </a:r>
          </a:p>
          <a:p>
            <a:pPr>
              <a:defRPr sz="1600"/>
            </a:pPr>
            <a:r>
              <a:rPr lang="es-CO" sz="1600" b="0" baseline="0"/>
              <a:t>Marinilla - 2005 - 2018</a:t>
            </a:r>
            <a:endParaRPr lang="es-CO" sz="1600" b="0"/>
          </a:p>
        </c:rich>
      </c:tx>
      <c:layout>
        <c:manualLayout>
          <c:xMode val="edge"/>
          <c:yMode val="edge"/>
          <c:x val="0.23263054247289369"/>
          <c:y val="1.520194084769474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919492765822068"/>
          <c:h val="0.66247510241051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Original'!$C$2422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Original'!$A$2423:$A$2436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Original'!$C$2423:$C$2436</c:f>
              <c:numCache>
                <c:formatCode>0.0</c:formatCode>
                <c:ptCount val="14"/>
                <c:pt idx="5" formatCode="0">
                  <c:v>6</c:v>
                </c:pt>
                <c:pt idx="6" formatCode="0">
                  <c:v>6</c:v>
                </c:pt>
                <c:pt idx="7" formatCode="0">
                  <c:v>6</c:v>
                </c:pt>
                <c:pt idx="8" formatCode="0">
                  <c:v>6</c:v>
                </c:pt>
                <c:pt idx="9" formatCode="0">
                  <c:v>6</c:v>
                </c:pt>
                <c:pt idx="10" formatCode="0">
                  <c:v>6</c:v>
                </c:pt>
                <c:pt idx="11" formatCode="0">
                  <c:v>5</c:v>
                </c:pt>
                <c:pt idx="12" formatCode="0">
                  <c:v>4</c:v>
                </c:pt>
                <c:pt idx="13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D2-4879-B2C4-0E5EB557AECB}"/>
            </c:ext>
          </c:extLst>
        </c:ser>
        <c:ser>
          <c:idx val="1"/>
          <c:order val="1"/>
          <c:tx>
            <c:strRef>
              <c:f>'Tasa de mortalidad Original'!$H$2422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Original'!$A$2423:$A$2436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Original'!$H$2423:$H$2436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1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D2-4879-B2C4-0E5EB557AECB}"/>
            </c:ext>
          </c:extLst>
        </c:ser>
        <c:ser>
          <c:idx val="4"/>
          <c:order val="2"/>
          <c:tx>
            <c:strRef>
              <c:f>'Tasa de mortalidad Original'!$G$2422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Original'!$A$2423:$A$2436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Original'!$G$2423:$G$2436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3</c:v>
                </c:pt>
                <c:pt idx="11" formatCode="0">
                  <c:v>1</c:v>
                </c:pt>
                <c:pt idx="12" formatCode="General">
                  <c:v>0</c:v>
                </c:pt>
                <c:pt idx="1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D2-4879-B2C4-0E5EB557A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28575344"/>
        <c:axId val="-428562832"/>
      </c:barChart>
      <c:catAx>
        <c:axId val="-42857534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28562832"/>
        <c:crossesAt val="0"/>
        <c:auto val="1"/>
        <c:lblAlgn val="ctr"/>
        <c:lblOffset val="100"/>
        <c:noMultiLvlLbl val="0"/>
      </c:catAx>
      <c:valAx>
        <c:axId val="-428562832"/>
        <c:scaling>
          <c:orientation val="minMax"/>
          <c:max val="8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28575344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Nariño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3197974005578992"/>
          <c:h val="0.675618587247176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Original'!$C$2450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Original'!$A$2451:$A$2464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Original'!$C$2451:$C$2464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1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5</c:v>
                </c:pt>
                <c:pt idx="10" formatCode="0">
                  <c:v>5</c:v>
                </c:pt>
                <c:pt idx="11" formatCode="0">
                  <c:v>5</c:v>
                </c:pt>
                <c:pt idx="12" formatCode="0">
                  <c:v>4</c:v>
                </c:pt>
                <c:pt idx="13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F1-4C58-B944-CDE02A2F79D0}"/>
            </c:ext>
          </c:extLst>
        </c:ser>
        <c:ser>
          <c:idx val="1"/>
          <c:order val="1"/>
          <c:tx>
            <c:strRef>
              <c:f>'Tasa de mortalidad Original'!$G$2450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Original'!$A$2451:$A$2464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Original'!$G$2451:$G$2464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F1-4C58-B944-CDE02A2F79D0}"/>
            </c:ext>
          </c:extLst>
        </c:ser>
        <c:ser>
          <c:idx val="4"/>
          <c:order val="2"/>
          <c:tx>
            <c:strRef>
              <c:f>'Tasa de mortalidad Original'!$H$2450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Original'!$A$2451:$A$2464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Original'!$H$2451:$H$2464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1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F1-4C58-B944-CDE02A2F7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28574256"/>
        <c:axId val="-428573712"/>
      </c:barChart>
      <c:catAx>
        <c:axId val="-42857425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28573712"/>
        <c:crossesAt val="0"/>
        <c:auto val="1"/>
        <c:lblAlgn val="ctr"/>
        <c:lblOffset val="100"/>
        <c:noMultiLvlLbl val="0"/>
      </c:catAx>
      <c:valAx>
        <c:axId val="-428573712"/>
        <c:scaling>
          <c:orientation val="minMax"/>
          <c:max val="6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28574256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El Peñol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678986512407705"/>
          <c:h val="0.6651037993778473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Original'!$C$2478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Original'!$A$2479:$A$2492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Original'!$C$2479:$C$2492</c:f>
              <c:numCache>
                <c:formatCode>0.0</c:formatCode>
                <c:ptCount val="14"/>
                <c:pt idx="5" formatCode="0">
                  <c:v>3</c:v>
                </c:pt>
                <c:pt idx="6" formatCode="0">
                  <c:v>4</c:v>
                </c:pt>
                <c:pt idx="7" formatCode="0">
                  <c:v>6</c:v>
                </c:pt>
                <c:pt idx="8" formatCode="0">
                  <c:v>6</c:v>
                </c:pt>
                <c:pt idx="9" formatCode="0">
                  <c:v>6</c:v>
                </c:pt>
                <c:pt idx="10" formatCode="0">
                  <c:v>6</c:v>
                </c:pt>
                <c:pt idx="11" formatCode="0">
                  <c:v>3</c:v>
                </c:pt>
                <c:pt idx="12" formatCode="0">
                  <c:v>5</c:v>
                </c:pt>
                <c:pt idx="13" formatCode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9C-4EC7-88A4-8AAE89F193FD}"/>
            </c:ext>
          </c:extLst>
        </c:ser>
        <c:ser>
          <c:idx val="1"/>
          <c:order val="1"/>
          <c:tx>
            <c:strRef>
              <c:f>'Tasa de mortalidad Original'!$G$2478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Original'!$A$2479:$A$2492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Original'!$G$2479:$G$2492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4</c:v>
                </c:pt>
                <c:pt idx="8" formatCode="0">
                  <c:v>4</c:v>
                </c:pt>
                <c:pt idx="9" formatCode="0">
                  <c:v>4</c:v>
                </c:pt>
                <c:pt idx="10" formatCode="0">
                  <c:v>4</c:v>
                </c:pt>
                <c:pt idx="11" formatCode="0">
                  <c:v>0</c:v>
                </c:pt>
                <c:pt idx="12" formatCode="General">
                  <c:v>5</c:v>
                </c:pt>
                <c:pt idx="13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9C-4EC7-88A4-8AAE89F193FD}"/>
            </c:ext>
          </c:extLst>
        </c:ser>
        <c:ser>
          <c:idx val="4"/>
          <c:order val="2"/>
          <c:tx>
            <c:strRef>
              <c:f>'Tasa de mortalidad Original'!$H$2478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Original'!$A$2479:$A$2492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Original'!$H$2479:$H$2492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9C-4EC7-88A4-8AAE89F19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28562288"/>
        <c:axId val="-428559024"/>
      </c:barChart>
      <c:catAx>
        <c:axId val="-42856228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28559024"/>
        <c:crossesAt val="0"/>
        <c:auto val="1"/>
        <c:lblAlgn val="ctr"/>
        <c:lblOffset val="100"/>
        <c:noMultiLvlLbl val="0"/>
      </c:catAx>
      <c:valAx>
        <c:axId val="-428559024"/>
        <c:scaling>
          <c:orientation val="minMax"/>
          <c:max val="8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28562288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El Retiro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628353695639758"/>
          <c:h val="0.6782472842145091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Original'!$C$2506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Original'!$A$2507:$A$2520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Original'!$C$2507:$C$2520</c:f>
              <c:numCache>
                <c:formatCode>0</c:formatCode>
                <c:ptCount val="14"/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56-43F8-82F9-651A22BC70D1}"/>
            </c:ext>
          </c:extLst>
        </c:ser>
        <c:ser>
          <c:idx val="1"/>
          <c:order val="1"/>
          <c:tx>
            <c:strRef>
              <c:f>'Tasa de mortalidad Original'!$G$2506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Original'!$A$2507:$A$2520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Original'!$G$2507:$G$2520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56-43F8-82F9-651A22BC70D1}"/>
            </c:ext>
          </c:extLst>
        </c:ser>
        <c:ser>
          <c:idx val="4"/>
          <c:order val="2"/>
          <c:tx>
            <c:strRef>
              <c:f>'Tasa de mortalidad Original'!$H$2506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Original'!$A$2507:$A$2520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Original'!$H$2507:$H$2520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56-43F8-82F9-651A22BC7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28573168"/>
        <c:axId val="-428572624"/>
      </c:barChart>
      <c:catAx>
        <c:axId val="-4285731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28572624"/>
        <c:crossesAt val="0"/>
        <c:auto val="1"/>
        <c:lblAlgn val="ctr"/>
        <c:lblOffset val="100"/>
        <c:noMultiLvlLbl val="0"/>
      </c:catAx>
      <c:valAx>
        <c:axId val="-428572624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28573168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Rionegro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3577720878871811"/>
          <c:h val="0.680875981181841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Original'!$C$2534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Original'!$A$2535:$A$2548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Original'!$C$2535:$C$2548</c:f>
              <c:numCache>
                <c:formatCode>0</c:formatCode>
                <c:ptCount val="14"/>
                <c:pt idx="5">
                  <c:v>8</c:v>
                </c:pt>
                <c:pt idx="6">
                  <c:v>11</c:v>
                </c:pt>
                <c:pt idx="7">
                  <c:v>8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35-4C26-B632-B6B69276B641}"/>
            </c:ext>
          </c:extLst>
        </c:ser>
        <c:ser>
          <c:idx val="3"/>
          <c:order val="1"/>
          <c:tx>
            <c:strRef>
              <c:f>'Tasa de mortalidad Original'!$H$2534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Original'!$A$2535:$A$2548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Original'!$H$2535:$H$2548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2</c:v>
                </c:pt>
                <c:pt idx="7" formatCode="0">
                  <c:v>0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35-4C26-B632-B6B69276B641}"/>
            </c:ext>
          </c:extLst>
        </c:ser>
        <c:ser>
          <c:idx val="4"/>
          <c:order val="2"/>
          <c:tx>
            <c:strRef>
              <c:f>'Tasa de mortalidad Original'!$G$2534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Original'!$A$2535:$A$2548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Original'!$G$2535:$G$2548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11</c:v>
                </c:pt>
                <c:pt idx="12" formatCode="General">
                  <c:v>11</c:v>
                </c:pt>
                <c:pt idx="13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35-4C26-B632-B6B69276B6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28570448"/>
        <c:axId val="-428569904"/>
      </c:barChart>
      <c:catAx>
        <c:axId val="-4285704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28569904"/>
        <c:crossesAt val="0"/>
        <c:auto val="1"/>
        <c:lblAlgn val="ctr"/>
        <c:lblOffset val="100"/>
        <c:noMultiLvlLbl val="0"/>
      </c:catAx>
      <c:valAx>
        <c:axId val="-428569904"/>
        <c:scaling>
          <c:orientation val="minMax"/>
          <c:max val="1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28570448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San Carlos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3767594315518226"/>
          <c:h val="0.6966481629858355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Original'!$C$2562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Original'!$A$2563:$A$2576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Original'!$C$2563:$C$2576</c:f>
              <c:numCache>
                <c:formatCode>0</c:formatCode>
                <c:ptCount val="14"/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69-4D37-9E7C-09B159910AAC}"/>
            </c:ext>
          </c:extLst>
        </c:ser>
        <c:ser>
          <c:idx val="3"/>
          <c:order val="1"/>
          <c:tx>
            <c:strRef>
              <c:f>'Tasa de mortalidad Original'!$G$2562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Original'!$A$2563:$A$2576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Original'!$G$2563:$G$2576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69-4D37-9E7C-09B159910AAC}"/>
            </c:ext>
          </c:extLst>
        </c:ser>
        <c:ser>
          <c:idx val="1"/>
          <c:order val="2"/>
          <c:tx>
            <c:strRef>
              <c:f>'Tasa de mortalidad Original'!$H$2562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Original'!$A$2563:$A$2576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Original'!$H$2563:$H$2576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69-4D37-9E7C-09B159910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28561200"/>
        <c:axId val="-428557936"/>
      </c:barChart>
      <c:catAx>
        <c:axId val="-42856120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28557936"/>
        <c:crossesAt val="0"/>
        <c:auto val="1"/>
        <c:lblAlgn val="ctr"/>
        <c:lblOffset val="100"/>
        <c:noMultiLvlLbl val="0"/>
      </c:catAx>
      <c:valAx>
        <c:axId val="-428557936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28561200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San Francisco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4147341188811045"/>
          <c:h val="0.691390769051170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Original'!$C$2590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Original'!$A$2591:$A$2604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Original'!$C$2591:$C$2604</c:f>
              <c:numCache>
                <c:formatCode>0.0</c:formatCode>
                <c:ptCount val="14"/>
                <c:pt idx="5" formatCode="0">
                  <c:v>2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FC-4D81-8A09-FBD7F7FE0E3C}"/>
            </c:ext>
          </c:extLst>
        </c:ser>
        <c:ser>
          <c:idx val="3"/>
          <c:order val="1"/>
          <c:tx>
            <c:strRef>
              <c:f>'Tasa de mortalidad Original'!$H$2590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Original'!$A$2591:$A$2604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Original'!$H$2591:$H$2604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1</c:v>
                </c:pt>
                <c:pt idx="7" formatCode="0">
                  <c:v>0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FC-4D81-8A09-FBD7F7FE0E3C}"/>
            </c:ext>
          </c:extLst>
        </c:ser>
        <c:ser>
          <c:idx val="1"/>
          <c:order val="2"/>
          <c:tx>
            <c:strRef>
              <c:f>'Tasa de mortalidad Original'!$G$2590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Original'!$A$2591:$A$2604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Original'!$G$2591:$G$2604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1</c:v>
                </c:pt>
                <c:pt idx="8" formatCode="0">
                  <c:v>0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General">
                  <c:v>1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FC-4D81-8A09-FBD7F7FE0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2009728"/>
        <c:axId val="-1372007008"/>
      </c:barChart>
      <c:catAx>
        <c:axId val="-137200972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2007008"/>
        <c:crossesAt val="0"/>
        <c:auto val="1"/>
        <c:lblAlgn val="ctr"/>
        <c:lblOffset val="100"/>
        <c:noMultiLvlLbl val="0"/>
      </c:catAx>
      <c:valAx>
        <c:axId val="-1372007008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2009728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San Luis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818227132286173"/>
          <c:h val="0.691390769051170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Original'!$C$2618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Original'!$A$2619:$A$2632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Original'!$C$2619:$C$2632</c:f>
              <c:numCache>
                <c:formatCode>0.0</c:formatCode>
                <c:ptCount val="14"/>
                <c:pt idx="5" formatCode="0">
                  <c:v>2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2</c:v>
                </c:pt>
                <c:pt idx="12" formatCode="0">
                  <c:v>1</c:v>
                </c:pt>
                <c:pt idx="13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83-4558-B015-82D6BA39B39A}"/>
            </c:ext>
          </c:extLst>
        </c:ser>
        <c:ser>
          <c:idx val="3"/>
          <c:order val="1"/>
          <c:tx>
            <c:strRef>
              <c:f>'Tasa de mortalidad Original'!$G$2618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Original'!$A$2619:$A$2632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Original'!$G$2619:$G$2632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83-4558-B015-82D6BA39B39A}"/>
            </c:ext>
          </c:extLst>
        </c:ser>
        <c:ser>
          <c:idx val="1"/>
          <c:order val="2"/>
          <c:tx>
            <c:strRef>
              <c:f>'Tasa de mortalidad Original'!$H$2618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Original'!$A$2619:$A$2632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Original'!$H$2619:$H$2632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1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83-4558-B015-82D6BA39B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2020608"/>
        <c:axId val="-1372009184"/>
      </c:barChart>
      <c:catAx>
        <c:axId val="-137202060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2009184"/>
        <c:crossesAt val="0"/>
        <c:auto val="1"/>
        <c:lblAlgn val="ctr"/>
        <c:lblOffset val="100"/>
        <c:noMultiLvlLbl val="0"/>
      </c:catAx>
      <c:valAx>
        <c:axId val="-1372009184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2020608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El Santuario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5666328681982331"/>
          <c:h val="0.6966481629858355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Original'!$C$2702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Original'!$A$2703:$A$2716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Original'!$C$2703:$C$2716</c:f>
              <c:numCache>
                <c:formatCode>0.0</c:formatCode>
                <c:ptCount val="14"/>
                <c:pt idx="5" formatCode="0">
                  <c:v>2</c:v>
                </c:pt>
                <c:pt idx="6" formatCode="0">
                  <c:v>4</c:v>
                </c:pt>
                <c:pt idx="7" formatCode="0">
                  <c:v>4</c:v>
                </c:pt>
                <c:pt idx="8" formatCode="0">
                  <c:v>4</c:v>
                </c:pt>
                <c:pt idx="9" formatCode="0">
                  <c:v>4</c:v>
                </c:pt>
                <c:pt idx="10" formatCode="0">
                  <c:v>4</c:v>
                </c:pt>
                <c:pt idx="11" formatCode="0">
                  <c:v>4</c:v>
                </c:pt>
                <c:pt idx="12" formatCode="0">
                  <c:v>4</c:v>
                </c:pt>
                <c:pt idx="13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54-43C4-9BF3-234D3335A333}"/>
            </c:ext>
          </c:extLst>
        </c:ser>
        <c:ser>
          <c:idx val="1"/>
          <c:order val="1"/>
          <c:tx>
            <c:strRef>
              <c:f>'Tasa de mortalidad Original'!$G$2702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Original'!$A$2703:$A$2716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Original'!$G$2703:$G$2716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4</c:v>
                </c:pt>
                <c:pt idx="12" formatCode="General">
                  <c:v>4</c:v>
                </c:pt>
                <c:pt idx="13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54-43C4-9BF3-234D3335A333}"/>
            </c:ext>
          </c:extLst>
        </c:ser>
        <c:ser>
          <c:idx val="4"/>
          <c:order val="2"/>
          <c:tx>
            <c:strRef>
              <c:f>'Tasa de mortalidad Original'!$H$2702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Original'!$A$2703:$A$2716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Original'!$H$2703:$H$2716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54-43C4-9BF3-234D3335A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1992864"/>
        <c:axId val="-1372020064"/>
      </c:barChart>
      <c:catAx>
        <c:axId val="-137199286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2020064"/>
        <c:crossesAt val="0"/>
        <c:auto val="1"/>
        <c:lblAlgn val="ctr"/>
        <c:lblOffset val="100"/>
        <c:noMultiLvlLbl val="0"/>
      </c:catAx>
      <c:valAx>
        <c:axId val="-13720200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/>
                </a:pPr>
                <a:r>
                  <a:rPr lang="en-US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1992864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- </a:t>
            </a:r>
            <a:r>
              <a:rPr lang="es-CO" sz="1600" b="0" baseline="0"/>
              <a:t>Caracoli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6082845416798372"/>
          <c:y val="0.1603042741959502"/>
          <c:w val="0.67212308418433164"/>
          <c:h val="0.6382666848870383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Original'!$C$65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Original'!$A$66:$A$83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Original'!$C$66:$C$83</c:f>
              <c:numCache>
                <c:formatCode>0.0</c:formatCode>
                <c:ptCount val="18"/>
                <c:pt idx="5" formatCode="0">
                  <c:v>2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  <c:pt idx="14" formatCode="0">
                  <c:v>1</c:v>
                </c:pt>
                <c:pt idx="15" formatCode="0">
                  <c:v>1</c:v>
                </c:pt>
                <c:pt idx="16" formatCode="0">
                  <c:v>0</c:v>
                </c:pt>
                <c:pt idx="17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07-4BA0-8D9B-2B70910B836E}"/>
            </c:ext>
          </c:extLst>
        </c:ser>
        <c:ser>
          <c:idx val="3"/>
          <c:order val="2"/>
          <c:tx>
            <c:strRef>
              <c:f>'Tasa de mortalidad Original'!$D$65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Original'!$A$66:$A$83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Original'!$D$66:$D$83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 formatCode="0">
                  <c:v>0</c:v>
                </c:pt>
                <c:pt idx="15" formatCode="0">
                  <c:v>0</c:v>
                </c:pt>
                <c:pt idx="16" formatCode="0">
                  <c:v>0</c:v>
                </c:pt>
                <c:pt idx="17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07-4BA0-8D9B-2B70910B836E}"/>
            </c:ext>
          </c:extLst>
        </c:ser>
        <c:ser>
          <c:idx val="1"/>
          <c:order val="3"/>
          <c:tx>
            <c:strRef>
              <c:f>'Tasa de mortalidad Original'!$E$65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Original'!$A$66:$A$83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Original'!$E$66:$E$83</c:f>
              <c:numCache>
                <c:formatCode>General</c:formatCode>
                <c:ptCount val="18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 formatCode="0">
                  <c:v>0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07-4BA0-8D9B-2B70910B836E}"/>
            </c:ext>
          </c:extLst>
        </c:ser>
        <c:ser>
          <c:idx val="4"/>
          <c:order val="4"/>
          <c:tx>
            <c:strRef>
              <c:f>'Tasa de mortalidad Original'!$F$65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Original'!$A$66:$A$83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Original'!$F$66:$F$83</c:f>
              <c:numCache>
                <c:formatCode>General</c:formatCode>
                <c:ptCount val="18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 formatCode="0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07-4BA0-8D9B-2B70910B8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09312512"/>
        <c:axId val="-1409300000"/>
      </c:barChart>
      <c:lineChart>
        <c:grouping val="stacked"/>
        <c:varyColors val="0"/>
        <c:ser>
          <c:idx val="0"/>
          <c:order val="0"/>
          <c:tx>
            <c:strRef>
              <c:f>'Tasa de mortalidad Original'!$B$65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Original'!$A$66:$A$77</c:f>
              <c:numCache>
                <c:formatCode>0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</c:numCache>
            </c:numRef>
          </c:cat>
          <c:val>
            <c:numRef>
              <c:f>'Tasa de mortalidad Original'!$B$66:$B$83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A07-4BA0-8D9B-2B70910B8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9325024"/>
        <c:axId val="-1409327200"/>
      </c:lineChart>
      <c:catAx>
        <c:axId val="-140931251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409300000"/>
        <c:crossesAt val="0"/>
        <c:auto val="1"/>
        <c:lblAlgn val="ctr"/>
        <c:lblOffset val="100"/>
        <c:noMultiLvlLbl val="0"/>
      </c:catAx>
      <c:valAx>
        <c:axId val="-1409300000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409312512"/>
        <c:crosses val="autoZero"/>
        <c:crossBetween val="between"/>
        <c:majorUnit val="1"/>
      </c:valAx>
      <c:valAx>
        <c:axId val="-140932720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409325024"/>
        <c:crosses val="max"/>
        <c:crossBetween val="between"/>
      </c:valAx>
      <c:catAx>
        <c:axId val="-140932502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40932720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</a:t>
            </a:r>
          </a:p>
          <a:p>
            <a:pPr>
              <a:defRPr sz="1600"/>
            </a:pPr>
            <a:r>
              <a:rPr lang="es-CO" sz="1600" b="0" baseline="0"/>
              <a:t> Anzá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182807807978198"/>
          <c:h val="0.6887620720838384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Original'!$C$1121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Original'!$A$1122:$A$1135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Original'!$C$1122:$C$1135</c:f>
              <c:numCache>
                <c:formatCode>0</c:formatCode>
                <c:ptCount val="14"/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9A-4D13-AEA2-A2184991706A}"/>
            </c:ext>
          </c:extLst>
        </c:ser>
        <c:ser>
          <c:idx val="3"/>
          <c:order val="2"/>
          <c:tx>
            <c:strRef>
              <c:f>'Tasa de mortalidad Original'!$D$1121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Original'!$A$1122:$A$1135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Original'!$D$1122:$D$1135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9A-4D13-AEA2-A2184991706A}"/>
            </c:ext>
          </c:extLst>
        </c:ser>
        <c:ser>
          <c:idx val="1"/>
          <c:order val="3"/>
          <c:tx>
            <c:strRef>
              <c:f>'Tasa de mortalidad Original'!$E$1121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Original'!$A$1122:$A$1135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Original'!$E$1122:$E$1135</c:f>
              <c:numCache>
                <c:formatCode>General</c:formatCode>
                <c:ptCount val="14"/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9A-4D13-AEA2-A2184991706A}"/>
            </c:ext>
          </c:extLst>
        </c:ser>
        <c:ser>
          <c:idx val="4"/>
          <c:order val="4"/>
          <c:tx>
            <c:strRef>
              <c:f>'Tasa de mortalidad Original'!$F$1121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Original'!$A$1122:$A$1135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Original'!$F$1122:$F$1135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9A-4D13-AEA2-A21849917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39684592"/>
        <c:axId val="-239697648"/>
      </c:barChart>
      <c:lineChart>
        <c:grouping val="stacked"/>
        <c:varyColors val="0"/>
        <c:ser>
          <c:idx val="0"/>
          <c:order val="0"/>
          <c:tx>
            <c:strRef>
              <c:f>'Tasa de mortalidad Original'!$B$1121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Original'!$A$1122:$A$1135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Original'!$B$1122:$B$1135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49A-4D13-AEA2-A21849917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39695472"/>
        <c:axId val="-239684048"/>
      </c:lineChart>
      <c:catAx>
        <c:axId val="-2396845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39697648"/>
        <c:crossesAt val="0"/>
        <c:auto val="1"/>
        <c:lblAlgn val="ctr"/>
        <c:lblOffset val="100"/>
        <c:noMultiLvlLbl val="0"/>
      </c:catAx>
      <c:valAx>
        <c:axId val="-239697648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39684592"/>
        <c:crosses val="autoZero"/>
        <c:crossBetween val="between"/>
        <c:majorUnit val="1"/>
      </c:valAx>
      <c:valAx>
        <c:axId val="-23968404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39695472"/>
        <c:crosses val="max"/>
        <c:crossBetween val="between"/>
      </c:valAx>
      <c:catAx>
        <c:axId val="-23969547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3968404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Sonsón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159999019236419"/>
          <c:h val="0.6966481629858355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Original'!$C$2730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Original'!$A$2731:$A$2744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Original'!$C$2731:$C$2744</c:f>
              <c:numCache>
                <c:formatCode>0.0</c:formatCode>
                <c:ptCount val="14"/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07-410C-A22A-0535CE963E2A}"/>
            </c:ext>
          </c:extLst>
        </c:ser>
        <c:ser>
          <c:idx val="1"/>
          <c:order val="1"/>
          <c:tx>
            <c:strRef>
              <c:f>'Tasa de mortalidad Original'!$G$2730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Original'!$A$2731:$A$2744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Original'!$G$2731:$G$2744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5</c:v>
                </c:pt>
                <c:pt idx="12" formatCode="General">
                  <c:v>5</c:v>
                </c:pt>
                <c:pt idx="13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07-410C-A22A-0535CE963E2A}"/>
            </c:ext>
          </c:extLst>
        </c:ser>
        <c:ser>
          <c:idx val="4"/>
          <c:order val="2"/>
          <c:tx>
            <c:strRef>
              <c:f>'Tasa de mortalidad Original'!$H$2730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Original'!$A$2731:$A$2744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Original'!$H$2731:$H$2744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07-410C-A22A-0535CE963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1995040"/>
        <c:axId val="-1372008640"/>
      </c:barChart>
      <c:catAx>
        <c:axId val="-137199504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2008640"/>
        <c:crossesAt val="0"/>
        <c:auto val="1"/>
        <c:lblAlgn val="ctr"/>
        <c:lblOffset val="100"/>
        <c:noMultiLvlLbl val="0"/>
      </c:catAx>
      <c:valAx>
        <c:axId val="-1372008640"/>
        <c:scaling>
          <c:orientation val="minMax"/>
          <c:max val="6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1995040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Suroeste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86885994905412"/>
          <c:h val="0.6940194660185031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Original'!$C$2758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Original'!$A$2759:$A$2772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Original'!$C$2759:$C$2772</c:f>
              <c:numCache>
                <c:formatCode>0.0</c:formatCode>
                <c:ptCount val="14"/>
                <c:pt idx="5">
                  <c:v>80</c:v>
                </c:pt>
                <c:pt idx="6">
                  <c:v>94</c:v>
                </c:pt>
                <c:pt idx="7">
                  <c:v>108</c:v>
                </c:pt>
                <c:pt idx="8">
                  <c:v>134</c:v>
                </c:pt>
                <c:pt idx="9">
                  <c:v>134</c:v>
                </c:pt>
                <c:pt idx="10">
                  <c:v>160</c:v>
                </c:pt>
                <c:pt idx="11">
                  <c:v>192</c:v>
                </c:pt>
                <c:pt idx="12">
                  <c:v>182</c:v>
                </c:pt>
                <c:pt idx="13">
                  <c:v>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BF-46DE-A7F1-735402886F4B}"/>
            </c:ext>
          </c:extLst>
        </c:ser>
        <c:ser>
          <c:idx val="3"/>
          <c:order val="1"/>
          <c:tx>
            <c:strRef>
              <c:f>'Tasa de mortalidad Original'!$H$2758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Original'!$A$2759:$A$2772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Original'!$H$2759:$H$2772</c:f>
              <c:numCache>
                <c:formatCode>0.0</c:formatCode>
                <c:ptCount val="14"/>
                <c:pt idx="5" formatCode="0">
                  <c:v>5</c:v>
                </c:pt>
                <c:pt idx="6" formatCode="0">
                  <c:v>8</c:v>
                </c:pt>
                <c:pt idx="7" formatCode="0">
                  <c:v>8</c:v>
                </c:pt>
                <c:pt idx="8" formatCode="0">
                  <c:v>4</c:v>
                </c:pt>
                <c:pt idx="9" formatCode="0">
                  <c:v>3</c:v>
                </c:pt>
                <c:pt idx="10" formatCode="0">
                  <c:v>4</c:v>
                </c:pt>
                <c:pt idx="11" formatCode="0">
                  <c:v>7</c:v>
                </c:pt>
                <c:pt idx="12" formatCode="General">
                  <c:v>8</c:v>
                </c:pt>
                <c:pt idx="13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BF-46DE-A7F1-735402886F4B}"/>
            </c:ext>
          </c:extLst>
        </c:ser>
        <c:ser>
          <c:idx val="1"/>
          <c:order val="2"/>
          <c:tx>
            <c:strRef>
              <c:f>'Tasa de mortalidad Original'!$G$2758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Original'!$A$2759:$A$2772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Original'!$G$2759:$G$2772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11</c:v>
                </c:pt>
                <c:pt idx="7" formatCode="0">
                  <c:v>7</c:v>
                </c:pt>
                <c:pt idx="8" formatCode="0">
                  <c:v>47</c:v>
                </c:pt>
                <c:pt idx="9" formatCode="0">
                  <c:v>69</c:v>
                </c:pt>
                <c:pt idx="10" formatCode="0">
                  <c:v>86</c:v>
                </c:pt>
                <c:pt idx="11" formatCode="0">
                  <c:v>155</c:v>
                </c:pt>
                <c:pt idx="12" formatCode="General">
                  <c:v>145</c:v>
                </c:pt>
                <c:pt idx="13" formatCode="General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BF-46DE-A7F1-735402886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1998848"/>
        <c:axId val="-1372005920"/>
      </c:barChart>
      <c:catAx>
        <c:axId val="-13719988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2005920"/>
        <c:crossesAt val="0"/>
        <c:auto val="1"/>
        <c:lblAlgn val="ctr"/>
        <c:lblOffset val="100"/>
        <c:noMultiLvlLbl val="0"/>
      </c:catAx>
      <c:valAx>
        <c:axId val="-1372005920"/>
        <c:scaling>
          <c:orientation val="minMax"/>
          <c:max val="20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1998848"/>
        <c:crosses val="autoZero"/>
        <c:crossBetween val="between"/>
        <c:majorUnit val="20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 ElCarmen de Viboral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678986512407705"/>
          <c:h val="0.675618587247176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Original'!$C$2198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Original'!$A$2199:$A$2212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Original'!$C$2199:$C$2212</c:f>
              <c:numCache>
                <c:formatCode>0.0</c:formatCode>
                <c:ptCount val="14"/>
                <c:pt idx="5" formatCode="0">
                  <c:v>7</c:v>
                </c:pt>
                <c:pt idx="6" formatCode="0">
                  <c:v>7</c:v>
                </c:pt>
                <c:pt idx="7" formatCode="0">
                  <c:v>7</c:v>
                </c:pt>
                <c:pt idx="8" formatCode="0">
                  <c:v>7</c:v>
                </c:pt>
                <c:pt idx="9" formatCode="0">
                  <c:v>7</c:v>
                </c:pt>
                <c:pt idx="10" formatCode="0">
                  <c:v>7</c:v>
                </c:pt>
                <c:pt idx="11" formatCode="0">
                  <c:v>9</c:v>
                </c:pt>
                <c:pt idx="12" formatCode="0">
                  <c:v>7</c:v>
                </c:pt>
                <c:pt idx="13" formatCode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A6-4398-BCAA-7E49A59BB792}"/>
            </c:ext>
          </c:extLst>
        </c:ser>
        <c:ser>
          <c:idx val="3"/>
          <c:order val="1"/>
          <c:tx>
            <c:strRef>
              <c:f>'Tasa de mortalidad Original'!$H$2198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Original'!$A$2199:$A$2212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Original'!$H$2199:$H$2212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1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1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A6-4398-BCAA-7E49A59BB792}"/>
            </c:ext>
          </c:extLst>
        </c:ser>
        <c:ser>
          <c:idx val="1"/>
          <c:order val="2"/>
          <c:tx>
            <c:strRef>
              <c:f>'Tasa de mortalidad Original'!$G$2198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Original'!$A$2199:$A$2212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Original'!$G$2199:$G$2212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8</c:v>
                </c:pt>
                <c:pt idx="12" formatCode="General">
                  <c:v>7</c:v>
                </c:pt>
                <c:pt idx="13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A6-4398-BCAA-7E49A59BB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1986336"/>
        <c:axId val="-1372005376"/>
      </c:barChart>
      <c:catAx>
        <c:axId val="-137198633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2005376"/>
        <c:crossesAt val="0"/>
        <c:auto val="1"/>
        <c:lblAlgn val="ctr"/>
        <c:lblOffset val="100"/>
        <c:noMultiLvlLbl val="0"/>
      </c:catAx>
      <c:valAx>
        <c:axId val="-1372005376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1986336"/>
        <c:crosses val="autoZero"/>
        <c:crossBetween val="between"/>
        <c:majorUnit val="2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Amagá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248606822346939"/>
          <c:h val="0.675618587247176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Original'!$C$2786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Original'!$A$2787:$A$2800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Original'!$C$2787:$C$2800</c:f>
              <c:numCache>
                <c:formatCode>0.0</c:formatCode>
                <c:ptCount val="14"/>
                <c:pt idx="5" formatCode="0">
                  <c:v>4</c:v>
                </c:pt>
                <c:pt idx="6" formatCode="0">
                  <c:v>11</c:v>
                </c:pt>
                <c:pt idx="7" formatCode="0">
                  <c:v>11</c:v>
                </c:pt>
                <c:pt idx="8" formatCode="0">
                  <c:v>11</c:v>
                </c:pt>
                <c:pt idx="9" formatCode="0">
                  <c:v>11</c:v>
                </c:pt>
                <c:pt idx="10" formatCode="0">
                  <c:v>15</c:v>
                </c:pt>
                <c:pt idx="11" formatCode="0">
                  <c:v>15</c:v>
                </c:pt>
                <c:pt idx="12" formatCode="0">
                  <c:v>13</c:v>
                </c:pt>
                <c:pt idx="13" formatCode="0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6B-4F97-AF5F-986BE64434F8}"/>
            </c:ext>
          </c:extLst>
        </c:ser>
        <c:ser>
          <c:idx val="3"/>
          <c:order val="1"/>
          <c:tx>
            <c:strRef>
              <c:f>'Tasa de mortalidad Original'!$H$2786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Original'!$A$2787:$A$2800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Original'!$H$2787:$H$2800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6B-4F97-AF5F-986BE64434F8}"/>
            </c:ext>
          </c:extLst>
        </c:ser>
        <c:ser>
          <c:idx val="4"/>
          <c:order val="2"/>
          <c:tx>
            <c:strRef>
              <c:f>'Tasa de mortalidad Original'!$G$2786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Original'!$A$2787:$A$2800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Original'!$G$2787:$G$2800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11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4</c:v>
                </c:pt>
                <c:pt idx="11" formatCode="0">
                  <c:v>14</c:v>
                </c:pt>
                <c:pt idx="12" formatCode="General">
                  <c:v>13</c:v>
                </c:pt>
                <c:pt idx="13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6B-4F97-AF5F-986BE6443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1991776"/>
        <c:axId val="-1371998304"/>
      </c:barChart>
      <c:catAx>
        <c:axId val="-137199177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1998304"/>
        <c:crossesAt val="0"/>
        <c:auto val="1"/>
        <c:lblAlgn val="ctr"/>
        <c:lblOffset val="100"/>
        <c:noMultiLvlLbl val="0"/>
      </c:catAx>
      <c:valAx>
        <c:axId val="-1371998304"/>
        <c:scaling>
          <c:orientation val="minMax"/>
          <c:max val="2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1991776"/>
        <c:crosses val="autoZero"/>
        <c:crossBetween val="between"/>
        <c:majorUnit val="5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Andes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3008100568932577"/>
          <c:h val="0.6782472842145091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Original'!$C$2814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Original'!$A$2815:$A$2828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Original'!$C$2815:$C$2828</c:f>
              <c:numCache>
                <c:formatCode>0.0</c:formatCode>
                <c:ptCount val="14"/>
                <c:pt idx="5" formatCode="0">
                  <c:v>4</c:v>
                </c:pt>
                <c:pt idx="6" formatCode="0">
                  <c:v>4</c:v>
                </c:pt>
                <c:pt idx="7" formatCode="0">
                  <c:v>4</c:v>
                </c:pt>
                <c:pt idx="8" formatCode="0">
                  <c:v>4</c:v>
                </c:pt>
                <c:pt idx="9" formatCode="0">
                  <c:v>4</c:v>
                </c:pt>
                <c:pt idx="10" formatCode="0">
                  <c:v>10</c:v>
                </c:pt>
                <c:pt idx="11" formatCode="0">
                  <c:v>10</c:v>
                </c:pt>
                <c:pt idx="12" formatCode="0">
                  <c:v>16</c:v>
                </c:pt>
                <c:pt idx="13" formatCode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34-48BB-8A4C-E6FA6BC40B4D}"/>
            </c:ext>
          </c:extLst>
        </c:ser>
        <c:ser>
          <c:idx val="3"/>
          <c:order val="1"/>
          <c:tx>
            <c:strRef>
              <c:f>'Tasa de mortalidad Original'!$H$2814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Original'!$A$2815:$A$2828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Original'!$H$2815:$H$2828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34-48BB-8A4C-E6FA6BC40B4D}"/>
            </c:ext>
          </c:extLst>
        </c:ser>
        <c:ser>
          <c:idx val="1"/>
          <c:order val="2"/>
          <c:tx>
            <c:strRef>
              <c:f>'Tasa de mortalidad Original'!$G$2814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Original'!$A$2815:$A$2828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Original'!$G$2815:$G$2828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3</c:v>
                </c:pt>
                <c:pt idx="10" formatCode="0">
                  <c:v>1</c:v>
                </c:pt>
                <c:pt idx="11" formatCode="0">
                  <c:v>2</c:v>
                </c:pt>
                <c:pt idx="12" formatCode="General">
                  <c:v>6</c:v>
                </c:pt>
                <c:pt idx="13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F34-48BB-8A4C-E6FA6BC40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1993952"/>
        <c:axId val="-1371991232"/>
      </c:barChart>
      <c:catAx>
        <c:axId val="-137199395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1991232"/>
        <c:crossesAt val="0"/>
        <c:auto val="1"/>
        <c:lblAlgn val="ctr"/>
        <c:lblOffset val="100"/>
        <c:noMultiLvlLbl val="0"/>
      </c:catAx>
      <c:valAx>
        <c:axId val="-1371991232"/>
        <c:scaling>
          <c:orientation val="minMax"/>
          <c:max val="18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1993952"/>
        <c:crosses val="autoZero"/>
        <c:crossBetween val="between"/>
        <c:majorUnit val="2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</a:t>
            </a:r>
          </a:p>
          <a:p>
            <a:pPr>
              <a:defRPr sz="1600"/>
            </a:pPr>
            <a:r>
              <a:rPr lang="es-CO" sz="1600" b="0" baseline="0"/>
              <a:t>Angelópolis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3197974005578992"/>
          <c:h val="0.688762072083838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Original'!$C$2842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Original'!$A$2843:$A$2856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Original'!$C$2843:$C$2856</c:f>
              <c:numCache>
                <c:formatCode>0.0</c:formatCode>
                <c:ptCount val="14"/>
                <c:pt idx="5" formatCode="0">
                  <c:v>2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2</c:v>
                </c:pt>
                <c:pt idx="12" formatCode="0">
                  <c:v>1</c:v>
                </c:pt>
                <c:pt idx="13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8-44D0-A3B0-15A343998C64}"/>
            </c:ext>
          </c:extLst>
        </c:ser>
        <c:ser>
          <c:idx val="3"/>
          <c:order val="1"/>
          <c:tx>
            <c:strRef>
              <c:f>'Tasa de mortalidad Original'!$H$2842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Original'!$A$2843:$A$2856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Original'!$H$2843:$H$2856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F8-44D0-A3B0-15A343998C64}"/>
            </c:ext>
          </c:extLst>
        </c:ser>
        <c:ser>
          <c:idx val="1"/>
          <c:order val="2"/>
          <c:tx>
            <c:strRef>
              <c:f>'Tasa de mortalidad Original'!$G$2842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Original'!$A$2843:$A$2856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Original'!$G$2843:$G$2856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2</c:v>
                </c:pt>
                <c:pt idx="12" formatCode="General">
                  <c:v>1</c:v>
                </c:pt>
                <c:pt idx="1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F8-44D0-A3B0-15A343998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1990144"/>
        <c:axId val="-1372002656"/>
      </c:barChart>
      <c:catAx>
        <c:axId val="-137199014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2002656"/>
        <c:crossesAt val="0"/>
        <c:auto val="1"/>
        <c:lblAlgn val="ctr"/>
        <c:lblOffset val="100"/>
        <c:noMultiLvlLbl val="0"/>
      </c:catAx>
      <c:valAx>
        <c:axId val="-1372002656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1990144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Betania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043766869566839"/>
          <c:h val="0.687842225329310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Original'!$C$2870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Original'!$A$2871:$A$2884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Original'!$C$2871:$C$2884</c:f>
              <c:numCache>
                <c:formatCode>0.0</c:formatCode>
                <c:ptCount val="14"/>
                <c:pt idx="5" formatCode="0">
                  <c:v>4</c:v>
                </c:pt>
                <c:pt idx="6" formatCode="0">
                  <c:v>4</c:v>
                </c:pt>
                <c:pt idx="7" formatCode="0">
                  <c:v>5</c:v>
                </c:pt>
                <c:pt idx="8" formatCode="0">
                  <c:v>13</c:v>
                </c:pt>
                <c:pt idx="9" formatCode="0">
                  <c:v>13</c:v>
                </c:pt>
                <c:pt idx="10" formatCode="0">
                  <c:v>13</c:v>
                </c:pt>
                <c:pt idx="11" formatCode="0">
                  <c:v>12</c:v>
                </c:pt>
                <c:pt idx="12" formatCode="0">
                  <c:v>10</c:v>
                </c:pt>
                <c:pt idx="13" formatCode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93-4162-AE02-1017CFF479C5}"/>
            </c:ext>
          </c:extLst>
        </c:ser>
        <c:ser>
          <c:idx val="1"/>
          <c:order val="1"/>
          <c:tx>
            <c:strRef>
              <c:f>'Tasa de mortalidad Original'!$G$2870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Original'!$A$2871:$A$2884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Original'!$G$2871:$G$2884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1</c:v>
                </c:pt>
                <c:pt idx="7" formatCode="0">
                  <c:v>2</c:v>
                </c:pt>
                <c:pt idx="8" formatCode="0">
                  <c:v>11</c:v>
                </c:pt>
                <c:pt idx="9" formatCode="0">
                  <c:v>10</c:v>
                </c:pt>
                <c:pt idx="10" formatCode="0">
                  <c:v>10</c:v>
                </c:pt>
                <c:pt idx="11" formatCode="0">
                  <c:v>11</c:v>
                </c:pt>
                <c:pt idx="12" formatCode="General">
                  <c:v>10</c:v>
                </c:pt>
                <c:pt idx="13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93-4162-AE02-1017CFF479C5}"/>
            </c:ext>
          </c:extLst>
        </c:ser>
        <c:ser>
          <c:idx val="4"/>
          <c:order val="2"/>
          <c:tx>
            <c:strRef>
              <c:f>'Tasa de mortalidad Original'!$H$2870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Original'!$A$2871:$A$2884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Original'!$H$2871:$H$2884</c:f>
              <c:numCache>
                <c:formatCode>0.0</c:formatCode>
                <c:ptCount val="14"/>
                <c:pt idx="5" formatCode="0">
                  <c:v>2</c:v>
                </c:pt>
                <c:pt idx="6" formatCode="0">
                  <c:v>2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93-4162-AE02-1017CFF47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2011360"/>
        <c:axId val="-1372006464"/>
      </c:barChart>
      <c:catAx>
        <c:axId val="-137201136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2006464"/>
        <c:crossesAt val="0"/>
        <c:auto val="1"/>
        <c:lblAlgn val="ctr"/>
        <c:lblOffset val="100"/>
        <c:noMultiLvlLbl val="0"/>
      </c:catAx>
      <c:valAx>
        <c:axId val="-1372006464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2011360"/>
        <c:crosses val="autoZero"/>
        <c:crossBetween val="between"/>
        <c:majorUnit val="3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Betulia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3767594315518226"/>
          <c:h val="0.680875981181841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Original'!$C$2899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Original'!$A$2900:$A$2913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Original'!$C$2900:$C$2913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5</c:v>
                </c:pt>
                <c:pt idx="12" formatCode="0">
                  <c:v>5</c:v>
                </c:pt>
                <c:pt idx="13" formatCode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94-4C16-9453-B2AA0002E737}"/>
            </c:ext>
          </c:extLst>
        </c:ser>
        <c:ser>
          <c:idx val="3"/>
          <c:order val="1"/>
          <c:tx>
            <c:strRef>
              <c:f>'Tasa de mortalidad Original'!$G$2899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Original'!$A$2900:$A$2913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Original'!$G$2900:$G$2913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3</c:v>
                </c:pt>
                <c:pt idx="13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94-4C16-9453-B2AA0002E737}"/>
            </c:ext>
          </c:extLst>
        </c:ser>
        <c:ser>
          <c:idx val="4"/>
          <c:order val="2"/>
          <c:tx>
            <c:strRef>
              <c:f>'Tasa de mortalidad Original'!$H$2899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Original'!$A$2900:$A$2913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Original'!$H$2900:$H$2913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94-4C16-9453-B2AA0002E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2015712"/>
        <c:axId val="-1371999392"/>
      </c:barChart>
      <c:catAx>
        <c:axId val="-137201571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1999392"/>
        <c:crossesAt val="0"/>
        <c:auto val="1"/>
        <c:lblAlgn val="ctr"/>
        <c:lblOffset val="100"/>
        <c:noMultiLvlLbl val="0"/>
      </c:catAx>
      <c:valAx>
        <c:axId val="-1371999392"/>
        <c:scaling>
          <c:orientation val="minMax"/>
          <c:max val="6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2015712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Ciudad Bolivar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628353695639758"/>
          <c:h val="0.6940194660185031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Original'!$C$2927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Original'!$A$2928:$A$2941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Original'!$C$2928:$C$2941</c:f>
              <c:numCache>
                <c:formatCode>0.0</c:formatCode>
                <c:ptCount val="14"/>
                <c:pt idx="5" formatCode="0">
                  <c:v>6</c:v>
                </c:pt>
                <c:pt idx="6" formatCode="0">
                  <c:v>6</c:v>
                </c:pt>
                <c:pt idx="7" formatCode="0">
                  <c:v>7</c:v>
                </c:pt>
                <c:pt idx="8" formatCode="0">
                  <c:v>27</c:v>
                </c:pt>
                <c:pt idx="9" formatCode="0">
                  <c:v>27</c:v>
                </c:pt>
                <c:pt idx="10" formatCode="0">
                  <c:v>28</c:v>
                </c:pt>
                <c:pt idx="11" formatCode="0">
                  <c:v>28</c:v>
                </c:pt>
                <c:pt idx="12" formatCode="0">
                  <c:v>29</c:v>
                </c:pt>
                <c:pt idx="13" formatCode="0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2F-4116-A935-A3556E67853B}"/>
            </c:ext>
          </c:extLst>
        </c:ser>
        <c:ser>
          <c:idx val="3"/>
          <c:order val="1"/>
          <c:tx>
            <c:strRef>
              <c:f>'Tasa de mortalidad Original'!$G$2927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Original'!$A$2928:$A$2941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Original'!$G$2928:$G$2941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2</c:v>
                </c:pt>
                <c:pt idx="8" formatCode="0">
                  <c:v>26</c:v>
                </c:pt>
                <c:pt idx="9" formatCode="0">
                  <c:v>26</c:v>
                </c:pt>
                <c:pt idx="10" formatCode="0">
                  <c:v>27</c:v>
                </c:pt>
                <c:pt idx="11" formatCode="0">
                  <c:v>28</c:v>
                </c:pt>
                <c:pt idx="12" formatCode="General">
                  <c:v>29</c:v>
                </c:pt>
                <c:pt idx="13" formatCode="General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2F-4116-A935-A3556E67853B}"/>
            </c:ext>
          </c:extLst>
        </c:ser>
        <c:ser>
          <c:idx val="4"/>
          <c:order val="2"/>
          <c:tx>
            <c:strRef>
              <c:f>'Tasa de mortalidad Original'!$H$2927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Original'!$A$2928:$A$2941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Original'!$H$2928:$H$2941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2F-4116-A935-A3556E678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2004832"/>
        <c:axId val="-1371997760"/>
      </c:barChart>
      <c:catAx>
        <c:axId val="-137200483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1997760"/>
        <c:crossesAt val="0"/>
        <c:auto val="1"/>
        <c:lblAlgn val="ctr"/>
        <c:lblOffset val="100"/>
        <c:noMultiLvlLbl val="0"/>
      </c:catAx>
      <c:valAx>
        <c:axId val="-1371997760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2004832"/>
        <c:crosses val="autoZero"/>
        <c:crossBetween val="between"/>
        <c:majorUnit val="5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Caramanta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899459986889168"/>
          <c:h val="0.6747997584910534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Original'!$C$2955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Original'!$A$2956:$A$2969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Original'!$C$2956:$C$2969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5-472A-AF65-E43B7E850DFF}"/>
            </c:ext>
          </c:extLst>
        </c:ser>
        <c:ser>
          <c:idx val="3"/>
          <c:order val="1"/>
          <c:tx>
            <c:strRef>
              <c:f>'Tasa de mortalidad Original'!$G$2955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Original'!$A$2956:$A$2969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Original'!$G$2956:$G$2969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85-472A-AF65-E43B7E850DFF}"/>
            </c:ext>
          </c:extLst>
        </c:ser>
        <c:ser>
          <c:idx val="4"/>
          <c:order val="2"/>
          <c:tx>
            <c:strRef>
              <c:f>'Tasa de mortalidad Original'!$H$2955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Original'!$A$2956:$A$2969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Original'!$H$2956:$H$2969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</c:v>
                </c:pt>
                <c:pt idx="12" formatCode="General">
                  <c:v>1</c:v>
                </c:pt>
                <c:pt idx="1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85-472A-AF65-E43B7E850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2011904"/>
        <c:axId val="-1371993408"/>
      </c:barChart>
      <c:catAx>
        <c:axId val="-137201190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1993408"/>
        <c:crossesAt val="0"/>
        <c:auto val="1"/>
        <c:lblAlgn val="ctr"/>
        <c:lblOffset val="100"/>
        <c:noMultiLvlLbl val="0"/>
      </c:catAx>
      <c:valAx>
        <c:axId val="-1371993408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2011904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</a:t>
            </a:r>
            <a:r>
              <a:rPr lang="es-CO" sz="1600" b="0" baseline="0"/>
              <a:t>Armenia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567115292699323"/>
          <c:h val="0.69401952935156885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Original'!$C$1149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Original'!$A$1150:$A$1163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Original'!$C$1150:$C$1163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19-47EE-A526-46C2A2B27C37}"/>
            </c:ext>
          </c:extLst>
        </c:ser>
        <c:ser>
          <c:idx val="3"/>
          <c:order val="2"/>
          <c:tx>
            <c:strRef>
              <c:f>'Tasa de mortalidad Original'!$D$1149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Original'!$A$1150:$A$1163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Original'!$D$1150:$D$1163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19-47EE-A526-46C2A2B27C37}"/>
            </c:ext>
          </c:extLst>
        </c:ser>
        <c:ser>
          <c:idx val="1"/>
          <c:order val="3"/>
          <c:tx>
            <c:strRef>
              <c:f>'Tasa de mortalidad Original'!$E$1149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Original'!$A$1150:$A$1163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Original'!$E$1150:$E$1163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19-47EE-A526-46C2A2B27C37}"/>
            </c:ext>
          </c:extLst>
        </c:ser>
        <c:ser>
          <c:idx val="4"/>
          <c:order val="4"/>
          <c:tx>
            <c:strRef>
              <c:f>'Tasa de mortalidad Original'!$F$1149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Original'!$A$1150:$A$1163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Original'!$F$1150:$F$1163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19-47EE-A526-46C2A2B27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39681328"/>
        <c:axId val="-239694384"/>
      </c:barChart>
      <c:lineChart>
        <c:grouping val="stacked"/>
        <c:varyColors val="0"/>
        <c:ser>
          <c:idx val="0"/>
          <c:order val="0"/>
          <c:tx>
            <c:strRef>
              <c:f>'Tasa de mortalidad Original'!$B$1149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Original'!$A$1150:$A$1163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Original'!$B$1150:$B$1163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219-47EE-A526-46C2A2B27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39692208"/>
        <c:axId val="-239693840"/>
      </c:lineChart>
      <c:catAx>
        <c:axId val="-23968132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39694384"/>
        <c:crossesAt val="0"/>
        <c:auto val="1"/>
        <c:lblAlgn val="ctr"/>
        <c:lblOffset val="100"/>
        <c:noMultiLvlLbl val="0"/>
      </c:catAx>
      <c:valAx>
        <c:axId val="-239694384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39681328"/>
        <c:crosses val="autoZero"/>
        <c:crossBetween val="between"/>
        <c:majorUnit val="1"/>
      </c:valAx>
      <c:valAx>
        <c:axId val="-23969384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39692208"/>
        <c:crosses val="max"/>
        <c:crossBetween val="between"/>
      </c:valAx>
      <c:catAx>
        <c:axId val="-23969220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3969384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 sin intervenir   </a:t>
            </a:r>
          </a:p>
          <a:p>
            <a:pPr>
              <a:defRPr sz="1600"/>
            </a:pPr>
            <a:r>
              <a:rPr lang="es-CO" sz="1600" b="0" baseline="0"/>
              <a:t>Concordia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248606822346939"/>
          <c:h val="0.6835046781491739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Original'!$C$2983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Original'!$A$2984:$A$2997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Original'!$C$2984:$C$2997</c:f>
              <c:numCache>
                <c:formatCode>0.0</c:formatCode>
                <c:ptCount val="14"/>
                <c:pt idx="5" formatCode="0">
                  <c:v>2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75-4C9C-96D0-FB7F0833653C}"/>
            </c:ext>
          </c:extLst>
        </c:ser>
        <c:ser>
          <c:idx val="3"/>
          <c:order val="1"/>
          <c:tx>
            <c:strRef>
              <c:f>'Tasa de mortalidad Original'!$G$2983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Original'!$A$2984:$A$2997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Original'!$G$2984:$G$2997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75-4C9C-96D0-FB7F0833653C}"/>
            </c:ext>
          </c:extLst>
        </c:ser>
        <c:ser>
          <c:idx val="4"/>
          <c:order val="2"/>
          <c:tx>
            <c:strRef>
              <c:f>'Tasa de mortalidad Original'!$H$2983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Original'!$A$2984:$A$2997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Original'!$H$2984:$H$2997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75-4C9C-96D0-FB7F08336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2012448"/>
        <c:axId val="-1372000480"/>
      </c:barChart>
      <c:catAx>
        <c:axId val="-13720124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2000480"/>
        <c:crossesAt val="0"/>
        <c:auto val="1"/>
        <c:lblAlgn val="ctr"/>
        <c:lblOffset val="100"/>
        <c:noMultiLvlLbl val="0"/>
      </c:catAx>
      <c:valAx>
        <c:axId val="-1372000480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2012448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Fredonia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3008100568932577"/>
          <c:h val="0.6835046781491739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Original'!$C$3011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Original'!$A$3012:$A$3025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Original'!$C$3012:$C$3025</c:f>
              <c:numCache>
                <c:formatCode>0.0</c:formatCode>
                <c:ptCount val="14"/>
                <c:pt idx="5" formatCode="0">
                  <c:v>2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4</c:v>
                </c:pt>
                <c:pt idx="11" formatCode="0">
                  <c:v>1</c:v>
                </c:pt>
                <c:pt idx="12" formatCode="0">
                  <c:v>2</c:v>
                </c:pt>
                <c:pt idx="13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8C-43D8-8E0A-83B58DDC2A2A}"/>
            </c:ext>
          </c:extLst>
        </c:ser>
        <c:ser>
          <c:idx val="1"/>
          <c:order val="1"/>
          <c:tx>
            <c:strRef>
              <c:f>'Tasa de mortalidad Original'!$H$3011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Original'!$A$3012:$A$3025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Original'!$H$3012:$H$3025</c:f>
              <c:numCache>
                <c:formatCode>0.0</c:formatCode>
                <c:ptCount val="14"/>
                <c:pt idx="5" formatCode="0">
                  <c:v>2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8C-43D8-8E0A-83B58DDC2A2A}"/>
            </c:ext>
          </c:extLst>
        </c:ser>
        <c:ser>
          <c:idx val="4"/>
          <c:order val="2"/>
          <c:tx>
            <c:strRef>
              <c:f>'Tasa de mortalidad Original'!$G$3011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Original'!$A$3012:$A$3025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Original'!$G$3012:$G$3025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3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8C-43D8-8E0A-83B58DDC2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2014624"/>
        <c:axId val="-1372003744"/>
      </c:barChart>
      <c:catAx>
        <c:axId val="-13720146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2003744"/>
        <c:crossesAt val="0"/>
        <c:auto val="1"/>
        <c:lblAlgn val="ctr"/>
        <c:lblOffset val="100"/>
        <c:noMultiLvlLbl val="0"/>
      </c:catAx>
      <c:valAx>
        <c:axId val="-13720037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 b="1"/>
                </a:pPr>
                <a:r>
                  <a:rPr lang="en-US" sz="1200" b="1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2014624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Hispania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4906834935396682"/>
          <c:h val="0.6940194660185031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Original'!$C$3039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Original'!$A$3040:$A$3053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Original'!$C$3040:$C$3053</c:f>
              <c:numCache>
                <c:formatCode>0.0</c:formatCode>
                <c:ptCount val="14"/>
                <c:pt idx="5" formatCode="0">
                  <c:v>3</c:v>
                </c:pt>
                <c:pt idx="6" formatCode="0">
                  <c:v>5</c:v>
                </c:pt>
                <c:pt idx="7" formatCode="0">
                  <c:v>5</c:v>
                </c:pt>
                <c:pt idx="8" formatCode="0">
                  <c:v>4</c:v>
                </c:pt>
                <c:pt idx="9" formatCode="0">
                  <c:v>4</c:v>
                </c:pt>
                <c:pt idx="10" formatCode="0">
                  <c:v>4</c:v>
                </c:pt>
                <c:pt idx="11" formatCode="0">
                  <c:v>4</c:v>
                </c:pt>
                <c:pt idx="12" formatCode="0">
                  <c:v>4</c:v>
                </c:pt>
                <c:pt idx="13" formatCode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09-478C-A1C7-EE65B1B1157E}"/>
            </c:ext>
          </c:extLst>
        </c:ser>
        <c:ser>
          <c:idx val="1"/>
          <c:order val="1"/>
          <c:tx>
            <c:strRef>
              <c:f>'Tasa de mortalidad Original'!$G$3039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Original'!$A$3040:$A$3053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Original'!$G$3040:$G$3053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3</c:v>
                </c:pt>
                <c:pt idx="12" formatCode="General">
                  <c:v>2</c:v>
                </c:pt>
                <c:pt idx="13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09-478C-A1C7-EE65B1B1157E}"/>
            </c:ext>
          </c:extLst>
        </c:ser>
        <c:ser>
          <c:idx val="4"/>
          <c:order val="2"/>
          <c:tx>
            <c:strRef>
              <c:f>'Tasa de mortalidad Original'!$H$3039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Original'!$A$3040:$A$3053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Original'!$H$3040:$H$3053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09-478C-A1C7-EE65B1B11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2010816"/>
        <c:axId val="-1372002112"/>
      </c:barChart>
      <c:catAx>
        <c:axId val="-13720108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2002112"/>
        <c:crossesAt val="0"/>
        <c:auto val="1"/>
        <c:lblAlgn val="ctr"/>
        <c:lblOffset val="100"/>
        <c:noMultiLvlLbl val="0"/>
      </c:catAx>
      <c:valAx>
        <c:axId val="-1372002112"/>
        <c:scaling>
          <c:orientation val="minMax"/>
          <c:max val="6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2010816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Jardín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818227132286173"/>
          <c:h val="0.6835046781491739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Original'!$C$3067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Original'!$A$3068:$A$3081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Original'!$C$3068:$C$3081</c:f>
              <c:numCache>
                <c:formatCode>0.0</c:formatCode>
                <c:ptCount val="14"/>
                <c:pt idx="5" formatCode="0">
                  <c:v>2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3</c:v>
                </c:pt>
                <c:pt idx="9" formatCode="0">
                  <c:v>3</c:v>
                </c:pt>
                <c:pt idx="10" formatCode="0">
                  <c:v>3</c:v>
                </c:pt>
                <c:pt idx="11" formatCode="0">
                  <c:v>3</c:v>
                </c:pt>
                <c:pt idx="12" formatCode="0">
                  <c:v>3</c:v>
                </c:pt>
                <c:pt idx="13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4-4DE2-A617-1590416CE822}"/>
            </c:ext>
          </c:extLst>
        </c:ser>
        <c:ser>
          <c:idx val="3"/>
          <c:order val="1"/>
          <c:tx>
            <c:strRef>
              <c:f>'Tasa de mortalidad Original'!$G$3067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Original'!$A$3068:$A$3081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Original'!$G$3068:$G$3081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E4-4DE2-A617-1590416CE822}"/>
            </c:ext>
          </c:extLst>
        </c:ser>
        <c:ser>
          <c:idx val="4"/>
          <c:order val="2"/>
          <c:tx>
            <c:strRef>
              <c:f>'Tasa de mortalidad Original'!$H$3067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Original'!$A$3068:$A$3081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Original'!$H$3068:$H$3081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E4-4DE2-A617-1590416CE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1987424"/>
        <c:axId val="-1371997216"/>
      </c:barChart>
      <c:catAx>
        <c:axId val="-13719874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1997216"/>
        <c:crossesAt val="0"/>
        <c:auto val="1"/>
        <c:lblAlgn val="ctr"/>
        <c:lblOffset val="100"/>
        <c:noMultiLvlLbl val="0"/>
      </c:catAx>
      <c:valAx>
        <c:axId val="-137199721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1987424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Jericó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3197974005578992"/>
          <c:h val="0.688762072083838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Original'!$C$3095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Original'!$A$3096:$A$3109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Original'!$C$3096:$C$3109</c:f>
              <c:numCache>
                <c:formatCode>0.0</c:formatCode>
                <c:ptCount val="14"/>
                <c:pt idx="5" formatCode="0">
                  <c:v>8</c:v>
                </c:pt>
                <c:pt idx="6" formatCode="0">
                  <c:v>14</c:v>
                </c:pt>
                <c:pt idx="7" formatCode="0">
                  <c:v>14</c:v>
                </c:pt>
                <c:pt idx="8" formatCode="0">
                  <c:v>14</c:v>
                </c:pt>
                <c:pt idx="9" formatCode="0">
                  <c:v>14</c:v>
                </c:pt>
                <c:pt idx="10" formatCode="0">
                  <c:v>14</c:v>
                </c:pt>
                <c:pt idx="11" formatCode="0">
                  <c:v>27</c:v>
                </c:pt>
                <c:pt idx="12" formatCode="0">
                  <c:v>19</c:v>
                </c:pt>
                <c:pt idx="13" formatCode="0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86-4F02-BE39-4315AB21E353}"/>
            </c:ext>
          </c:extLst>
        </c:ser>
        <c:ser>
          <c:idx val="3"/>
          <c:order val="1"/>
          <c:tx>
            <c:strRef>
              <c:f>'Tasa de mortalidad Original'!$H$3095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Original'!$A$3096:$A$3109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Original'!$H$3096:$H$3109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86-4F02-BE39-4315AB21E353}"/>
            </c:ext>
          </c:extLst>
        </c:ser>
        <c:ser>
          <c:idx val="1"/>
          <c:order val="2"/>
          <c:tx>
            <c:strRef>
              <c:f>'Tasa de mortalidad Original'!$G$3095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786-4F02-BE39-4315AB21E353}"/>
              </c:ext>
            </c:extLst>
          </c:dPt>
          <c:cat>
            <c:numRef>
              <c:f>'Tasa de mortalidad Original'!$A$3096:$A$3109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Original'!$G$3096:$G$3109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26</c:v>
                </c:pt>
                <c:pt idx="12" formatCode="General">
                  <c:v>19</c:v>
                </c:pt>
                <c:pt idx="13" formatCode="General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86-4F02-BE39-4315AB21E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2004288"/>
        <c:axId val="-1371992320"/>
      </c:barChart>
      <c:catAx>
        <c:axId val="-137200428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1992320"/>
        <c:crossesAt val="0"/>
        <c:auto val="1"/>
        <c:lblAlgn val="ctr"/>
        <c:lblOffset val="100"/>
        <c:noMultiLvlLbl val="0"/>
      </c:catAx>
      <c:valAx>
        <c:axId val="-1371992320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2004288"/>
        <c:crosses val="autoZero"/>
        <c:crossBetween val="between"/>
        <c:majorUnit val="5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La Pintada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3197974005578992"/>
          <c:h val="0.6835046781491739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Original'!$C$3123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Original'!$A$3124:$A$3137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Original'!$C$3124:$C$3137</c:f>
              <c:numCache>
                <c:formatCode>0.0</c:formatCode>
                <c:ptCount val="14"/>
                <c:pt idx="5" formatCode="0">
                  <c:v>6</c:v>
                </c:pt>
                <c:pt idx="6" formatCode="0">
                  <c:v>11</c:v>
                </c:pt>
                <c:pt idx="7" formatCode="0">
                  <c:v>20</c:v>
                </c:pt>
                <c:pt idx="8" formatCode="0">
                  <c:v>20</c:v>
                </c:pt>
                <c:pt idx="9" formatCode="0">
                  <c:v>20</c:v>
                </c:pt>
                <c:pt idx="10" formatCode="0">
                  <c:v>25</c:v>
                </c:pt>
                <c:pt idx="11" formatCode="0">
                  <c:v>34</c:v>
                </c:pt>
                <c:pt idx="12" formatCode="0">
                  <c:v>36</c:v>
                </c:pt>
                <c:pt idx="13" formatCode="0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61-45FA-811D-0FF8130B3FC4}"/>
            </c:ext>
          </c:extLst>
        </c:ser>
        <c:ser>
          <c:idx val="1"/>
          <c:order val="1"/>
          <c:tx>
            <c:strRef>
              <c:f>'Tasa de mortalidad Original'!$H$3123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Original'!$A$3124:$A$3137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Original'!$H$3124:$H$3137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61-45FA-811D-0FF8130B3FC4}"/>
            </c:ext>
          </c:extLst>
        </c:ser>
        <c:ser>
          <c:idx val="4"/>
          <c:order val="2"/>
          <c:tx>
            <c:strRef>
              <c:f>'Tasa de mortalidad Original'!$G$3123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Original'!$A$3124:$A$3137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Original'!$G$3124:$G$3137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20</c:v>
                </c:pt>
                <c:pt idx="10" formatCode="0">
                  <c:v>25</c:v>
                </c:pt>
                <c:pt idx="11" formatCode="0">
                  <c:v>34</c:v>
                </c:pt>
                <c:pt idx="12" formatCode="General">
                  <c:v>35</c:v>
                </c:pt>
                <c:pt idx="13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61-45FA-811D-0FF8130B3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1996672"/>
        <c:axId val="-1372010272"/>
      </c:barChart>
      <c:catAx>
        <c:axId val="-13719966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2010272"/>
        <c:crossesAt val="0"/>
        <c:auto val="1"/>
        <c:lblAlgn val="ctr"/>
        <c:lblOffset val="100"/>
        <c:noMultiLvlLbl val="0"/>
      </c:catAx>
      <c:valAx>
        <c:axId val="-1372010272"/>
        <c:scaling>
          <c:orientation val="minMax"/>
          <c:max val="4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1996672"/>
        <c:crosses val="autoZero"/>
        <c:crossBetween val="between"/>
        <c:majorUnit val="5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Montebello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818227132286173"/>
          <c:h val="0.6835046781491739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Original'!$C$3151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Original'!$A$3152:$A$3165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Original'!$C$3152:$C$3165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0</c:v>
                </c:pt>
                <c:pt idx="11" formatCode="0">
                  <c:v>3</c:v>
                </c:pt>
                <c:pt idx="12" formatCode="0">
                  <c:v>3</c:v>
                </c:pt>
                <c:pt idx="13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D5-4F19-AD8F-BAE040216A4A}"/>
            </c:ext>
          </c:extLst>
        </c:ser>
        <c:ser>
          <c:idx val="1"/>
          <c:order val="1"/>
          <c:tx>
            <c:strRef>
              <c:f>'Tasa de mortalidad Original'!$G$3151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Original'!$A$3152:$A$3165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Original'!$G$3152:$G$3165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1</c:v>
                </c:pt>
                <c:pt idx="10" formatCode="0">
                  <c:v>0</c:v>
                </c:pt>
                <c:pt idx="11" formatCode="0">
                  <c:v>3</c:v>
                </c:pt>
                <c:pt idx="12" formatCode="General">
                  <c:v>3</c:v>
                </c:pt>
                <c:pt idx="13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D5-4F19-AD8F-BAE040216A4A}"/>
            </c:ext>
          </c:extLst>
        </c:ser>
        <c:ser>
          <c:idx val="4"/>
          <c:order val="2"/>
          <c:tx>
            <c:strRef>
              <c:f>'Tasa de mortalidad Original'!$H$3151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Original'!$A$3152:$A$3165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Original'!$H$3152:$H$3165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D5-4F19-AD8F-BAE040216A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1996128"/>
        <c:axId val="-1371990688"/>
      </c:barChart>
      <c:catAx>
        <c:axId val="-137199612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1990688"/>
        <c:crossesAt val="0"/>
        <c:auto val="1"/>
        <c:lblAlgn val="ctr"/>
        <c:lblOffset val="100"/>
        <c:noMultiLvlLbl val="0"/>
      </c:catAx>
      <c:valAx>
        <c:axId val="-1371990688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1996128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Pueblorrico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109366202468471"/>
          <c:h val="0.6677324963451797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Original'!$C$3179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Original'!$A$3180:$A$3193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Original'!$C$3180:$C$3193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2</c:v>
                </c:pt>
                <c:pt idx="12" formatCode="0">
                  <c:v>2</c:v>
                </c:pt>
                <c:pt idx="13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EC-452E-8F97-CF3BD2BADEA8}"/>
            </c:ext>
          </c:extLst>
        </c:ser>
        <c:ser>
          <c:idx val="3"/>
          <c:order val="1"/>
          <c:tx>
            <c:strRef>
              <c:f>'Tasa de mortalidad Original'!$G$3179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Original'!$A$3180:$A$3193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Original'!$G$3180:$G$3193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2</c:v>
                </c:pt>
                <c:pt idx="12" formatCode="General">
                  <c:v>1</c:v>
                </c:pt>
                <c:pt idx="1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EC-452E-8F97-CF3BD2BADEA8}"/>
            </c:ext>
          </c:extLst>
        </c:ser>
        <c:ser>
          <c:idx val="4"/>
          <c:order val="2"/>
          <c:tx>
            <c:strRef>
              <c:f>'Tasa de mortalidad Original'!$H$3179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Original'!$A$3180:$A$3193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Original'!$H$3180:$H$3193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1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EC-452E-8F97-CF3BD2BAD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2003200"/>
        <c:axId val="-1371989600"/>
      </c:barChart>
      <c:catAx>
        <c:axId val="-137200320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1989600"/>
        <c:crossesAt val="0"/>
        <c:auto val="1"/>
        <c:lblAlgn val="ctr"/>
        <c:lblOffset val="100"/>
        <c:noMultiLvlLbl val="0"/>
      </c:catAx>
      <c:valAx>
        <c:axId val="-1371989600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2003200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Salgar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729619329175653"/>
          <c:h val="0.688762072083838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Original'!$C$3207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Original'!$A$3208:$A$3221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Original'!$C$3208:$C$3221</c:f>
              <c:numCache>
                <c:formatCode>0.0</c:formatCode>
                <c:ptCount val="14"/>
                <c:pt idx="5" formatCode="0">
                  <c:v>4</c:v>
                </c:pt>
                <c:pt idx="6" formatCode="0">
                  <c:v>2</c:v>
                </c:pt>
                <c:pt idx="7" formatCode="0">
                  <c:v>3</c:v>
                </c:pt>
                <c:pt idx="8" formatCode="0">
                  <c:v>8</c:v>
                </c:pt>
                <c:pt idx="9" formatCode="0">
                  <c:v>8</c:v>
                </c:pt>
                <c:pt idx="10" formatCode="0">
                  <c:v>8</c:v>
                </c:pt>
                <c:pt idx="11" formatCode="0">
                  <c:v>11</c:v>
                </c:pt>
                <c:pt idx="12" formatCode="0">
                  <c:v>11</c:v>
                </c:pt>
                <c:pt idx="13" formatCode="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65-4DF2-BF6C-1E8499646B99}"/>
            </c:ext>
          </c:extLst>
        </c:ser>
        <c:ser>
          <c:idx val="3"/>
          <c:order val="1"/>
          <c:tx>
            <c:strRef>
              <c:f>'Tasa de mortalidad Original'!$H$3207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Original'!$A$3208:$A$3221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Original'!$H$3208:$H$3221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65-4DF2-BF6C-1E8499646B99}"/>
            </c:ext>
          </c:extLst>
        </c:ser>
        <c:ser>
          <c:idx val="4"/>
          <c:order val="2"/>
          <c:tx>
            <c:strRef>
              <c:f>'Tasa de mortalidad Original'!$G$3207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Original'!$A$3208:$A$3221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Original'!$G$3208:$G$3221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4</c:v>
                </c:pt>
                <c:pt idx="9" formatCode="0">
                  <c:v>4</c:v>
                </c:pt>
                <c:pt idx="10" formatCode="0">
                  <c:v>4</c:v>
                </c:pt>
                <c:pt idx="11" formatCode="0">
                  <c:v>8</c:v>
                </c:pt>
                <c:pt idx="12" formatCode="General">
                  <c:v>7</c:v>
                </c:pt>
                <c:pt idx="13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65-4DF2-BF6C-1E8499646B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1986880"/>
        <c:axId val="-1372019520"/>
      </c:barChart>
      <c:catAx>
        <c:axId val="-13719868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2019520"/>
        <c:crossesAt val="0"/>
        <c:auto val="1"/>
        <c:lblAlgn val="ctr"/>
        <c:lblOffset val="100"/>
        <c:noMultiLvlLbl val="0"/>
      </c:catAx>
      <c:valAx>
        <c:axId val="-1372019520"/>
        <c:scaling>
          <c:orientation val="minMax"/>
          <c:max val="1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1986880"/>
        <c:crosses val="autoZero"/>
        <c:crossBetween val="between"/>
        <c:majorUnit val="2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Santa Bárbara - 2005 - 2018</a:t>
            </a:r>
            <a:endParaRPr lang="es-CO" sz="1600" b="0"/>
          </a:p>
        </c:rich>
      </c:tx>
      <c:layout>
        <c:manualLayout>
          <c:xMode val="edge"/>
          <c:yMode val="edge"/>
          <c:x val="0.23561574161424714"/>
          <c:y val="1.014801219798186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86885994905412"/>
          <c:h val="0.688762072083838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Original'!$C$3235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Original'!$A$3236:$A$3249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Original'!$C$3236:$C$3249</c:f>
              <c:numCache>
                <c:formatCode>0.0</c:formatCode>
                <c:ptCount val="14"/>
                <c:pt idx="5" formatCode="0">
                  <c:v>2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2</c:v>
                </c:pt>
                <c:pt idx="12" formatCode="0">
                  <c:v>4</c:v>
                </c:pt>
                <c:pt idx="13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37-4378-8131-26F63EA7BF66}"/>
            </c:ext>
          </c:extLst>
        </c:ser>
        <c:ser>
          <c:idx val="3"/>
          <c:order val="1"/>
          <c:tx>
            <c:strRef>
              <c:f>'Tasa de mortalidad Original'!$G$3235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Original'!$A$3236:$A$3249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Original'!$G$3236:$G$3249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</c:v>
                </c:pt>
                <c:pt idx="12" formatCode="General">
                  <c:v>2</c:v>
                </c:pt>
                <c:pt idx="13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37-4378-8131-26F63EA7BF66}"/>
            </c:ext>
          </c:extLst>
        </c:ser>
        <c:ser>
          <c:idx val="4"/>
          <c:order val="2"/>
          <c:tx>
            <c:strRef>
              <c:f>'Tasa de mortalidad Original'!$H$3235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Original'!$A$3236:$A$3249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Original'!$H$3236:$H$3249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1</c:v>
                </c:pt>
                <c:pt idx="11" formatCode="0">
                  <c:v>1</c:v>
                </c:pt>
                <c:pt idx="12" formatCode="General">
                  <c:v>1</c:v>
                </c:pt>
                <c:pt idx="1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37-4378-8131-26F63EA7B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2014080"/>
        <c:axId val="-1372001568"/>
      </c:barChart>
      <c:catAx>
        <c:axId val="-13720140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2001568"/>
        <c:crossesAt val="0"/>
        <c:auto val="1"/>
        <c:lblAlgn val="ctr"/>
        <c:lblOffset val="100"/>
        <c:noMultiLvlLbl val="0"/>
      </c:catAx>
      <c:valAx>
        <c:axId val="-137200156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2014080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</a:t>
            </a:r>
            <a:r>
              <a:rPr lang="es-CO" sz="1600" b="0" baseline="0"/>
              <a:t>Buriticá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182807807978198"/>
          <c:h val="0.66510379937784736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Original'!$C$1177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Original'!$A$1178:$A$1191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Original'!$C$1178:$C$1191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2</c:v>
                </c:pt>
                <c:pt idx="12" formatCode="0">
                  <c:v>3</c:v>
                </c:pt>
                <c:pt idx="13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4-4E48-BF4D-CD62230C57E1}"/>
            </c:ext>
          </c:extLst>
        </c:ser>
        <c:ser>
          <c:idx val="3"/>
          <c:order val="2"/>
          <c:tx>
            <c:strRef>
              <c:f>'Tasa de mortalidad Original'!$D$1177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Original'!$A$1178:$A$1191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Original'!$D$1178:$D$1191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4-4E48-BF4D-CD62230C57E1}"/>
            </c:ext>
          </c:extLst>
        </c:ser>
        <c:ser>
          <c:idx val="1"/>
          <c:order val="3"/>
          <c:tx>
            <c:strRef>
              <c:f>'Tasa de mortalidad Original'!$E$1177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Original'!$A$1178:$A$1191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Original'!$E$1178:$E$1191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F4-4E48-BF4D-CD62230C57E1}"/>
            </c:ext>
          </c:extLst>
        </c:ser>
        <c:ser>
          <c:idx val="4"/>
          <c:order val="4"/>
          <c:tx>
            <c:strRef>
              <c:f>'Tasa de mortalidad Original'!$F$1177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Original'!$A$1178:$A$1191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Original'!$F$1178:$F$1191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F4-4E48-BF4D-CD62230C5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39691664"/>
        <c:axId val="-239687856"/>
      </c:barChart>
      <c:lineChart>
        <c:grouping val="stacked"/>
        <c:varyColors val="0"/>
        <c:ser>
          <c:idx val="0"/>
          <c:order val="0"/>
          <c:tx>
            <c:strRef>
              <c:f>'Tasa de mortalidad Original'!$B$1177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Original'!$A$1178:$A$1191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Original'!$B$1178:$B$1191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F4-4E48-BF4D-CD62230C57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39687312"/>
        <c:axId val="-239690576"/>
      </c:lineChart>
      <c:catAx>
        <c:axId val="-23969166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39687856"/>
        <c:crossesAt val="0"/>
        <c:auto val="1"/>
        <c:lblAlgn val="ctr"/>
        <c:lblOffset val="100"/>
        <c:noMultiLvlLbl val="0"/>
      </c:catAx>
      <c:valAx>
        <c:axId val="-239687856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39691664"/>
        <c:crosses val="autoZero"/>
        <c:crossBetween val="between"/>
        <c:majorUnit val="1"/>
      </c:valAx>
      <c:valAx>
        <c:axId val="-239690576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39687312"/>
        <c:crosses val="max"/>
        <c:crossBetween val="between"/>
      </c:valAx>
      <c:catAx>
        <c:axId val="-23968731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39690576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</a:t>
            </a:r>
          </a:p>
          <a:p>
            <a:pPr>
              <a:defRPr sz="1600"/>
            </a:pPr>
            <a:r>
              <a:rPr lang="es-CO" sz="1600" b="0" baseline="0"/>
              <a:t>Támesis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3197974005578992"/>
          <c:h val="0.688762072083838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Original'!$C$3262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Original'!$A$3263:$A$3276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Original'!$C$3263:$C$3276</c:f>
              <c:numCache>
                <c:formatCode>0.0</c:formatCode>
                <c:ptCount val="14"/>
                <c:pt idx="5" formatCode="0">
                  <c:v>9</c:v>
                </c:pt>
                <c:pt idx="6" formatCode="0">
                  <c:v>9</c:v>
                </c:pt>
                <c:pt idx="7" formatCode="0">
                  <c:v>9</c:v>
                </c:pt>
                <c:pt idx="8" formatCode="0">
                  <c:v>5</c:v>
                </c:pt>
                <c:pt idx="9" formatCode="0">
                  <c:v>5</c:v>
                </c:pt>
                <c:pt idx="10" formatCode="0">
                  <c:v>5</c:v>
                </c:pt>
                <c:pt idx="11" formatCode="0">
                  <c:v>5</c:v>
                </c:pt>
                <c:pt idx="12" formatCode="0">
                  <c:v>5</c:v>
                </c:pt>
                <c:pt idx="13" formatCode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DF-4432-8F31-1BEB77C771B9}"/>
            </c:ext>
          </c:extLst>
        </c:ser>
        <c:ser>
          <c:idx val="1"/>
          <c:order val="1"/>
          <c:tx>
            <c:strRef>
              <c:f>'Tasa de mortalidad Original'!$H$3262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Original'!$A$3263:$A$3276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Original'!$H$3263:$H$3276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1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DF-4432-8F31-1BEB77C771B9}"/>
            </c:ext>
          </c:extLst>
        </c:ser>
        <c:ser>
          <c:idx val="4"/>
          <c:order val="2"/>
          <c:tx>
            <c:strRef>
              <c:f>'Tasa de mortalidad Original'!$G$3262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Original'!$A$3263:$A$3276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Original'!$G$3263:$G$3276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5</c:v>
                </c:pt>
                <c:pt idx="9" formatCode="0">
                  <c:v>5</c:v>
                </c:pt>
                <c:pt idx="10" formatCode="0">
                  <c:v>5</c:v>
                </c:pt>
                <c:pt idx="11" formatCode="0">
                  <c:v>5</c:v>
                </c:pt>
                <c:pt idx="12" formatCode="General">
                  <c:v>5</c:v>
                </c:pt>
                <c:pt idx="13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DF-4432-8F31-1BEB77C77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2008096"/>
        <c:axId val="-1372017888"/>
      </c:barChart>
      <c:catAx>
        <c:axId val="-13720080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2017888"/>
        <c:crossesAt val="0"/>
        <c:auto val="1"/>
        <c:lblAlgn val="ctr"/>
        <c:lblOffset val="100"/>
        <c:noMultiLvlLbl val="0"/>
      </c:catAx>
      <c:valAx>
        <c:axId val="-1372017888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2008096"/>
        <c:crosses val="autoZero"/>
        <c:crossBetween val="between"/>
        <c:majorUnit val="2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</a:t>
            </a:r>
          </a:p>
          <a:p>
            <a:pPr>
              <a:defRPr sz="1600"/>
            </a:pPr>
            <a:r>
              <a:rPr lang="es-CO" sz="1600" b="0" baseline="0"/>
              <a:t>Tarso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210631836004366"/>
          <c:h val="0.691390769051170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Original'!$C$3290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Original'!$A$3291:$A$3304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Original'!$C$3291:$C$3304</c:f>
              <c:numCache>
                <c:formatCode>0.0</c:formatCode>
                <c:ptCount val="14"/>
                <c:pt idx="5" formatCode="0">
                  <c:v>3</c:v>
                </c:pt>
                <c:pt idx="6" formatCode="0">
                  <c:v>3</c:v>
                </c:pt>
                <c:pt idx="7" formatCode="0">
                  <c:v>3</c:v>
                </c:pt>
                <c:pt idx="8" formatCode="0">
                  <c:v>3</c:v>
                </c:pt>
                <c:pt idx="9" formatCode="0">
                  <c:v>3</c:v>
                </c:pt>
                <c:pt idx="10" formatCode="0">
                  <c:v>3</c:v>
                </c:pt>
                <c:pt idx="11" formatCode="0">
                  <c:v>3</c:v>
                </c:pt>
                <c:pt idx="12" formatCode="0">
                  <c:v>3</c:v>
                </c:pt>
                <c:pt idx="13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C8-435A-890C-BBF95C3611E6}"/>
            </c:ext>
          </c:extLst>
        </c:ser>
        <c:ser>
          <c:idx val="3"/>
          <c:order val="1"/>
          <c:tx>
            <c:strRef>
              <c:f>'Tasa de mortalidad Original'!$G$3290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Original'!$A$3291:$A$3304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Original'!$G$3291:$G$3304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C8-435A-890C-BBF95C3611E6}"/>
            </c:ext>
          </c:extLst>
        </c:ser>
        <c:ser>
          <c:idx val="1"/>
          <c:order val="2"/>
          <c:tx>
            <c:strRef>
              <c:f>'Tasa de mortalidad Original'!$H$3290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Original'!$A$3291:$A$3304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Original'!$H$3291:$H$3304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3</c:v>
                </c:pt>
                <c:pt idx="12" formatCode="General">
                  <c:v>3</c:v>
                </c:pt>
                <c:pt idx="13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C8-435A-890C-BBF95C361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2018976"/>
        <c:axId val="-1372007552"/>
      </c:barChart>
      <c:catAx>
        <c:axId val="-137201897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2007552"/>
        <c:crossesAt val="0"/>
        <c:auto val="1"/>
        <c:lblAlgn val="ctr"/>
        <c:lblOffset val="100"/>
        <c:noMultiLvlLbl val="0"/>
      </c:catAx>
      <c:valAx>
        <c:axId val="-1372007552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2018976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</a:t>
            </a:r>
          </a:p>
          <a:p>
            <a:pPr>
              <a:defRPr sz="1600"/>
            </a:pPr>
            <a:r>
              <a:rPr lang="es-CO" sz="1600" b="0" baseline="0"/>
              <a:t>Titiribí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7802521459436"/>
          <c:h val="0.6651037993778473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Original'!$C$3318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Original'!$A$3319:$A$3332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Original'!$C$3319:$C$3332</c:f>
              <c:numCache>
                <c:formatCode>0.0</c:formatCode>
                <c:ptCount val="14"/>
                <c:pt idx="5" formatCode="0">
                  <c:v>2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2</c:v>
                </c:pt>
                <c:pt idx="12" formatCode="0">
                  <c:v>2</c:v>
                </c:pt>
                <c:pt idx="13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C0-4909-A8D4-DDC44D24406A}"/>
            </c:ext>
          </c:extLst>
        </c:ser>
        <c:ser>
          <c:idx val="1"/>
          <c:order val="1"/>
          <c:tx>
            <c:strRef>
              <c:f>'Tasa de mortalidad Original'!$G$3318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Original'!$A$3319:$A$3332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Original'!$G$3319:$G$3332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2</c:v>
                </c:pt>
                <c:pt idx="8" formatCode="0">
                  <c:v>1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2</c:v>
                </c:pt>
                <c:pt idx="12" formatCode="General">
                  <c:v>2</c:v>
                </c:pt>
                <c:pt idx="13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C0-4909-A8D4-DDC44D24406A}"/>
            </c:ext>
          </c:extLst>
        </c:ser>
        <c:ser>
          <c:idx val="4"/>
          <c:order val="2"/>
          <c:tx>
            <c:strRef>
              <c:f>'Tasa de mortalidad Original'!$H$3318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Original'!$A$3319:$A$3332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Original'!$H$3319:$H$3332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C0-4909-A8D4-DDC44D24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1988512"/>
        <c:axId val="-1372001024"/>
      </c:barChart>
      <c:catAx>
        <c:axId val="-137198851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2001024"/>
        <c:crossesAt val="0"/>
        <c:auto val="1"/>
        <c:lblAlgn val="ctr"/>
        <c:lblOffset val="100"/>
        <c:noMultiLvlLbl val="0"/>
      </c:catAx>
      <c:valAx>
        <c:axId val="-1372001024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1988512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</a:t>
            </a:r>
          </a:p>
          <a:p>
            <a:pPr>
              <a:defRPr sz="1600"/>
            </a:pPr>
            <a:r>
              <a:rPr lang="es-CO" sz="1600" b="0" baseline="0"/>
              <a:t>Urrao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159999019236419"/>
          <c:h val="0.6835046781491739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Original'!$C$3346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Original'!$A$3347:$A$3360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Original'!$C$3347:$C$3360</c:f>
              <c:numCache>
                <c:formatCode>0.0</c:formatCode>
                <c:ptCount val="14"/>
                <c:pt idx="5" formatCode="0">
                  <c:v>4</c:v>
                </c:pt>
                <c:pt idx="6" formatCode="0">
                  <c:v>4</c:v>
                </c:pt>
                <c:pt idx="7" formatCode="0">
                  <c:v>4</c:v>
                </c:pt>
                <c:pt idx="8" formatCode="0">
                  <c:v>4</c:v>
                </c:pt>
                <c:pt idx="9" formatCode="0">
                  <c:v>4</c:v>
                </c:pt>
                <c:pt idx="10" formatCode="0">
                  <c:v>10</c:v>
                </c:pt>
                <c:pt idx="11" formatCode="0">
                  <c:v>10</c:v>
                </c:pt>
                <c:pt idx="12" formatCode="0">
                  <c:v>5</c:v>
                </c:pt>
                <c:pt idx="13" formatCode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BB-4777-825F-267D7F3DBFEA}"/>
            </c:ext>
          </c:extLst>
        </c:ser>
        <c:ser>
          <c:idx val="3"/>
          <c:order val="1"/>
          <c:tx>
            <c:strRef>
              <c:f>'Tasa de mortalidad Original'!$G$3346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Original'!$A$3347:$A$3360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Original'!$G$3347:$G$3360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6</c:v>
                </c:pt>
                <c:pt idx="11" formatCode="0">
                  <c:v>5</c:v>
                </c:pt>
                <c:pt idx="12" formatCode="General">
                  <c:v>2</c:v>
                </c:pt>
                <c:pt idx="13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BB-4777-825F-267D7F3DBFEA}"/>
            </c:ext>
          </c:extLst>
        </c:ser>
        <c:ser>
          <c:idx val="1"/>
          <c:order val="2"/>
          <c:tx>
            <c:strRef>
              <c:f>'Tasa de mortalidad Original'!$H$3346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Original'!$A$3347:$A$3360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Original'!$H$3347:$H$3360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</c:v>
                </c:pt>
                <c:pt idx="12" formatCode="General">
                  <c:v>2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BB-4777-825F-267D7F3DB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1989056"/>
        <c:axId val="-1371999936"/>
      </c:barChart>
      <c:catAx>
        <c:axId val="-137198905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1999936"/>
        <c:crossesAt val="0"/>
        <c:auto val="1"/>
        <c:lblAlgn val="ctr"/>
        <c:lblOffset val="100"/>
        <c:noMultiLvlLbl val="0"/>
      </c:catAx>
      <c:valAx>
        <c:axId val="-1371999936"/>
        <c:scaling>
          <c:orientation val="minMax"/>
          <c:max val="1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1989056"/>
        <c:crosses val="autoZero"/>
        <c:crossBetween val="between"/>
        <c:majorUnit val="2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</a:t>
            </a:r>
          </a:p>
          <a:p>
            <a:pPr>
              <a:defRPr sz="1600"/>
            </a:pPr>
            <a:r>
              <a:rPr lang="es-CO" sz="1600" b="0" baseline="0"/>
              <a:t>Valparaiso - 2005 - 2018</a:t>
            </a:r>
            <a:endParaRPr lang="es-CO" sz="1600" b="0"/>
          </a:p>
        </c:rich>
      </c:tx>
      <c:layout>
        <c:manualLayout>
          <c:xMode val="edge"/>
          <c:yMode val="edge"/>
          <c:x val="0.30606805602193327"/>
          <c:y val="1.268501524747733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818227132286173"/>
          <c:h val="0.691390769051170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Original'!$C$3374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Original'!$A$3375:$A$3388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Original'!$C$3375:$C$3388</c:f>
              <c:numCache>
                <c:formatCode>0.0</c:formatCode>
                <c:ptCount val="14"/>
                <c:pt idx="5" formatCode="0">
                  <c:v>6</c:v>
                </c:pt>
                <c:pt idx="6" formatCode="0">
                  <c:v>4</c:v>
                </c:pt>
                <c:pt idx="7" formatCode="0">
                  <c:v>6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3</c:v>
                </c:pt>
                <c:pt idx="11" formatCode="0">
                  <c:v>4</c:v>
                </c:pt>
                <c:pt idx="12" formatCode="0">
                  <c:v>3</c:v>
                </c:pt>
                <c:pt idx="13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0-464C-AA01-8D9313AEE053}"/>
            </c:ext>
          </c:extLst>
        </c:ser>
        <c:ser>
          <c:idx val="1"/>
          <c:order val="1"/>
          <c:tx>
            <c:strRef>
              <c:f>'Tasa de mortalidad Original'!$G$3374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Original'!$A$3375:$A$3388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Original'!$G$3375:$G$3388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1</c:v>
                </c:pt>
                <c:pt idx="11" formatCode="0">
                  <c:v>4</c:v>
                </c:pt>
                <c:pt idx="12" formatCode="General">
                  <c:v>3</c:v>
                </c:pt>
                <c:pt idx="13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0-464C-AA01-8D9313AEE053}"/>
            </c:ext>
          </c:extLst>
        </c:ser>
        <c:ser>
          <c:idx val="4"/>
          <c:order val="2"/>
          <c:tx>
            <c:strRef>
              <c:f>'Tasa de mortalidad Original'!$H$3374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Original'!$A$3375:$A$3388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Original'!$H$3375:$H$3388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1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F0-464C-AA01-8D9313AEE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1995584"/>
        <c:axId val="-1372013536"/>
      </c:barChart>
      <c:catAx>
        <c:axId val="-137199558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2013536"/>
        <c:crossesAt val="0"/>
        <c:auto val="1"/>
        <c:lblAlgn val="ctr"/>
        <c:lblOffset val="100"/>
        <c:noMultiLvlLbl val="0"/>
      </c:catAx>
      <c:valAx>
        <c:axId val="-1372013536"/>
        <c:scaling>
          <c:orientation val="minMax"/>
          <c:max val="8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1995584"/>
        <c:crosses val="autoZero"/>
        <c:crossBetween val="between"/>
        <c:majorUnit val="2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</a:t>
            </a:r>
          </a:p>
          <a:p>
            <a:pPr>
              <a:defRPr sz="1600"/>
            </a:pPr>
            <a:r>
              <a:rPr lang="es-CO" sz="1600" b="0" baseline="0"/>
              <a:t>Venecia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818227132286173"/>
          <c:h val="0.6966481629858355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Original'!$C$3402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Original'!$A$3403:$A$3416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 formatCode="General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Original'!$C$3403:$C$3416</c:f>
              <c:numCache>
                <c:formatCode>0.0</c:formatCode>
                <c:ptCount val="14"/>
                <c:pt idx="5" formatCode="0">
                  <c:v>4</c:v>
                </c:pt>
                <c:pt idx="6" formatCode="0">
                  <c:v>4</c:v>
                </c:pt>
                <c:pt idx="7" formatCode="0">
                  <c:v>4</c:v>
                </c:pt>
                <c:pt idx="8" formatCode="0">
                  <c:v>4</c:v>
                </c:pt>
                <c:pt idx="9" formatCode="0">
                  <c:v>4</c:v>
                </c:pt>
                <c:pt idx="10" formatCode="0">
                  <c:v>4</c:v>
                </c:pt>
                <c:pt idx="11" formatCode="0">
                  <c:v>4</c:v>
                </c:pt>
                <c:pt idx="12" formatCode="0">
                  <c:v>4</c:v>
                </c:pt>
                <c:pt idx="13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C8-4FAE-933E-11DBC6E93D6D}"/>
            </c:ext>
          </c:extLst>
        </c:ser>
        <c:ser>
          <c:idx val="1"/>
          <c:order val="1"/>
          <c:tx>
            <c:strRef>
              <c:f>'Tasa de mortalidad Original'!$G$3402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Original'!$A$3403:$A$3416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 formatCode="General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Original'!$G$3403:$G$3416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4</c:v>
                </c:pt>
                <c:pt idx="12" formatCode="General">
                  <c:v>3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C8-4FAE-933E-11DBC6E93D6D}"/>
            </c:ext>
          </c:extLst>
        </c:ser>
        <c:ser>
          <c:idx val="4"/>
          <c:order val="2"/>
          <c:tx>
            <c:strRef>
              <c:f>'Tasa de mortalidad Original'!$H$3402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Original'!$A$3403:$A$3416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 formatCode="General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Original'!$H$3403:$H$3416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C8-4FAE-933E-11DBC6E93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1987968"/>
        <c:axId val="-1372012992"/>
      </c:barChart>
      <c:catAx>
        <c:axId val="-13719879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2012992"/>
        <c:crossesAt val="0"/>
        <c:auto val="1"/>
        <c:lblAlgn val="ctr"/>
        <c:lblOffset val="100"/>
        <c:noMultiLvlLbl val="0"/>
      </c:catAx>
      <c:valAx>
        <c:axId val="-13720129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1987968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</a:t>
            </a:r>
          </a:p>
          <a:p>
            <a:pPr>
              <a:defRPr sz="1600"/>
            </a:pPr>
            <a:r>
              <a:rPr lang="es-CO" sz="1600" baseline="0"/>
              <a:t> </a:t>
            </a:r>
            <a:r>
              <a:rPr lang="es-CO" sz="1600" b="0" baseline="0"/>
              <a:t>Subregion Valle de Aburrá - 2005 - 2018</a:t>
            </a:r>
            <a:endParaRPr lang="es-CO" sz="1600" b="0"/>
          </a:p>
        </c:rich>
      </c:tx>
      <c:layout>
        <c:manualLayout>
          <c:xMode val="edge"/>
          <c:yMode val="edge"/>
          <c:x val="0.28878030387524206"/>
          <c:y val="1.53137122148096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3577720878871811"/>
          <c:h val="0.6940194660185031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Original'!$C$3432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Original'!$A$3433:$A$3446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Original'!$C$3433:$C$3446</c:f>
              <c:numCache>
                <c:formatCode>0.0</c:formatCode>
                <c:ptCount val="14"/>
                <c:pt idx="5">
                  <c:v>1376</c:v>
                </c:pt>
                <c:pt idx="6">
                  <c:v>1398</c:v>
                </c:pt>
                <c:pt idx="7">
                  <c:v>1435</c:v>
                </c:pt>
                <c:pt idx="8">
                  <c:v>1450</c:v>
                </c:pt>
                <c:pt idx="9">
                  <c:v>1450</c:v>
                </c:pt>
                <c:pt idx="10">
                  <c:v>1561</c:v>
                </c:pt>
                <c:pt idx="11">
                  <c:v>1783</c:v>
                </c:pt>
                <c:pt idx="12">
                  <c:v>1751</c:v>
                </c:pt>
                <c:pt idx="13">
                  <c:v>1868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1F-4102-8EC1-083E70D5D9FA}"/>
            </c:ext>
          </c:extLst>
        </c:ser>
        <c:ser>
          <c:idx val="3"/>
          <c:order val="1"/>
          <c:tx>
            <c:strRef>
              <c:f>'Tasa de mortalidad Original'!$H$3432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Original'!$A$3433:$A$3446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Original'!$H$3433:$H$3446</c:f>
              <c:numCache>
                <c:formatCode>0.0</c:formatCode>
                <c:ptCount val="14"/>
                <c:pt idx="5" formatCode="0">
                  <c:v>14</c:v>
                </c:pt>
                <c:pt idx="6" formatCode="0">
                  <c:v>36</c:v>
                </c:pt>
                <c:pt idx="7" formatCode="0">
                  <c:v>42</c:v>
                </c:pt>
                <c:pt idx="8" formatCode="0">
                  <c:v>40</c:v>
                </c:pt>
                <c:pt idx="9" formatCode="0">
                  <c:v>40</c:v>
                </c:pt>
                <c:pt idx="10" formatCode="0">
                  <c:v>19</c:v>
                </c:pt>
                <c:pt idx="11" formatCode="0">
                  <c:v>106</c:v>
                </c:pt>
                <c:pt idx="12" formatCode="General">
                  <c:v>166</c:v>
                </c:pt>
                <c:pt idx="13" formatCode="General">
                  <c:v>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1F-4102-8EC1-083E70D5D9FA}"/>
            </c:ext>
          </c:extLst>
        </c:ser>
        <c:ser>
          <c:idx val="1"/>
          <c:order val="2"/>
          <c:tx>
            <c:strRef>
              <c:f>'Tasa de mortalidad Original'!$G$3432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Original'!$A$3433:$A$3446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Original'!$G$3433:$G$3446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35</c:v>
                </c:pt>
                <c:pt idx="7" formatCode="0">
                  <c:v>51</c:v>
                </c:pt>
                <c:pt idx="8" formatCode="0">
                  <c:v>270</c:v>
                </c:pt>
                <c:pt idx="9" formatCode="0">
                  <c:v>266</c:v>
                </c:pt>
                <c:pt idx="10" formatCode="0">
                  <c:v>106</c:v>
                </c:pt>
                <c:pt idx="11" formatCode="0">
                  <c:v>310</c:v>
                </c:pt>
                <c:pt idx="12" formatCode="General">
                  <c:v>342</c:v>
                </c:pt>
                <c:pt idx="13" formatCode="General">
                  <c:v>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1F-4102-8EC1-083E70D5D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1994496"/>
        <c:axId val="-1372018432"/>
      </c:barChart>
      <c:catAx>
        <c:axId val="-13719944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2018432"/>
        <c:crossesAt val="0"/>
        <c:auto val="1"/>
        <c:lblAlgn val="ctr"/>
        <c:lblOffset val="100"/>
        <c:noMultiLvlLbl val="0"/>
      </c:catAx>
      <c:valAx>
        <c:axId val="-1372018432"/>
        <c:scaling>
          <c:orientation val="minMax"/>
          <c:max val="190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1994496"/>
        <c:crosses val="autoZero"/>
        <c:crossBetween val="between"/>
        <c:majorUnit val="200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</a:t>
            </a:r>
          </a:p>
          <a:p>
            <a:pPr>
              <a:defRPr sz="1600"/>
            </a:pPr>
            <a:r>
              <a:rPr lang="es-CO" sz="1600" b="0" baseline="0"/>
              <a:t>Medellín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438480258993343"/>
          <c:h val="0.6966481629858355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Original'!$C$3460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Original'!$A$3461:$A$3474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Original'!$C$3461:$C$3474</c:f>
              <c:numCache>
                <c:formatCode>0</c:formatCode>
                <c:ptCount val="14"/>
                <c:pt idx="5">
                  <c:v>997</c:v>
                </c:pt>
                <c:pt idx="6">
                  <c:v>997</c:v>
                </c:pt>
                <c:pt idx="7">
                  <c:v>997</c:v>
                </c:pt>
                <c:pt idx="8">
                  <c:v>997</c:v>
                </c:pt>
                <c:pt idx="9">
                  <c:v>997</c:v>
                </c:pt>
                <c:pt idx="10">
                  <c:v>1062</c:v>
                </c:pt>
                <c:pt idx="11">
                  <c:v>1169</c:v>
                </c:pt>
                <c:pt idx="12">
                  <c:v>1151</c:v>
                </c:pt>
                <c:pt idx="13">
                  <c:v>1220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1E-4A7B-B98D-0AE842AD7563}"/>
            </c:ext>
          </c:extLst>
        </c:ser>
        <c:ser>
          <c:idx val="3"/>
          <c:order val="1"/>
          <c:tx>
            <c:strRef>
              <c:f>'Tasa de mortalidad Original'!$G$3460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Original'!$A$3461:$A$3474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Original'!$G$3461:$G$3474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4</c:v>
                </c:pt>
                <c:pt idx="11" formatCode="0">
                  <c:v>144</c:v>
                </c:pt>
                <c:pt idx="12" formatCode="General">
                  <c:v>14</c:v>
                </c:pt>
                <c:pt idx="13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1E-4A7B-B98D-0AE842AD7563}"/>
            </c:ext>
          </c:extLst>
        </c:ser>
        <c:ser>
          <c:idx val="1"/>
          <c:order val="2"/>
          <c:tx>
            <c:strRef>
              <c:f>'Tasa de mortalidad Original'!$H$3460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Original'!$A$3461:$A$3474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Original'!$H$3461:$H$3474</c:f>
              <c:numCache>
                <c:formatCode>0.0</c:formatCode>
                <c:ptCount val="14"/>
                <c:pt idx="5" formatCode="0">
                  <c:v>27</c:v>
                </c:pt>
                <c:pt idx="6" formatCode="0">
                  <c:v>27</c:v>
                </c:pt>
                <c:pt idx="7" formatCode="0">
                  <c:v>34</c:v>
                </c:pt>
                <c:pt idx="8" formatCode="0">
                  <c:v>27</c:v>
                </c:pt>
                <c:pt idx="9" formatCode="0">
                  <c:v>27</c:v>
                </c:pt>
                <c:pt idx="10" formatCode="0">
                  <c:v>5</c:v>
                </c:pt>
                <c:pt idx="11" formatCode="0">
                  <c:v>73</c:v>
                </c:pt>
                <c:pt idx="12" formatCode="General">
                  <c:v>143</c:v>
                </c:pt>
                <c:pt idx="13" formatCode="General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1E-4A7B-B98D-0AE842AD7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2017344"/>
        <c:axId val="-1372016800"/>
      </c:barChart>
      <c:catAx>
        <c:axId val="-137201734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2016800"/>
        <c:crossesAt val="0"/>
        <c:auto val="1"/>
        <c:lblAlgn val="ctr"/>
        <c:lblOffset val="100"/>
        <c:noMultiLvlLbl val="0"/>
      </c:catAx>
      <c:valAx>
        <c:axId val="-1372016800"/>
        <c:scaling>
          <c:orientation val="minMax"/>
          <c:max val="125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2017344"/>
        <c:crosses val="autoZero"/>
        <c:crossBetween val="between"/>
        <c:majorUnit val="200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</a:t>
            </a:r>
          </a:p>
          <a:p>
            <a:pPr>
              <a:defRPr sz="1600"/>
            </a:pPr>
            <a:r>
              <a:rPr lang="es-CO" sz="1600" b="0" baseline="0"/>
              <a:t>Barbosa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3008100568932577"/>
          <c:h val="0.6966481629858355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Original'!$C$3488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Original'!$A$3489:$A$3502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Original'!$C$3489:$C$3502</c:f>
              <c:numCache>
                <c:formatCode>0.0</c:formatCode>
                <c:ptCount val="14"/>
                <c:pt idx="5" formatCode="0">
                  <c:v>2</c:v>
                </c:pt>
                <c:pt idx="6" formatCode="0">
                  <c:v>5</c:v>
                </c:pt>
                <c:pt idx="7" formatCode="0">
                  <c:v>3</c:v>
                </c:pt>
                <c:pt idx="8" formatCode="0">
                  <c:v>5</c:v>
                </c:pt>
                <c:pt idx="9" formatCode="0">
                  <c:v>5</c:v>
                </c:pt>
                <c:pt idx="10" formatCode="0">
                  <c:v>5</c:v>
                </c:pt>
                <c:pt idx="11" formatCode="0">
                  <c:v>6</c:v>
                </c:pt>
                <c:pt idx="12" formatCode="0">
                  <c:v>8</c:v>
                </c:pt>
                <c:pt idx="13" formatCode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9A-401E-9FFC-BF98C1EF8B8B}"/>
            </c:ext>
          </c:extLst>
        </c:ser>
        <c:ser>
          <c:idx val="1"/>
          <c:order val="1"/>
          <c:tx>
            <c:strRef>
              <c:f>'Tasa de mortalidad Original'!$G$3488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Original'!$A$3489:$A$3502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Original'!$G$3489:$G$3502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3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6</c:v>
                </c:pt>
                <c:pt idx="12" formatCode="General">
                  <c:v>1</c:v>
                </c:pt>
                <c:pt idx="13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9A-401E-9FFC-BF98C1EF8B8B}"/>
            </c:ext>
          </c:extLst>
        </c:ser>
        <c:ser>
          <c:idx val="4"/>
          <c:order val="2"/>
          <c:tx>
            <c:strRef>
              <c:f>'Tasa de mortalidad Original'!$H$3488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Original'!$A$3489:$A$3502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Original'!$H$3489:$H$3502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9A-401E-9FFC-BF98C1EF8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2016256"/>
        <c:axId val="-1372015168"/>
      </c:barChart>
      <c:catAx>
        <c:axId val="-137201625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2015168"/>
        <c:crossesAt val="0"/>
        <c:auto val="1"/>
        <c:lblAlgn val="ctr"/>
        <c:lblOffset val="100"/>
        <c:noMultiLvlLbl val="0"/>
      </c:catAx>
      <c:valAx>
        <c:axId val="-1372015168"/>
        <c:scaling>
          <c:orientation val="minMax"/>
          <c:max val="9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2016256"/>
        <c:crosses val="autoZero"/>
        <c:crossBetween val="between"/>
        <c:majorUnit val="2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</a:t>
            </a:r>
          </a:p>
          <a:p>
            <a:pPr>
              <a:defRPr sz="1600"/>
            </a:pPr>
            <a:r>
              <a:rPr lang="es-CO" sz="1600" b="0" baseline="0"/>
              <a:t>Bello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678986512407705"/>
          <c:h val="0.6992768599531679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Original'!$C$3516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Original'!$A$3517:$A$3530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Original'!$C$3517:$C$3530</c:f>
              <c:numCache>
                <c:formatCode>0.0</c:formatCode>
                <c:ptCount val="14"/>
                <c:pt idx="5" formatCode="0">
                  <c:v>43</c:v>
                </c:pt>
                <c:pt idx="6" formatCode="0">
                  <c:v>43</c:v>
                </c:pt>
                <c:pt idx="7" formatCode="0">
                  <c:v>45</c:v>
                </c:pt>
                <c:pt idx="8" formatCode="0">
                  <c:v>45</c:v>
                </c:pt>
                <c:pt idx="9" formatCode="0">
                  <c:v>45</c:v>
                </c:pt>
                <c:pt idx="10" formatCode="0">
                  <c:v>45</c:v>
                </c:pt>
                <c:pt idx="11" formatCode="0">
                  <c:v>45</c:v>
                </c:pt>
                <c:pt idx="12" formatCode="0">
                  <c:v>45</c:v>
                </c:pt>
                <c:pt idx="13" formatCode="0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2B-4AB3-AC4C-DBFEB7962F16}"/>
            </c:ext>
          </c:extLst>
        </c:ser>
        <c:ser>
          <c:idx val="1"/>
          <c:order val="1"/>
          <c:tx>
            <c:strRef>
              <c:f>'Tasa de mortalidad Original'!$G$3516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Original'!$A$3517:$A$3530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Original'!$G$3517:$G$3530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45</c:v>
                </c:pt>
                <c:pt idx="12" formatCode="General">
                  <c:v>45</c:v>
                </c:pt>
                <c:pt idx="13" formatCode="General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2B-4AB3-AC4C-DBFEB7962F16}"/>
            </c:ext>
          </c:extLst>
        </c:ser>
        <c:ser>
          <c:idx val="4"/>
          <c:order val="2"/>
          <c:tx>
            <c:strRef>
              <c:f>'Tasa de mortalidad Original'!$H$3516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Original'!$A$3517:$A$3530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Original'!$H$3517:$H$3530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2B-4AB3-AC4C-DBFEB7962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1978176"/>
        <c:axId val="-1371983616"/>
      </c:barChart>
      <c:catAx>
        <c:axId val="-137197817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1983616"/>
        <c:crossesAt val="0"/>
        <c:auto val="1"/>
        <c:lblAlgn val="ctr"/>
        <c:lblOffset val="100"/>
        <c:noMultiLvlLbl val="0"/>
      </c:catAx>
      <c:valAx>
        <c:axId val="-1371983616"/>
        <c:scaling>
          <c:orientation val="minMax"/>
          <c:max val="5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1978176"/>
        <c:crosses val="autoZero"/>
        <c:crossBetween val="between"/>
        <c:majorUnit val="10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</a:t>
            </a:r>
            <a:r>
              <a:rPr lang="es-CO" sz="1600" b="0" baseline="0"/>
              <a:t>Caicedo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660104060913291"/>
          <c:y val="0.13378969387362633"/>
          <c:w val="0.71143576519781015"/>
          <c:h val="0.6756186543889295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Original'!$C$1205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Original'!$A$1206:$A$1219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Original'!$C$1206:$C$1219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80-40D9-BF13-9BF0B6A4605C}"/>
            </c:ext>
          </c:extLst>
        </c:ser>
        <c:ser>
          <c:idx val="3"/>
          <c:order val="2"/>
          <c:tx>
            <c:strRef>
              <c:f>'Tasa de mortalidad Original'!$D$1205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Original'!$A$1206:$A$1219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Original'!$D$1206:$D$1219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80-40D9-BF13-9BF0B6A4605C}"/>
            </c:ext>
          </c:extLst>
        </c:ser>
        <c:ser>
          <c:idx val="1"/>
          <c:order val="3"/>
          <c:tx>
            <c:strRef>
              <c:f>'Tasa de mortalidad Original'!$E$1205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Original'!$A$1206:$A$1219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Original'!$E$1206:$E$1219</c:f>
              <c:numCache>
                <c:formatCode>General</c:formatCode>
                <c:ptCount val="14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80-40D9-BF13-9BF0B6A4605C}"/>
            </c:ext>
          </c:extLst>
        </c:ser>
        <c:ser>
          <c:idx val="4"/>
          <c:order val="4"/>
          <c:tx>
            <c:strRef>
              <c:f>'Tasa de mortalidad Original'!$F$1205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Original'!$A$1206:$A$1219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Original'!$F$1206:$F$1219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80-40D9-BF13-9BF0B6A46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39686768"/>
        <c:axId val="-239686224"/>
      </c:barChart>
      <c:lineChart>
        <c:grouping val="stacked"/>
        <c:varyColors val="0"/>
        <c:ser>
          <c:idx val="0"/>
          <c:order val="0"/>
          <c:tx>
            <c:strRef>
              <c:f>'Tasa de mortalidad Original'!$B$1205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Original'!$A$1206:$A$1219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Original'!$B$1206:$B$1219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80-40D9-BF13-9BF0B6A46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39682416"/>
        <c:axId val="-239683504"/>
      </c:lineChart>
      <c:catAx>
        <c:axId val="-2396867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39686224"/>
        <c:crossesAt val="0"/>
        <c:auto val="1"/>
        <c:lblAlgn val="ctr"/>
        <c:lblOffset val="100"/>
        <c:noMultiLvlLbl val="0"/>
      </c:catAx>
      <c:valAx>
        <c:axId val="-239686224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39686768"/>
        <c:crosses val="autoZero"/>
        <c:crossBetween val="between"/>
        <c:majorUnit val="1"/>
      </c:valAx>
      <c:valAx>
        <c:axId val="-239683504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39682416"/>
        <c:crosses val="max"/>
        <c:crossBetween val="between"/>
      </c:valAx>
      <c:catAx>
        <c:axId val="-2396824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39683504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</a:t>
            </a:r>
          </a:p>
          <a:p>
            <a:pPr>
              <a:defRPr sz="1600"/>
            </a:pPr>
            <a:r>
              <a:rPr lang="es-CO" sz="1600" b="0" baseline="0"/>
              <a:t>Caldas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6363008707565904"/>
          <c:y val="0.14167579638651451"/>
          <c:w val="0.69970125582590015"/>
          <c:h val="0.672989890279844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Original'!$C$3544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Original'!$A$3545:$A$3558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Original'!$C$3545:$C$3558</c:f>
              <c:numCache>
                <c:formatCode>0.0</c:formatCode>
                <c:ptCount val="14"/>
                <c:pt idx="5" formatCode="0">
                  <c:v>2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3</c:v>
                </c:pt>
                <c:pt idx="12" formatCode="0">
                  <c:v>2</c:v>
                </c:pt>
                <c:pt idx="13" formatCode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9C-42C9-A379-9B030A2DCABB}"/>
            </c:ext>
          </c:extLst>
        </c:ser>
        <c:ser>
          <c:idx val="1"/>
          <c:order val="1"/>
          <c:tx>
            <c:strRef>
              <c:f>'Tasa de mortalidad Original'!$G$3544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Original'!$A$3545:$A$3558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Original'!$G$3545:$G$3558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2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3</c:v>
                </c:pt>
                <c:pt idx="12" formatCode="General">
                  <c:v>1</c:v>
                </c:pt>
                <c:pt idx="13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9C-42C9-A379-9B030A2DCABB}"/>
            </c:ext>
          </c:extLst>
        </c:ser>
        <c:ser>
          <c:idx val="4"/>
          <c:order val="2"/>
          <c:tx>
            <c:strRef>
              <c:f>'Tasa de mortalidad Original'!$H$3544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Original'!$A$3545:$A$3558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Original'!$H$3545:$H$3556</c:f>
              <c:numCache>
                <c:formatCode>0.0</c:formatCode>
                <c:ptCount val="12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9C-42C9-A379-9B030A2DC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1983072"/>
        <c:axId val="-1371958592"/>
      </c:barChart>
      <c:catAx>
        <c:axId val="-13719830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1958592"/>
        <c:crossesAt val="0"/>
        <c:auto val="1"/>
        <c:lblAlgn val="ctr"/>
        <c:lblOffset val="100"/>
        <c:noMultiLvlLbl val="0"/>
      </c:catAx>
      <c:valAx>
        <c:axId val="-1371958592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1983072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</a:t>
            </a:r>
          </a:p>
          <a:p>
            <a:pPr>
              <a:defRPr sz="1600"/>
            </a:pPr>
            <a:r>
              <a:rPr lang="es-CO" sz="1600" b="0" baseline="0"/>
              <a:t>Copacabana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48911307576129"/>
          <c:h val="0.6966481629858355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Original'!$C$3572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Original'!$A$3573:$A$3586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Original'!$C$3573:$C$3586</c:f>
              <c:numCache>
                <c:formatCode>0.0</c:formatCode>
                <c:ptCount val="14"/>
                <c:pt idx="5" formatCode="0">
                  <c:v>23</c:v>
                </c:pt>
                <c:pt idx="6" formatCode="0">
                  <c:v>25</c:v>
                </c:pt>
                <c:pt idx="7" formatCode="0">
                  <c:v>24</c:v>
                </c:pt>
                <c:pt idx="8" formatCode="0">
                  <c:v>26</c:v>
                </c:pt>
                <c:pt idx="9" formatCode="0">
                  <c:v>26</c:v>
                </c:pt>
                <c:pt idx="10" formatCode="0">
                  <c:v>28</c:v>
                </c:pt>
                <c:pt idx="11" formatCode="0">
                  <c:v>30</c:v>
                </c:pt>
                <c:pt idx="12" formatCode="0">
                  <c:v>33</c:v>
                </c:pt>
                <c:pt idx="13" formatCode="0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8-41F0-9B97-D1BEBA3B9525}"/>
            </c:ext>
          </c:extLst>
        </c:ser>
        <c:ser>
          <c:idx val="3"/>
          <c:order val="1"/>
          <c:tx>
            <c:strRef>
              <c:f>'Tasa de mortalidad Original'!$G$3572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Original'!$A$3573:$A$3586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Original'!$G$3573:$G$3586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6</c:v>
                </c:pt>
                <c:pt idx="7" formatCode="0">
                  <c:v>5</c:v>
                </c:pt>
                <c:pt idx="8" formatCode="0">
                  <c:v>10</c:v>
                </c:pt>
                <c:pt idx="9" formatCode="0">
                  <c:v>10</c:v>
                </c:pt>
                <c:pt idx="10" formatCode="0">
                  <c:v>8</c:v>
                </c:pt>
                <c:pt idx="11" formatCode="0">
                  <c:v>4</c:v>
                </c:pt>
                <c:pt idx="12" formatCode="General">
                  <c:v>1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98-41F0-9B97-D1BEBA3B9525}"/>
            </c:ext>
          </c:extLst>
        </c:ser>
        <c:ser>
          <c:idx val="1"/>
          <c:order val="2"/>
          <c:tx>
            <c:strRef>
              <c:f>'Tasa de mortalidad Original'!$H$3572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Original'!$A$3573:$A$3586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Original'!$H$3573:$H$3586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1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2</c:v>
                </c:pt>
                <c:pt idx="1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98-41F0-9B97-D1BEBA3B9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1980352"/>
        <c:axId val="-1371962944"/>
      </c:barChart>
      <c:catAx>
        <c:axId val="-137198035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1962944"/>
        <c:crossesAt val="0"/>
        <c:auto val="1"/>
        <c:lblAlgn val="ctr"/>
        <c:lblOffset val="100"/>
        <c:noMultiLvlLbl val="0"/>
      </c:catAx>
      <c:valAx>
        <c:axId val="-1371962944"/>
        <c:scaling>
          <c:orientation val="minMax"/>
          <c:max val="3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1980352"/>
        <c:crosses val="autoZero"/>
        <c:crossBetween val="between"/>
        <c:majorUnit val="5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</a:t>
            </a:r>
          </a:p>
          <a:p>
            <a:pPr>
              <a:defRPr sz="1600"/>
            </a:pPr>
            <a:r>
              <a:rPr lang="es-CO" sz="1600" b="0" baseline="0"/>
              <a:t>Envigado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86885994905412"/>
          <c:h val="0.6835046781491739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Original'!$C$3600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Original'!$A$3601:$A$3614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Original'!$C$3601:$C$3614</c:f>
              <c:numCache>
                <c:formatCode>0.0</c:formatCode>
                <c:ptCount val="14"/>
                <c:pt idx="5" formatCode="0">
                  <c:v>211</c:v>
                </c:pt>
                <c:pt idx="6" formatCode="0">
                  <c:v>213</c:v>
                </c:pt>
                <c:pt idx="7" formatCode="0">
                  <c:v>244</c:v>
                </c:pt>
                <c:pt idx="8" formatCode="0">
                  <c:v>247</c:v>
                </c:pt>
                <c:pt idx="9" formatCode="0">
                  <c:v>247</c:v>
                </c:pt>
                <c:pt idx="10" formatCode="0">
                  <c:v>291</c:v>
                </c:pt>
                <c:pt idx="11" formatCode="0">
                  <c:v>319</c:v>
                </c:pt>
                <c:pt idx="12" formatCode="0">
                  <c:v>304</c:v>
                </c:pt>
                <c:pt idx="13" formatCode="0">
                  <c:v>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D9-4454-BD0E-A032F0ADBBD0}"/>
            </c:ext>
          </c:extLst>
        </c:ser>
        <c:ser>
          <c:idx val="3"/>
          <c:order val="1"/>
          <c:tx>
            <c:strRef>
              <c:f>'Tasa de mortalidad Original'!$H$3600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Original'!$A$3601:$A$3614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Original'!$H$3601:$H$3614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7</c:v>
                </c:pt>
                <c:pt idx="8" formatCode="0">
                  <c:v>12</c:v>
                </c:pt>
                <c:pt idx="9" formatCode="0">
                  <c:v>12</c:v>
                </c:pt>
                <c:pt idx="10" formatCode="0">
                  <c:v>13</c:v>
                </c:pt>
                <c:pt idx="11" formatCode="0">
                  <c:v>8</c:v>
                </c:pt>
                <c:pt idx="12" formatCode="General">
                  <c:v>8</c:v>
                </c:pt>
                <c:pt idx="13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D9-4454-BD0E-A032F0ADBBD0}"/>
            </c:ext>
          </c:extLst>
        </c:ser>
        <c:ser>
          <c:idx val="1"/>
          <c:order val="2"/>
          <c:tx>
            <c:strRef>
              <c:f>'Tasa de mortalidad Original'!$G$3600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Original'!$A$3601:$A$3614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Original'!$G$3601:$G$3614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0</c:v>
                </c:pt>
                <c:pt idx="7" formatCode="0">
                  <c:v>14</c:v>
                </c:pt>
                <c:pt idx="8" formatCode="0">
                  <c:v>195</c:v>
                </c:pt>
                <c:pt idx="9" formatCode="0">
                  <c:v>195</c:v>
                </c:pt>
                <c:pt idx="10" formatCode="0">
                  <c:v>33</c:v>
                </c:pt>
                <c:pt idx="11" formatCode="0">
                  <c:v>22</c:v>
                </c:pt>
                <c:pt idx="12" formatCode="General">
                  <c:v>214</c:v>
                </c:pt>
                <c:pt idx="13" formatCode="General">
                  <c:v>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D9-4454-BD0E-A032F0ADB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1977088"/>
        <c:axId val="-1371959136"/>
      </c:barChart>
      <c:catAx>
        <c:axId val="-137197708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1959136"/>
        <c:crossesAt val="0"/>
        <c:auto val="1"/>
        <c:lblAlgn val="ctr"/>
        <c:lblOffset val="100"/>
        <c:noMultiLvlLbl val="0"/>
      </c:catAx>
      <c:valAx>
        <c:axId val="-1371959136"/>
        <c:scaling>
          <c:orientation val="minMax"/>
          <c:max val="35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1977088"/>
        <c:crosses val="autoZero"/>
        <c:crossBetween val="between"/>
        <c:majorUnit val="50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</a:t>
            </a:r>
          </a:p>
          <a:p>
            <a:pPr>
              <a:defRPr sz="1600"/>
            </a:pPr>
            <a:r>
              <a:rPr lang="es-CO" sz="1600" b="0" baseline="0"/>
              <a:t>Girardota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628353695639758"/>
          <c:h val="0.680875981181841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Original'!$C$3628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Original'!$A$3629:$A$3642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Original'!$C$3629:$C$3642</c:f>
              <c:numCache>
                <c:formatCode>0.0</c:formatCode>
                <c:ptCount val="14"/>
                <c:pt idx="5" formatCode="0">
                  <c:v>18</c:v>
                </c:pt>
                <c:pt idx="6" formatCode="0">
                  <c:v>17</c:v>
                </c:pt>
                <c:pt idx="7" formatCode="0">
                  <c:v>39</c:v>
                </c:pt>
                <c:pt idx="8" formatCode="0">
                  <c:v>39</c:v>
                </c:pt>
                <c:pt idx="9" formatCode="0">
                  <c:v>39</c:v>
                </c:pt>
                <c:pt idx="10" formatCode="0">
                  <c:v>39</c:v>
                </c:pt>
                <c:pt idx="11" formatCode="0">
                  <c:v>41</c:v>
                </c:pt>
                <c:pt idx="12" formatCode="0">
                  <c:v>56</c:v>
                </c:pt>
                <c:pt idx="13" formatCode="0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A-4678-B13C-90E38F1686AD}"/>
            </c:ext>
          </c:extLst>
        </c:ser>
        <c:ser>
          <c:idx val="3"/>
          <c:order val="1"/>
          <c:tx>
            <c:strRef>
              <c:f>'Tasa de mortalidad Original'!$G$3628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Original'!$A$3629:$A$3642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Original'!$G$3629:$G$3642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17</c:v>
                </c:pt>
                <c:pt idx="7" formatCode="0">
                  <c:v>27</c:v>
                </c:pt>
                <c:pt idx="8" formatCode="0">
                  <c:v>27</c:v>
                </c:pt>
                <c:pt idx="9" formatCode="0">
                  <c:v>23</c:v>
                </c:pt>
                <c:pt idx="10" formatCode="0">
                  <c:v>23</c:v>
                </c:pt>
                <c:pt idx="11" formatCode="0">
                  <c:v>34</c:v>
                </c:pt>
                <c:pt idx="12" formatCode="General">
                  <c:v>27</c:v>
                </c:pt>
                <c:pt idx="13" formatCode="General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A-4678-B13C-90E38F1686AD}"/>
            </c:ext>
          </c:extLst>
        </c:ser>
        <c:ser>
          <c:idx val="1"/>
          <c:order val="2"/>
          <c:tx>
            <c:strRef>
              <c:f>'Tasa de mortalidad Original'!$H$3628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Original'!$A$3629:$A$3642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Original'!$H$3629:$H$3642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3A-4678-B13C-90E38F168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1961312"/>
        <c:axId val="-1371962400"/>
      </c:barChart>
      <c:catAx>
        <c:axId val="-137196131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1962400"/>
        <c:crossesAt val="0"/>
        <c:auto val="1"/>
        <c:lblAlgn val="ctr"/>
        <c:lblOffset val="100"/>
        <c:noMultiLvlLbl val="0"/>
      </c:catAx>
      <c:valAx>
        <c:axId val="-1371962400"/>
        <c:scaling>
          <c:orientation val="minMax"/>
          <c:max val="6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1961312"/>
        <c:crosses val="autoZero"/>
        <c:crossBetween val="between"/>
        <c:majorUnit val="5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</a:t>
            </a:r>
          </a:p>
          <a:p>
            <a:pPr>
              <a:defRPr sz="1600"/>
            </a:pPr>
            <a:r>
              <a:rPr lang="es-CO" sz="1600" b="0" baseline="0"/>
              <a:t>Itaguí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248606822346939"/>
          <c:h val="0.688762072083838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Original'!$C$3656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Original'!$A$3657:$A$3670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Original'!$C$3657:$C$3670</c:f>
              <c:numCache>
                <c:formatCode>0.0</c:formatCode>
                <c:ptCount val="14"/>
                <c:pt idx="5" formatCode="0">
                  <c:v>20</c:v>
                </c:pt>
                <c:pt idx="6" formatCode="0">
                  <c:v>23</c:v>
                </c:pt>
                <c:pt idx="7" formatCode="0">
                  <c:v>21</c:v>
                </c:pt>
                <c:pt idx="8" formatCode="0">
                  <c:v>21</c:v>
                </c:pt>
                <c:pt idx="9" formatCode="0">
                  <c:v>21</c:v>
                </c:pt>
                <c:pt idx="10" formatCode="0">
                  <c:v>21</c:v>
                </c:pt>
                <c:pt idx="11" formatCode="0">
                  <c:v>89</c:v>
                </c:pt>
                <c:pt idx="12" formatCode="0">
                  <c:v>89</c:v>
                </c:pt>
                <c:pt idx="13" formatCode="0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AA-49AF-B3E8-80BE4F95D3D9}"/>
            </c:ext>
          </c:extLst>
        </c:ser>
        <c:ser>
          <c:idx val="3"/>
          <c:order val="1"/>
          <c:tx>
            <c:strRef>
              <c:f>'Tasa de mortalidad Original'!$G$3656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Original'!$A$3657:$A$3670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Original'!$G$3657:$G$3670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1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1</c:v>
                </c:pt>
                <c:pt idx="13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AA-49AF-B3E8-80BE4F95D3D9}"/>
            </c:ext>
          </c:extLst>
        </c:ser>
        <c:ser>
          <c:idx val="1"/>
          <c:order val="2"/>
          <c:tx>
            <c:strRef>
              <c:f>'Tasa de mortalidad Original'!$H$3656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Original'!$A$3657:$A$3670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Original'!$H$3657:$H$3670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20</c:v>
                </c:pt>
                <c:pt idx="12" formatCode="General">
                  <c:v>11</c:v>
                </c:pt>
                <c:pt idx="13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AA-49AF-B3E8-80BE4F95D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1960768"/>
        <c:axId val="-1371956960"/>
      </c:barChart>
      <c:catAx>
        <c:axId val="-13719607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1956960"/>
        <c:crossesAt val="0"/>
        <c:auto val="1"/>
        <c:lblAlgn val="ctr"/>
        <c:lblOffset val="100"/>
        <c:noMultiLvlLbl val="0"/>
      </c:catAx>
      <c:valAx>
        <c:axId val="-1371956960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1960768"/>
        <c:crosses val="autoZero"/>
        <c:crossBetween val="between"/>
        <c:majorUnit val="10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</a:t>
            </a:r>
          </a:p>
          <a:p>
            <a:pPr>
              <a:defRPr sz="1600"/>
            </a:pPr>
            <a:r>
              <a:rPr lang="es-CO" sz="1600" b="0" baseline="0"/>
              <a:t>La Estrella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248606822346939"/>
          <c:h val="0.7045342538878325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Original'!$C$3684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Original'!$A$3685:$A$3698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Original'!$C$3685:$C$3698</c:f>
              <c:numCache>
                <c:formatCode>0.0</c:formatCode>
                <c:ptCount val="14"/>
                <c:pt idx="5" formatCode="0">
                  <c:v>30</c:v>
                </c:pt>
                <c:pt idx="6" formatCode="0">
                  <c:v>34</c:v>
                </c:pt>
                <c:pt idx="7" formatCode="0">
                  <c:v>30</c:v>
                </c:pt>
                <c:pt idx="8" formatCode="0">
                  <c:v>30</c:v>
                </c:pt>
                <c:pt idx="9" formatCode="0">
                  <c:v>30</c:v>
                </c:pt>
                <c:pt idx="10" formatCode="0">
                  <c:v>30</c:v>
                </c:pt>
                <c:pt idx="11" formatCode="0">
                  <c:v>43</c:v>
                </c:pt>
                <c:pt idx="12" formatCode="0">
                  <c:v>25</c:v>
                </c:pt>
                <c:pt idx="13" formatCode="0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B4-4714-84BD-5196BEC1D375}"/>
            </c:ext>
          </c:extLst>
        </c:ser>
        <c:ser>
          <c:idx val="3"/>
          <c:order val="1"/>
          <c:tx>
            <c:strRef>
              <c:f>'Tasa de mortalidad Original'!$G$3684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Original'!$A$3685:$A$3698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Original'!$G$3685:$G$3698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18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B4-4714-84BD-5196BEC1D375}"/>
            </c:ext>
          </c:extLst>
        </c:ser>
        <c:ser>
          <c:idx val="1"/>
          <c:order val="2"/>
          <c:tx>
            <c:strRef>
              <c:f>'Tasa de mortalidad Original'!$H$3684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Original'!$A$3685:$A$3698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Original'!$H$3685:$H$3698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2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</c:v>
                </c:pt>
                <c:pt idx="12" formatCode="General">
                  <c:v>1</c:v>
                </c:pt>
                <c:pt idx="13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B4-4714-84BD-5196BEC1D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1973280"/>
        <c:axId val="-1371963488"/>
      </c:barChart>
      <c:catAx>
        <c:axId val="-13719732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1963488"/>
        <c:crossesAt val="0"/>
        <c:auto val="1"/>
        <c:lblAlgn val="ctr"/>
        <c:lblOffset val="100"/>
        <c:noMultiLvlLbl val="0"/>
      </c:catAx>
      <c:valAx>
        <c:axId val="-1371963488"/>
        <c:scaling>
          <c:orientation val="minMax"/>
          <c:max val="4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1973280"/>
        <c:crosses val="autoZero"/>
        <c:crossBetween val="between"/>
        <c:majorUnit val="5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</a:t>
            </a:r>
          </a:p>
          <a:p>
            <a:pPr>
              <a:defRPr sz="1600"/>
            </a:pPr>
            <a:r>
              <a:rPr lang="es-CO" sz="1600" b="0" baseline="0"/>
              <a:t>Sabaneta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438480258993343"/>
          <c:h val="0.691390769051170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Original'!$C$3712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Original'!$A$3713:$A$3726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 formatCode="General">
                  <c:v>2017</c:v>
                </c:pt>
                <c:pt idx="13" formatCode="General">
                  <c:v>2018</c:v>
                </c:pt>
              </c:numCache>
            </c:numRef>
          </c:cat>
          <c:val>
            <c:numRef>
              <c:f>'Tasa de mortalidad Original'!$C$3713:$C$3726</c:f>
              <c:numCache>
                <c:formatCode>0.0</c:formatCode>
                <c:ptCount val="14"/>
                <c:pt idx="5" formatCode="0">
                  <c:v>36</c:v>
                </c:pt>
                <c:pt idx="6" formatCode="0">
                  <c:v>39</c:v>
                </c:pt>
                <c:pt idx="7" formatCode="0">
                  <c:v>22</c:v>
                </c:pt>
                <c:pt idx="8" formatCode="0">
                  <c:v>38</c:v>
                </c:pt>
                <c:pt idx="9" formatCode="0">
                  <c:v>38</c:v>
                </c:pt>
                <c:pt idx="10" formatCode="0">
                  <c:v>38</c:v>
                </c:pt>
                <c:pt idx="11" formatCode="0">
                  <c:v>38</c:v>
                </c:pt>
                <c:pt idx="12" formatCode="0">
                  <c:v>38</c:v>
                </c:pt>
                <c:pt idx="13" formatCode="0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17-477E-8B7D-BB9DC31B79AD}"/>
            </c:ext>
          </c:extLst>
        </c:ser>
        <c:ser>
          <c:idx val="3"/>
          <c:order val="1"/>
          <c:tx>
            <c:strRef>
              <c:f>'Tasa de mortalidad Original'!$G$3712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Original'!$A$3713:$A$3726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 formatCode="General">
                  <c:v>2017</c:v>
                </c:pt>
                <c:pt idx="13" formatCode="General">
                  <c:v>2018</c:v>
                </c:pt>
              </c:numCache>
            </c:numRef>
          </c:cat>
          <c:val>
            <c:numRef>
              <c:f>'Tasa de mortalidad Original'!$G$3713:$G$3726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17</c:v>
                </c:pt>
                <c:pt idx="7" formatCode="0">
                  <c:v>0</c:v>
                </c:pt>
                <c:pt idx="8" formatCode="0">
                  <c:v>38</c:v>
                </c:pt>
                <c:pt idx="9" formatCode="0">
                  <c:v>38</c:v>
                </c:pt>
                <c:pt idx="10" formatCode="0">
                  <c:v>38</c:v>
                </c:pt>
                <c:pt idx="11" formatCode="0">
                  <c:v>38</c:v>
                </c:pt>
                <c:pt idx="12" formatCode="General">
                  <c:v>38</c:v>
                </c:pt>
                <c:pt idx="13" formatCode="General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17-477E-8B7D-BB9DC31B79AD}"/>
            </c:ext>
          </c:extLst>
        </c:ser>
        <c:ser>
          <c:idx val="1"/>
          <c:order val="2"/>
          <c:tx>
            <c:strRef>
              <c:f>'Tasa de mortalidad Original'!$H$3712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Original'!$A$3713:$A$3726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 formatCode="General">
                  <c:v>2017</c:v>
                </c:pt>
                <c:pt idx="13" formatCode="General">
                  <c:v>2018</c:v>
                </c:pt>
              </c:numCache>
            </c:numRef>
          </c:cat>
          <c:val>
            <c:numRef>
              <c:f>'Tasa de mortalidad Original'!$H$3713:$H$3726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17-477E-8B7D-BB9DC31B7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1981440"/>
        <c:axId val="-1371980896"/>
      </c:barChart>
      <c:catAx>
        <c:axId val="-137198144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1980896"/>
        <c:crossesAt val="0"/>
        <c:auto val="1"/>
        <c:lblAlgn val="ctr"/>
        <c:lblOffset val="100"/>
        <c:noMultiLvlLbl val="0"/>
      </c:catAx>
      <c:valAx>
        <c:axId val="-1371980896"/>
        <c:scaling>
          <c:orientation val="minMax"/>
          <c:max val="4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1981440"/>
        <c:crosses val="autoZero"/>
        <c:crossBetween val="between"/>
        <c:majorUnit val="5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 Piscinas sin intervenir   </a:t>
            </a:r>
          </a:p>
          <a:p>
            <a:pPr>
              <a:defRPr sz="1600"/>
            </a:pPr>
            <a:r>
              <a:rPr lang="es-CO" sz="1600" b="0" baseline="0"/>
              <a:t>-  Zaragoza - 2005 - 2018</a:t>
            </a:r>
            <a:endParaRPr lang="es-CO" sz="1600" b="0"/>
          </a:p>
        </c:rich>
      </c:tx>
      <c:layout>
        <c:manualLayout>
          <c:xMode val="edge"/>
          <c:yMode val="edge"/>
          <c:x val="0.30482899053847068"/>
          <c:y val="1.84008749626393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276463557626817"/>
          <c:y val="0.15746160654334285"/>
          <c:w val="0.75286578113868763"/>
          <c:h val="0.6677325651192269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Original'!$C$401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Original'!$A$402:$A$415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Original'!$C$402:$C$415</c:f>
              <c:numCache>
                <c:formatCode>0.0</c:formatCode>
                <c:ptCount val="14"/>
                <c:pt idx="5" formatCode="0">
                  <c:v>2</c:v>
                </c:pt>
                <c:pt idx="6" formatCode="0">
                  <c:v>3</c:v>
                </c:pt>
                <c:pt idx="7" formatCode="0">
                  <c:v>3</c:v>
                </c:pt>
                <c:pt idx="8" formatCode="0">
                  <c:v>4</c:v>
                </c:pt>
                <c:pt idx="9" formatCode="0">
                  <c:v>3</c:v>
                </c:pt>
                <c:pt idx="10" formatCode="0">
                  <c:v>3</c:v>
                </c:pt>
                <c:pt idx="11" formatCode="0">
                  <c:v>3</c:v>
                </c:pt>
                <c:pt idx="12" formatCode="0">
                  <c:v>2</c:v>
                </c:pt>
                <c:pt idx="13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B6-443C-B6F8-667FB373E1E2}"/>
            </c:ext>
          </c:extLst>
        </c:ser>
        <c:ser>
          <c:idx val="1"/>
          <c:order val="1"/>
          <c:tx>
            <c:strRef>
              <c:f>'Tasa de mortalidad Original'!$H$401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Original'!$A$402:$A$415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Original'!$H$402:$H$415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</c:v>
                </c:pt>
                <c:pt idx="12" formatCode="General">
                  <c:v>0</c:v>
                </c:pt>
                <c:pt idx="13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B6-443C-B6F8-667FB373E1E2}"/>
            </c:ext>
          </c:extLst>
        </c:ser>
        <c:ser>
          <c:idx val="4"/>
          <c:order val="2"/>
          <c:tx>
            <c:strRef>
              <c:f>'Tasa de mortalidad Original'!$G$401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Original'!$A$402:$A$415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Original'!$G$402:$G$413</c:f>
              <c:numCache>
                <c:formatCode>0.0</c:formatCode>
                <c:ptCount val="12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B6-443C-B6F8-667FB373E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1982528"/>
        <c:axId val="-1371967296"/>
      </c:barChart>
      <c:catAx>
        <c:axId val="-137198252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1967296"/>
        <c:crossesAt val="0"/>
        <c:auto val="1"/>
        <c:lblAlgn val="ctr"/>
        <c:lblOffset val="100"/>
        <c:noMultiLvlLbl val="0"/>
      </c:catAx>
      <c:valAx>
        <c:axId val="-137196729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1982528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 Piscinas sin intervenir   </a:t>
            </a:r>
          </a:p>
          <a:p>
            <a:pPr>
              <a:defRPr sz="1600"/>
            </a:pPr>
            <a:r>
              <a:rPr lang="es-CO" sz="1600" b="0" baseline="0"/>
              <a:t> -  Tarazá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626881781658847"/>
          <c:h val="0.6992769221980372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Original'!$C$373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Original'!$A$374:$A$387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Original'!$C$374:$C$387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3</c:v>
                </c:pt>
                <c:pt idx="12" formatCode="0">
                  <c:v>2</c:v>
                </c:pt>
                <c:pt idx="13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B-4AED-A053-CA5040A2C32F}"/>
            </c:ext>
          </c:extLst>
        </c:ser>
        <c:ser>
          <c:idx val="3"/>
          <c:order val="1"/>
          <c:tx>
            <c:strRef>
              <c:f>'Tasa de mortalidad Original'!$H$373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Original'!$A$374:$A$387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Original'!$H$374:$H$387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1</c:v>
                </c:pt>
                <c:pt idx="12" formatCode="General">
                  <c:v>0</c:v>
                </c:pt>
                <c:pt idx="13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0B-4AED-A053-CA5040A2C32F}"/>
            </c:ext>
          </c:extLst>
        </c:ser>
        <c:ser>
          <c:idx val="1"/>
          <c:order val="2"/>
          <c:tx>
            <c:strRef>
              <c:f>'Tasa de mortalidad Original'!$G$373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Original'!$A$374:$A$387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Original'!$G$374:$G$387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1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0B-4AED-A053-CA5040A2C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1965664"/>
        <c:axId val="-1371961856"/>
      </c:barChart>
      <c:catAx>
        <c:axId val="-137196566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1961856"/>
        <c:crossesAt val="0"/>
        <c:auto val="1"/>
        <c:lblAlgn val="ctr"/>
        <c:lblOffset val="100"/>
        <c:noMultiLvlLbl val="0"/>
      </c:catAx>
      <c:valAx>
        <c:axId val="-1371961856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1965664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Anorí - 2005 - 2018</a:t>
            </a:r>
            <a:endParaRPr lang="es-CO" sz="1600" b="0"/>
          </a:p>
        </c:rich>
      </c:tx>
      <c:layout>
        <c:manualLayout>
          <c:xMode val="edge"/>
          <c:yMode val="edge"/>
          <c:x val="0.29539986000197949"/>
          <c:y val="1.550682508943777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4147341188811045"/>
          <c:h val="0.680876047235397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Original'!$C$785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Original'!$A$786:$A$799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Original'!$C$786:$C$799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2</c:v>
                </c:pt>
                <c:pt idx="12" formatCode="0">
                  <c:v>3</c:v>
                </c:pt>
                <c:pt idx="13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8-44DD-A4E7-064B24042ED2}"/>
            </c:ext>
          </c:extLst>
        </c:ser>
        <c:ser>
          <c:idx val="1"/>
          <c:order val="1"/>
          <c:tx>
            <c:strRef>
              <c:f>'Tasa de mortalidad Original'!$H$785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Original'!$A$786:$A$799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Original'!$H$786:$H$799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88-44DD-A4E7-064B24042ED2}"/>
            </c:ext>
          </c:extLst>
        </c:ser>
        <c:ser>
          <c:idx val="4"/>
          <c:order val="2"/>
          <c:tx>
            <c:strRef>
              <c:f>'Tasa de mortalidad Original'!$G$785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Original'!$A$786:$A$799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Original'!$G$786:$G$799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2</c:v>
                </c:pt>
                <c:pt idx="12" formatCode="General">
                  <c:v>2</c:v>
                </c:pt>
                <c:pt idx="13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88-44DD-A4E7-064B24042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1970560"/>
        <c:axId val="-1371970016"/>
      </c:barChart>
      <c:catAx>
        <c:axId val="-137197056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1970016"/>
        <c:crossesAt val="0"/>
        <c:auto val="1"/>
        <c:lblAlgn val="ctr"/>
        <c:lblOffset val="100"/>
        <c:noMultiLvlLbl val="0"/>
      </c:catAx>
      <c:valAx>
        <c:axId val="-1371970016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1970560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</a:t>
            </a:r>
            <a:r>
              <a:rPr lang="es-CO" sz="1600" b="0" baseline="0"/>
              <a:t>Cañasgordas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660104060913291"/>
          <c:y val="0.13378969387362633"/>
          <c:w val="0.70759269035059891"/>
          <c:h val="0.6703611933125120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Original'!$C$1233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Original'!$A$1234:$A$1247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Original'!$C$1234:$C$1247</c:f>
              <c:numCache>
                <c:formatCode>0.0</c:formatCode>
                <c:ptCount val="14"/>
                <c:pt idx="5" formatCode="0">
                  <c:v>3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3</c:v>
                </c:pt>
                <c:pt idx="9" formatCode="0">
                  <c:v>3</c:v>
                </c:pt>
                <c:pt idx="10" formatCode="0">
                  <c:v>3</c:v>
                </c:pt>
                <c:pt idx="11" formatCode="0">
                  <c:v>3</c:v>
                </c:pt>
                <c:pt idx="12" formatCode="0">
                  <c:v>1</c:v>
                </c:pt>
                <c:pt idx="13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2D-4D6D-94C8-3AC71869141C}"/>
            </c:ext>
          </c:extLst>
        </c:ser>
        <c:ser>
          <c:idx val="3"/>
          <c:order val="2"/>
          <c:tx>
            <c:strRef>
              <c:f>'Tasa de mortalidad Original'!$D$1233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Original'!$A$1234:$A$1247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Original'!$D$1234:$D$1247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2D-4D6D-94C8-3AC71869141C}"/>
            </c:ext>
          </c:extLst>
        </c:ser>
        <c:ser>
          <c:idx val="1"/>
          <c:order val="3"/>
          <c:tx>
            <c:strRef>
              <c:f>'Tasa de mortalidad Original'!$E$1233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Original'!$A$1234:$A$1247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Original'!$E$1234:$E$1247</c:f>
              <c:numCache>
                <c:formatCode>General</c:formatCode>
                <c:ptCount val="14"/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2D-4D6D-94C8-3AC71869141C}"/>
            </c:ext>
          </c:extLst>
        </c:ser>
        <c:ser>
          <c:idx val="4"/>
          <c:order val="4"/>
          <c:tx>
            <c:strRef>
              <c:f>'Tasa de mortalidad Original'!$F$1233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Original'!$A$1234:$A$1247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Original'!$F$1234:$F$1247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2D-4D6D-94C8-3AC718691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39681872"/>
        <c:axId val="-239680784"/>
      </c:barChart>
      <c:lineChart>
        <c:grouping val="stacked"/>
        <c:varyColors val="0"/>
        <c:ser>
          <c:idx val="0"/>
          <c:order val="0"/>
          <c:tx>
            <c:strRef>
              <c:f>'Tasa de mortalidad Original'!$B$1233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Original'!$A$1234:$A$1247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Original'!$B$1234:$B$1247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2D-4D6D-94C8-3AC718691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4390240"/>
        <c:axId val="-424401120"/>
      </c:lineChart>
      <c:catAx>
        <c:axId val="-2396818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39680784"/>
        <c:crossesAt val="0"/>
        <c:auto val="1"/>
        <c:lblAlgn val="ctr"/>
        <c:lblOffset val="100"/>
        <c:noMultiLvlLbl val="0"/>
      </c:catAx>
      <c:valAx>
        <c:axId val="-239680784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39681872"/>
        <c:crosses val="autoZero"/>
        <c:crossBetween val="between"/>
        <c:majorUnit val="1"/>
      </c:valAx>
      <c:valAx>
        <c:axId val="-42440112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24390240"/>
        <c:crosses val="max"/>
        <c:crossBetween val="between"/>
      </c:valAx>
      <c:catAx>
        <c:axId val="-42439024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2440112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 Piscinas sin intervenir   </a:t>
            </a:r>
          </a:p>
          <a:p>
            <a:pPr>
              <a:defRPr sz="1600"/>
            </a:pPr>
            <a:r>
              <a:rPr lang="es-CO" sz="1600" b="0" baseline="0"/>
              <a:t>Cisneros - 2005 - 2018</a:t>
            </a:r>
            <a:endParaRPr lang="es-CO" sz="1600" b="0"/>
          </a:p>
        </c:rich>
      </c:tx>
      <c:layout>
        <c:manualLayout>
          <c:xMode val="edge"/>
          <c:yMode val="edge"/>
          <c:x val="0.28970365690258709"/>
          <c:y val="1.02494322429693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5096708372043097"/>
          <c:h val="0.694019529351568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Original'!$C$813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Original'!$A$814:$A$827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Original'!$C$814:$C$827</c:f>
              <c:numCache>
                <c:formatCode>0.0</c:formatCode>
                <c:ptCount val="14"/>
                <c:pt idx="5" formatCode="0">
                  <c:v>8</c:v>
                </c:pt>
                <c:pt idx="6" formatCode="0">
                  <c:v>7</c:v>
                </c:pt>
                <c:pt idx="7" formatCode="0">
                  <c:v>7</c:v>
                </c:pt>
                <c:pt idx="8" formatCode="0">
                  <c:v>11</c:v>
                </c:pt>
                <c:pt idx="9" formatCode="0">
                  <c:v>11</c:v>
                </c:pt>
                <c:pt idx="10" formatCode="0">
                  <c:v>11</c:v>
                </c:pt>
                <c:pt idx="11" formatCode="0">
                  <c:v>11</c:v>
                </c:pt>
                <c:pt idx="12" formatCode="0">
                  <c:v>4</c:v>
                </c:pt>
                <c:pt idx="13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33-4A02-8946-2135222964A0}"/>
            </c:ext>
          </c:extLst>
        </c:ser>
        <c:ser>
          <c:idx val="1"/>
          <c:order val="1"/>
          <c:tx>
            <c:strRef>
              <c:f>'Tasa de mortalidad Original'!$H$813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Original'!$A$814:$A$827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Original'!$H$814:$H$827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1</c:v>
                </c:pt>
                <c:pt idx="7" formatCode="0">
                  <c:v>2</c:v>
                </c:pt>
                <c:pt idx="8" formatCode="0">
                  <c:v>3</c:v>
                </c:pt>
                <c:pt idx="9" formatCode="0">
                  <c:v>3</c:v>
                </c:pt>
                <c:pt idx="10" formatCode="0">
                  <c:v>3</c:v>
                </c:pt>
                <c:pt idx="11" formatCode="0">
                  <c:v>3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33-4A02-8946-2135222964A0}"/>
            </c:ext>
          </c:extLst>
        </c:ser>
        <c:ser>
          <c:idx val="4"/>
          <c:order val="2"/>
          <c:tx>
            <c:strRef>
              <c:f>'Tasa de mortalidad Original'!$G$813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Original'!$A$814:$A$827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Original'!$G$814:$G$827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1</c:v>
                </c:pt>
                <c:pt idx="8" formatCode="0">
                  <c:v>8</c:v>
                </c:pt>
                <c:pt idx="9" formatCode="0">
                  <c:v>5</c:v>
                </c:pt>
                <c:pt idx="10" formatCode="0">
                  <c:v>5</c:v>
                </c:pt>
                <c:pt idx="11" formatCode="0">
                  <c:v>7</c:v>
                </c:pt>
                <c:pt idx="12" formatCode="General">
                  <c:v>3</c:v>
                </c:pt>
                <c:pt idx="13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33-4A02-8946-213522296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1966208"/>
        <c:axId val="-1371960224"/>
      </c:barChart>
      <c:catAx>
        <c:axId val="-137196620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1960224"/>
        <c:crossesAt val="0"/>
        <c:auto val="1"/>
        <c:lblAlgn val="ctr"/>
        <c:lblOffset val="100"/>
        <c:noMultiLvlLbl val="0"/>
      </c:catAx>
      <c:valAx>
        <c:axId val="-1371960224"/>
        <c:scaling>
          <c:orientation val="minMax"/>
          <c:max val="1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/>
                </a:pPr>
                <a:r>
                  <a:rPr lang="en-US"/>
                  <a:t>Número </a:t>
                </a:r>
                <a:r>
                  <a:rPr lang="en-US" sz="1200"/>
                  <a:t>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1966208"/>
        <c:crosses val="autoZero"/>
        <c:crossBetween val="between"/>
        <c:majorUnit val="2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 in intervenir   </a:t>
            </a:r>
          </a:p>
          <a:p>
            <a:pPr>
              <a:defRPr sz="1600"/>
            </a:pPr>
            <a:r>
              <a:rPr lang="es-CO" sz="1600" b="0" baseline="0"/>
              <a:t>Remedios - 2005 - 2016</a:t>
            </a:r>
            <a:endParaRPr lang="es-CO" sz="1600" b="0"/>
          </a:p>
        </c:rich>
      </c:tx>
      <c:layout>
        <c:manualLayout>
          <c:xMode val="edge"/>
          <c:yMode val="edge"/>
          <c:x val="0.30209312290373003"/>
          <c:y val="1.5482814948879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4716961498750278"/>
          <c:h val="0.6887621365051005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Original'!$C$841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Original'!$A$842:$A$855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Original'!$C$842:$C$855</c:f>
              <c:numCache>
                <c:formatCode>0.0</c:formatCode>
                <c:ptCount val="14"/>
                <c:pt idx="5" formatCode="0">
                  <c:v>3</c:v>
                </c:pt>
                <c:pt idx="6" formatCode="0">
                  <c:v>3</c:v>
                </c:pt>
                <c:pt idx="7" formatCode="0">
                  <c:v>4</c:v>
                </c:pt>
                <c:pt idx="8" formatCode="0">
                  <c:v>4</c:v>
                </c:pt>
                <c:pt idx="9" formatCode="0">
                  <c:v>4</c:v>
                </c:pt>
                <c:pt idx="10" formatCode="0">
                  <c:v>7</c:v>
                </c:pt>
                <c:pt idx="11" formatCode="0">
                  <c:v>7</c:v>
                </c:pt>
                <c:pt idx="12" formatCode="0">
                  <c:v>5</c:v>
                </c:pt>
                <c:pt idx="13" formatCode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EF-495B-90A8-1C5B9DABD630}"/>
            </c:ext>
          </c:extLst>
        </c:ser>
        <c:ser>
          <c:idx val="1"/>
          <c:order val="1"/>
          <c:tx>
            <c:strRef>
              <c:f>'Tasa de mortalidad Original'!$H$841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Original'!$A$842:$A$855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Original'!$H$842:$H$855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EF-495B-90A8-1C5B9DABD630}"/>
            </c:ext>
          </c:extLst>
        </c:ser>
        <c:ser>
          <c:idx val="4"/>
          <c:order val="2"/>
          <c:tx>
            <c:strRef>
              <c:f>'Tasa de mortalidad Original'!$G$841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Original'!$A$842:$A$855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Original'!$G$842:$G$855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3</c:v>
                </c:pt>
                <c:pt idx="8" formatCode="0">
                  <c:v>3</c:v>
                </c:pt>
                <c:pt idx="9" formatCode="0">
                  <c:v>3</c:v>
                </c:pt>
                <c:pt idx="10" formatCode="0">
                  <c:v>6</c:v>
                </c:pt>
                <c:pt idx="11" formatCode="0">
                  <c:v>7</c:v>
                </c:pt>
                <c:pt idx="12" formatCode="General">
                  <c:v>5</c:v>
                </c:pt>
                <c:pt idx="13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EF-495B-90A8-1C5B9DABD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1976544"/>
        <c:axId val="-1371966752"/>
      </c:barChart>
      <c:catAx>
        <c:axId val="-137197654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1966752"/>
        <c:crossesAt val="0"/>
        <c:auto val="1"/>
        <c:lblAlgn val="ctr"/>
        <c:lblOffset val="100"/>
        <c:noMultiLvlLbl val="0"/>
      </c:catAx>
      <c:valAx>
        <c:axId val="-1371966752"/>
        <c:scaling>
          <c:orientation val="minMax"/>
          <c:max val="8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1976544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 b="0"/>
            </a:pPr>
            <a:r>
              <a:rPr lang="es-CO" sz="1600" b="0" baseline="0"/>
              <a:t>Número de Piscinas sin intervenir   </a:t>
            </a:r>
          </a:p>
          <a:p>
            <a:pPr>
              <a:defRPr sz="1600" b="0"/>
            </a:pPr>
            <a:r>
              <a:rPr lang="es-CO" sz="1600" b="0" baseline="0"/>
              <a:t>Antioquia - 2005 - 2018</a:t>
            </a:r>
            <a:endParaRPr lang="es-CO" sz="1600" b="0"/>
          </a:p>
        </c:rich>
      </c:tx>
      <c:layout>
        <c:manualLayout>
          <c:xMode val="edge"/>
          <c:yMode val="edge"/>
          <c:x val="0.29039871328602745"/>
          <c:y val="1.641961113534069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03514960980261"/>
          <c:y val="0.1502092746238142"/>
          <c:w val="0.70729619329175653"/>
          <c:h val="0.6558839525667170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Original'!$A$10:$A$23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 formatCode="General">
                  <c:v>2018</c:v>
                </c:pt>
              </c:numCache>
            </c:numRef>
          </c:cat>
          <c:val>
            <c:numRef>
              <c:f>'Tasa de mortalidad Original'!$C$10:$C$23</c:f>
              <c:numCache>
                <c:formatCode>0.0</c:formatCode>
                <c:ptCount val="14"/>
                <c:pt idx="5" formatCode="0">
                  <c:v>1738</c:v>
                </c:pt>
                <c:pt idx="6" formatCode="0">
                  <c:v>1808</c:v>
                </c:pt>
                <c:pt idx="7" formatCode="0">
                  <c:v>1885</c:v>
                </c:pt>
                <c:pt idx="8" formatCode="0">
                  <c:v>1997</c:v>
                </c:pt>
                <c:pt idx="9" formatCode="0">
                  <c:v>2011</c:v>
                </c:pt>
                <c:pt idx="10" formatCode="0">
                  <c:v>2211</c:v>
                </c:pt>
                <c:pt idx="11" formatCode="0">
                  <c:v>2510</c:v>
                </c:pt>
                <c:pt idx="12" formatCode="0">
                  <c:v>2511</c:v>
                </c:pt>
                <c:pt idx="13" formatCode="General">
                  <c:v>2689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3F-448D-8DC1-94F02F351D69}"/>
            </c:ext>
          </c:extLst>
        </c:ser>
        <c:ser>
          <c:idx val="3"/>
          <c:order val="1"/>
          <c:tx>
            <c:strRef>
              <c:f>'Tasa de mortalidad Original'!$H$9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Original'!$A$10:$A$23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 formatCode="General">
                  <c:v>2018</c:v>
                </c:pt>
              </c:numCache>
            </c:numRef>
          </c:cat>
          <c:val>
            <c:numRef>
              <c:f>'Tasa de mortalidad Original'!$H$10:$H$23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68</c:v>
                </c:pt>
                <c:pt idx="7" formatCode="0">
                  <c:v>77</c:v>
                </c:pt>
                <c:pt idx="8" formatCode="0">
                  <c:v>73</c:v>
                </c:pt>
                <c:pt idx="9" formatCode="0">
                  <c:v>69</c:v>
                </c:pt>
                <c:pt idx="10" formatCode="0">
                  <c:v>56</c:v>
                </c:pt>
                <c:pt idx="11" formatCode="0">
                  <c:v>133</c:v>
                </c:pt>
                <c:pt idx="12" formatCode="General">
                  <c:v>201</c:v>
                </c:pt>
                <c:pt idx="13" formatCode="General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3F-448D-8DC1-94F02F351D69}"/>
            </c:ext>
          </c:extLst>
        </c:ser>
        <c:ser>
          <c:idx val="1"/>
          <c:order val="2"/>
          <c:tx>
            <c:strRef>
              <c:f>'Tasa de mortalidad Original'!$G$9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Original'!$A$10:$A$23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 formatCode="General">
                  <c:v>2018</c:v>
                </c:pt>
              </c:numCache>
            </c:numRef>
          </c:cat>
          <c:val>
            <c:numRef>
              <c:f>'Tasa de mortalidad Original'!$G$10:$G$23</c:f>
              <c:numCache>
                <c:formatCode>0.0</c:formatCode>
                <c:ptCount val="14"/>
                <c:pt idx="5" formatCode="0">
                  <c:v>31</c:v>
                </c:pt>
                <c:pt idx="6" formatCode="0">
                  <c:v>54</c:v>
                </c:pt>
                <c:pt idx="7" formatCode="0">
                  <c:v>111</c:v>
                </c:pt>
                <c:pt idx="8" formatCode="0">
                  <c:v>408</c:v>
                </c:pt>
                <c:pt idx="9" formatCode="0">
                  <c:v>496</c:v>
                </c:pt>
                <c:pt idx="10" formatCode="0">
                  <c:v>378</c:v>
                </c:pt>
                <c:pt idx="11" formatCode="0">
                  <c:v>813</c:v>
                </c:pt>
                <c:pt idx="12" formatCode="0">
                  <c:v>830</c:v>
                </c:pt>
                <c:pt idx="13" formatCode="General">
                  <c:v>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3F-448D-8DC1-94F02F351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1985248"/>
        <c:axId val="-1371981984"/>
      </c:barChart>
      <c:catAx>
        <c:axId val="-13719852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200"/>
            </a:pPr>
            <a:endParaRPr lang="es-CO"/>
          </a:p>
        </c:txPr>
        <c:crossAx val="-1371981984"/>
        <c:crossesAt val="0"/>
        <c:auto val="1"/>
        <c:lblAlgn val="ctr"/>
        <c:lblOffset val="100"/>
        <c:noMultiLvlLbl val="0"/>
      </c:catAx>
      <c:valAx>
        <c:axId val="-1371981984"/>
        <c:scaling>
          <c:orientation val="minMax"/>
          <c:max val="280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 sz="1200"/>
            </a:pPr>
            <a:endParaRPr lang="es-CO"/>
          </a:p>
        </c:txPr>
        <c:crossAx val="-1371985248"/>
        <c:crosses val="autoZero"/>
        <c:crossBetween val="between"/>
        <c:majorUnit val="200"/>
        <c:minorUnit val="10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- </a:t>
            </a:r>
            <a:r>
              <a:rPr lang="es-CO" sz="1600" b="0" baseline="0"/>
              <a:t>Uramita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8069116642011984"/>
          <c:h val="0.68350467814917393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Original'!$C$1541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Original'!$A$1570:$A$1583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Original'!$C$1570:$C$1583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1</c:v>
                </c:pt>
                <c:pt idx="13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72-415B-A250-22DF4B469E4D}"/>
            </c:ext>
          </c:extLst>
        </c:ser>
        <c:ser>
          <c:idx val="3"/>
          <c:order val="2"/>
          <c:tx>
            <c:strRef>
              <c:f>'Tasa de mortalidad Original'!$D$1541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Original'!$A$1570:$A$1583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Original'!$D$1570:$D$1583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72-415B-A250-22DF4B469E4D}"/>
            </c:ext>
          </c:extLst>
        </c:ser>
        <c:ser>
          <c:idx val="1"/>
          <c:order val="3"/>
          <c:tx>
            <c:strRef>
              <c:f>'Tasa de mortalidad Original'!$E$1541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Original'!$A$1570:$A$1583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Original'!$E$1570:$E$1583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72-415B-A250-22DF4B469E4D}"/>
            </c:ext>
          </c:extLst>
        </c:ser>
        <c:ser>
          <c:idx val="4"/>
          <c:order val="4"/>
          <c:tx>
            <c:strRef>
              <c:f>'Tasa de mortalidad Original'!$F$1541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Original'!$A$1570:$A$1583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Original'!$F$1570:$F$1583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72-415B-A250-22DF4B469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1965120"/>
        <c:axId val="-1371959680"/>
      </c:barChart>
      <c:lineChart>
        <c:grouping val="stacked"/>
        <c:varyColors val="0"/>
        <c:ser>
          <c:idx val="0"/>
          <c:order val="0"/>
          <c:tx>
            <c:strRef>
              <c:f>'Tasa de mortalidad Original'!$B$1541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Original'!$A$1570:$A$1583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Original'!$B$1570:$B$1583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172-415B-A250-22DF4B469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71979808"/>
        <c:axId val="-1371957504"/>
      </c:lineChart>
      <c:catAx>
        <c:axId val="-137196512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1959680"/>
        <c:crossesAt val="0"/>
        <c:auto val="1"/>
        <c:lblAlgn val="ctr"/>
        <c:lblOffset val="100"/>
        <c:noMultiLvlLbl val="0"/>
      </c:catAx>
      <c:valAx>
        <c:axId val="-1371959680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1965120"/>
        <c:crosses val="autoZero"/>
        <c:crossBetween val="between"/>
        <c:majorUnit val="1"/>
      </c:valAx>
      <c:valAx>
        <c:axId val="-1371957504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371979808"/>
        <c:crosses val="max"/>
        <c:crossBetween val="between"/>
      </c:valAx>
      <c:catAx>
        <c:axId val="-137197980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371957504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 sin intervenir   </a:t>
            </a:r>
          </a:p>
          <a:p>
            <a:pPr>
              <a:defRPr sz="1600"/>
            </a:pPr>
            <a:r>
              <a:rPr lang="es-CO" sz="1600" b="0" baseline="0"/>
              <a:t>Uramita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349872455882834"/>
          <c:h val="0.675618587247176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Original'!$C$1541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Original'!$A$1570:$A$1583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Original'!$C$1570:$C$1583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1</c:v>
                </c:pt>
                <c:pt idx="13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66-4788-8FB8-97A03CAD58DE}"/>
            </c:ext>
          </c:extLst>
        </c:ser>
        <c:ser>
          <c:idx val="3"/>
          <c:order val="1"/>
          <c:tx>
            <c:strRef>
              <c:f>'Tasa de mortalidad Original'!$G$1569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Original'!$A$1570:$A$1583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Original'!$G$1570:$G$1583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66-4788-8FB8-97A03CAD58DE}"/>
            </c:ext>
          </c:extLst>
        </c:ser>
        <c:ser>
          <c:idx val="1"/>
          <c:order val="2"/>
          <c:tx>
            <c:strRef>
              <c:f>'Tasa de mortalidad Original'!$H$1569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Original'!$A$1570:$A$1583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Original'!$H$1570:$H$1583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66-4788-8FB8-97A03CAD5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1958048"/>
        <c:axId val="-1371964576"/>
      </c:barChart>
      <c:catAx>
        <c:axId val="-13719580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1964576"/>
        <c:crossesAt val="0"/>
        <c:auto val="1"/>
        <c:lblAlgn val="ctr"/>
        <c:lblOffset val="100"/>
        <c:noMultiLvlLbl val="0"/>
      </c:catAx>
      <c:valAx>
        <c:axId val="-1371964576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1958048"/>
        <c:crosses val="autoZero"/>
        <c:crossBetween val="between"/>
        <c:majorUnit val="1"/>
        <c:min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</a:t>
            </a:r>
          </a:p>
          <a:p>
            <a:pPr>
              <a:defRPr sz="1600"/>
            </a:pPr>
            <a:r>
              <a:rPr lang="es-CO" sz="1600" b="0" baseline="0"/>
              <a:t>San Rafael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567115292699323"/>
          <c:h val="0.6782472842145091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Original'!$C$2618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Original'!$A$2647:$A$2660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Original'!$C$2647:$C$2660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5</c:v>
                </c:pt>
                <c:pt idx="13" formatCode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81-4FF4-9D65-57B8A19CEFDB}"/>
            </c:ext>
          </c:extLst>
        </c:ser>
        <c:ser>
          <c:idx val="3"/>
          <c:order val="2"/>
          <c:tx>
            <c:strRef>
              <c:f>'Tasa de mortalidad Original'!$D$2618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Original'!$A$2647:$A$2660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Original'!$D$2647:$D$2660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81-4FF4-9D65-57B8A19CEFDB}"/>
            </c:ext>
          </c:extLst>
        </c:ser>
        <c:ser>
          <c:idx val="1"/>
          <c:order val="3"/>
          <c:tx>
            <c:strRef>
              <c:f>'Tasa de mortalidad Original'!$E$2618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Original'!$A$2647:$A$2660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Original'!$E$2647:$E$2660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81-4FF4-9D65-57B8A19CEFDB}"/>
            </c:ext>
          </c:extLst>
        </c:ser>
        <c:ser>
          <c:idx val="4"/>
          <c:order val="4"/>
          <c:tx>
            <c:strRef>
              <c:f>'Tasa de mortalidad Original'!$F$2618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Original'!$A$2647:$A$2660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Original'!$F$2647:$F$2660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81-4FF4-9D65-57B8A19CE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1956416"/>
        <c:axId val="-1371955872"/>
      </c:barChart>
      <c:lineChart>
        <c:grouping val="stacked"/>
        <c:varyColors val="0"/>
        <c:ser>
          <c:idx val="0"/>
          <c:order val="0"/>
          <c:tx>
            <c:strRef>
              <c:f>'Tasa de mortalidad Original'!$B$2618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Original'!$A$2647:$A$2660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Original'!$B$2647:$B$2660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7.59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881-4FF4-9D65-57B8A19CE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71975456"/>
        <c:axId val="-1371979264"/>
      </c:lineChart>
      <c:catAx>
        <c:axId val="-13719564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1955872"/>
        <c:crossesAt val="0"/>
        <c:auto val="1"/>
        <c:lblAlgn val="ctr"/>
        <c:lblOffset val="100"/>
        <c:noMultiLvlLbl val="0"/>
      </c:catAx>
      <c:valAx>
        <c:axId val="-1371955872"/>
        <c:scaling>
          <c:orientation val="minMax"/>
          <c:max val="6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1956416"/>
        <c:crosses val="autoZero"/>
        <c:crossBetween val="between"/>
        <c:majorUnit val="1"/>
      </c:valAx>
      <c:valAx>
        <c:axId val="-1371979264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371975456"/>
        <c:crosses val="max"/>
        <c:crossBetween val="between"/>
      </c:valAx>
      <c:catAx>
        <c:axId val="-137197545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371979264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San Rafael- 2005 - 2018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4906834935396682"/>
          <c:h val="0.688762072083838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Original'!$C$2618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Original'!$A$2647:$A$2660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Original'!$C$2647:$C$2660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5</c:v>
                </c:pt>
                <c:pt idx="13" formatCode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56-4844-BF33-90CEA055CEA3}"/>
            </c:ext>
          </c:extLst>
        </c:ser>
        <c:ser>
          <c:idx val="3"/>
          <c:order val="1"/>
          <c:tx>
            <c:strRef>
              <c:f>'Tasa de mortalidad Original'!$G$2618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Original'!$A$2647:$A$2660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Original'!$G$2647:$G$2660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4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56-4844-BF33-90CEA055CEA3}"/>
            </c:ext>
          </c:extLst>
        </c:ser>
        <c:ser>
          <c:idx val="1"/>
          <c:order val="2"/>
          <c:tx>
            <c:strRef>
              <c:f>'Tasa de mortalidad Original'!$H$2618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Original'!$A$2647:$A$2660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Original'!$H$2647:$H$2660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1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56-4844-BF33-90CEA055C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1985792"/>
        <c:axId val="-1371976000"/>
      </c:barChart>
      <c:catAx>
        <c:axId val="-13719857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1976000"/>
        <c:crossesAt val="0"/>
        <c:auto val="1"/>
        <c:lblAlgn val="ctr"/>
        <c:lblOffset val="100"/>
        <c:noMultiLvlLbl val="0"/>
      </c:catAx>
      <c:valAx>
        <c:axId val="-1371976000"/>
        <c:scaling>
          <c:orientation val="minMax"/>
          <c:max val="6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1985792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</a:t>
            </a:r>
          </a:p>
          <a:p>
            <a:pPr>
              <a:defRPr sz="1600"/>
            </a:pPr>
            <a:r>
              <a:rPr lang="es-CO" sz="1600" b="0" baseline="0"/>
              <a:t>San</a:t>
            </a:r>
            <a:r>
              <a:rPr lang="es-CO" sz="1600" baseline="0"/>
              <a:t> </a:t>
            </a:r>
            <a:r>
              <a:rPr lang="es-CO" sz="1600" b="0" baseline="0"/>
              <a:t>Vicente- 2005 - 2018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99065406561763"/>
          <c:h val="0.6887620720838384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Original'!$C$2618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Original'!$A$2675:$A$2688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Original'!$C$2675:$C$2688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2</c:v>
                </c:pt>
                <c:pt idx="13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34-41E5-8D5C-A6F2CC712CCE}"/>
            </c:ext>
          </c:extLst>
        </c:ser>
        <c:ser>
          <c:idx val="3"/>
          <c:order val="2"/>
          <c:tx>
            <c:strRef>
              <c:f>'Tasa de mortalidad Original'!$D$2618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Original'!$A$2675:$A$2688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Original'!$D$2675:$D$2688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34-41E5-8D5C-A6F2CC712CCE}"/>
            </c:ext>
          </c:extLst>
        </c:ser>
        <c:ser>
          <c:idx val="1"/>
          <c:order val="3"/>
          <c:tx>
            <c:strRef>
              <c:f>'Tasa de mortalidad Original'!$E$2618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Original'!$A$2675:$A$2688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Original'!$E$2675:$E$2688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34-41E5-8D5C-A6F2CC712CCE}"/>
            </c:ext>
          </c:extLst>
        </c:ser>
        <c:ser>
          <c:idx val="4"/>
          <c:order val="4"/>
          <c:tx>
            <c:strRef>
              <c:f>'Tasa de mortalidad Original'!$F$2618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Original'!$A$2675:$A$2688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Original'!$F$2675:$F$2688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34-41E5-8D5C-A6F2CC712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1978720"/>
        <c:axId val="-1371984704"/>
      </c:barChart>
      <c:lineChart>
        <c:grouping val="stacked"/>
        <c:varyColors val="0"/>
        <c:ser>
          <c:idx val="0"/>
          <c:order val="0"/>
          <c:tx>
            <c:strRef>
              <c:f>'Tasa de mortalidad Original'!$B$2618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Original'!$A$2675:$A$2688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Original'!$B$2675:$B$2688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34-41E5-8D5C-A6F2CC712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71984160"/>
        <c:axId val="-1371964032"/>
      </c:lineChart>
      <c:catAx>
        <c:axId val="-137197872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1984704"/>
        <c:crossesAt val="0"/>
        <c:auto val="1"/>
        <c:lblAlgn val="ctr"/>
        <c:lblOffset val="100"/>
        <c:noMultiLvlLbl val="0"/>
      </c:catAx>
      <c:valAx>
        <c:axId val="-1371984704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1978720"/>
        <c:crosses val="autoZero"/>
        <c:crossBetween val="between"/>
        <c:majorUnit val="1"/>
      </c:valAx>
      <c:valAx>
        <c:axId val="-1371964032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371984160"/>
        <c:crosses val="max"/>
        <c:crossBetween val="between"/>
      </c:valAx>
      <c:catAx>
        <c:axId val="-137198416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37196403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 b="1" i="0" u="none" strike="noStrike" baseline="0">
                <a:effectLst/>
              </a:rPr>
              <a:t>Número de Piscinas sin intervenir   </a:t>
            </a:r>
          </a:p>
          <a:p>
            <a:pPr>
              <a:defRPr sz="1600"/>
            </a:pPr>
            <a:r>
              <a:rPr lang="es-CO" sz="1600" b="0" baseline="0"/>
              <a:t>San  vicente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3008100568932577"/>
          <c:h val="0.6940194660185031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Original'!$C$2618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Original'!$A$2675:$A$2688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Original'!$C$2675:$C$2688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2</c:v>
                </c:pt>
                <c:pt idx="13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6E-44B1-BE17-B64C8EA803D2}"/>
            </c:ext>
          </c:extLst>
        </c:ser>
        <c:ser>
          <c:idx val="3"/>
          <c:order val="1"/>
          <c:tx>
            <c:strRef>
              <c:f>'Tasa de mortalidad Original'!$G$2618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Original'!$A$2675:$A$2688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Original'!$G$2675:$G$2688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2</c:v>
                </c:pt>
                <c:pt idx="13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6E-44B1-BE17-B64C8EA803D2}"/>
            </c:ext>
          </c:extLst>
        </c:ser>
        <c:ser>
          <c:idx val="1"/>
          <c:order val="2"/>
          <c:tx>
            <c:strRef>
              <c:f>'Tasa de mortalidad Original'!$H$2618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Original'!$A$2675:$A$2688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Original'!$H$2675:$H$2688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6E-44B1-BE17-B64C8EA80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1971648"/>
        <c:axId val="-1371977632"/>
      </c:barChart>
      <c:catAx>
        <c:axId val="-13719716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1977632"/>
        <c:crossesAt val="0"/>
        <c:auto val="1"/>
        <c:lblAlgn val="ctr"/>
        <c:lblOffset val="100"/>
        <c:noMultiLvlLbl val="0"/>
      </c:catAx>
      <c:valAx>
        <c:axId val="-1371977632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1971648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400" b="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CO" sz="1400" b="0">
                <a:latin typeface="Arial" panose="020B0604020202020204" pitchFamily="34" charset="0"/>
                <a:cs typeface="Arial" panose="020B0604020202020204" pitchFamily="34" charset="0"/>
              </a:rPr>
              <a:t>Tasa</a:t>
            </a:r>
            <a:r>
              <a:rPr lang="es-CO" sz="1400" b="0" baseline="0">
                <a:latin typeface="Arial" panose="020B0604020202020204" pitchFamily="34" charset="0"/>
                <a:cs typeface="Arial" panose="020B0604020202020204" pitchFamily="34" charset="0"/>
              </a:rPr>
              <a:t> de Ahogamiento y Condiciones Sanitarias Piscinas - Antioquia - 2005 - 2022</a:t>
            </a:r>
            <a:endParaRPr lang="es-CO" sz="1400" b="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5613662321706015"/>
          <c:y val="3.114715788315646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8641570787976769"/>
          <c:h val="0.66409375813438742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Original'!$A$10:$A$27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 formatCode="General">
                  <c:v>2018</c:v>
                </c:pt>
                <c:pt idx="14" formatCode="General">
                  <c:v>2019</c:v>
                </c:pt>
                <c:pt idx="15" formatCode="General">
                  <c:v>2020</c:v>
                </c:pt>
                <c:pt idx="16" formatCode="General">
                  <c:v>2021</c:v>
                </c:pt>
                <c:pt idx="17" formatCode="General">
                  <c:v>2022</c:v>
                </c:pt>
              </c:numCache>
            </c:numRef>
          </c:cat>
          <c:val>
            <c:numRef>
              <c:f>'Tasa de mortalidad Original'!$C$10:$C$27</c:f>
              <c:numCache>
                <c:formatCode>0.0</c:formatCode>
                <c:ptCount val="18"/>
                <c:pt idx="5" formatCode="0">
                  <c:v>1738</c:v>
                </c:pt>
                <c:pt idx="6" formatCode="0">
                  <c:v>1808</c:v>
                </c:pt>
                <c:pt idx="7" formatCode="0">
                  <c:v>1885</c:v>
                </c:pt>
                <c:pt idx="8" formatCode="0">
                  <c:v>1997</c:v>
                </c:pt>
                <c:pt idx="9" formatCode="0">
                  <c:v>2011</c:v>
                </c:pt>
                <c:pt idx="10" formatCode="0">
                  <c:v>2211</c:v>
                </c:pt>
                <c:pt idx="11" formatCode="0">
                  <c:v>2510</c:v>
                </c:pt>
                <c:pt idx="12" formatCode="0">
                  <c:v>2511</c:v>
                </c:pt>
                <c:pt idx="13" formatCode="General">
                  <c:v>2689</c:v>
                </c:pt>
                <c:pt idx="14" formatCode="General">
                  <c:v>2744</c:v>
                </c:pt>
                <c:pt idx="15" formatCode="General">
                  <c:v>2866</c:v>
                </c:pt>
                <c:pt idx="16" formatCode="General">
                  <c:v>0</c:v>
                </c:pt>
                <c:pt idx="17" formatCode="General">
                  <c:v>3061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Original'!$D$9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Original'!$A$10:$A$27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 formatCode="General">
                  <c:v>2018</c:v>
                </c:pt>
                <c:pt idx="14" formatCode="General">
                  <c:v>2019</c:v>
                </c:pt>
                <c:pt idx="15" formatCode="General">
                  <c:v>2020</c:v>
                </c:pt>
                <c:pt idx="16" formatCode="General">
                  <c:v>2021</c:v>
                </c:pt>
                <c:pt idx="17" formatCode="General">
                  <c:v>2022</c:v>
                </c:pt>
              </c:numCache>
            </c:numRef>
          </c:cat>
          <c:val>
            <c:numRef>
              <c:f>'Tasa de mortalidad Original'!$D$10:$D$27</c:f>
              <c:numCache>
                <c:formatCode>0.0</c:formatCode>
                <c:ptCount val="18"/>
                <c:pt idx="5" formatCode="0">
                  <c:v>403</c:v>
                </c:pt>
                <c:pt idx="6" formatCode="0">
                  <c:v>409</c:v>
                </c:pt>
                <c:pt idx="7" formatCode="0">
                  <c:v>428</c:v>
                </c:pt>
                <c:pt idx="8" formatCode="0">
                  <c:v>403</c:v>
                </c:pt>
                <c:pt idx="9" formatCode="0">
                  <c:v>366</c:v>
                </c:pt>
                <c:pt idx="10" formatCode="0">
                  <c:v>267</c:v>
                </c:pt>
                <c:pt idx="11" formatCode="0">
                  <c:v>145</c:v>
                </c:pt>
                <c:pt idx="12" formatCode="0">
                  <c:v>82</c:v>
                </c:pt>
                <c:pt idx="13" formatCode="General">
                  <c:v>126</c:v>
                </c:pt>
                <c:pt idx="14" formatCode="General">
                  <c:v>146</c:v>
                </c:pt>
                <c:pt idx="15" formatCode="General">
                  <c:v>153</c:v>
                </c:pt>
                <c:pt idx="16" formatCode="General">
                  <c:v>0</c:v>
                </c:pt>
                <c:pt idx="17" formatCode="General">
                  <c:v>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Original'!$E$9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Original'!$A$10:$A$27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 formatCode="General">
                  <c:v>2018</c:v>
                </c:pt>
                <c:pt idx="14" formatCode="General">
                  <c:v>2019</c:v>
                </c:pt>
                <c:pt idx="15" formatCode="General">
                  <c:v>2020</c:v>
                </c:pt>
                <c:pt idx="16" formatCode="General">
                  <c:v>2021</c:v>
                </c:pt>
                <c:pt idx="17" formatCode="General">
                  <c:v>2022</c:v>
                </c:pt>
              </c:numCache>
            </c:numRef>
          </c:cat>
          <c:val>
            <c:numRef>
              <c:f>'Tasa de mortalidad Original'!$E$10:$E$27</c:f>
              <c:numCache>
                <c:formatCode>0.0</c:formatCode>
                <c:ptCount val="18"/>
                <c:pt idx="5" formatCode="0">
                  <c:v>1268</c:v>
                </c:pt>
                <c:pt idx="6" formatCode="0">
                  <c:v>1241</c:v>
                </c:pt>
                <c:pt idx="7" formatCode="0">
                  <c:v>1254</c:v>
                </c:pt>
                <c:pt idx="8" formatCode="0">
                  <c:v>1086</c:v>
                </c:pt>
                <c:pt idx="9" formatCode="0">
                  <c:v>1052</c:v>
                </c:pt>
                <c:pt idx="10" formatCode="0">
                  <c:v>1439</c:v>
                </c:pt>
                <c:pt idx="11" formatCode="0">
                  <c:v>1308</c:v>
                </c:pt>
                <c:pt idx="12" formatCode="General">
                  <c:v>1297</c:v>
                </c:pt>
                <c:pt idx="13" formatCode="General">
                  <c:v>1273</c:v>
                </c:pt>
                <c:pt idx="14" formatCode="General">
                  <c:v>1429</c:v>
                </c:pt>
                <c:pt idx="15" formatCode="General">
                  <c:v>1366</c:v>
                </c:pt>
                <c:pt idx="16" formatCode="General">
                  <c:v>0</c:v>
                </c:pt>
                <c:pt idx="17" formatCode="General">
                  <c:v>1293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3C-4CED-8415-5FE63596A388}"/>
            </c:ext>
          </c:extLst>
        </c:ser>
        <c:ser>
          <c:idx val="4"/>
          <c:order val="4"/>
          <c:tx>
            <c:strRef>
              <c:f>'Tasa de mortalidad Original'!$F$9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Original'!$A$10:$A$27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 formatCode="General">
                  <c:v>2018</c:v>
                </c:pt>
                <c:pt idx="14" formatCode="General">
                  <c:v>2019</c:v>
                </c:pt>
                <c:pt idx="15" formatCode="General">
                  <c:v>2020</c:v>
                </c:pt>
                <c:pt idx="16" formatCode="General">
                  <c:v>2021</c:v>
                </c:pt>
                <c:pt idx="17" formatCode="General">
                  <c:v>2022</c:v>
                </c:pt>
              </c:numCache>
            </c:numRef>
          </c:cat>
          <c:val>
            <c:numRef>
              <c:f>'Tasa de mortalidad Original'!$F$10:$F$27</c:f>
              <c:numCache>
                <c:formatCode>0.0</c:formatCode>
                <c:ptCount val="18"/>
                <c:pt idx="5" formatCode="0">
                  <c:v>36</c:v>
                </c:pt>
                <c:pt idx="6" formatCode="0">
                  <c:v>36</c:v>
                </c:pt>
                <c:pt idx="7" formatCode="0">
                  <c:v>15</c:v>
                </c:pt>
                <c:pt idx="8" formatCode="0">
                  <c:v>27</c:v>
                </c:pt>
                <c:pt idx="9" formatCode="0">
                  <c:v>28</c:v>
                </c:pt>
                <c:pt idx="10" formatCode="0">
                  <c:v>71</c:v>
                </c:pt>
                <c:pt idx="11" formatCode="0">
                  <c:v>111</c:v>
                </c:pt>
                <c:pt idx="12" formatCode="General">
                  <c:v>101</c:v>
                </c:pt>
                <c:pt idx="13" formatCode="General">
                  <c:v>91</c:v>
                </c:pt>
                <c:pt idx="14" formatCode="General">
                  <c:v>104</c:v>
                </c:pt>
                <c:pt idx="15" formatCode="General">
                  <c:v>108</c:v>
                </c:pt>
                <c:pt idx="16" formatCode="General">
                  <c:v>0</c:v>
                </c:pt>
                <c:pt idx="17" formatCode="General">
                  <c:v>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3C-4CED-8415-5FE63596A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1974912"/>
        <c:axId val="-1371974368"/>
      </c:barChart>
      <c:lineChart>
        <c:grouping val="stacked"/>
        <c:varyColors val="0"/>
        <c:ser>
          <c:idx val="0"/>
          <c:order val="0"/>
          <c:tx>
            <c:strRef>
              <c:f>'Tasa de mortalidad Original'!$B$9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9525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 w="9525">
                <a:solidFill>
                  <a:srgbClr val="CC00FF"/>
                </a:solidFill>
              </a:ln>
            </c:spPr>
          </c:marker>
          <c:cat>
            <c:numRef>
              <c:f>'Tasa de mortalidad Original'!$A$10:$A$27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 formatCode="General">
                  <c:v>2018</c:v>
                </c:pt>
                <c:pt idx="14" formatCode="General">
                  <c:v>2019</c:v>
                </c:pt>
                <c:pt idx="15" formatCode="General">
                  <c:v>2020</c:v>
                </c:pt>
                <c:pt idx="16" formatCode="General">
                  <c:v>2021</c:v>
                </c:pt>
                <c:pt idx="17" formatCode="General">
                  <c:v>2022</c:v>
                </c:pt>
              </c:numCache>
            </c:numRef>
          </c:cat>
          <c:val>
            <c:numRef>
              <c:f>'Tasa de mortalidad Original'!$B$10:$B$27</c:f>
              <c:numCache>
                <c:formatCode>0.00</c:formatCode>
                <c:ptCount val="18"/>
                <c:pt idx="0">
                  <c:v>0</c:v>
                </c:pt>
                <c:pt idx="1">
                  <c:v>0.02</c:v>
                </c:pt>
                <c:pt idx="2">
                  <c:v>0.02</c:v>
                </c:pt>
                <c:pt idx="3">
                  <c:v>0.15</c:v>
                </c:pt>
                <c:pt idx="4">
                  <c:v>0.08</c:v>
                </c:pt>
                <c:pt idx="5">
                  <c:v>7.0000000000000007E-2</c:v>
                </c:pt>
                <c:pt idx="6">
                  <c:v>0.08</c:v>
                </c:pt>
                <c:pt idx="7">
                  <c:v>0.06</c:v>
                </c:pt>
                <c:pt idx="8">
                  <c:v>0.08</c:v>
                </c:pt>
                <c:pt idx="9">
                  <c:v>0.09</c:v>
                </c:pt>
                <c:pt idx="10">
                  <c:v>0.06</c:v>
                </c:pt>
                <c:pt idx="11">
                  <c:v>0.11</c:v>
                </c:pt>
                <c:pt idx="12">
                  <c:v>0.09</c:v>
                </c:pt>
                <c:pt idx="13">
                  <c:v>0.10461767470778041</c:v>
                </c:pt>
                <c:pt idx="14">
                  <c:v>4.4999999999999998E-2</c:v>
                </c:pt>
                <c:pt idx="15">
                  <c:v>7.3999999999999996E-2</c:v>
                </c:pt>
                <c:pt idx="16">
                  <c:v>8.8459999999999997E-2</c:v>
                </c:pt>
                <c:pt idx="17">
                  <c:v>0.13258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71972736"/>
        <c:axId val="-1371973824"/>
      </c:lineChart>
      <c:catAx>
        <c:axId val="-137197491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200"/>
            </a:pPr>
            <a:endParaRPr lang="es-CO"/>
          </a:p>
        </c:txPr>
        <c:crossAx val="-1371974368"/>
        <c:crossesAt val="0"/>
        <c:auto val="1"/>
        <c:lblAlgn val="ctr"/>
        <c:lblOffset val="100"/>
        <c:noMultiLvlLbl val="0"/>
      </c:catAx>
      <c:valAx>
        <c:axId val="-1371974368"/>
        <c:scaling>
          <c:orientation val="minMax"/>
          <c:max val="330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 sz="1200"/>
            </a:pPr>
            <a:endParaRPr lang="es-CO"/>
          </a:p>
        </c:txPr>
        <c:crossAx val="-1371974912"/>
        <c:crosses val="autoZero"/>
        <c:crossBetween val="between"/>
        <c:majorUnit val="200"/>
        <c:minorUnit val="10"/>
      </c:valAx>
      <c:valAx>
        <c:axId val="-1371973824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/>
            </a:pPr>
            <a:endParaRPr lang="es-CO"/>
          </a:p>
        </c:txPr>
        <c:crossAx val="-1371972736"/>
        <c:crosses val="max"/>
        <c:crossBetween val="between"/>
      </c:valAx>
      <c:catAx>
        <c:axId val="-137197273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371973824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layout>
        <c:manualLayout>
          <c:xMode val="edge"/>
          <c:yMode val="edge"/>
          <c:x val="6.3561346515464731E-2"/>
          <c:y val="0.93810280658990963"/>
          <c:w val="0.89542733400221208"/>
          <c:h val="5.9756179548663246E-2"/>
        </c:manualLayout>
      </c:layout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 </a:t>
            </a:r>
            <a:r>
              <a:rPr lang="es-CO" sz="1600" b="0" baseline="0"/>
              <a:t>Dabeiba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660104060913291"/>
          <c:y val="0.13378969387362633"/>
          <c:w val="0.70572659149672945"/>
          <c:h val="0.6789718306488286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Original'!$C$1261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Original'!$A$1262:$A$1275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Original'!$C$1262:$C$1275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2</c:v>
                </c:pt>
                <c:pt idx="7" formatCode="0">
                  <c:v>1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2</c:v>
                </c:pt>
                <c:pt idx="12" formatCode="0">
                  <c:v>2</c:v>
                </c:pt>
                <c:pt idx="13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EE-476D-8BDB-0C374368DA4D}"/>
            </c:ext>
          </c:extLst>
        </c:ser>
        <c:ser>
          <c:idx val="3"/>
          <c:order val="2"/>
          <c:tx>
            <c:strRef>
              <c:f>'Tasa de mortalidad Original'!$D$1261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Original'!$A$1262:$A$1275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Original'!$D$1262:$D$1275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EE-476D-8BDB-0C374368DA4D}"/>
            </c:ext>
          </c:extLst>
        </c:ser>
        <c:ser>
          <c:idx val="1"/>
          <c:order val="3"/>
          <c:tx>
            <c:strRef>
              <c:f>'Tasa de mortalidad Original'!$E$1261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Original'!$A$1262:$A$1275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Original'!$E$1262:$E$1275</c:f>
              <c:numCache>
                <c:formatCode>General</c:formatCode>
                <c:ptCount val="14"/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EE-476D-8BDB-0C374368DA4D}"/>
            </c:ext>
          </c:extLst>
        </c:ser>
        <c:ser>
          <c:idx val="4"/>
          <c:order val="4"/>
          <c:tx>
            <c:strRef>
              <c:f>'Tasa de mortalidad Original'!$F$1261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Original'!$A$1262:$A$1275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Original'!$F$1262:$F$1275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EE-476D-8BDB-0C374368D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24379904"/>
        <c:axId val="-424407648"/>
      </c:barChart>
      <c:lineChart>
        <c:grouping val="stacked"/>
        <c:varyColors val="0"/>
        <c:ser>
          <c:idx val="0"/>
          <c:order val="0"/>
          <c:tx>
            <c:strRef>
              <c:f>'Tasa de mortalidad Original'!$B$1261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Original'!$A$1262:$A$1275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Original'!$B$1262:$B$1275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DEE-476D-8BDB-0C374368DA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4383712"/>
        <c:axId val="-424396768"/>
      </c:lineChart>
      <c:catAx>
        <c:axId val="-42437990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24407648"/>
        <c:crossesAt val="0"/>
        <c:auto val="1"/>
        <c:lblAlgn val="ctr"/>
        <c:lblOffset val="100"/>
        <c:noMultiLvlLbl val="0"/>
      </c:catAx>
      <c:valAx>
        <c:axId val="-424407648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24379904"/>
        <c:crosses val="autoZero"/>
        <c:crossBetween val="between"/>
        <c:majorUnit val="1"/>
      </c:valAx>
      <c:valAx>
        <c:axId val="-42439676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24383712"/>
        <c:crosses val="max"/>
        <c:crossBetween val="between"/>
      </c:valAx>
      <c:catAx>
        <c:axId val="-42438371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2439676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4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CO" sz="1400" b="0">
                <a:latin typeface="Arial" panose="020B0604020202020204" pitchFamily="34" charset="0"/>
                <a:cs typeface="Arial" panose="020B0604020202020204" pitchFamily="34" charset="0"/>
              </a:rPr>
              <a:t>Tasa</a:t>
            </a:r>
            <a:r>
              <a:rPr lang="es-CO" sz="1400" b="0" baseline="0">
                <a:latin typeface="Arial" panose="020B0604020202020204" pitchFamily="34" charset="0"/>
                <a:cs typeface="Arial" panose="020B0604020202020204" pitchFamily="34" charset="0"/>
              </a:rPr>
              <a:t> de Ahogamiento y Condiciones Sanitarias Piscinas - Caracolí - 2005 - 2022</a:t>
            </a:r>
            <a:endParaRPr lang="es-CO" sz="1400" b="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0567669984480565"/>
          <c:y val="4.38533640191780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082845416798372"/>
          <c:y val="0.1603042741959502"/>
          <c:w val="0.67212308418433164"/>
          <c:h val="0.6382666848870383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Original'!$C$65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Original'!$A$66:$A$83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Original'!$C$66:$C$83</c:f>
              <c:numCache>
                <c:formatCode>0.0</c:formatCode>
                <c:ptCount val="18"/>
                <c:pt idx="5" formatCode="0">
                  <c:v>2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  <c:pt idx="14" formatCode="0">
                  <c:v>1</c:v>
                </c:pt>
                <c:pt idx="15" formatCode="0">
                  <c:v>1</c:v>
                </c:pt>
                <c:pt idx="16" formatCode="0">
                  <c:v>0</c:v>
                </c:pt>
                <c:pt idx="17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Original'!$D$65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Original'!$A$66:$A$83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Original'!$D$66:$D$83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 formatCode="0">
                  <c:v>0</c:v>
                </c:pt>
                <c:pt idx="15" formatCode="0">
                  <c:v>0</c:v>
                </c:pt>
                <c:pt idx="16" formatCode="0">
                  <c:v>0</c:v>
                </c:pt>
                <c:pt idx="17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Original'!$E$65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Original'!$A$66:$A$83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Original'!$E$66:$E$83</c:f>
              <c:numCache>
                <c:formatCode>General</c:formatCode>
                <c:ptCount val="18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 formatCode="0">
                  <c:v>0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DD-4ADA-A509-0C2D4046D082}"/>
            </c:ext>
          </c:extLst>
        </c:ser>
        <c:ser>
          <c:idx val="4"/>
          <c:order val="4"/>
          <c:tx>
            <c:strRef>
              <c:f>'Tasa de mortalidad Original'!$F$65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Original'!$A$66:$A$83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Original'!$F$66:$F$83</c:f>
              <c:numCache>
                <c:formatCode>General</c:formatCode>
                <c:ptCount val="18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 formatCode="0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DD-4ADA-A509-0C2D4046D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1972192"/>
        <c:axId val="-1371971104"/>
      </c:barChart>
      <c:lineChart>
        <c:grouping val="stacked"/>
        <c:varyColors val="0"/>
        <c:ser>
          <c:idx val="0"/>
          <c:order val="0"/>
          <c:tx>
            <c:strRef>
              <c:f>'Tasa de mortalidad Original'!$B$65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Original'!$A$66:$A$77</c:f>
              <c:numCache>
                <c:formatCode>0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</c:numCache>
            </c:numRef>
          </c:cat>
          <c:val>
            <c:numRef>
              <c:f>'Tasa de mortalidad Original'!$B$66:$B$83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71968928"/>
        <c:axId val="-1371969472"/>
      </c:lineChart>
      <c:catAx>
        <c:axId val="-13719721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1971104"/>
        <c:crossesAt val="0"/>
        <c:auto val="1"/>
        <c:lblAlgn val="ctr"/>
        <c:lblOffset val="100"/>
        <c:noMultiLvlLbl val="0"/>
      </c:catAx>
      <c:valAx>
        <c:axId val="-1371971104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1972192"/>
        <c:crosses val="autoZero"/>
        <c:crossBetween val="between"/>
        <c:majorUnit val="1"/>
      </c:valAx>
      <c:valAx>
        <c:axId val="-1371969472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371968928"/>
        <c:crosses val="max"/>
        <c:crossBetween val="between"/>
      </c:valAx>
      <c:catAx>
        <c:axId val="-137196892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37196947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4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CO" sz="1400" b="0">
                <a:latin typeface="Arial" panose="020B0604020202020204" pitchFamily="34" charset="0"/>
                <a:cs typeface="Arial" panose="020B0604020202020204" pitchFamily="34" charset="0"/>
              </a:rPr>
              <a:t>Tasa</a:t>
            </a:r>
            <a:r>
              <a:rPr lang="es-CO" sz="1400" b="0" baseline="0">
                <a:latin typeface="Arial" panose="020B0604020202020204" pitchFamily="34" charset="0"/>
                <a:cs typeface="Arial" panose="020B0604020202020204" pitchFamily="34" charset="0"/>
              </a:rPr>
              <a:t> de Ahogamiento y Condiciones Sanitarias Piscinas - Maceo - 2005 - 2022</a:t>
            </a:r>
            <a:endParaRPr lang="es-CO" sz="1400" b="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2216007947392302"/>
          <c:y val="4.974893902425316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892755496955818"/>
          <c:y val="0.16894637781162344"/>
          <c:w val="0.67212308418433164"/>
          <c:h val="0.6382666848870383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Original'!$C$93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Original'!$A$94:$A$111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Original'!$C$94:$C$111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2</c:v>
                </c:pt>
                <c:pt idx="11" formatCode="0">
                  <c:v>2</c:v>
                </c:pt>
                <c:pt idx="12" formatCode="0">
                  <c:v>2</c:v>
                </c:pt>
                <c:pt idx="13" formatCode="0">
                  <c:v>2</c:v>
                </c:pt>
                <c:pt idx="14" formatCode="0">
                  <c:v>2</c:v>
                </c:pt>
                <c:pt idx="15" formatCode="0">
                  <c:v>2</c:v>
                </c:pt>
                <c:pt idx="16" formatCode="0">
                  <c:v>0</c:v>
                </c:pt>
                <c:pt idx="17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Original'!$D$93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Original'!$A$94:$A$111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Original'!$D$94:$D$111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 formatCode="0">
                  <c:v>0</c:v>
                </c:pt>
                <c:pt idx="15" formatCode="0">
                  <c:v>0</c:v>
                </c:pt>
                <c:pt idx="16" formatCode="0">
                  <c:v>0</c:v>
                </c:pt>
                <c:pt idx="17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Original'!$E$93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Original'!$A$94:$A$111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Original'!$E$94:$E$111</c:f>
              <c:numCache>
                <c:formatCode>General</c:formatCode>
                <c:ptCount val="18"/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 formatCode="0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02-4710-BF19-6D406280D9CF}"/>
            </c:ext>
          </c:extLst>
        </c:ser>
        <c:ser>
          <c:idx val="4"/>
          <c:order val="4"/>
          <c:tx>
            <c:strRef>
              <c:f>'Tasa de mortalidad Original'!$F$93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Original'!$A$94:$A$111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Original'!$F$94:$F$107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02-4710-BF19-6D406280D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71968384"/>
        <c:axId val="-1371967840"/>
      </c:barChart>
      <c:lineChart>
        <c:grouping val="stacked"/>
        <c:varyColors val="0"/>
        <c:ser>
          <c:idx val="0"/>
          <c:order val="0"/>
          <c:tx>
            <c:strRef>
              <c:f>'Tasa de mortalidad Original'!$B$93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Original'!$A$94:$A$111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Original'!$B$94:$B$111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415872"/>
        <c:axId val="-433433824"/>
      </c:lineChart>
      <c:catAx>
        <c:axId val="-137196838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71967840"/>
        <c:crossesAt val="0"/>
        <c:auto val="1"/>
        <c:lblAlgn val="ctr"/>
        <c:lblOffset val="100"/>
        <c:noMultiLvlLbl val="0"/>
      </c:catAx>
      <c:valAx>
        <c:axId val="-13719678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71968384"/>
        <c:crosses val="autoZero"/>
        <c:crossBetween val="between"/>
        <c:majorUnit val="1"/>
      </c:valAx>
      <c:valAx>
        <c:axId val="-433433824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415872"/>
        <c:crosses val="max"/>
        <c:crossBetween val="between"/>
      </c:valAx>
      <c:catAx>
        <c:axId val="-43341587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433824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- Puerto Berrio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893529841520707"/>
          <c:y val="0.15047655977484586"/>
          <c:w val="0.67591834136577267"/>
          <c:h val="0.6515557384164572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Original'!$C$121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Original'!$A$122:$A$139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Original'!$C$122:$C$139</c:f>
              <c:numCache>
                <c:formatCode>0.0</c:formatCode>
                <c:ptCount val="18"/>
                <c:pt idx="5" formatCode="0">
                  <c:v>5</c:v>
                </c:pt>
                <c:pt idx="6" formatCode="0">
                  <c:v>5</c:v>
                </c:pt>
                <c:pt idx="7" formatCode="0">
                  <c:v>6</c:v>
                </c:pt>
                <c:pt idx="8" formatCode="0">
                  <c:v>6</c:v>
                </c:pt>
                <c:pt idx="9" formatCode="0">
                  <c:v>6</c:v>
                </c:pt>
                <c:pt idx="10" formatCode="0">
                  <c:v>10</c:v>
                </c:pt>
                <c:pt idx="11" formatCode="0">
                  <c:v>15</c:v>
                </c:pt>
                <c:pt idx="12" formatCode="0">
                  <c:v>20</c:v>
                </c:pt>
                <c:pt idx="13" formatCode="0">
                  <c:v>21</c:v>
                </c:pt>
                <c:pt idx="14" formatCode="0">
                  <c:v>21</c:v>
                </c:pt>
                <c:pt idx="15" formatCode="0">
                  <c:v>21</c:v>
                </c:pt>
                <c:pt idx="16" formatCode="0">
                  <c:v>0</c:v>
                </c:pt>
                <c:pt idx="17" formatCode="0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Original'!$D$121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Original'!$A$122:$A$139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Original'!$D$122:$D$135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Original'!$E$121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Original'!$A$122:$A$139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Original'!$E$122:$E$139</c:f>
              <c:numCache>
                <c:formatCode>General</c:formatCode>
                <c:ptCount val="18"/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0</c:v>
                </c:pt>
                <c:pt idx="12">
                  <c:v>13</c:v>
                </c:pt>
                <c:pt idx="13">
                  <c:v>16</c:v>
                </c:pt>
                <c:pt idx="14">
                  <c:v>13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31-4540-A5C6-F67D94C1E9D6}"/>
            </c:ext>
          </c:extLst>
        </c:ser>
        <c:ser>
          <c:idx val="4"/>
          <c:order val="4"/>
          <c:tx>
            <c:strRef>
              <c:f>'Tasa de mortalidad Original'!$F$121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Original'!$A$122:$A$139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Original'!$F$122:$F$135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31-4540-A5C6-F67D94C1E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440352"/>
        <c:axId val="-433434368"/>
      </c:barChart>
      <c:lineChart>
        <c:grouping val="stacked"/>
        <c:varyColors val="0"/>
        <c:ser>
          <c:idx val="0"/>
          <c:order val="0"/>
          <c:tx>
            <c:strRef>
              <c:f>'Tasa de mortalidad Original'!$B$121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Original'!$A$122:$A$139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Original'!$B$122:$B$139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2.42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2.13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422944"/>
        <c:axId val="-433433280"/>
      </c:lineChart>
      <c:catAx>
        <c:axId val="-43344035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434368"/>
        <c:crossesAt val="0"/>
        <c:auto val="1"/>
        <c:lblAlgn val="ctr"/>
        <c:lblOffset val="100"/>
        <c:noMultiLvlLbl val="0"/>
      </c:catAx>
      <c:valAx>
        <c:axId val="-433434368"/>
        <c:scaling>
          <c:orientation val="minMax"/>
          <c:max val="2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440352"/>
        <c:crosses val="autoZero"/>
        <c:crossBetween val="between"/>
        <c:majorUnit val="5"/>
      </c:valAx>
      <c:valAx>
        <c:axId val="-43343328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422944"/>
        <c:crosses val="max"/>
        <c:crossBetween val="between"/>
      </c:valAx>
      <c:catAx>
        <c:axId val="-43342294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43328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- Puerto Nare - 2005 - 2022</a:t>
            </a:r>
          </a:p>
        </c:rich>
      </c:tx>
      <c:layout>
        <c:manualLayout>
          <c:xMode val="edge"/>
          <c:yMode val="edge"/>
          <c:x val="0.10673436884446734"/>
          <c:y val="3.05533927411806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972640454426283"/>
          <c:h val="0.657303417416515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Original'!$C$149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Original'!$A$178:$A$195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Original'!$C$150:$C$167</c:f>
              <c:numCache>
                <c:formatCode>0.0</c:formatCode>
                <c:ptCount val="18"/>
                <c:pt idx="5" formatCode="0">
                  <c:v>2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  <c:pt idx="14" formatCode="0">
                  <c:v>2</c:v>
                </c:pt>
                <c:pt idx="15" formatCode="0">
                  <c:v>2</c:v>
                </c:pt>
                <c:pt idx="16" formatCode="0">
                  <c:v>0</c:v>
                </c:pt>
                <c:pt idx="17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Original'!$D$149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Original'!$A$178:$A$195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Original'!$D$150:$D$163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Original'!$E$149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Original'!$A$178:$A$195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Original'!$E$150:$E$167</c:f>
              <c:numCache>
                <c:formatCode>General</c:formatCode>
                <c:ptCount val="18"/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86-4F69-A7F7-9A80BEBAF6E3}"/>
            </c:ext>
          </c:extLst>
        </c:ser>
        <c:ser>
          <c:idx val="4"/>
          <c:order val="4"/>
          <c:tx>
            <c:strRef>
              <c:f>'Tasa de mortalidad Original'!$F$149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Original'!$A$178:$A$195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Original'!$F$178:$F$191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86-4F69-A7F7-9A80BEBAF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425664"/>
        <c:axId val="-433432736"/>
      </c:barChart>
      <c:lineChart>
        <c:grouping val="stacked"/>
        <c:varyColors val="0"/>
        <c:ser>
          <c:idx val="0"/>
          <c:order val="0"/>
          <c:tx>
            <c:strRef>
              <c:f>'Tasa de mortalidad Original'!$B$149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Original'!$A$150:$A$167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Original'!$B$150:$B$167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416416"/>
        <c:axId val="-433415328"/>
      </c:lineChart>
      <c:catAx>
        <c:axId val="-43342566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432736"/>
        <c:crossesAt val="0"/>
        <c:auto val="1"/>
        <c:lblAlgn val="ctr"/>
        <c:lblOffset val="100"/>
        <c:noMultiLvlLbl val="0"/>
      </c:catAx>
      <c:valAx>
        <c:axId val="-433432736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425664"/>
        <c:crosses val="autoZero"/>
        <c:crossBetween val="between"/>
        <c:majorUnit val="1"/>
      </c:valAx>
      <c:valAx>
        <c:axId val="-43341532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416416"/>
        <c:crosses val="max"/>
        <c:crossBetween val="between"/>
      </c:valAx>
      <c:catAx>
        <c:axId val="-4334164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41532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- Puerto Triunfo - 2005 - 2022</a:t>
            </a:r>
          </a:p>
        </c:rich>
      </c:tx>
      <c:layout>
        <c:manualLayout>
          <c:xMode val="edge"/>
          <c:yMode val="edge"/>
          <c:x val="0.11074215455124263"/>
          <c:y val="2.61954195486927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158926921647646"/>
          <c:h val="0.6889477645492047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Original'!$C$177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Original'!$A$178:$A$195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Original'!$C$178:$C$195</c:f>
              <c:numCache>
                <c:formatCode>0.0</c:formatCode>
                <c:ptCount val="18"/>
                <c:pt idx="5" formatCode="0">
                  <c:v>9</c:v>
                </c:pt>
                <c:pt idx="6" formatCode="0">
                  <c:v>9</c:v>
                </c:pt>
                <c:pt idx="7" formatCode="0">
                  <c:v>19</c:v>
                </c:pt>
                <c:pt idx="8" formatCode="0">
                  <c:v>19</c:v>
                </c:pt>
                <c:pt idx="9" formatCode="0">
                  <c:v>17</c:v>
                </c:pt>
                <c:pt idx="10" formatCode="0">
                  <c:v>17</c:v>
                </c:pt>
                <c:pt idx="11" formatCode="0">
                  <c:v>23</c:v>
                </c:pt>
                <c:pt idx="12" formatCode="0">
                  <c:v>26</c:v>
                </c:pt>
                <c:pt idx="13" formatCode="0">
                  <c:v>28</c:v>
                </c:pt>
                <c:pt idx="14" formatCode="0">
                  <c:v>28</c:v>
                </c:pt>
                <c:pt idx="15" formatCode="0">
                  <c:v>28</c:v>
                </c:pt>
                <c:pt idx="16" formatCode="0">
                  <c:v>0</c:v>
                </c:pt>
                <c:pt idx="17" formatCode="0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Original'!$D$177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Original'!$A$178:$A$195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Original'!$D$178:$D$191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Original'!$E$177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Original'!$A$178:$A$195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Original'!$E$178:$E$195</c:f>
              <c:numCache>
                <c:formatCode>General</c:formatCode>
                <c:ptCount val="18"/>
                <c:pt idx="5">
                  <c:v>9</c:v>
                </c:pt>
                <c:pt idx="6">
                  <c:v>9</c:v>
                </c:pt>
                <c:pt idx="7">
                  <c:v>0</c:v>
                </c:pt>
                <c:pt idx="8">
                  <c:v>14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19</c:v>
                </c:pt>
                <c:pt idx="15">
                  <c:v>0</c:v>
                </c:pt>
                <c:pt idx="16">
                  <c:v>0</c:v>
                </c:pt>
                <c:pt idx="1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37-4765-BD7F-A06E203C4133}"/>
            </c:ext>
          </c:extLst>
        </c:ser>
        <c:ser>
          <c:idx val="4"/>
          <c:order val="4"/>
          <c:tx>
            <c:strRef>
              <c:f>'Tasa de mortalidad Original'!$F$177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Original'!$A$178:$A$195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Original'!$F$178:$F$191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37-4765-BD7F-A06E203C4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441440"/>
        <c:axId val="-433429472"/>
      </c:barChart>
      <c:lineChart>
        <c:grouping val="stacked"/>
        <c:varyColors val="0"/>
        <c:ser>
          <c:idx val="0"/>
          <c:order val="0"/>
          <c:tx>
            <c:strRef>
              <c:f>'Tasa de mortalidad Original'!$B$177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Original'!$A$178:$A$195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Original'!$B$178:$B$195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4.9800000000000004</c:v>
                </c:pt>
                <c:pt idx="12">
                  <c:v>0</c:v>
                </c:pt>
                <c:pt idx="13">
                  <c:v>4.6910916170192802</c:v>
                </c:pt>
                <c:pt idx="14">
                  <c:v>5.39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447968"/>
        <c:axId val="-433421312"/>
      </c:lineChart>
      <c:catAx>
        <c:axId val="-43344144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429472"/>
        <c:crossesAt val="0"/>
        <c:auto val="1"/>
        <c:lblAlgn val="ctr"/>
        <c:lblOffset val="100"/>
        <c:noMultiLvlLbl val="0"/>
      </c:catAx>
      <c:valAx>
        <c:axId val="-433429472"/>
        <c:scaling>
          <c:orientation val="minMax"/>
          <c:max val="3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441440"/>
        <c:crosses val="autoZero"/>
        <c:crossBetween val="between"/>
        <c:majorUnit val="5"/>
      </c:valAx>
      <c:valAx>
        <c:axId val="-433421312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447968"/>
        <c:crosses val="max"/>
        <c:crossBetween val="between"/>
      </c:valAx>
      <c:catAx>
        <c:axId val="-43344796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42131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- </a:t>
            </a:r>
          </a:p>
          <a:p>
            <a:pPr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Yondó - 2005 - 2022</a:t>
            </a:r>
          </a:p>
        </c:rich>
      </c:tx>
      <c:layout>
        <c:manualLayout>
          <c:xMode val="edge"/>
          <c:yMode val="edge"/>
          <c:x val="0.16912370548234507"/>
          <c:y val="3.568608343846522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543098882904665"/>
          <c:h val="0.6866509515269464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Original'!$C$205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Original'!$A$206:$A$223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Original'!$C$206:$C$223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2</c:v>
                </c:pt>
                <c:pt idx="13" formatCode="0">
                  <c:v>4</c:v>
                </c:pt>
                <c:pt idx="14" formatCode="0">
                  <c:v>4</c:v>
                </c:pt>
                <c:pt idx="15" formatCode="0">
                  <c:v>4</c:v>
                </c:pt>
                <c:pt idx="16" formatCode="0">
                  <c:v>0</c:v>
                </c:pt>
                <c:pt idx="17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Original'!$D$205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Original'!$A$206:$A$223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Original'!$D$206:$D$217</c:f>
              <c:numCache>
                <c:formatCode>0.0</c:formatCode>
                <c:ptCount val="12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Original'!$E$205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Original'!$A$206:$A$223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Original'!$E$206:$E$223</c:f>
              <c:numCache>
                <c:formatCode>General</c:formatCode>
                <c:ptCount val="18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4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1D-4FBE-A3A6-AC245BDBD42F}"/>
            </c:ext>
          </c:extLst>
        </c:ser>
        <c:ser>
          <c:idx val="4"/>
          <c:order val="4"/>
          <c:tx>
            <c:strRef>
              <c:f>'Tasa de mortalidad Original'!$F$205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Original'!$A$206:$A$223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Original'!$F$206:$F$217</c:f>
              <c:numCache>
                <c:formatCode>General</c:formatCode>
                <c:ptCount val="12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1D-4FBE-A3A6-AC245BDBD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446336"/>
        <c:axId val="-433432192"/>
      </c:barChart>
      <c:lineChart>
        <c:grouping val="stacked"/>
        <c:varyColors val="0"/>
        <c:ser>
          <c:idx val="0"/>
          <c:order val="0"/>
          <c:tx>
            <c:strRef>
              <c:f>'Tasa de mortalidad Original'!$B$205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Original'!$A$206:$A$223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Original'!$B$206:$B$223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431648"/>
        <c:axId val="-433420768"/>
      </c:lineChart>
      <c:catAx>
        <c:axId val="-43344633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432192"/>
        <c:crossesAt val="0"/>
        <c:auto val="1"/>
        <c:lblAlgn val="ctr"/>
        <c:lblOffset val="100"/>
        <c:noMultiLvlLbl val="0"/>
      </c:catAx>
      <c:valAx>
        <c:axId val="-43343219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446336"/>
        <c:crosses val="autoZero"/>
        <c:crossBetween val="between"/>
        <c:majorUnit val="1"/>
      </c:valAx>
      <c:valAx>
        <c:axId val="-43342076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431648"/>
        <c:crosses val="max"/>
        <c:crossBetween val="between"/>
      </c:valAx>
      <c:catAx>
        <c:axId val="-43343164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42076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CO" sz="1400" b="0">
                <a:latin typeface="Arial" panose="020B0604020202020204" pitchFamily="34" charset="0"/>
                <a:cs typeface="Arial" panose="020B0604020202020204" pitchFamily="34" charset="0"/>
              </a:rPr>
              <a:t>Tasa</a:t>
            </a:r>
            <a:r>
              <a:rPr lang="es-CO" sz="1400" b="0" baseline="0">
                <a:latin typeface="Arial" panose="020B0604020202020204" pitchFamily="34" charset="0"/>
                <a:cs typeface="Arial" panose="020B0604020202020204" pitchFamily="34" charset="0"/>
              </a:rPr>
              <a:t> de Ahogamiento y Condiciones Sanitarias Piscinas - </a:t>
            </a:r>
          </a:p>
          <a:p>
            <a:pPr>
              <a:defRPr sz="12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CO" sz="1400" b="0" baseline="0">
                <a:latin typeface="Arial" panose="020B0604020202020204" pitchFamily="34" charset="0"/>
                <a:cs typeface="Arial" panose="020B0604020202020204" pitchFamily="34" charset="0"/>
              </a:rPr>
              <a:t>Subregión Bajo Cauca - 2005 - 2022</a:t>
            </a:r>
            <a:endParaRPr lang="es-CO" sz="1400" b="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8451806096442869"/>
          <c:h val="0.6598349529589860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Original'!$C$233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Original'!$A$234:$A$251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Original'!$C$234:$C$251</c:f>
              <c:numCache>
                <c:formatCode>0.0</c:formatCode>
                <c:ptCount val="18"/>
                <c:pt idx="5" formatCode="0">
                  <c:v>7</c:v>
                </c:pt>
                <c:pt idx="6" formatCode="0">
                  <c:v>17</c:v>
                </c:pt>
                <c:pt idx="7" formatCode="0">
                  <c:v>16</c:v>
                </c:pt>
                <c:pt idx="8" formatCode="0">
                  <c:v>23</c:v>
                </c:pt>
                <c:pt idx="9" formatCode="0">
                  <c:v>23</c:v>
                </c:pt>
                <c:pt idx="10" formatCode="0">
                  <c:v>28</c:v>
                </c:pt>
                <c:pt idx="11" formatCode="0">
                  <c:v>29</c:v>
                </c:pt>
                <c:pt idx="12" formatCode="0">
                  <c:v>24</c:v>
                </c:pt>
                <c:pt idx="13" formatCode="0">
                  <c:v>24</c:v>
                </c:pt>
                <c:pt idx="14" formatCode="0">
                  <c:v>29</c:v>
                </c:pt>
                <c:pt idx="15" formatCode="0">
                  <c:v>29</c:v>
                </c:pt>
                <c:pt idx="16" formatCode="0">
                  <c:v>0</c:v>
                </c:pt>
                <c:pt idx="17" formatCode="0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Original'!$D$233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Original'!$A$234:$A$251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Original'!$D$234:$D$251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1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 formatCode="0">
                  <c:v>0</c:v>
                </c:pt>
                <c:pt idx="15" formatCode="0">
                  <c:v>0</c:v>
                </c:pt>
                <c:pt idx="16" formatCode="0">
                  <c:v>0</c:v>
                </c:pt>
                <c:pt idx="17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Original'!$E$233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Original'!$A$234:$A$251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Original'!$E$234:$E$251</c:f>
              <c:numCache>
                <c:formatCode>General</c:formatCode>
                <c:ptCount val="18"/>
                <c:pt idx="5">
                  <c:v>7</c:v>
                </c:pt>
                <c:pt idx="6">
                  <c:v>12</c:v>
                </c:pt>
                <c:pt idx="7">
                  <c:v>10</c:v>
                </c:pt>
                <c:pt idx="8">
                  <c:v>9</c:v>
                </c:pt>
                <c:pt idx="9">
                  <c:v>13</c:v>
                </c:pt>
                <c:pt idx="10">
                  <c:v>13</c:v>
                </c:pt>
                <c:pt idx="11">
                  <c:v>7</c:v>
                </c:pt>
                <c:pt idx="12">
                  <c:v>12</c:v>
                </c:pt>
                <c:pt idx="13">
                  <c:v>7</c:v>
                </c:pt>
                <c:pt idx="14">
                  <c:v>17</c:v>
                </c:pt>
                <c:pt idx="15">
                  <c:v>15</c:v>
                </c:pt>
                <c:pt idx="16" formatCode="0">
                  <c:v>0</c:v>
                </c:pt>
                <c:pt idx="17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5F-40F9-B5FF-D6CDD9B5DB37}"/>
            </c:ext>
          </c:extLst>
        </c:ser>
        <c:ser>
          <c:idx val="4"/>
          <c:order val="4"/>
          <c:tx>
            <c:strRef>
              <c:f>'Tasa de mortalidad Original'!$F$233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Original'!$A$234:$A$251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Original'!$F$234:$F$251</c:f>
              <c:numCache>
                <c:formatCode>General</c:formatCode>
                <c:ptCount val="18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</c:v>
                </c:pt>
                <c:pt idx="14">
                  <c:v>3</c:v>
                </c:pt>
                <c:pt idx="15">
                  <c:v>0</c:v>
                </c:pt>
                <c:pt idx="16" formatCode="0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5F-40F9-B5FF-D6CDD9B5D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428384"/>
        <c:axId val="-433425120"/>
      </c:barChart>
      <c:lineChart>
        <c:grouping val="stacked"/>
        <c:varyColors val="0"/>
        <c:ser>
          <c:idx val="0"/>
          <c:order val="0"/>
          <c:tx>
            <c:strRef>
              <c:f>'Tasa de mortalidad Original'!$B$233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Original'!$A$234:$A$251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Original'!$B$234:$B$251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 formatCode="0.00">
                  <c:v>0</c:v>
                </c:pt>
                <c:pt idx="13" formatCode="0.00">
                  <c:v>0</c:v>
                </c:pt>
                <c:pt idx="14" formatCode="0.00">
                  <c:v>0</c:v>
                </c:pt>
                <c:pt idx="15" formatCode="0.00">
                  <c:v>0</c:v>
                </c:pt>
                <c:pt idx="16" formatCode="0.00">
                  <c:v>0</c:v>
                </c:pt>
                <c:pt idx="17" formatCode="0.00">
                  <c:v>0.37880653213984022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436544"/>
        <c:axId val="-433439264"/>
      </c:lineChart>
      <c:catAx>
        <c:axId val="-43342838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425120"/>
        <c:crossesAt val="0"/>
        <c:auto val="1"/>
        <c:lblAlgn val="ctr"/>
        <c:lblOffset val="100"/>
        <c:noMultiLvlLbl val="0"/>
      </c:catAx>
      <c:valAx>
        <c:axId val="-433425120"/>
        <c:scaling>
          <c:orientation val="minMax"/>
          <c:max val="4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428384"/>
        <c:crosses val="autoZero"/>
        <c:crossBetween val="between"/>
        <c:majorUnit val="10"/>
        <c:minorUnit val="10"/>
      </c:valAx>
      <c:valAx>
        <c:axId val="-433439264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436544"/>
        <c:crosses val="max"/>
        <c:crossBetween val="between"/>
      </c:valAx>
      <c:catAx>
        <c:axId val="-43343654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439264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4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CO" sz="1400" b="0">
                <a:latin typeface="Arial" panose="020B0604020202020204" pitchFamily="34" charset="0"/>
                <a:cs typeface="Arial" panose="020B0604020202020204" pitchFamily="34" charset="0"/>
              </a:rPr>
              <a:t>Tasa</a:t>
            </a:r>
            <a:r>
              <a:rPr lang="es-CO" sz="1400" b="0" baseline="0">
                <a:latin typeface="Arial" panose="020B0604020202020204" pitchFamily="34" charset="0"/>
                <a:cs typeface="Arial" panose="020B0604020202020204" pitchFamily="34" charset="0"/>
              </a:rPr>
              <a:t> de Ahogamiento y Condiciones Sanitarias Piscinas - Cacéres - 2005 - 2022</a:t>
            </a:r>
            <a:endParaRPr lang="es-CO" sz="1400" b="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223607759793772"/>
          <c:y val="0.14422632024417142"/>
          <c:w val="0.68261265157344331"/>
          <c:h val="0.64128569596552876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Original'!$C$261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Original'!$A$262:$A$279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Original'!$C$262:$C$279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8</c:v>
                </c:pt>
                <c:pt idx="9" formatCode="0">
                  <c:v>8</c:v>
                </c:pt>
                <c:pt idx="10" formatCode="0">
                  <c:v>13</c:v>
                </c:pt>
                <c:pt idx="11" formatCode="0">
                  <c:v>8</c:v>
                </c:pt>
                <c:pt idx="12" formatCode="0">
                  <c:v>7</c:v>
                </c:pt>
                <c:pt idx="13" formatCode="0">
                  <c:v>7</c:v>
                </c:pt>
                <c:pt idx="14" formatCode="0">
                  <c:v>7</c:v>
                </c:pt>
                <c:pt idx="15" formatCode="0">
                  <c:v>7</c:v>
                </c:pt>
                <c:pt idx="16" formatCode="0">
                  <c:v>0</c:v>
                </c:pt>
                <c:pt idx="17" formatCode="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Original'!$D$261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Original'!$A$262:$A$279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Original'!$D$262:$D$275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Original'!$E$261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Original'!$A$262:$A$279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Original'!$E$262:$E$279</c:f>
              <c:numCache>
                <c:formatCode>General</c:formatCode>
                <c:ptCount val="18"/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3</c:v>
                </c:pt>
                <c:pt idx="12">
                  <c:v>4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F6-49CE-932A-96CB5F59C8A0}"/>
            </c:ext>
          </c:extLst>
        </c:ser>
        <c:ser>
          <c:idx val="4"/>
          <c:order val="4"/>
          <c:tx>
            <c:strRef>
              <c:f>'Tasa de mortalidad Original'!$F$261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Original'!$A$262:$A$279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Original'!$F$262:$F$279</c:f>
              <c:numCache>
                <c:formatCode>General</c:formatCode>
                <c:ptCount val="18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F6-49CE-932A-96CB5F59C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431104"/>
        <c:axId val="-433417504"/>
      </c:barChart>
      <c:lineChart>
        <c:grouping val="stacked"/>
        <c:varyColors val="0"/>
        <c:ser>
          <c:idx val="0"/>
          <c:order val="0"/>
          <c:tx>
            <c:strRef>
              <c:f>'Tasa de mortalidad Original'!$B$261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Original'!$A$262:$A$279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Original'!$B$262:$B$279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0.37880653213984022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439808"/>
        <c:axId val="-433420224"/>
      </c:lineChart>
      <c:catAx>
        <c:axId val="-43343110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417504"/>
        <c:crossesAt val="0"/>
        <c:auto val="1"/>
        <c:lblAlgn val="ctr"/>
        <c:lblOffset val="100"/>
        <c:noMultiLvlLbl val="0"/>
      </c:catAx>
      <c:valAx>
        <c:axId val="-433417504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431104"/>
        <c:crosses val="autoZero"/>
        <c:crossBetween val="between"/>
        <c:majorUnit val="5"/>
      </c:valAx>
      <c:valAx>
        <c:axId val="-433420224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439808"/>
        <c:crosses val="max"/>
        <c:crossBetween val="between"/>
      </c:valAx>
      <c:catAx>
        <c:axId val="-43343980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420224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-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Subregión Urabá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348688655836744"/>
          <c:h val="0.67575047788054277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Original'!$C$429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Original'!$A$430:$A$447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Original'!$C$430:$C$447</c:f>
              <c:numCache>
                <c:formatCode>0.0</c:formatCode>
                <c:ptCount val="18"/>
                <c:pt idx="5" formatCode="0">
                  <c:v>27</c:v>
                </c:pt>
                <c:pt idx="6" formatCode="0">
                  <c:v>27</c:v>
                </c:pt>
                <c:pt idx="7" formatCode="0">
                  <c:v>27</c:v>
                </c:pt>
                <c:pt idx="8" formatCode="0">
                  <c:v>56</c:v>
                </c:pt>
                <c:pt idx="9" formatCode="0">
                  <c:v>56</c:v>
                </c:pt>
                <c:pt idx="10" formatCode="0">
                  <c:v>56</c:v>
                </c:pt>
                <c:pt idx="11" formatCode="0">
                  <c:v>53</c:v>
                </c:pt>
                <c:pt idx="12" formatCode="0">
                  <c:v>49</c:v>
                </c:pt>
                <c:pt idx="13" formatCode="0">
                  <c:v>55</c:v>
                </c:pt>
                <c:pt idx="14" formatCode="0">
                  <c:v>55</c:v>
                </c:pt>
                <c:pt idx="15" formatCode="0">
                  <c:v>61</c:v>
                </c:pt>
                <c:pt idx="16" formatCode="0">
                  <c:v>0</c:v>
                </c:pt>
                <c:pt idx="17" formatCode="0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Original'!$D$429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Original'!$A$430:$A$447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Original'!$D$430:$D$443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2</c:v>
                </c:pt>
                <c:pt idx="7" formatCode="0">
                  <c:v>1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Original'!$E$429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Original'!$A$430:$A$447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Original'!$E$430:$E$447</c:f>
              <c:numCache>
                <c:formatCode>General</c:formatCode>
                <c:ptCount val="18"/>
                <c:pt idx="5">
                  <c:v>24</c:v>
                </c:pt>
                <c:pt idx="6">
                  <c:v>18</c:v>
                </c:pt>
                <c:pt idx="7">
                  <c:v>23</c:v>
                </c:pt>
                <c:pt idx="8">
                  <c:v>9</c:v>
                </c:pt>
                <c:pt idx="9">
                  <c:v>7</c:v>
                </c:pt>
                <c:pt idx="10">
                  <c:v>54</c:v>
                </c:pt>
                <c:pt idx="11">
                  <c:v>3</c:v>
                </c:pt>
                <c:pt idx="12">
                  <c:v>4</c:v>
                </c:pt>
                <c:pt idx="13">
                  <c:v>10</c:v>
                </c:pt>
                <c:pt idx="14">
                  <c:v>14</c:v>
                </c:pt>
                <c:pt idx="15">
                  <c:v>12</c:v>
                </c:pt>
                <c:pt idx="16">
                  <c:v>0</c:v>
                </c:pt>
                <c:pt idx="17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A-4092-83FE-04C73DCDE324}"/>
            </c:ext>
          </c:extLst>
        </c:ser>
        <c:ser>
          <c:idx val="4"/>
          <c:order val="4"/>
          <c:tx>
            <c:strRef>
              <c:f>'Tasa de mortalidad Original'!$F$429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Original'!$A$430:$A$447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Original'!$F$430:$F$445</c:f>
              <c:numCache>
                <c:formatCode>General</c:formatCode>
                <c:ptCount val="16"/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1A-4092-83FE-04C73DCDE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430560"/>
        <c:axId val="-433426208"/>
      </c:barChart>
      <c:lineChart>
        <c:grouping val="stacked"/>
        <c:varyColors val="0"/>
        <c:ser>
          <c:idx val="0"/>
          <c:order val="0"/>
          <c:tx>
            <c:strRef>
              <c:f>'Tasa de mortalidad Original'!$B$429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Original'!$A$430:$A$447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Original'!$B$430:$B$447</c:f>
              <c:numCache>
                <c:formatCode>0.0</c:formatCode>
                <c:ptCount val="18"/>
                <c:pt idx="0">
                  <c:v>0</c:v>
                </c:pt>
                <c:pt idx="1">
                  <c:v>0.19</c:v>
                </c:pt>
                <c:pt idx="2">
                  <c:v>0</c:v>
                </c:pt>
                <c:pt idx="3">
                  <c:v>0</c:v>
                </c:pt>
                <c:pt idx="4">
                  <c:v>0.18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0.16</c:v>
                </c:pt>
                <c:pt idx="10">
                  <c:v>0.15</c:v>
                </c:pt>
                <c:pt idx="11">
                  <c:v>0</c:v>
                </c:pt>
                <c:pt idx="12" formatCode="0.00">
                  <c:v>0</c:v>
                </c:pt>
                <c:pt idx="13" formatCode="0.00">
                  <c:v>0</c:v>
                </c:pt>
                <c:pt idx="14" formatCode="0.00">
                  <c:v>0</c:v>
                </c:pt>
                <c:pt idx="15" formatCode="0.00">
                  <c:v>0</c:v>
                </c:pt>
                <c:pt idx="16" formatCode="0.00">
                  <c:v>0.56187561572202893</c:v>
                </c:pt>
                <c:pt idx="17" formatCode="0.00">
                  <c:v>0.18734731194076829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424032"/>
        <c:axId val="-433424576"/>
      </c:lineChart>
      <c:catAx>
        <c:axId val="-43343056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426208"/>
        <c:crossesAt val="0"/>
        <c:auto val="1"/>
        <c:lblAlgn val="ctr"/>
        <c:lblOffset val="100"/>
        <c:noMultiLvlLbl val="0"/>
      </c:catAx>
      <c:valAx>
        <c:axId val="-433426208"/>
        <c:scaling>
          <c:orientation val="minMax"/>
          <c:max val="8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430560"/>
        <c:crosses val="autoZero"/>
        <c:crossBetween val="between"/>
        <c:majorUnit val="10"/>
        <c:minorUnit val="10"/>
      </c:valAx>
      <c:valAx>
        <c:axId val="-433424576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424032"/>
        <c:crosses val="max"/>
        <c:crossBetween val="between"/>
      </c:valAx>
      <c:catAx>
        <c:axId val="-43342403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424576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- Apartadó- 2005 - 2022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866828939199356"/>
          <c:h val="0.68120355248187048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Original'!$C$457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Original'!$A$458:$A$475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Original'!$C$458:$C$475</c:f>
              <c:numCache>
                <c:formatCode>0.0</c:formatCode>
                <c:ptCount val="18"/>
                <c:pt idx="5" formatCode="0">
                  <c:v>12</c:v>
                </c:pt>
                <c:pt idx="6" formatCode="0">
                  <c:v>12</c:v>
                </c:pt>
                <c:pt idx="7" formatCode="0">
                  <c:v>12</c:v>
                </c:pt>
                <c:pt idx="8" formatCode="0">
                  <c:v>40</c:v>
                </c:pt>
                <c:pt idx="9" formatCode="0">
                  <c:v>40</c:v>
                </c:pt>
                <c:pt idx="10" formatCode="0">
                  <c:v>40</c:v>
                </c:pt>
                <c:pt idx="11" formatCode="0">
                  <c:v>22</c:v>
                </c:pt>
                <c:pt idx="12" formatCode="0">
                  <c:v>21</c:v>
                </c:pt>
                <c:pt idx="13" formatCode="0">
                  <c:v>22</c:v>
                </c:pt>
                <c:pt idx="14" formatCode="0">
                  <c:v>22</c:v>
                </c:pt>
                <c:pt idx="15" formatCode="0">
                  <c:v>22</c:v>
                </c:pt>
                <c:pt idx="16" formatCode="0">
                  <c:v>0</c:v>
                </c:pt>
                <c:pt idx="17" formatCode="0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Original'!$D$457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Original'!$A$458:$A$475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Original'!$D$458:$D$471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1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Original'!$E$457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Original'!$A$458:$A$475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Original'!$E$458:$E$475</c:f>
              <c:numCache>
                <c:formatCode>General</c:formatCode>
                <c:ptCount val="18"/>
                <c:pt idx="5">
                  <c:v>12</c:v>
                </c:pt>
                <c:pt idx="6">
                  <c:v>10</c:v>
                </c:pt>
                <c:pt idx="7">
                  <c:v>12</c:v>
                </c:pt>
                <c:pt idx="8">
                  <c:v>0</c:v>
                </c:pt>
                <c:pt idx="9">
                  <c:v>0</c:v>
                </c:pt>
                <c:pt idx="10">
                  <c:v>40</c:v>
                </c:pt>
                <c:pt idx="11">
                  <c:v>2</c:v>
                </c:pt>
                <c:pt idx="12">
                  <c:v>3</c:v>
                </c:pt>
                <c:pt idx="13">
                  <c:v>7</c:v>
                </c:pt>
                <c:pt idx="14">
                  <c:v>9</c:v>
                </c:pt>
                <c:pt idx="15">
                  <c:v>9</c:v>
                </c:pt>
                <c:pt idx="16">
                  <c:v>0</c:v>
                </c:pt>
                <c:pt idx="17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14-40AF-987A-523990BB8CC4}"/>
            </c:ext>
          </c:extLst>
        </c:ser>
        <c:ser>
          <c:idx val="4"/>
          <c:order val="4"/>
          <c:tx>
            <c:strRef>
              <c:f>'Tasa de mortalidad Original'!$F$457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Original'!$A$458:$A$475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Original'!$F$458:$F$475</c:f>
              <c:numCache>
                <c:formatCode>General</c:formatCode>
                <c:ptCount val="18"/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14-40AF-987A-523990BB8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440896"/>
        <c:axId val="-433445248"/>
      </c:barChart>
      <c:lineChart>
        <c:grouping val="stacked"/>
        <c:varyColors val="0"/>
        <c:ser>
          <c:idx val="0"/>
          <c:order val="0"/>
          <c:tx>
            <c:strRef>
              <c:f>'Tasa de mortalidad Original'!$B$457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Original'!$A$458:$A$475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Original'!$B$458:$B$475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430016"/>
        <c:axId val="-433428928"/>
      </c:lineChart>
      <c:catAx>
        <c:axId val="-4334408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445248"/>
        <c:crossesAt val="0"/>
        <c:auto val="1"/>
        <c:lblAlgn val="ctr"/>
        <c:lblOffset val="100"/>
        <c:noMultiLvlLbl val="0"/>
      </c:catAx>
      <c:valAx>
        <c:axId val="-433445248"/>
        <c:scaling>
          <c:orientation val="minMax"/>
          <c:max val="5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440896"/>
        <c:crosses val="autoZero"/>
        <c:crossBetween val="between"/>
        <c:majorUnit val="10"/>
        <c:minorUnit val="10"/>
      </c:valAx>
      <c:valAx>
        <c:axId val="-43342892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430016"/>
        <c:crosses val="max"/>
        <c:crossBetween val="between"/>
      </c:valAx>
      <c:catAx>
        <c:axId val="-4334300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42892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- </a:t>
            </a:r>
            <a:r>
              <a:rPr lang="es-CO" sz="1600" b="0" baseline="0"/>
              <a:t>Ebejico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660104060913291"/>
          <c:y val="0.13378969387362633"/>
          <c:w val="0.71143576519781015"/>
          <c:h val="0.6756185872471769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Original'!$C$1289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Original'!$A$1290:$A$1303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Original'!$C$1290:$C$1303</c:f>
              <c:numCache>
                <c:formatCode>0.0</c:formatCode>
                <c:ptCount val="14"/>
                <c:pt idx="5" formatCode="0">
                  <c:v>2</c:v>
                </c:pt>
                <c:pt idx="6" formatCode="0">
                  <c:v>4</c:v>
                </c:pt>
                <c:pt idx="7" formatCode="0">
                  <c:v>4</c:v>
                </c:pt>
                <c:pt idx="8" formatCode="0">
                  <c:v>4</c:v>
                </c:pt>
                <c:pt idx="9" formatCode="0">
                  <c:v>4</c:v>
                </c:pt>
                <c:pt idx="10" formatCode="0">
                  <c:v>4</c:v>
                </c:pt>
                <c:pt idx="11" formatCode="0">
                  <c:v>4</c:v>
                </c:pt>
                <c:pt idx="12" formatCode="0">
                  <c:v>5</c:v>
                </c:pt>
                <c:pt idx="13" formatCode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1E-47CF-AD31-CFD2194C2919}"/>
            </c:ext>
          </c:extLst>
        </c:ser>
        <c:ser>
          <c:idx val="3"/>
          <c:order val="2"/>
          <c:tx>
            <c:strRef>
              <c:f>'Tasa de mortalidad Original'!$D$1289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Original'!$A$1290:$A$1303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Original'!$D$1290:$D$1303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1E-47CF-AD31-CFD2194C2919}"/>
            </c:ext>
          </c:extLst>
        </c:ser>
        <c:ser>
          <c:idx val="1"/>
          <c:order val="3"/>
          <c:tx>
            <c:strRef>
              <c:f>'Tasa de mortalidad Original'!$E$1289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Original'!$A$1290:$A$1303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Original'!$E$1290:$E$1303</c:f>
              <c:numCache>
                <c:formatCode>General</c:formatCode>
                <c:ptCount val="14"/>
                <c:pt idx="5">
                  <c:v>2</c:v>
                </c:pt>
                <c:pt idx="6">
                  <c:v>4</c:v>
                </c:pt>
                <c:pt idx="7">
                  <c:v>4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1E-47CF-AD31-CFD2194C2919}"/>
            </c:ext>
          </c:extLst>
        </c:ser>
        <c:ser>
          <c:idx val="4"/>
          <c:order val="4"/>
          <c:tx>
            <c:strRef>
              <c:f>'Tasa de mortalidad Original'!$F$1289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Original'!$A$1290:$A$1303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Original'!$F$1290:$F$1303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1E-47CF-AD31-CFD2194C2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24400576"/>
        <c:axId val="-424380992"/>
      </c:barChart>
      <c:lineChart>
        <c:grouping val="stacked"/>
        <c:varyColors val="0"/>
        <c:ser>
          <c:idx val="0"/>
          <c:order val="0"/>
          <c:tx>
            <c:strRef>
              <c:f>'Tasa de mortalidad Original'!$B$1289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Original'!$A$1290:$A$1303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Original'!$B$1290:$B$1303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1E-47CF-AD31-CFD2194C2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4383168"/>
        <c:axId val="-424386432"/>
      </c:lineChart>
      <c:catAx>
        <c:axId val="-42440057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24380992"/>
        <c:crossesAt val="0"/>
        <c:auto val="1"/>
        <c:lblAlgn val="ctr"/>
        <c:lblOffset val="100"/>
        <c:noMultiLvlLbl val="0"/>
      </c:catAx>
      <c:valAx>
        <c:axId val="-424380992"/>
        <c:scaling>
          <c:orientation val="minMax"/>
          <c:max val="6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24400576"/>
        <c:crosses val="autoZero"/>
        <c:crossBetween val="between"/>
        <c:majorUnit val="1"/>
      </c:valAx>
      <c:valAx>
        <c:axId val="-424386432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24383168"/>
        <c:crosses val="max"/>
        <c:crossBetween val="between"/>
      </c:valAx>
      <c:catAx>
        <c:axId val="-42438316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2438643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- Arboletes - 2005 - 2022</a:t>
            </a:r>
          </a:p>
        </c:rich>
      </c:tx>
      <c:layout>
        <c:manualLayout>
          <c:xMode val="edge"/>
          <c:yMode val="edge"/>
          <c:x val="0.15211124663768394"/>
          <c:y val="4.586403876558564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723215172439713"/>
          <c:h val="0.6757505451634369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Original'!$C$485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Original'!$A$486:$A$503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Original'!$C$486:$C$503</c:f>
              <c:numCache>
                <c:formatCode>0.0</c:formatCode>
                <c:ptCount val="18"/>
                <c:pt idx="5" formatCode="0">
                  <c:v>3</c:v>
                </c:pt>
                <c:pt idx="6" formatCode="0">
                  <c:v>3</c:v>
                </c:pt>
                <c:pt idx="7" formatCode="0">
                  <c:v>3</c:v>
                </c:pt>
                <c:pt idx="8" formatCode="0">
                  <c:v>4</c:v>
                </c:pt>
                <c:pt idx="9" formatCode="0">
                  <c:v>4</c:v>
                </c:pt>
                <c:pt idx="10" formatCode="0">
                  <c:v>4</c:v>
                </c:pt>
                <c:pt idx="11" formatCode="0">
                  <c:v>15</c:v>
                </c:pt>
                <c:pt idx="12" formatCode="0">
                  <c:v>14</c:v>
                </c:pt>
                <c:pt idx="13" formatCode="0">
                  <c:v>14</c:v>
                </c:pt>
                <c:pt idx="14" formatCode="0">
                  <c:v>14</c:v>
                </c:pt>
                <c:pt idx="15" formatCode="0">
                  <c:v>15</c:v>
                </c:pt>
                <c:pt idx="16" formatCode="0">
                  <c:v>0</c:v>
                </c:pt>
                <c:pt idx="17" formatCode="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Original'!$D$485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Original'!$A$486:$A$503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Original'!$D$486:$D$499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Original'!$E$485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Original'!$A$486:$A$503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Original'!$E$486:$E$503</c:f>
              <c:numCache>
                <c:formatCode>General</c:formatCode>
                <c:ptCount val="18"/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4D-4253-B500-035976252568}"/>
            </c:ext>
          </c:extLst>
        </c:ser>
        <c:ser>
          <c:idx val="4"/>
          <c:order val="4"/>
          <c:tx>
            <c:strRef>
              <c:f>'Tasa de mortalidad Original'!$F$485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Original'!$A$486:$A$503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Original'!$F$486:$F$499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4D-4253-B500-035976252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423488"/>
        <c:axId val="-433426752"/>
      </c:barChart>
      <c:lineChart>
        <c:grouping val="stacked"/>
        <c:varyColors val="0"/>
        <c:ser>
          <c:idx val="0"/>
          <c:order val="0"/>
          <c:tx>
            <c:strRef>
              <c:f>'Tasa de mortalidad Original'!$B$485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Original'!$A$486:$A$503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Original'!$B$486:$B$503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448512"/>
        <c:axId val="-433419680"/>
      </c:lineChart>
      <c:catAx>
        <c:axId val="-43342348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426752"/>
        <c:crossesAt val="0"/>
        <c:auto val="1"/>
        <c:lblAlgn val="ctr"/>
        <c:lblOffset val="100"/>
        <c:noMultiLvlLbl val="0"/>
      </c:catAx>
      <c:valAx>
        <c:axId val="-433426752"/>
        <c:scaling>
          <c:orientation val="minMax"/>
          <c:max val="2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/>
                </a:pPr>
                <a:r>
                  <a:rPr lang="en-US" sz="1200"/>
                  <a:t>Número</a:t>
                </a:r>
                <a:r>
                  <a:rPr lang="en-US"/>
                  <a:t>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423488"/>
        <c:crosses val="autoZero"/>
        <c:crossBetween val="between"/>
        <c:majorUnit val="5"/>
      </c:valAx>
      <c:valAx>
        <c:axId val="-43341968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448512"/>
        <c:crosses val="max"/>
        <c:crossBetween val="between"/>
      </c:valAx>
      <c:catAx>
        <c:axId val="-43344851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41968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- Chigorodó- 2005 - 2022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294439122952458"/>
          <c:h val="0.6758500038980277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Original'!$C$541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Original'!$A$542:$A$559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Original'!$C$542:$C$559</c:f>
              <c:numCache>
                <c:formatCode>0.0</c:formatCode>
                <c:ptCount val="18"/>
                <c:pt idx="5" formatCode="0">
                  <c:v>4</c:v>
                </c:pt>
                <c:pt idx="6" formatCode="0">
                  <c:v>4</c:v>
                </c:pt>
                <c:pt idx="7" formatCode="0">
                  <c:v>4</c:v>
                </c:pt>
                <c:pt idx="8" formatCode="0">
                  <c:v>4</c:v>
                </c:pt>
                <c:pt idx="9" formatCode="0">
                  <c:v>4</c:v>
                </c:pt>
                <c:pt idx="10" formatCode="0">
                  <c:v>4</c:v>
                </c:pt>
                <c:pt idx="11" formatCode="0">
                  <c:v>4</c:v>
                </c:pt>
                <c:pt idx="12" formatCode="0">
                  <c:v>5</c:v>
                </c:pt>
                <c:pt idx="13" formatCode="0">
                  <c:v>6</c:v>
                </c:pt>
                <c:pt idx="14" formatCode="0">
                  <c:v>6</c:v>
                </c:pt>
                <c:pt idx="15" formatCode="0">
                  <c:v>5</c:v>
                </c:pt>
                <c:pt idx="16" formatCode="0">
                  <c:v>0</c:v>
                </c:pt>
                <c:pt idx="17" formatCode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Original'!$D$541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Original'!$A$542:$A$559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Original'!$D$542:$D$559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 formatCode="0">
                  <c:v>0</c:v>
                </c:pt>
                <c:pt idx="15" formatCode="0">
                  <c:v>0</c:v>
                </c:pt>
                <c:pt idx="16" formatCode="0">
                  <c:v>0</c:v>
                </c:pt>
                <c:pt idx="17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Original'!$E$541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Original'!$A$542:$A$559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Original'!$E$542:$E$559</c:f>
              <c:numCache>
                <c:formatCode>General</c:formatCode>
                <c:ptCount val="18"/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7-4FCF-9C92-92A66D6E849D}"/>
            </c:ext>
          </c:extLst>
        </c:ser>
        <c:ser>
          <c:idx val="4"/>
          <c:order val="4"/>
          <c:tx>
            <c:strRef>
              <c:f>'Tasa de mortalidad Original'!$F$541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Original'!$A$542:$A$559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Original'!$F$542:$F$555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7-4FCF-9C92-92A66D6E8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427296"/>
        <c:axId val="-433414240"/>
      </c:barChart>
      <c:lineChart>
        <c:grouping val="stacked"/>
        <c:varyColors val="0"/>
        <c:ser>
          <c:idx val="0"/>
          <c:order val="0"/>
          <c:tx>
            <c:strRef>
              <c:f>'Tasa de mortalidad Original'!$B$541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Original'!$A$542:$A$559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Original'!$B$542:$B$559</c:f>
              <c:numCache>
                <c:formatCode>0.00</c:formatCode>
                <c:ptCount val="18"/>
                <c:pt idx="0">
                  <c:v>0</c:v>
                </c:pt>
                <c:pt idx="1">
                  <c:v>1.65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447424"/>
        <c:axId val="-433414784"/>
      </c:lineChart>
      <c:catAx>
        <c:axId val="-4334272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414240"/>
        <c:crossesAt val="0"/>
        <c:auto val="1"/>
        <c:lblAlgn val="ctr"/>
        <c:lblOffset val="100"/>
        <c:noMultiLvlLbl val="0"/>
      </c:catAx>
      <c:valAx>
        <c:axId val="-433414240"/>
        <c:scaling>
          <c:orientation val="minMax"/>
          <c:max val="7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427296"/>
        <c:crosses val="autoZero"/>
        <c:crossBetween val="between"/>
        <c:majorUnit val="1"/>
      </c:valAx>
      <c:valAx>
        <c:axId val="-433414784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447424"/>
        <c:crosses val="max"/>
        <c:crossBetween val="between"/>
      </c:valAx>
      <c:catAx>
        <c:axId val="-43344742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414784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-  Subregión Nordeste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764312105420834"/>
          <c:h val="0.66944066090099397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Original'!$C$729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Original'!$A$730:$A$747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Original'!$C$730:$C$747</c:f>
              <c:numCache>
                <c:formatCode>0.0</c:formatCode>
                <c:ptCount val="18"/>
                <c:pt idx="5" formatCode="0">
                  <c:v>28</c:v>
                </c:pt>
                <c:pt idx="6" formatCode="0">
                  <c:v>30</c:v>
                </c:pt>
                <c:pt idx="7" formatCode="0">
                  <c:v>33</c:v>
                </c:pt>
                <c:pt idx="8" formatCode="0">
                  <c:v>37</c:v>
                </c:pt>
                <c:pt idx="9" formatCode="0">
                  <c:v>39</c:v>
                </c:pt>
                <c:pt idx="10" formatCode="0">
                  <c:v>45</c:v>
                </c:pt>
                <c:pt idx="11" formatCode="0">
                  <c:v>50</c:v>
                </c:pt>
                <c:pt idx="12" formatCode="0">
                  <c:v>41</c:v>
                </c:pt>
                <c:pt idx="13" formatCode="0">
                  <c:v>44</c:v>
                </c:pt>
                <c:pt idx="14" formatCode="0">
                  <c:v>53</c:v>
                </c:pt>
                <c:pt idx="15" formatCode="0">
                  <c:v>53</c:v>
                </c:pt>
                <c:pt idx="16" formatCode="0">
                  <c:v>0</c:v>
                </c:pt>
                <c:pt idx="17" formatCode="0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Original'!$D$729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Original'!$A$730:$A$747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Original'!$D$730:$D$747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2</c:v>
                </c:pt>
                <c:pt idx="13" formatCode="0">
                  <c:v>3</c:v>
                </c:pt>
                <c:pt idx="14" formatCode="0">
                  <c:v>5</c:v>
                </c:pt>
                <c:pt idx="15" formatCode="0">
                  <c:v>3</c:v>
                </c:pt>
                <c:pt idx="16" formatCode="0">
                  <c:v>0</c:v>
                </c:pt>
                <c:pt idx="17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Original'!$E$729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Original'!$A$730:$A$747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Original'!$E$730:$E$747</c:f>
              <c:numCache>
                <c:formatCode>General</c:formatCode>
                <c:ptCount val="18"/>
                <c:pt idx="5">
                  <c:v>23</c:v>
                </c:pt>
                <c:pt idx="6">
                  <c:v>21</c:v>
                </c:pt>
                <c:pt idx="7">
                  <c:v>18</c:v>
                </c:pt>
                <c:pt idx="8">
                  <c:v>16</c:v>
                </c:pt>
                <c:pt idx="9">
                  <c:v>21</c:v>
                </c:pt>
                <c:pt idx="10">
                  <c:v>13</c:v>
                </c:pt>
                <c:pt idx="11">
                  <c:v>5</c:v>
                </c:pt>
                <c:pt idx="12">
                  <c:v>7</c:v>
                </c:pt>
                <c:pt idx="13">
                  <c:v>8</c:v>
                </c:pt>
                <c:pt idx="14">
                  <c:v>10</c:v>
                </c:pt>
                <c:pt idx="15">
                  <c:v>9</c:v>
                </c:pt>
                <c:pt idx="16" formatCode="0">
                  <c:v>0</c:v>
                </c:pt>
                <c:pt idx="1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2B-4D46-B968-0859D397ED26}"/>
            </c:ext>
          </c:extLst>
        </c:ser>
        <c:ser>
          <c:idx val="4"/>
          <c:order val="4"/>
          <c:tx>
            <c:strRef>
              <c:f>'Tasa de mortalidad Original'!$F$729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Original'!$A$730:$A$747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Original'!$F$730:$F$747</c:f>
              <c:numCache>
                <c:formatCode>General</c:formatCode>
                <c:ptCount val="18"/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2</c:v>
                </c:pt>
                <c:pt idx="16" formatCode="0">
                  <c:v>0</c:v>
                </c:pt>
                <c:pt idx="1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2B-4D46-B968-0859D397E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446880"/>
        <c:axId val="-433427840"/>
      </c:barChart>
      <c:lineChart>
        <c:grouping val="stacked"/>
        <c:varyColors val="0"/>
        <c:ser>
          <c:idx val="0"/>
          <c:order val="0"/>
          <c:tx>
            <c:strRef>
              <c:f>'Tasa de mortalidad Original'!$B$729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Original'!$A$730:$A$747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Original'!$B$730:$B$747</c:f>
              <c:numCache>
                <c:formatCode>0.0</c:formatCode>
                <c:ptCount val="18"/>
                <c:pt idx="0">
                  <c:v>0.57999999999999996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0.56000000000000005</c:v>
                </c:pt>
                <c:pt idx="6">
                  <c:v>0</c:v>
                </c:pt>
                <c:pt idx="7">
                  <c:v>0.55000000000000004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 formatCode="0.00">
                  <c:v>0</c:v>
                </c:pt>
                <c:pt idx="13" formatCode="0.00">
                  <c:v>0</c:v>
                </c:pt>
                <c:pt idx="14" formatCode="0.00">
                  <c:v>0</c:v>
                </c:pt>
                <c:pt idx="15" formatCode="0.00">
                  <c:v>0</c:v>
                </c:pt>
                <c:pt idx="16" formatCode="0.00">
                  <c:v>0</c:v>
                </c:pt>
                <c:pt idx="17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444704"/>
        <c:axId val="-433422400"/>
      </c:lineChart>
      <c:catAx>
        <c:axId val="-4334468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427840"/>
        <c:crossesAt val="0"/>
        <c:auto val="1"/>
        <c:lblAlgn val="ctr"/>
        <c:lblOffset val="100"/>
        <c:noMultiLvlLbl val="0"/>
      </c:catAx>
      <c:valAx>
        <c:axId val="-433427840"/>
        <c:scaling>
          <c:orientation val="minMax"/>
          <c:max val="6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/>
                </a:pPr>
                <a:r>
                  <a:rPr lang="en-US" sz="1200"/>
                  <a:t>Número</a:t>
                </a:r>
                <a:r>
                  <a:rPr lang="en-US"/>
                  <a:t>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446880"/>
        <c:crosses val="autoZero"/>
        <c:crossBetween val="between"/>
        <c:majorUnit val="10"/>
        <c:minorUnit val="10"/>
      </c:valAx>
      <c:valAx>
        <c:axId val="-43342240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444704"/>
        <c:crosses val="max"/>
        <c:crossBetween val="between"/>
      </c:valAx>
      <c:catAx>
        <c:axId val="-43344470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42240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- Amalfi - 2005 - 2022</a:t>
            </a:r>
          </a:p>
        </c:rich>
      </c:tx>
      <c:layout>
        <c:manualLayout>
          <c:xMode val="edge"/>
          <c:yMode val="edge"/>
          <c:x val="0.16444273612717841"/>
          <c:y val="1.813540396305244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781450240335163"/>
          <c:h val="0.65964592661211463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Original'!$C$757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Original'!$A$758:$A$775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Original'!$C$758:$C$775</c:f>
              <c:numCache>
                <c:formatCode>0.0</c:formatCode>
                <c:ptCount val="18"/>
                <c:pt idx="5" formatCode="0">
                  <c:v>2</c:v>
                </c:pt>
                <c:pt idx="6" formatCode="0">
                  <c:v>3</c:v>
                </c:pt>
                <c:pt idx="7" formatCode="0">
                  <c:v>3</c:v>
                </c:pt>
                <c:pt idx="8" formatCode="0">
                  <c:v>4</c:v>
                </c:pt>
                <c:pt idx="9" formatCode="0">
                  <c:v>6</c:v>
                </c:pt>
                <c:pt idx="10" formatCode="0">
                  <c:v>6</c:v>
                </c:pt>
                <c:pt idx="11" formatCode="0">
                  <c:v>8</c:v>
                </c:pt>
                <c:pt idx="12" formatCode="0">
                  <c:v>8</c:v>
                </c:pt>
                <c:pt idx="13" formatCode="0">
                  <c:v>8</c:v>
                </c:pt>
                <c:pt idx="14" formatCode="0">
                  <c:v>8</c:v>
                </c:pt>
                <c:pt idx="15" formatCode="0">
                  <c:v>8</c:v>
                </c:pt>
                <c:pt idx="16" formatCode="0">
                  <c:v>0</c:v>
                </c:pt>
                <c:pt idx="17" formatCode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Original'!$D$757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Original'!$A$758:$A$775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Original'!$D$758:$D$775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1</c:v>
                </c:pt>
                <c:pt idx="13" formatCode="0">
                  <c:v>1</c:v>
                </c:pt>
                <c:pt idx="14" formatCode="0">
                  <c:v>1</c:v>
                </c:pt>
                <c:pt idx="15" formatCode="0">
                  <c:v>1</c:v>
                </c:pt>
                <c:pt idx="16" formatCode="0">
                  <c:v>0</c:v>
                </c:pt>
                <c:pt idx="17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Original'!$E$757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Original'!$A$758:$A$775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Original'!$E$758:$E$775</c:f>
              <c:numCache>
                <c:formatCode>General</c:formatCode>
                <c:ptCount val="18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5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46-4C7C-90C3-E47C6601F45F}"/>
            </c:ext>
          </c:extLst>
        </c:ser>
        <c:ser>
          <c:idx val="4"/>
          <c:order val="4"/>
          <c:tx>
            <c:strRef>
              <c:f>'Tasa de mortalidad Original'!$F$757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Original'!$A$758:$A$775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Original'!$F$758:$F$775</c:f>
              <c:numCache>
                <c:formatCode>General</c:formatCode>
                <c:ptCount val="18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46-4C7C-90C3-E47C6601F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418592"/>
        <c:axId val="-433436000"/>
      </c:barChart>
      <c:lineChart>
        <c:grouping val="stacked"/>
        <c:varyColors val="0"/>
        <c:ser>
          <c:idx val="0"/>
          <c:order val="0"/>
          <c:tx>
            <c:strRef>
              <c:f>'Tasa de mortalidad Original'!$B$757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Original'!$A$758:$A$775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Original'!$B$758:$B$775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445792"/>
        <c:axId val="-433444160"/>
      </c:lineChart>
      <c:catAx>
        <c:axId val="-4334185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436000"/>
        <c:crossesAt val="0"/>
        <c:auto val="1"/>
        <c:lblAlgn val="ctr"/>
        <c:lblOffset val="100"/>
        <c:noMultiLvlLbl val="0"/>
      </c:catAx>
      <c:valAx>
        <c:axId val="-433436000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418592"/>
        <c:crosses val="autoZero"/>
        <c:crossBetween val="between"/>
        <c:majorUnit val="1"/>
      </c:valAx>
      <c:valAx>
        <c:axId val="-43344416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445792"/>
        <c:crosses val="max"/>
        <c:crossBetween val="between"/>
      </c:valAx>
      <c:catAx>
        <c:axId val="-43344579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44416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San Roque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182807807978198"/>
          <c:h val="0.69401952935156885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Original'!$C$869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Original'!$A$870:$A$887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Original'!$C$870:$C$887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3</c:v>
                </c:pt>
                <c:pt idx="11" formatCode="0">
                  <c:v>3</c:v>
                </c:pt>
                <c:pt idx="12" formatCode="0">
                  <c:v>1</c:v>
                </c:pt>
                <c:pt idx="13" formatCode="0">
                  <c:v>1</c:v>
                </c:pt>
                <c:pt idx="14" formatCode="0">
                  <c:v>1</c:v>
                </c:pt>
                <c:pt idx="15" formatCode="0">
                  <c:v>1</c:v>
                </c:pt>
                <c:pt idx="16" formatCode="0">
                  <c:v>0</c:v>
                </c:pt>
                <c:pt idx="17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Original'!$D$869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Original'!$A$870:$A$887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Original'!$D$870:$D$883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Original'!$E$869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Original'!$A$870:$A$887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Original'!$E$870:$E$887</c:f>
              <c:numCache>
                <c:formatCode>General</c:formatCode>
                <c:ptCount val="18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72-4E90-ACFB-B4B1D1BB4138}"/>
            </c:ext>
          </c:extLst>
        </c:ser>
        <c:ser>
          <c:idx val="4"/>
          <c:order val="4"/>
          <c:tx>
            <c:strRef>
              <c:f>'Tasa de mortalidad Original'!$F$869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Original'!$A$870:$A$887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Original'!$F$870:$F$887</c:f>
              <c:numCache>
                <c:formatCode>General</c:formatCode>
                <c:ptCount val="18"/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72-4E90-ACFB-B4B1D1BB4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443616"/>
        <c:axId val="-433443072"/>
      </c:barChart>
      <c:lineChart>
        <c:grouping val="stacked"/>
        <c:varyColors val="0"/>
        <c:ser>
          <c:idx val="0"/>
          <c:order val="0"/>
          <c:tx>
            <c:strRef>
              <c:f>'Tasa de mortalidad Original'!$B$869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Original'!$A$870:$A$887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Original'!$B$870:$B$887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419136"/>
        <c:axId val="-433442528"/>
      </c:lineChart>
      <c:catAx>
        <c:axId val="-433443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443072"/>
        <c:crossesAt val="0"/>
        <c:auto val="1"/>
        <c:lblAlgn val="ctr"/>
        <c:lblOffset val="100"/>
        <c:noMultiLvlLbl val="0"/>
      </c:catAx>
      <c:valAx>
        <c:axId val="-433443072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443616"/>
        <c:crosses val="autoZero"/>
        <c:crossBetween val="between"/>
        <c:majorUnit val="1"/>
      </c:valAx>
      <c:valAx>
        <c:axId val="-43344252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Tasa de </a:t>
                </a:r>
                <a:r>
                  <a:rPr lang="en-US" sz="1200"/>
                  <a:t>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419136"/>
        <c:crosses val="max"/>
        <c:crossBetween val="between"/>
      </c:valAx>
      <c:catAx>
        <c:axId val="-43341913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44252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 Subregión Occidente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759269035059891"/>
          <c:h val="0.6756186543889295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Original'!$C$1037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Original'!$A$1038:$A$1055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Original'!$C$1038:$C$1055</c:f>
              <c:numCache>
                <c:formatCode>0.0</c:formatCode>
                <c:ptCount val="18"/>
                <c:pt idx="5" formatCode="0">
                  <c:v>139</c:v>
                </c:pt>
                <c:pt idx="6" formatCode="0">
                  <c:v>140</c:v>
                </c:pt>
                <c:pt idx="7" formatCode="0">
                  <c:v>160</c:v>
                </c:pt>
                <c:pt idx="8" formatCode="0">
                  <c:v>176</c:v>
                </c:pt>
                <c:pt idx="9" formatCode="0">
                  <c:v>189</c:v>
                </c:pt>
                <c:pt idx="10" formatCode="0">
                  <c:v>233</c:v>
                </c:pt>
                <c:pt idx="11" formatCode="0">
                  <c:v>251</c:v>
                </c:pt>
                <c:pt idx="12" formatCode="0">
                  <c:v>305</c:v>
                </c:pt>
                <c:pt idx="13" formatCode="0">
                  <c:v>349</c:v>
                </c:pt>
                <c:pt idx="14" formatCode="0">
                  <c:v>346</c:v>
                </c:pt>
                <c:pt idx="15" formatCode="0">
                  <c:v>411</c:v>
                </c:pt>
                <c:pt idx="16" formatCode="0">
                  <c:v>0</c:v>
                </c:pt>
                <c:pt idx="17" formatCode="0">
                  <c:v>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Original'!$D$1037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Original'!$A$1038:$A$1055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Original'!$D$1038:$D$1055</c:f>
              <c:numCache>
                <c:formatCode>0.0</c:formatCode>
                <c:ptCount val="18"/>
                <c:pt idx="5" formatCode="0">
                  <c:v>9</c:v>
                </c:pt>
                <c:pt idx="6" formatCode="0">
                  <c:v>36</c:v>
                </c:pt>
                <c:pt idx="7" formatCode="0">
                  <c:v>41</c:v>
                </c:pt>
                <c:pt idx="8" formatCode="0">
                  <c:v>41</c:v>
                </c:pt>
                <c:pt idx="9" formatCode="0">
                  <c:v>7</c:v>
                </c:pt>
                <c:pt idx="10" formatCode="0">
                  <c:v>1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 formatCode="0">
                  <c:v>0</c:v>
                </c:pt>
                <c:pt idx="15" formatCode="0">
                  <c:v>0</c:v>
                </c:pt>
                <c:pt idx="16" formatCode="0">
                  <c:v>0</c:v>
                </c:pt>
                <c:pt idx="17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Original'!$E$1037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Original'!$A$1038:$A$1055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Original'!$E$1038:$E$1055</c:f>
              <c:numCache>
                <c:formatCode>General</c:formatCode>
                <c:ptCount val="18"/>
                <c:pt idx="5">
                  <c:v>118</c:v>
                </c:pt>
                <c:pt idx="6">
                  <c:v>99</c:v>
                </c:pt>
                <c:pt idx="7">
                  <c:v>99</c:v>
                </c:pt>
                <c:pt idx="8">
                  <c:v>125</c:v>
                </c:pt>
                <c:pt idx="9">
                  <c:v>110</c:v>
                </c:pt>
                <c:pt idx="10">
                  <c:v>109</c:v>
                </c:pt>
                <c:pt idx="11">
                  <c:v>124</c:v>
                </c:pt>
                <c:pt idx="12">
                  <c:v>140</c:v>
                </c:pt>
                <c:pt idx="13">
                  <c:v>24</c:v>
                </c:pt>
                <c:pt idx="14">
                  <c:v>25</c:v>
                </c:pt>
                <c:pt idx="15">
                  <c:v>22</c:v>
                </c:pt>
                <c:pt idx="16" formatCode="0">
                  <c:v>0</c:v>
                </c:pt>
                <c:pt idx="17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79-4B15-9A75-7F24CFDF8A7C}"/>
            </c:ext>
          </c:extLst>
        </c:ser>
        <c:ser>
          <c:idx val="4"/>
          <c:order val="4"/>
          <c:tx>
            <c:strRef>
              <c:f>'Tasa de mortalidad Original'!$F$1037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Original'!$A$1038:$A$1055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Original'!$F$1038:$F$1055</c:f>
              <c:numCache>
                <c:formatCode>General</c:formatCode>
                <c:ptCount val="18"/>
                <c:pt idx="5">
                  <c:v>11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 formatCode="0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79-4B15-9A75-7F24CFDF8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441984"/>
        <c:axId val="-433438176"/>
      </c:barChart>
      <c:lineChart>
        <c:grouping val="stacked"/>
        <c:varyColors val="0"/>
        <c:ser>
          <c:idx val="0"/>
          <c:order val="0"/>
          <c:tx>
            <c:strRef>
              <c:f>'Tasa de mortalidad Original'!$B$1037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Original'!$A$1038:$A$1055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Original'!$B$1038:$B$1055</c:f>
              <c:numCache>
                <c:formatCode>0.0</c:formatCode>
                <c:ptCount val="18"/>
                <c:pt idx="0">
                  <c:v>0.5</c:v>
                </c:pt>
                <c:pt idx="1">
                  <c:v>0</c:v>
                </c:pt>
                <c:pt idx="2">
                  <c:v>0</c:v>
                </c:pt>
                <c:pt idx="3">
                  <c:v>1.5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0.5</c:v>
                </c:pt>
                <c:pt idx="10">
                  <c:v>1</c:v>
                </c:pt>
                <c:pt idx="11">
                  <c:v>0.5</c:v>
                </c:pt>
                <c:pt idx="12" formatCode="0.00">
                  <c:v>0</c:v>
                </c:pt>
                <c:pt idx="13" formatCode="0.00">
                  <c:v>0.50069346044271312</c:v>
                </c:pt>
                <c:pt idx="14" formatCode="0.00">
                  <c:v>0.96</c:v>
                </c:pt>
                <c:pt idx="15" formatCode="0.00">
                  <c:v>0</c:v>
                </c:pt>
                <c:pt idx="16" formatCode="0.00">
                  <c:v>0</c:v>
                </c:pt>
                <c:pt idx="17" formatCode="0.00">
                  <c:v>1.3733245440562514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438720"/>
        <c:axId val="-433421856"/>
      </c:lineChart>
      <c:catAx>
        <c:axId val="-43344198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438176"/>
        <c:crossesAt val="0"/>
        <c:auto val="1"/>
        <c:lblAlgn val="ctr"/>
        <c:lblOffset val="100"/>
        <c:noMultiLvlLbl val="0"/>
      </c:catAx>
      <c:valAx>
        <c:axId val="-433438176"/>
        <c:scaling>
          <c:orientation val="minMax"/>
          <c:max val="48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441984"/>
        <c:crosses val="autoZero"/>
        <c:crossBetween val="between"/>
        <c:majorUnit val="20"/>
      </c:valAx>
      <c:valAx>
        <c:axId val="-433421856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438720"/>
        <c:crosses val="max"/>
        <c:crossBetween val="between"/>
      </c:valAx>
      <c:catAx>
        <c:axId val="-43343872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421856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Abriaquí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22203909617537"/>
          <c:h val="0.6887620720838384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Original'!$C$1065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Original'!$A$1066:$A$1083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Original'!$C$1066:$C$1083</c:f>
              <c:numCache>
                <c:formatCode>0</c:formatCode>
                <c:ptCount val="18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Original'!$D$1065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Original'!$A$1066:$A$1083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Original'!$D$1066:$D$1079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Original'!$E$1065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Original'!$A$1066:$A$1083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Original'!$E$1066:$E$1083</c:f>
              <c:numCache>
                <c:formatCode>General</c:formatCode>
                <c:ptCount val="18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 formatCode="0">
                  <c:v>0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CF-422C-9D03-F74B7D097062}"/>
            </c:ext>
          </c:extLst>
        </c:ser>
        <c:ser>
          <c:idx val="4"/>
          <c:order val="4"/>
          <c:tx>
            <c:strRef>
              <c:f>'Tasa de mortalidad Original'!$F$1065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Original'!$A$1066:$A$1083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Original'!$F$1066:$F$1079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CF-422C-9D03-F74B7D097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418048"/>
        <c:axId val="-433416960"/>
      </c:barChart>
      <c:lineChart>
        <c:grouping val="stacked"/>
        <c:varyColors val="0"/>
        <c:ser>
          <c:idx val="0"/>
          <c:order val="0"/>
          <c:tx>
            <c:strRef>
              <c:f>'Tasa de mortalidad Original'!$B$1065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Original'!$A$1066:$A$1081</c:f>
              <c:numCache>
                <c:formatCode>0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'Tasa de mortalidad Original'!$B$1066:$B$1081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437088"/>
        <c:axId val="-433437632"/>
      </c:lineChart>
      <c:catAx>
        <c:axId val="-4334180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416960"/>
        <c:crossesAt val="0"/>
        <c:auto val="1"/>
        <c:lblAlgn val="ctr"/>
        <c:lblOffset val="100"/>
        <c:noMultiLvlLbl val="0"/>
      </c:catAx>
      <c:valAx>
        <c:axId val="-433416960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418048"/>
        <c:crosses val="autoZero"/>
        <c:crossBetween val="between"/>
        <c:majorUnit val="1"/>
        <c:minorUnit val="0.5"/>
      </c:valAx>
      <c:valAx>
        <c:axId val="-433437632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437088"/>
        <c:crosses val="max"/>
        <c:crossBetween val="between"/>
      </c:valAx>
      <c:catAx>
        <c:axId val="-43343708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43763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Santa Fe de Antioquia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951422777420448"/>
          <c:h val="0.6887621365051005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Original'!$C$1093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Original'!$A$1094:$A$1111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Original'!$C$1094:$C$1111</c:f>
              <c:numCache>
                <c:formatCode>0.0</c:formatCode>
                <c:ptCount val="18"/>
                <c:pt idx="5" formatCode="0">
                  <c:v>36</c:v>
                </c:pt>
                <c:pt idx="6" formatCode="0">
                  <c:v>38</c:v>
                </c:pt>
                <c:pt idx="7" formatCode="0">
                  <c:v>36</c:v>
                </c:pt>
                <c:pt idx="8" formatCode="0">
                  <c:v>36</c:v>
                </c:pt>
                <c:pt idx="9" formatCode="0">
                  <c:v>37</c:v>
                </c:pt>
                <c:pt idx="10" formatCode="0">
                  <c:v>58</c:v>
                </c:pt>
                <c:pt idx="11" formatCode="0">
                  <c:v>58</c:v>
                </c:pt>
                <c:pt idx="12" formatCode="0">
                  <c:v>68</c:v>
                </c:pt>
                <c:pt idx="13" formatCode="0">
                  <c:v>83</c:v>
                </c:pt>
                <c:pt idx="14" formatCode="0">
                  <c:v>83</c:v>
                </c:pt>
                <c:pt idx="15" formatCode="0">
                  <c:v>106</c:v>
                </c:pt>
                <c:pt idx="16" formatCode="0">
                  <c:v>0</c:v>
                </c:pt>
                <c:pt idx="17" formatCode="0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Original'!$D$1093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Original'!$A$1094:$A$1111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Original'!$D$1094:$D$1111</c:f>
              <c:numCache>
                <c:formatCode>0.0</c:formatCode>
                <c:ptCount val="18"/>
                <c:pt idx="5">
                  <c:v>1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 formatCode="0">
                  <c:v>0</c:v>
                </c:pt>
                <c:pt idx="17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Original'!$E$1093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Original'!$A$1094:$A$1111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Original'!$E$1094:$E$1111</c:f>
              <c:numCache>
                <c:formatCode>General</c:formatCode>
                <c:ptCount val="18"/>
                <c:pt idx="5">
                  <c:v>25</c:v>
                </c:pt>
                <c:pt idx="6">
                  <c:v>9</c:v>
                </c:pt>
                <c:pt idx="7">
                  <c:v>7</c:v>
                </c:pt>
                <c:pt idx="8">
                  <c:v>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 formatCode="0">
                  <c:v>0</c:v>
                </c:pt>
                <c:pt idx="1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E1-4CF5-B388-3A6DC759E644}"/>
            </c:ext>
          </c:extLst>
        </c:ser>
        <c:ser>
          <c:idx val="4"/>
          <c:order val="4"/>
          <c:tx>
            <c:strRef>
              <c:f>'Tasa de mortalidad Original'!$F$1093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Original'!$A$1094:$A$1111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Original'!$F$1094:$F$1111</c:f>
              <c:numCache>
                <c:formatCode>General</c:formatCode>
                <c:ptCount val="18"/>
                <c:pt idx="5">
                  <c:v>10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 formatCode="0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E1-4CF5-B388-3A6DC759E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435456"/>
        <c:axId val="-433434912"/>
      </c:barChart>
      <c:lineChart>
        <c:grouping val="stacked"/>
        <c:varyColors val="0"/>
        <c:ser>
          <c:idx val="0"/>
          <c:order val="0"/>
          <c:tx>
            <c:strRef>
              <c:f>'Tasa de mortalidad Original'!$B$1093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Original'!$A$1094:$A$1111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Original'!$B$1094:$B$1111</c:f>
              <c:numCache>
                <c:formatCode>0.00</c:formatCode>
                <c:ptCount val="18"/>
                <c:pt idx="0">
                  <c:v>4.37</c:v>
                </c:pt>
                <c:pt idx="1">
                  <c:v>0</c:v>
                </c:pt>
                <c:pt idx="2">
                  <c:v>0</c:v>
                </c:pt>
                <c:pt idx="3">
                  <c:v>4.28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4.7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394656"/>
        <c:axId val="-433392480"/>
      </c:lineChart>
      <c:catAx>
        <c:axId val="-43343545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434912"/>
        <c:crossesAt val="0"/>
        <c:auto val="1"/>
        <c:lblAlgn val="ctr"/>
        <c:lblOffset val="100"/>
        <c:noMultiLvlLbl val="0"/>
      </c:catAx>
      <c:valAx>
        <c:axId val="-433434912"/>
        <c:scaling>
          <c:orientation val="minMax"/>
          <c:max val="13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435456"/>
        <c:crosses val="autoZero"/>
        <c:crossBetween val="between"/>
        <c:majorUnit val="10"/>
      </c:valAx>
      <c:valAx>
        <c:axId val="-43339248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394656"/>
        <c:crosses val="max"/>
        <c:crossBetween val="between"/>
      </c:valAx>
      <c:catAx>
        <c:axId val="-43339465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39248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Anzá - 2005 - 2022</a:t>
            </a:r>
          </a:p>
        </c:rich>
      </c:tx>
      <c:layout>
        <c:manualLayout>
          <c:xMode val="edge"/>
          <c:yMode val="edge"/>
          <c:x val="0.15519158312410586"/>
          <c:y val="2.288205005871858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182807807978198"/>
          <c:h val="0.6887620720838384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Original'!$C$1121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Original'!$A$1122:$A$1139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Original'!$C$1122:$C$1139</c:f>
              <c:numCache>
                <c:formatCode>0</c:formatCode>
                <c:ptCount val="18"/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0</c:v>
                </c:pt>
                <c:pt idx="1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Original'!$D$1121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Original'!$A$1122:$A$1139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Original'!$D$1122:$D$1135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Original'!$E$1121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Original'!$A$1122:$A$1139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Original'!$E$1122:$E$1139</c:f>
              <c:numCache>
                <c:formatCode>General</c:formatCode>
                <c:ptCount val="18"/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 formatCode="0">
                  <c:v>0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69-4CFF-AC2D-AA87A61CA1F2}"/>
            </c:ext>
          </c:extLst>
        </c:ser>
        <c:ser>
          <c:idx val="4"/>
          <c:order val="4"/>
          <c:tx>
            <c:strRef>
              <c:f>'Tasa de mortalidad Original'!$F$1121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Original'!$A$1122:$A$1139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Original'!$F$1122:$F$1135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69-4CFF-AC2D-AA87A61CA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396832"/>
        <c:axId val="-433393024"/>
      </c:barChart>
      <c:lineChart>
        <c:grouping val="stacked"/>
        <c:varyColors val="0"/>
        <c:ser>
          <c:idx val="0"/>
          <c:order val="0"/>
          <c:tx>
            <c:strRef>
              <c:f>'Tasa de mortalidad Original'!$B$1121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Original'!$A$1122:$A$1139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Original'!$B$1122:$B$1139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404992"/>
        <c:axId val="-433388672"/>
      </c:lineChart>
      <c:catAx>
        <c:axId val="-43339683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393024"/>
        <c:crossesAt val="0"/>
        <c:auto val="1"/>
        <c:lblAlgn val="ctr"/>
        <c:lblOffset val="100"/>
        <c:noMultiLvlLbl val="0"/>
      </c:catAx>
      <c:valAx>
        <c:axId val="-433393024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396832"/>
        <c:crosses val="autoZero"/>
        <c:crossBetween val="between"/>
        <c:majorUnit val="1"/>
      </c:valAx>
      <c:valAx>
        <c:axId val="-433388672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404992"/>
        <c:crosses val="max"/>
        <c:crossBetween val="between"/>
      </c:valAx>
      <c:catAx>
        <c:axId val="-43340499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38867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Armenia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567115292699323"/>
          <c:h val="0.69401952935156885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Original'!$C$1149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Original'!$A$1150:$A$1167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Original'!$C$1150:$C$1167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  <c:pt idx="14" formatCode="0">
                  <c:v>1</c:v>
                </c:pt>
                <c:pt idx="15" formatCode="0">
                  <c:v>1</c:v>
                </c:pt>
                <c:pt idx="16" formatCode="0">
                  <c:v>0</c:v>
                </c:pt>
                <c:pt idx="17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Original'!$D$1149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Original'!$A$1150:$A$1167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Original'!$D$1150:$D$1163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Original'!$E$1149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Original'!$A$1150:$A$1167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Original'!$E$1150:$E$1167</c:f>
              <c:numCache>
                <c:formatCode>General</c:formatCode>
                <c:ptCount val="18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 formatCode="0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FC-49C2-8128-1BA505B24C68}"/>
            </c:ext>
          </c:extLst>
        </c:ser>
        <c:ser>
          <c:idx val="4"/>
          <c:order val="4"/>
          <c:tx>
            <c:strRef>
              <c:f>'Tasa de mortalidad Original'!$F$1149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Original'!$A$1150:$A$1167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Original'!$F$1150:$F$1163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FC-49C2-8128-1BA505B24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397920"/>
        <c:axId val="-433395200"/>
      </c:barChart>
      <c:lineChart>
        <c:grouping val="stacked"/>
        <c:varyColors val="0"/>
        <c:ser>
          <c:idx val="0"/>
          <c:order val="0"/>
          <c:tx>
            <c:strRef>
              <c:f>'Tasa de mortalidad Original'!$B$1149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Original'!$A$1150:$A$1167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Original'!$B$1150:$B$1167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403904"/>
        <c:axId val="-433386496"/>
      </c:lineChart>
      <c:catAx>
        <c:axId val="-43339792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395200"/>
        <c:crossesAt val="0"/>
        <c:auto val="1"/>
        <c:lblAlgn val="ctr"/>
        <c:lblOffset val="100"/>
        <c:noMultiLvlLbl val="0"/>
      </c:catAx>
      <c:valAx>
        <c:axId val="-433395200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397920"/>
        <c:crosses val="autoZero"/>
        <c:crossBetween val="between"/>
        <c:majorUnit val="1"/>
      </c:valAx>
      <c:valAx>
        <c:axId val="-433386496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403904"/>
        <c:crosses val="max"/>
        <c:crossBetween val="between"/>
      </c:valAx>
      <c:catAx>
        <c:axId val="-43340390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386496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 </a:t>
            </a:r>
            <a:r>
              <a:rPr lang="es-CO" sz="1600" b="0" baseline="0"/>
              <a:t>Frontino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660104060913291"/>
          <c:y val="0.13378969387362633"/>
          <c:w val="0.71335730262141583"/>
          <c:h val="0.662475102410515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Original'!$C$1317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Original'!$A$1318:$A$1331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Original'!$C$1318:$C$1331</c:f>
              <c:numCache>
                <c:formatCode>0.0</c:formatCode>
                <c:ptCount val="14"/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8C-4130-B26D-88D9F9756543}"/>
            </c:ext>
          </c:extLst>
        </c:ser>
        <c:ser>
          <c:idx val="3"/>
          <c:order val="2"/>
          <c:tx>
            <c:strRef>
              <c:f>'Tasa de mortalidad Original'!$D$1317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Original'!$A$1318:$A$1331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Original'!$D$1318:$D$1331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8C-4130-B26D-88D9F9756543}"/>
            </c:ext>
          </c:extLst>
        </c:ser>
        <c:ser>
          <c:idx val="1"/>
          <c:order val="3"/>
          <c:tx>
            <c:strRef>
              <c:f>'Tasa de mortalidad Original'!$E$1317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Original'!$A$1318:$A$1331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Original'!$E$1318:$E$1331</c:f>
              <c:numCache>
                <c:formatCode>General</c:formatCode>
                <c:ptCount val="14"/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  <c:pt idx="12">
                  <c:v>2</c:v>
                </c:pt>
                <c:pt idx="1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8C-4130-B26D-88D9F9756543}"/>
            </c:ext>
          </c:extLst>
        </c:ser>
        <c:ser>
          <c:idx val="4"/>
          <c:order val="4"/>
          <c:tx>
            <c:strRef>
              <c:f>'Tasa de mortalidad Original'!$F$1317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Original'!$A$1318:$A$1331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Original'!$F$1318:$F$1331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8C-4130-B26D-88D9F9756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24386976"/>
        <c:axId val="-424400032"/>
      </c:barChart>
      <c:lineChart>
        <c:grouping val="stacked"/>
        <c:varyColors val="0"/>
        <c:ser>
          <c:idx val="0"/>
          <c:order val="0"/>
          <c:tx>
            <c:strRef>
              <c:f>'Tasa de mortalidad Original'!$B$1317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Original'!$A$1318:$A$1331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Original'!$B$1318:$B$1331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58C-4130-B26D-88D9F9756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4391328"/>
        <c:axId val="-424397312"/>
      </c:lineChart>
      <c:catAx>
        <c:axId val="-42438697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24400032"/>
        <c:crossesAt val="0"/>
        <c:auto val="1"/>
        <c:lblAlgn val="ctr"/>
        <c:lblOffset val="100"/>
        <c:noMultiLvlLbl val="0"/>
      </c:catAx>
      <c:valAx>
        <c:axId val="-424400032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24386976"/>
        <c:crosses val="autoZero"/>
        <c:crossBetween val="between"/>
        <c:majorUnit val="1"/>
      </c:valAx>
      <c:valAx>
        <c:axId val="-424397312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24391328"/>
        <c:crosses val="max"/>
        <c:crossBetween val="between"/>
      </c:valAx>
      <c:catAx>
        <c:axId val="-42439132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2439731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Buriticá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182807807978198"/>
          <c:h val="0.66510379937784736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Original'!$C$1177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Original'!$A$1178:$A$1195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Original'!$C$1178:$C$1195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2</c:v>
                </c:pt>
                <c:pt idx="12" formatCode="0">
                  <c:v>3</c:v>
                </c:pt>
                <c:pt idx="13" formatCode="0">
                  <c:v>3</c:v>
                </c:pt>
                <c:pt idx="14" formatCode="0">
                  <c:v>3</c:v>
                </c:pt>
                <c:pt idx="15" formatCode="0">
                  <c:v>1</c:v>
                </c:pt>
                <c:pt idx="16" formatCode="0">
                  <c:v>0</c:v>
                </c:pt>
                <c:pt idx="17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Original'!$D$1177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Original'!$A$1178:$A$1195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Original'!$D$1178:$D$1191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Original'!$E$1177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Original'!$A$1178:$A$1195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Original'!$E$1178:$E$1195</c:f>
              <c:numCache>
                <c:formatCode>General</c:formatCode>
                <c:ptCount val="18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 formatCode="0">
                  <c:v>0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54-4B82-8C81-8D107A9389A7}"/>
            </c:ext>
          </c:extLst>
        </c:ser>
        <c:ser>
          <c:idx val="4"/>
          <c:order val="4"/>
          <c:tx>
            <c:strRef>
              <c:f>'Tasa de mortalidad Original'!$F$1177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Original'!$A$1178:$A$1195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Original'!$F$1178:$F$1191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54-4B82-8C81-8D107A938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384864"/>
        <c:axId val="-433394112"/>
      </c:barChart>
      <c:lineChart>
        <c:grouping val="stacked"/>
        <c:varyColors val="0"/>
        <c:ser>
          <c:idx val="0"/>
          <c:order val="0"/>
          <c:tx>
            <c:strRef>
              <c:f>'Tasa de mortalidad Original'!$B$1177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Original'!$A$1178:$A$1195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Original'!$B$1178:$B$1195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382144"/>
        <c:axId val="-433411520"/>
      </c:lineChart>
      <c:catAx>
        <c:axId val="-43338486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394112"/>
        <c:crossesAt val="0"/>
        <c:auto val="1"/>
        <c:lblAlgn val="ctr"/>
        <c:lblOffset val="100"/>
        <c:noMultiLvlLbl val="0"/>
      </c:catAx>
      <c:valAx>
        <c:axId val="-433394112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384864"/>
        <c:crosses val="autoZero"/>
        <c:crossBetween val="between"/>
        <c:majorUnit val="1"/>
      </c:valAx>
      <c:valAx>
        <c:axId val="-43341152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382144"/>
        <c:crosses val="max"/>
        <c:crossBetween val="between"/>
      </c:valAx>
      <c:catAx>
        <c:axId val="-43338214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41152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Caicedo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660104060913291"/>
          <c:y val="0.13378969387362633"/>
          <c:w val="0.71143576519781015"/>
          <c:h val="0.6756186543889295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Original'!$C$1205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Original'!$A$1206:$A$1223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Original'!$C$1206:$C$1223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0</c:v>
                </c:pt>
                <c:pt idx="13" formatCode="0">
                  <c:v>0</c:v>
                </c:pt>
                <c:pt idx="14" formatCode="0">
                  <c:v>0</c:v>
                </c:pt>
                <c:pt idx="15" formatCode="0">
                  <c:v>0</c:v>
                </c:pt>
                <c:pt idx="16" formatCode="0">
                  <c:v>0</c:v>
                </c:pt>
                <c:pt idx="17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Original'!$D$1205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Original'!$A$1206:$A$1223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Original'!$D$1206:$D$1219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Original'!$E$1205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Original'!$A$1206:$A$1223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Original'!$E$1206:$E$1223</c:f>
              <c:numCache>
                <c:formatCode>General</c:formatCode>
                <c:ptCount val="18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 formatCode="0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98-4E62-AC16-7ABA4ACAE302}"/>
            </c:ext>
          </c:extLst>
        </c:ser>
        <c:ser>
          <c:idx val="4"/>
          <c:order val="4"/>
          <c:tx>
            <c:strRef>
              <c:f>'Tasa de mortalidad Original'!$F$1205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Original'!$A$1206:$A$1223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Original'!$F$1206:$F$1219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98-4E62-AC16-7ABA4ACAE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387040"/>
        <c:axId val="-433409888"/>
      </c:barChart>
      <c:lineChart>
        <c:grouping val="stacked"/>
        <c:varyColors val="0"/>
        <c:ser>
          <c:idx val="0"/>
          <c:order val="0"/>
          <c:tx>
            <c:strRef>
              <c:f>'Tasa de mortalidad Original'!$B$1205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Original'!$A$1206:$A$1223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Original'!$B$1206:$B$1223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391936"/>
        <c:axId val="-433388128"/>
      </c:lineChart>
      <c:catAx>
        <c:axId val="-43338704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409888"/>
        <c:crossesAt val="0"/>
        <c:auto val="1"/>
        <c:lblAlgn val="ctr"/>
        <c:lblOffset val="100"/>
        <c:noMultiLvlLbl val="0"/>
      </c:catAx>
      <c:valAx>
        <c:axId val="-433409888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387040"/>
        <c:crosses val="autoZero"/>
        <c:crossBetween val="between"/>
        <c:majorUnit val="1"/>
      </c:valAx>
      <c:valAx>
        <c:axId val="-43338812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391936"/>
        <c:crosses val="max"/>
        <c:crossBetween val="between"/>
      </c:valAx>
      <c:catAx>
        <c:axId val="-43339193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38812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Cañasgordas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660104060913291"/>
          <c:y val="0.13378969387362633"/>
          <c:w val="0.70759269035059891"/>
          <c:h val="0.6703611933125120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Original'!$C$1233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Original'!$A$1234:$A$1251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Original'!$C$1234:$C$1251</c:f>
              <c:numCache>
                <c:formatCode>0.0</c:formatCode>
                <c:ptCount val="18"/>
                <c:pt idx="5" formatCode="0">
                  <c:v>3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3</c:v>
                </c:pt>
                <c:pt idx="9" formatCode="0">
                  <c:v>3</c:v>
                </c:pt>
                <c:pt idx="10" formatCode="0">
                  <c:v>3</c:v>
                </c:pt>
                <c:pt idx="11" formatCode="0">
                  <c:v>3</c:v>
                </c:pt>
                <c:pt idx="12" formatCode="0">
                  <c:v>1</c:v>
                </c:pt>
                <c:pt idx="13" formatCode="0">
                  <c:v>1</c:v>
                </c:pt>
                <c:pt idx="14" formatCode="0">
                  <c:v>1</c:v>
                </c:pt>
                <c:pt idx="15" formatCode="0">
                  <c:v>1</c:v>
                </c:pt>
                <c:pt idx="16" formatCode="0">
                  <c:v>0</c:v>
                </c:pt>
                <c:pt idx="17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Original'!$D$1233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Original'!$A$1234:$A$1251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Original'!$D$1234:$D$1247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Original'!$E$1233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Original'!$A$1234:$A$1251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Original'!$E$1234:$E$1251</c:f>
              <c:numCache>
                <c:formatCode>General</c:formatCode>
                <c:ptCount val="18"/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 formatCode="0">
                  <c:v>0</c:v>
                </c:pt>
                <c:pt idx="1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E0-4B95-B081-F70E1B1E0BA2}"/>
            </c:ext>
          </c:extLst>
        </c:ser>
        <c:ser>
          <c:idx val="4"/>
          <c:order val="4"/>
          <c:tx>
            <c:strRef>
              <c:f>'Tasa de mortalidad Original'!$F$1233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Original'!$A$1234:$A$1251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Original'!$F$1234:$F$1247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E0-4B95-B081-F70E1B1E0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410976"/>
        <c:axId val="-433381600"/>
      </c:barChart>
      <c:lineChart>
        <c:grouping val="stacked"/>
        <c:varyColors val="0"/>
        <c:ser>
          <c:idx val="0"/>
          <c:order val="0"/>
          <c:tx>
            <c:strRef>
              <c:f>'Tasa de mortalidad Original'!$B$1233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Original'!$A$1234:$A$1247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Original'!$B$1234:$B$1247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383776"/>
        <c:axId val="-433401184"/>
      </c:lineChart>
      <c:catAx>
        <c:axId val="-43341097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381600"/>
        <c:crossesAt val="0"/>
        <c:auto val="1"/>
        <c:lblAlgn val="ctr"/>
        <c:lblOffset val="100"/>
        <c:noMultiLvlLbl val="0"/>
      </c:catAx>
      <c:valAx>
        <c:axId val="-433381600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410976"/>
        <c:crosses val="autoZero"/>
        <c:crossBetween val="between"/>
        <c:majorUnit val="1"/>
      </c:valAx>
      <c:valAx>
        <c:axId val="-433401184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383776"/>
        <c:crosses val="max"/>
        <c:crossBetween val="between"/>
      </c:valAx>
      <c:catAx>
        <c:axId val="-43338377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401184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 Dabeiba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660104060913291"/>
          <c:y val="0.13378969387362633"/>
          <c:w val="0.70572659149672945"/>
          <c:h val="0.6789718306488286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Original'!$C$1261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Original'!$A$1262:$A$1279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Original'!$C$1262:$C$1279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2</c:v>
                </c:pt>
                <c:pt idx="7" formatCode="0">
                  <c:v>1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2</c:v>
                </c:pt>
                <c:pt idx="12" formatCode="0">
                  <c:v>2</c:v>
                </c:pt>
                <c:pt idx="13" formatCode="0">
                  <c:v>2</c:v>
                </c:pt>
                <c:pt idx="14" formatCode="0">
                  <c:v>2</c:v>
                </c:pt>
                <c:pt idx="15" formatCode="0">
                  <c:v>2</c:v>
                </c:pt>
                <c:pt idx="16" formatCode="0">
                  <c:v>0</c:v>
                </c:pt>
                <c:pt idx="17" formatCode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Original'!$D$1261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Original'!$A$1262:$A$1279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Original'!$D$1262:$D$1275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Original'!$E$1261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Original'!$A$1262:$A$1279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Original'!$E$1262:$E$1279</c:f>
              <c:numCache>
                <c:formatCode>General</c:formatCode>
                <c:ptCount val="18"/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 formatCode="0">
                  <c:v>0</c:v>
                </c:pt>
                <c:pt idx="1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1E-4270-B4FF-C48BE7476BA8}"/>
            </c:ext>
          </c:extLst>
        </c:ser>
        <c:ser>
          <c:idx val="4"/>
          <c:order val="4"/>
          <c:tx>
            <c:strRef>
              <c:f>'Tasa de mortalidad Original'!$F$1261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Original'!$A$1262:$A$1279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Original'!$F$1262:$F$1275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1E-4270-B4FF-C48BE7476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408800"/>
        <c:axId val="-433406624"/>
      </c:barChart>
      <c:lineChart>
        <c:grouping val="stacked"/>
        <c:varyColors val="0"/>
        <c:ser>
          <c:idx val="0"/>
          <c:order val="0"/>
          <c:tx>
            <c:strRef>
              <c:f>'Tasa de mortalidad Original'!$B$1261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Original'!$A$1262:$A$1277</c:f>
              <c:numCache>
                <c:formatCode>0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'Tasa de mortalidad Original'!$B$1262:$B$1277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391392"/>
        <c:axId val="-433410432"/>
      </c:lineChart>
      <c:catAx>
        <c:axId val="-43340880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406624"/>
        <c:crossesAt val="0"/>
        <c:auto val="1"/>
        <c:lblAlgn val="ctr"/>
        <c:lblOffset val="100"/>
        <c:noMultiLvlLbl val="0"/>
      </c:catAx>
      <c:valAx>
        <c:axId val="-433406624"/>
        <c:scaling>
          <c:orientation val="minMax"/>
          <c:max val="6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408800"/>
        <c:crosses val="autoZero"/>
        <c:crossBetween val="between"/>
        <c:majorUnit val="1"/>
      </c:valAx>
      <c:valAx>
        <c:axId val="-433410432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391392"/>
        <c:crosses val="max"/>
        <c:crossBetween val="between"/>
      </c:valAx>
      <c:catAx>
        <c:axId val="-43339139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41043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- Ebéjico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660104060913291"/>
          <c:y val="0.13378969387362633"/>
          <c:w val="0.71143576519781015"/>
          <c:h val="0.6756185872471769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Original'!$C$1289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Original'!$A$1290:$A$1307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Original'!$C$1290:$C$1307</c:f>
              <c:numCache>
                <c:formatCode>0.0</c:formatCode>
                <c:ptCount val="18"/>
                <c:pt idx="5" formatCode="0">
                  <c:v>2</c:v>
                </c:pt>
                <c:pt idx="6" formatCode="0">
                  <c:v>4</c:v>
                </c:pt>
                <c:pt idx="7" formatCode="0">
                  <c:v>4</c:v>
                </c:pt>
                <c:pt idx="8" formatCode="0">
                  <c:v>4</c:v>
                </c:pt>
                <c:pt idx="9" formatCode="0">
                  <c:v>4</c:v>
                </c:pt>
                <c:pt idx="10" formatCode="0">
                  <c:v>4</c:v>
                </c:pt>
                <c:pt idx="11" formatCode="0">
                  <c:v>4</c:v>
                </c:pt>
                <c:pt idx="12" formatCode="0">
                  <c:v>5</c:v>
                </c:pt>
                <c:pt idx="13" formatCode="0">
                  <c:v>5</c:v>
                </c:pt>
                <c:pt idx="14" formatCode="0">
                  <c:v>5</c:v>
                </c:pt>
                <c:pt idx="15" formatCode="0">
                  <c:v>2</c:v>
                </c:pt>
                <c:pt idx="16" formatCode="0">
                  <c:v>0</c:v>
                </c:pt>
                <c:pt idx="17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Original'!$D$1289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Original'!$A$1290:$A$1307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Original'!$D$1290:$D$1303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Original'!$E$1289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Original'!$A$1290:$A$1307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Original'!$E$1290:$E$1307</c:f>
              <c:numCache>
                <c:formatCode>General</c:formatCode>
                <c:ptCount val="18"/>
                <c:pt idx="5">
                  <c:v>2</c:v>
                </c:pt>
                <c:pt idx="6">
                  <c:v>4</c:v>
                </c:pt>
                <c:pt idx="7">
                  <c:v>4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2</c:v>
                </c:pt>
                <c:pt idx="16" formatCode="0">
                  <c:v>0</c:v>
                </c:pt>
                <c:pt idx="1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9E-48FA-A7F6-FFC7DAA8CC4C}"/>
            </c:ext>
          </c:extLst>
        </c:ser>
        <c:ser>
          <c:idx val="4"/>
          <c:order val="4"/>
          <c:tx>
            <c:strRef>
              <c:f>'Tasa de mortalidad Original'!$F$1289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Original'!$A$1290:$A$1307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Original'!$F$1290:$F$1303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9E-48FA-A7F6-FFC7DAA8C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380512"/>
        <c:axId val="-433387584"/>
      </c:barChart>
      <c:lineChart>
        <c:grouping val="stacked"/>
        <c:varyColors val="0"/>
        <c:ser>
          <c:idx val="0"/>
          <c:order val="0"/>
          <c:tx>
            <c:strRef>
              <c:f>'Tasa de mortalidad Original'!$B$1289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Original'!$A$1290:$A$1307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Original'!$B$1290:$B$1307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381056"/>
        <c:axId val="-433390304"/>
      </c:lineChart>
      <c:catAx>
        <c:axId val="-43338051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387584"/>
        <c:crossesAt val="0"/>
        <c:auto val="1"/>
        <c:lblAlgn val="ctr"/>
        <c:lblOffset val="100"/>
        <c:noMultiLvlLbl val="0"/>
      </c:catAx>
      <c:valAx>
        <c:axId val="-433387584"/>
        <c:scaling>
          <c:orientation val="minMax"/>
          <c:max val="6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380512"/>
        <c:crosses val="autoZero"/>
        <c:crossBetween val="between"/>
        <c:majorUnit val="1"/>
      </c:valAx>
      <c:valAx>
        <c:axId val="-433390304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381056"/>
        <c:crosses val="max"/>
        <c:crossBetween val="between"/>
      </c:valAx>
      <c:catAx>
        <c:axId val="-43338105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390304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 Frontino - 2005 - 2022</a:t>
            </a:r>
          </a:p>
        </c:rich>
      </c:tx>
      <c:layout>
        <c:manualLayout>
          <c:xMode val="edge"/>
          <c:yMode val="edge"/>
          <c:x val="0.15327465002386356"/>
          <c:y val="6.864615017615574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60104060913291"/>
          <c:y val="0.13378969387362633"/>
          <c:w val="0.71335730262141583"/>
          <c:h val="0.662475102410515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Original'!$C$1317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Original'!$A$1318:$A$1335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Original'!$C$1318:$C$1335</c:f>
              <c:numCache>
                <c:formatCode>0.0</c:formatCode>
                <c:ptCount val="18"/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 formatCode="0">
                  <c:v>0</c:v>
                </c:pt>
                <c:pt idx="17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Original'!$D$1317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Original'!$A$1318:$A$1335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Original'!$D$1318:$D$1331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Original'!$E$1317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Original'!$A$1318:$A$1335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Original'!$E$1318:$E$1335</c:f>
              <c:numCache>
                <c:formatCode>General</c:formatCode>
                <c:ptCount val="18"/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 formatCode="0">
                  <c:v>0</c:v>
                </c:pt>
                <c:pt idx="1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7F-4692-B1C5-F82881065FBA}"/>
            </c:ext>
          </c:extLst>
        </c:ser>
        <c:ser>
          <c:idx val="4"/>
          <c:order val="4"/>
          <c:tx>
            <c:strRef>
              <c:f>'Tasa de mortalidad Original'!$F$1317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Original'!$A$1318:$A$1335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Original'!$F$1318:$F$1331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7F-4692-B1C5-F82881065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409344"/>
        <c:axId val="-433403360"/>
      </c:barChart>
      <c:lineChart>
        <c:grouping val="stacked"/>
        <c:varyColors val="0"/>
        <c:ser>
          <c:idx val="0"/>
          <c:order val="0"/>
          <c:tx>
            <c:strRef>
              <c:f>'Tasa de mortalidad Original'!$B$1317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Original'!$A$1318:$A$1335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Original'!$B$1318:$B$1335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407168"/>
        <c:axId val="-433413696"/>
      </c:lineChart>
      <c:catAx>
        <c:axId val="-43340934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403360"/>
        <c:crossesAt val="0"/>
        <c:auto val="1"/>
        <c:lblAlgn val="ctr"/>
        <c:lblOffset val="100"/>
        <c:noMultiLvlLbl val="0"/>
      </c:catAx>
      <c:valAx>
        <c:axId val="-433403360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409344"/>
        <c:crosses val="autoZero"/>
        <c:crossBetween val="between"/>
        <c:majorUnit val="1"/>
      </c:valAx>
      <c:valAx>
        <c:axId val="-433413696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407168"/>
        <c:crosses val="max"/>
        <c:crossBetween val="between"/>
      </c:valAx>
      <c:catAx>
        <c:axId val="-43340716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413696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 Heliconia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660104060913291"/>
          <c:y val="0.13378969387362633"/>
          <c:w val="0.70919492765822068"/>
          <c:h val="0.68087598118184156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Original'!$C$1373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Original'!$A$1374:$A$1391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Original'!$C$1374:$C$1391</c:f>
              <c:numCache>
                <c:formatCode>0.0</c:formatCode>
                <c:ptCount val="18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 formatCode="0">
                  <c:v>0</c:v>
                </c:pt>
                <c:pt idx="17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Original'!$D$1373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Original'!$A$1374:$A$1391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Original'!$D$1374:$D$1391</c:f>
              <c:numCache>
                <c:formatCode>0.0</c:formatCode>
                <c:ptCount val="18"/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 formatCode="0">
                  <c:v>0</c:v>
                </c:pt>
                <c:pt idx="17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Original'!$E$1373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Original'!$A$1374:$A$1391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Original'!$E$1374:$E$1391</c:f>
              <c:numCache>
                <c:formatCode>General</c:formatCode>
                <c:ptCount val="18"/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 formatCode="0">
                  <c:v>0</c:v>
                </c:pt>
                <c:pt idx="1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72-4090-871C-6F74AAF07286}"/>
            </c:ext>
          </c:extLst>
        </c:ser>
        <c:ser>
          <c:idx val="4"/>
          <c:order val="4"/>
          <c:tx>
            <c:strRef>
              <c:f>'Tasa de mortalidad Original'!$F$1373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Original'!$A$1374:$A$1391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Original'!$F$1374:$F$1387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72-4090-871C-6F74AAF07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384320"/>
        <c:axId val="-433408256"/>
      </c:barChart>
      <c:lineChart>
        <c:grouping val="stacked"/>
        <c:varyColors val="0"/>
        <c:ser>
          <c:idx val="0"/>
          <c:order val="0"/>
          <c:tx>
            <c:strRef>
              <c:f>'Tasa de mortalidad Original'!$B$1373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Original'!$A$1374:$A$1391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Original'!$B$1374:$B$1391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383232"/>
        <c:axId val="-433389216"/>
      </c:lineChart>
      <c:catAx>
        <c:axId val="-43338432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408256"/>
        <c:crossesAt val="0"/>
        <c:auto val="1"/>
        <c:lblAlgn val="ctr"/>
        <c:lblOffset val="100"/>
        <c:noMultiLvlLbl val="0"/>
      </c:catAx>
      <c:valAx>
        <c:axId val="-433408256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384320"/>
        <c:crosses val="autoZero"/>
        <c:crossBetween val="between"/>
        <c:majorUnit val="1"/>
      </c:valAx>
      <c:valAx>
        <c:axId val="-433389216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383232"/>
        <c:crosses val="max"/>
        <c:crossBetween val="between"/>
      </c:valAx>
      <c:catAx>
        <c:axId val="-43338323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389216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 Liborina - 2005 - 2022</a:t>
            </a:r>
          </a:p>
        </c:rich>
      </c:tx>
      <c:layout>
        <c:manualLayout>
          <c:xMode val="edge"/>
          <c:yMode val="edge"/>
          <c:x val="0.11319388945475353"/>
          <c:y val="1.52219893422102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60104060913291"/>
          <c:y val="0.13378969387362633"/>
          <c:w val="0.68261265157344331"/>
          <c:h val="0.6913907690511708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Original'!$C$1401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Original'!$A$1402:$A$1419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Original'!$C$1402:$C$1419</c:f>
              <c:numCache>
                <c:formatCode>0.0</c:formatCode>
                <c:ptCount val="18"/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8</c:v>
                </c:pt>
                <c:pt idx="16" formatCode="0">
                  <c:v>0</c:v>
                </c:pt>
                <c:pt idx="17" formatCode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Original'!$D$1401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Original'!$A$1402:$A$1419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Original'!$D$1402:$D$1415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Original'!$E$1401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Original'!$A$1402:$A$1419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Original'!$E$1402:$E$1419</c:f>
              <c:numCache>
                <c:formatCode>General</c:formatCode>
                <c:ptCount val="18"/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 formatCode="0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7-4872-8EFF-F38EC65C6040}"/>
            </c:ext>
          </c:extLst>
        </c:ser>
        <c:ser>
          <c:idx val="4"/>
          <c:order val="4"/>
          <c:tx>
            <c:strRef>
              <c:f>'Tasa de mortalidad Original'!$F$1401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Original'!$A$1402:$A$1419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Original'!$F$1402:$F$1415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E7-4872-8EFF-F38EC65C6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390848"/>
        <c:axId val="-433379968"/>
      </c:barChart>
      <c:lineChart>
        <c:grouping val="stacked"/>
        <c:varyColors val="0"/>
        <c:ser>
          <c:idx val="0"/>
          <c:order val="0"/>
          <c:tx>
            <c:strRef>
              <c:f>'Tasa de mortalidad Original'!$B$1401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Original'!$A$1402:$A$1419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Original'!$B$1402:$B$1419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400096"/>
        <c:axId val="-433397376"/>
      </c:lineChart>
      <c:catAx>
        <c:axId val="-4333908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379968"/>
        <c:crossesAt val="0"/>
        <c:auto val="1"/>
        <c:lblAlgn val="ctr"/>
        <c:lblOffset val="100"/>
        <c:noMultiLvlLbl val="0"/>
      </c:catAx>
      <c:valAx>
        <c:axId val="-433379968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390848"/>
        <c:crosses val="autoZero"/>
        <c:crossBetween val="between"/>
        <c:majorUnit val="1"/>
      </c:valAx>
      <c:valAx>
        <c:axId val="-433397376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400096"/>
        <c:crosses val="max"/>
        <c:crossBetween val="between"/>
      </c:valAx>
      <c:catAx>
        <c:axId val="-43340009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397376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0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Olaya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8645577869093677"/>
          <c:h val="0.66773249634517973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Original'!$C$1429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Original'!$A$1430:$A$1447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Original'!$C$1430:$C$1447</c:f>
              <c:numCache>
                <c:formatCode>0.0</c:formatCode>
                <c:ptCount val="18"/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 formatCode="0">
                  <c:v>0</c:v>
                </c:pt>
                <c:pt idx="17" formatCode="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Original'!$D$1429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Original'!$A$1430:$A$1447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Original'!$D$1430:$D$1447</c:f>
              <c:numCache>
                <c:formatCode>0.0</c:formatCode>
                <c:ptCount val="18"/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 formatCode="0">
                  <c:v>0</c:v>
                </c:pt>
                <c:pt idx="17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Original'!$E$1429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Original'!$A$1430:$A$1447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Original'!$E$1430:$E$1443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28-4858-9E10-5B746604267B}"/>
            </c:ext>
          </c:extLst>
        </c:ser>
        <c:ser>
          <c:idx val="4"/>
          <c:order val="4"/>
          <c:tx>
            <c:strRef>
              <c:f>'Tasa de mortalidad Original'!$F$1429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Original'!$A$1430:$A$1447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Original'!$F$1430:$F$1443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28-4858-9E10-5B7466042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385952"/>
        <c:axId val="-433400640"/>
      </c:barChart>
      <c:lineChart>
        <c:grouping val="stacked"/>
        <c:varyColors val="0"/>
        <c:ser>
          <c:idx val="0"/>
          <c:order val="0"/>
          <c:tx>
            <c:strRef>
              <c:f>'Tasa de mortalidad Original'!$B$1429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Original'!$A$1430:$A$1447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Original'!$B$1430:$B$1447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402816"/>
        <c:axId val="-433382688"/>
      </c:lineChart>
      <c:catAx>
        <c:axId val="-43338595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400640"/>
        <c:crossesAt val="0"/>
        <c:auto val="1"/>
        <c:lblAlgn val="ctr"/>
        <c:lblOffset val="100"/>
        <c:noMultiLvlLbl val="0"/>
      </c:catAx>
      <c:valAx>
        <c:axId val="-433400640"/>
        <c:scaling>
          <c:orientation val="minMax"/>
          <c:max val="2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385952"/>
        <c:crosses val="autoZero"/>
        <c:crossBetween val="between"/>
        <c:majorUnit val="5"/>
      </c:valAx>
      <c:valAx>
        <c:axId val="-43338268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402816"/>
        <c:crosses val="max"/>
        <c:crossBetween val="between"/>
      </c:valAx>
      <c:catAx>
        <c:axId val="-4334028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38268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Peque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798500323257062"/>
          <c:h val="0.6913907690511708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Original'!$C$1457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Original'!$A$1458:$A$1475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Original'!$C$1458:$C$1475</c:f>
              <c:numCache>
                <c:formatCode>0.0</c:formatCode>
                <c:ptCount val="18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3</c:v>
                </c:pt>
                <c:pt idx="16" formatCode="0">
                  <c:v>0</c:v>
                </c:pt>
                <c:pt idx="17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Original'!$D$1457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Original'!$A$1458:$A$1475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Original'!$D$1458:$D$1471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Original'!$E$1457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Original'!$A$1458:$A$1475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Original'!$E$1458:$E$1475</c:f>
              <c:numCache>
                <c:formatCode>General</c:formatCode>
                <c:ptCount val="18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 formatCode="0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56-42EF-A4A5-D8D8688C3A00}"/>
            </c:ext>
          </c:extLst>
        </c:ser>
        <c:ser>
          <c:idx val="4"/>
          <c:order val="4"/>
          <c:tx>
            <c:strRef>
              <c:f>'Tasa de mortalidad Original'!$F$1457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Original'!$A$1458:$A$1475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Original'!$F$1458:$F$1471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56-42EF-A4A5-D8D8688C3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407712"/>
        <c:axId val="-433399552"/>
      </c:barChart>
      <c:lineChart>
        <c:grouping val="stacked"/>
        <c:varyColors val="0"/>
        <c:ser>
          <c:idx val="0"/>
          <c:order val="0"/>
          <c:tx>
            <c:strRef>
              <c:f>'Tasa de mortalidad Original'!$B$1457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Original'!$A$1458:$A$1473</c:f>
              <c:numCache>
                <c:formatCode>0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'Tasa de mortalidad Original'!$B$1458:$B$1473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379424"/>
        <c:axId val="-433413152"/>
      </c:lineChart>
      <c:catAx>
        <c:axId val="-43340771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399552"/>
        <c:crossesAt val="0"/>
        <c:auto val="1"/>
        <c:lblAlgn val="ctr"/>
        <c:lblOffset val="100"/>
        <c:noMultiLvlLbl val="0"/>
      </c:catAx>
      <c:valAx>
        <c:axId val="-433399552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407712"/>
        <c:crosses val="autoZero"/>
        <c:crossBetween val="between"/>
        <c:majorUnit val="1"/>
      </c:valAx>
      <c:valAx>
        <c:axId val="-433413152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379424"/>
        <c:crosses val="max"/>
        <c:crossBetween val="between"/>
      </c:valAx>
      <c:catAx>
        <c:axId val="-43337942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41315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 </a:t>
            </a:r>
            <a:r>
              <a:rPr lang="es-CO" sz="1600" b="0" baseline="0"/>
              <a:t>Heliconia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660104060913291"/>
          <c:y val="0.13378969387362633"/>
          <c:w val="0.70919492765822068"/>
          <c:h val="0.68087598118184156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Original'!$C$1373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Original'!$A$1374:$A$1387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Original'!$C$1374:$C$1387</c:f>
              <c:numCache>
                <c:formatCode>0.0</c:formatCode>
                <c:ptCount val="14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84-4CD8-B080-1284EAE5ADBD}"/>
            </c:ext>
          </c:extLst>
        </c:ser>
        <c:ser>
          <c:idx val="3"/>
          <c:order val="2"/>
          <c:tx>
            <c:strRef>
              <c:f>'Tasa de mortalidad Original'!$D$1373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Original'!$A$1374:$A$1387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Original'!$D$1374:$D$1387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84-4CD8-B080-1284EAE5ADBD}"/>
            </c:ext>
          </c:extLst>
        </c:ser>
        <c:ser>
          <c:idx val="1"/>
          <c:order val="3"/>
          <c:tx>
            <c:strRef>
              <c:f>'Tasa de mortalidad Original'!$E$1373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Original'!$A$1374:$A$1387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Original'!$E$1374:$E$1387</c:f>
              <c:numCache>
                <c:formatCode>General</c:formatCode>
                <c:ptCount val="14"/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84-4CD8-B080-1284EAE5ADBD}"/>
            </c:ext>
          </c:extLst>
        </c:ser>
        <c:ser>
          <c:idx val="4"/>
          <c:order val="4"/>
          <c:tx>
            <c:strRef>
              <c:f>'Tasa de mortalidad Original'!$F$1373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Original'!$A$1374:$A$1387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Original'!$F$1374:$F$1387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84-4CD8-B080-1284EAE5A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24389696"/>
        <c:axId val="-424385888"/>
      </c:barChart>
      <c:lineChart>
        <c:grouping val="stacked"/>
        <c:varyColors val="0"/>
        <c:ser>
          <c:idx val="0"/>
          <c:order val="0"/>
          <c:tx>
            <c:strRef>
              <c:f>'Tasa de mortalidad Original'!$B$1373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Original'!$A$1374:$A$1387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Original'!$B$1374:$B$1387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384-4CD8-B080-1284EAE5A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4396224"/>
        <c:axId val="-424389152"/>
      </c:lineChart>
      <c:catAx>
        <c:axId val="-4243896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24385888"/>
        <c:crossesAt val="0"/>
        <c:auto val="1"/>
        <c:lblAlgn val="ctr"/>
        <c:lblOffset val="100"/>
        <c:noMultiLvlLbl val="0"/>
      </c:catAx>
      <c:valAx>
        <c:axId val="-424385888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24389696"/>
        <c:crosses val="autoZero"/>
        <c:crossBetween val="between"/>
        <c:majorUnit val="1"/>
      </c:valAx>
      <c:valAx>
        <c:axId val="-424389152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24396224"/>
        <c:crosses val="max"/>
        <c:crossBetween val="between"/>
      </c:valAx>
      <c:catAx>
        <c:axId val="-42439622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2438915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 Sabanalarga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22203909617537"/>
          <c:h val="0.6703611933125120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Original'!$C$1485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Original'!$A$1486:$A$1503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Original'!$C$1486:$C$1503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  <c:pt idx="14" formatCode="0">
                  <c:v>1</c:v>
                </c:pt>
                <c:pt idx="15" formatCode="0">
                  <c:v>1</c:v>
                </c:pt>
                <c:pt idx="16" formatCode="0">
                  <c:v>0</c:v>
                </c:pt>
                <c:pt idx="17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Original'!$D$1485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Original'!$A$1486:$A$1503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Original'!$D$1486:$D$1499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Original'!$E$1485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Original'!$A$1486:$A$1503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Original'!$E$1486:$E$1503</c:f>
              <c:numCache>
                <c:formatCode>General</c:formatCode>
                <c:ptCount val="18"/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 formatCode="0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EF-494D-BCAA-C1FFDF392398}"/>
            </c:ext>
          </c:extLst>
        </c:ser>
        <c:ser>
          <c:idx val="4"/>
          <c:order val="4"/>
          <c:tx>
            <c:strRef>
              <c:f>'Tasa de mortalidad Original'!$F$1485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Original'!$A$1486:$A$1503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Original'!$F$1486:$F$1499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EF-494D-BCAA-C1FFDF3923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385408"/>
        <c:axId val="-433401728"/>
      </c:barChart>
      <c:lineChart>
        <c:grouping val="stacked"/>
        <c:varyColors val="0"/>
        <c:ser>
          <c:idx val="0"/>
          <c:order val="0"/>
          <c:tx>
            <c:strRef>
              <c:f>'Tasa de mortalidad Original'!$B$1485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Original'!$A$1486:$A$1503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Original'!$B$1486:$B$1503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412608"/>
        <c:axId val="-433389760"/>
      </c:lineChart>
      <c:catAx>
        <c:axId val="-43338540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401728"/>
        <c:crossesAt val="0"/>
        <c:auto val="1"/>
        <c:lblAlgn val="ctr"/>
        <c:lblOffset val="100"/>
        <c:noMultiLvlLbl val="0"/>
      </c:catAx>
      <c:valAx>
        <c:axId val="-433401728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385408"/>
        <c:crosses val="autoZero"/>
        <c:crossBetween val="between"/>
        <c:majorUnit val="1"/>
      </c:valAx>
      <c:valAx>
        <c:axId val="-43338976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412608"/>
        <c:crosses val="max"/>
        <c:crossBetween val="between"/>
      </c:valAx>
      <c:catAx>
        <c:axId val="-43341260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38976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San Jerónimo - 2005 - 2022</a:t>
            </a:r>
          </a:p>
        </c:rich>
      </c:tx>
      <c:layout>
        <c:manualLayout>
          <c:xMode val="edge"/>
          <c:yMode val="edge"/>
          <c:x val="0.14944078382337889"/>
          <c:y val="1.3729230035231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8261265157344331"/>
          <c:h val="0.66773249634517973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Original'!$C$1513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Original'!$A$1514:$A$1531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Original'!$C$1514:$C$1531</c:f>
              <c:numCache>
                <c:formatCode>0.0</c:formatCode>
                <c:ptCount val="18"/>
                <c:pt idx="5" formatCode="0">
                  <c:v>62</c:v>
                </c:pt>
                <c:pt idx="6" formatCode="0">
                  <c:v>62</c:v>
                </c:pt>
                <c:pt idx="7" formatCode="0">
                  <c:v>79</c:v>
                </c:pt>
                <c:pt idx="8" formatCode="0">
                  <c:v>93</c:v>
                </c:pt>
                <c:pt idx="9" formatCode="0">
                  <c:v>97</c:v>
                </c:pt>
                <c:pt idx="10" formatCode="0">
                  <c:v>103</c:v>
                </c:pt>
                <c:pt idx="11" formatCode="0">
                  <c:v>110</c:v>
                </c:pt>
                <c:pt idx="12" formatCode="0">
                  <c:v>132</c:v>
                </c:pt>
                <c:pt idx="13" formatCode="0">
                  <c:v>156</c:v>
                </c:pt>
                <c:pt idx="14" formatCode="0">
                  <c:v>155</c:v>
                </c:pt>
                <c:pt idx="15" formatCode="0">
                  <c:v>175</c:v>
                </c:pt>
                <c:pt idx="16" formatCode="0">
                  <c:v>0</c:v>
                </c:pt>
                <c:pt idx="17" formatCode="0">
                  <c:v>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Original'!$D$1513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Original'!$A$1514:$A$1531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Original'!$D$1514:$D$1529</c:f>
              <c:numCache>
                <c:formatCode>0.0</c:formatCode>
                <c:ptCount val="16"/>
                <c:pt idx="5" formatCode="0">
                  <c:v>3</c:v>
                </c:pt>
                <c:pt idx="6" formatCode="0">
                  <c:v>3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Original'!$E$1513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Original'!$A$1514:$A$1531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Original'!$E$1514:$E$1531</c:f>
              <c:numCache>
                <c:formatCode>General</c:formatCode>
                <c:ptCount val="18"/>
                <c:pt idx="5">
                  <c:v>59</c:v>
                </c:pt>
                <c:pt idx="6">
                  <c:v>59</c:v>
                </c:pt>
                <c:pt idx="7">
                  <c:v>66</c:v>
                </c:pt>
                <c:pt idx="8">
                  <c:v>92</c:v>
                </c:pt>
                <c:pt idx="9">
                  <c:v>94</c:v>
                </c:pt>
                <c:pt idx="10">
                  <c:v>94</c:v>
                </c:pt>
                <c:pt idx="11">
                  <c:v>100</c:v>
                </c:pt>
                <c:pt idx="12">
                  <c:v>112</c:v>
                </c:pt>
                <c:pt idx="13">
                  <c:v>6</c:v>
                </c:pt>
                <c:pt idx="14">
                  <c:v>4</c:v>
                </c:pt>
                <c:pt idx="15">
                  <c:v>4</c:v>
                </c:pt>
                <c:pt idx="16" formatCode="0">
                  <c:v>0</c:v>
                </c:pt>
                <c:pt idx="1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5E-4E2A-8C65-8BDFD6A7E4C2}"/>
            </c:ext>
          </c:extLst>
        </c:ser>
        <c:ser>
          <c:idx val="4"/>
          <c:order val="4"/>
          <c:tx>
            <c:strRef>
              <c:f>'Tasa de mortalidad Original'!$F$1513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Original'!$A$1514:$A$1531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Original'!$F$1514:$F$1527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5E-4E2A-8C65-8BDFD6A7E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412064"/>
        <c:axId val="-433406080"/>
      </c:barChart>
      <c:lineChart>
        <c:grouping val="stacked"/>
        <c:varyColors val="0"/>
        <c:ser>
          <c:idx val="0"/>
          <c:order val="0"/>
          <c:tx>
            <c:strRef>
              <c:f>'Tasa de mortalidad Original'!$B$1513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Original'!$A$1514:$A$1531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Original'!$B$1514:$B$1531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16.670000000000002</c:v>
                </c:pt>
                <c:pt idx="4">
                  <c:v>8.2799999999999994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16.059999999999999</c:v>
                </c:pt>
                <c:pt idx="9">
                  <c:v>7.97</c:v>
                </c:pt>
                <c:pt idx="10">
                  <c:v>7.91</c:v>
                </c:pt>
                <c:pt idx="11">
                  <c:v>0</c:v>
                </c:pt>
                <c:pt idx="12" formatCode="0.00">
                  <c:v>0</c:v>
                </c:pt>
                <c:pt idx="13" formatCode="0.00">
                  <c:v>0</c:v>
                </c:pt>
                <c:pt idx="14">
                  <c:v>12.54</c:v>
                </c:pt>
                <c:pt idx="15" formatCode="0.00">
                  <c:v>0</c:v>
                </c:pt>
                <c:pt idx="16" formatCode="0.00">
                  <c:v>0</c:v>
                </c:pt>
                <c:pt idx="17" formatCode="0.00">
                  <c:v>6.1652281134401967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393568"/>
        <c:axId val="-433405536"/>
      </c:lineChart>
      <c:catAx>
        <c:axId val="-43341206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406080"/>
        <c:crossesAt val="0"/>
        <c:auto val="1"/>
        <c:lblAlgn val="ctr"/>
        <c:lblOffset val="100"/>
        <c:noMultiLvlLbl val="0"/>
      </c:catAx>
      <c:valAx>
        <c:axId val="-433406080"/>
        <c:scaling>
          <c:orientation val="minMax"/>
          <c:max val="20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412064"/>
        <c:crosses val="autoZero"/>
        <c:crossBetween val="between"/>
        <c:majorUnit val="20"/>
      </c:valAx>
      <c:valAx>
        <c:axId val="-433405536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393568"/>
        <c:crosses val="max"/>
        <c:crossBetween val="between"/>
      </c:valAx>
      <c:catAx>
        <c:axId val="-43339356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405536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 Sopetran - 2005 - 2022</a:t>
            </a:r>
          </a:p>
        </c:rich>
      </c:tx>
      <c:layout>
        <c:manualLayout>
          <c:xMode val="edge"/>
          <c:yMode val="edge"/>
          <c:x val="0.14379015843000409"/>
          <c:y val="2.102957573865867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759269035059891"/>
          <c:h val="0.68350467814917393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Original'!$C$1541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Original'!$A$1542:$A$1559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Original'!$C$1542:$C$1559</c:f>
              <c:numCache>
                <c:formatCode>0.0</c:formatCode>
                <c:ptCount val="18"/>
                <c:pt idx="5" formatCode="0">
                  <c:v>16</c:v>
                </c:pt>
                <c:pt idx="6" formatCode="0">
                  <c:v>13</c:v>
                </c:pt>
                <c:pt idx="7" formatCode="0">
                  <c:v>17</c:v>
                </c:pt>
                <c:pt idx="8" formatCode="0">
                  <c:v>17</c:v>
                </c:pt>
                <c:pt idx="9" formatCode="0">
                  <c:v>25</c:v>
                </c:pt>
                <c:pt idx="10" formatCode="0">
                  <c:v>42</c:v>
                </c:pt>
                <c:pt idx="11" formatCode="0">
                  <c:v>45</c:v>
                </c:pt>
                <c:pt idx="12" formatCode="0">
                  <c:v>67</c:v>
                </c:pt>
                <c:pt idx="13" formatCode="0">
                  <c:v>69</c:v>
                </c:pt>
                <c:pt idx="14" formatCode="0">
                  <c:v>69</c:v>
                </c:pt>
                <c:pt idx="15" formatCode="0">
                  <c:v>89</c:v>
                </c:pt>
                <c:pt idx="16" formatCode="0">
                  <c:v>0</c:v>
                </c:pt>
                <c:pt idx="17" formatCode="0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Original'!$D$1541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Original'!$A$1542:$A$1559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Original'!$D$1542:$D$1557</c:f>
              <c:numCache>
                <c:formatCode>0.0</c:formatCode>
                <c:ptCount val="16"/>
                <c:pt idx="5" formatCode="0">
                  <c:v>0</c:v>
                </c:pt>
                <c:pt idx="6" formatCode="0">
                  <c:v>0</c:v>
                </c:pt>
                <c:pt idx="7" formatCode="0">
                  <c:v>7</c:v>
                </c:pt>
                <c:pt idx="8" formatCode="0">
                  <c:v>7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Original'!$E$1541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Original'!$A$1542:$A$1559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Original'!$E$1542:$E$1559</c:f>
              <c:numCache>
                <c:formatCode>General</c:formatCode>
                <c:ptCount val="18"/>
                <c:pt idx="5">
                  <c:v>15</c:v>
                </c:pt>
                <c:pt idx="6">
                  <c:v>13</c:v>
                </c:pt>
                <c:pt idx="7">
                  <c:v>10</c:v>
                </c:pt>
                <c:pt idx="8">
                  <c:v>10</c:v>
                </c:pt>
                <c:pt idx="9">
                  <c:v>0</c:v>
                </c:pt>
                <c:pt idx="10">
                  <c:v>0</c:v>
                </c:pt>
                <c:pt idx="11">
                  <c:v>15</c:v>
                </c:pt>
                <c:pt idx="12">
                  <c:v>16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 formatCode="0">
                  <c:v>0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E2-4995-BA66-C50A8BBA7B91}"/>
            </c:ext>
          </c:extLst>
        </c:ser>
        <c:ser>
          <c:idx val="4"/>
          <c:order val="4"/>
          <c:tx>
            <c:strRef>
              <c:f>'Tasa de mortalidad Original'!$F$1541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Original'!$A$1542:$A$1559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Original'!$F$1542:$F$1555</c:f>
              <c:numCache>
                <c:formatCode>General</c:formatCode>
                <c:ptCount val="14"/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E2-4995-BA66-C50A8BBA7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404448"/>
        <c:axId val="-433402272"/>
      </c:barChart>
      <c:lineChart>
        <c:grouping val="stacked"/>
        <c:varyColors val="0"/>
        <c:ser>
          <c:idx val="0"/>
          <c:order val="0"/>
          <c:tx>
            <c:strRef>
              <c:f>'Tasa de mortalidad Original'!$B$1541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Original'!$A$1542:$A$1559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Original'!$B$1542:$B$1559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7.17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6.8</c:v>
                </c:pt>
                <c:pt idx="12">
                  <c:v>0</c:v>
                </c:pt>
                <c:pt idx="13">
                  <c:v>0.50069346044271312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398464"/>
        <c:axId val="-433399008"/>
      </c:lineChart>
      <c:catAx>
        <c:axId val="-4334044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402272"/>
        <c:crossesAt val="0"/>
        <c:auto val="1"/>
        <c:lblAlgn val="ctr"/>
        <c:lblOffset val="100"/>
        <c:noMultiLvlLbl val="0"/>
      </c:catAx>
      <c:valAx>
        <c:axId val="-433402272"/>
        <c:scaling>
          <c:orientation val="minMax"/>
          <c:max val="9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404448"/>
        <c:crosses val="autoZero"/>
        <c:crossBetween val="between"/>
        <c:majorUnit val="10"/>
      </c:valAx>
      <c:valAx>
        <c:axId val="-43339900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398464"/>
        <c:crosses val="max"/>
        <c:crossBetween val="between"/>
      </c:valAx>
      <c:catAx>
        <c:axId val="-43339846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39900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Subregión Norte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759269035059891"/>
          <c:h val="0.6810665994381377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Original'!$C$1597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Original'!$A$1598:$A$1615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Original'!$C$1598:$C$1615</c:f>
              <c:numCache>
                <c:formatCode>0.0</c:formatCode>
                <c:ptCount val="18"/>
                <c:pt idx="5" formatCode="0">
                  <c:v>16</c:v>
                </c:pt>
                <c:pt idx="6" formatCode="0">
                  <c:v>19</c:v>
                </c:pt>
                <c:pt idx="7" formatCode="0">
                  <c:v>18</c:v>
                </c:pt>
                <c:pt idx="8" formatCode="0">
                  <c:v>19</c:v>
                </c:pt>
                <c:pt idx="9" formatCode="0">
                  <c:v>19</c:v>
                </c:pt>
                <c:pt idx="10" formatCode="0">
                  <c:v>22</c:v>
                </c:pt>
                <c:pt idx="11" formatCode="0">
                  <c:v>24</c:v>
                </c:pt>
                <c:pt idx="12" formatCode="0">
                  <c:v>24</c:v>
                </c:pt>
                <c:pt idx="13" formatCode="0">
                  <c:v>27</c:v>
                </c:pt>
                <c:pt idx="14" formatCode="0">
                  <c:v>29</c:v>
                </c:pt>
                <c:pt idx="15" formatCode="0">
                  <c:v>30</c:v>
                </c:pt>
                <c:pt idx="16" formatCode="0">
                  <c:v>0</c:v>
                </c:pt>
                <c:pt idx="17" formatCode="0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Original'!$D$1597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Original'!$A$1598:$A$1615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Original'!$D$1598:$D$1615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3</c:v>
                </c:pt>
                <c:pt idx="10" formatCode="0">
                  <c:v>3</c:v>
                </c:pt>
                <c:pt idx="11" formatCode="0">
                  <c:v>3</c:v>
                </c:pt>
                <c:pt idx="12" formatCode="0">
                  <c:v>3</c:v>
                </c:pt>
                <c:pt idx="13" formatCode="0">
                  <c:v>3</c:v>
                </c:pt>
                <c:pt idx="14" formatCode="0">
                  <c:v>3</c:v>
                </c:pt>
                <c:pt idx="15" formatCode="0">
                  <c:v>3</c:v>
                </c:pt>
                <c:pt idx="16" formatCode="0">
                  <c:v>0</c:v>
                </c:pt>
                <c:pt idx="17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Original'!$E$1597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Original'!$A$1598:$A$1615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Original'!$E$1598:$E$1615</c:f>
              <c:numCache>
                <c:formatCode>General</c:formatCode>
                <c:ptCount val="18"/>
                <c:pt idx="5">
                  <c:v>14</c:v>
                </c:pt>
                <c:pt idx="6">
                  <c:v>15</c:v>
                </c:pt>
                <c:pt idx="7">
                  <c:v>14</c:v>
                </c:pt>
                <c:pt idx="8">
                  <c:v>12</c:v>
                </c:pt>
                <c:pt idx="9">
                  <c:v>12</c:v>
                </c:pt>
                <c:pt idx="10">
                  <c:v>13</c:v>
                </c:pt>
                <c:pt idx="11">
                  <c:v>1</c:v>
                </c:pt>
                <c:pt idx="12">
                  <c:v>4</c:v>
                </c:pt>
                <c:pt idx="13">
                  <c:v>2</c:v>
                </c:pt>
                <c:pt idx="14">
                  <c:v>8</c:v>
                </c:pt>
                <c:pt idx="15">
                  <c:v>8</c:v>
                </c:pt>
                <c:pt idx="16" formatCode="0">
                  <c:v>0</c:v>
                </c:pt>
                <c:pt idx="1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55-4C9B-9654-92FD2D7CFAA1}"/>
            </c:ext>
          </c:extLst>
        </c:ser>
        <c:ser>
          <c:idx val="4"/>
          <c:order val="4"/>
          <c:tx>
            <c:strRef>
              <c:f>'Tasa de mortalidad Original'!$F$1597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Original'!$A$1598:$A$1615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Original'!$F$1598:$F$1615</c:f>
              <c:numCache>
                <c:formatCode>General</c:formatCode>
                <c:ptCount val="18"/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 formatCode="0">
                  <c:v>0</c:v>
                </c:pt>
                <c:pt idx="1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55-4C9B-9654-92FD2D7CF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396288"/>
        <c:axId val="-433395744"/>
      </c:barChart>
      <c:lineChart>
        <c:grouping val="stacked"/>
        <c:varyColors val="0"/>
        <c:ser>
          <c:idx val="0"/>
          <c:order val="0"/>
          <c:tx>
            <c:strRef>
              <c:f>'Tasa de mortalidad Original'!$B$1597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Original'!$A$1598:$A$1615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Original'!$B$1598:$B$1615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0.39</c:v>
                </c:pt>
                <c:pt idx="10">
                  <c:v>0</c:v>
                </c:pt>
                <c:pt idx="11">
                  <c:v>0</c:v>
                </c:pt>
                <c:pt idx="12" formatCode="0.00">
                  <c:v>0</c:v>
                </c:pt>
                <c:pt idx="13" formatCode="0.00">
                  <c:v>0</c:v>
                </c:pt>
                <c:pt idx="14" formatCode="0.00">
                  <c:v>0</c:v>
                </c:pt>
                <c:pt idx="15" formatCode="0.00">
                  <c:v>0</c:v>
                </c:pt>
                <c:pt idx="16" formatCode="0.00">
                  <c:v>0</c:v>
                </c:pt>
                <c:pt idx="17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359840"/>
        <c:axId val="-433370720"/>
      </c:lineChart>
      <c:catAx>
        <c:axId val="-43339628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395744"/>
        <c:crossesAt val="0"/>
        <c:auto val="1"/>
        <c:lblAlgn val="ctr"/>
        <c:lblOffset val="100"/>
        <c:noMultiLvlLbl val="0"/>
      </c:catAx>
      <c:valAx>
        <c:axId val="-433395744"/>
        <c:scaling>
          <c:orientation val="minMax"/>
          <c:max val="4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396288"/>
        <c:crosses val="autoZero"/>
        <c:crossBetween val="between"/>
        <c:majorUnit val="5"/>
      </c:valAx>
      <c:valAx>
        <c:axId val="-43337072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359840"/>
        <c:crosses val="max"/>
        <c:crossBetween val="between"/>
      </c:valAx>
      <c:catAx>
        <c:axId val="-43335984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37072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Angostura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567115292699323"/>
          <c:h val="0.6913907690511708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Original'!$C$1625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Original'!$A$1626:$A$1643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Original'!$C$1626:$C$1643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3</c:v>
                </c:pt>
                <c:pt idx="12" formatCode="0">
                  <c:v>3</c:v>
                </c:pt>
                <c:pt idx="13" formatCode="0">
                  <c:v>3</c:v>
                </c:pt>
                <c:pt idx="14" formatCode="0">
                  <c:v>3</c:v>
                </c:pt>
                <c:pt idx="15" formatCode="0">
                  <c:v>3</c:v>
                </c:pt>
                <c:pt idx="16" formatCode="0">
                  <c:v>0</c:v>
                </c:pt>
                <c:pt idx="17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Original'!$D$1625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Original'!$A$1626:$A$1643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Original'!$D$1626:$D$1639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Original'!$E$1625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Original'!$A$1626:$A$1643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Original'!$E$1626:$E$1643</c:f>
              <c:numCache>
                <c:formatCode>General</c:formatCode>
                <c:ptCount val="18"/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 formatCode="0">
                  <c:v>0</c:v>
                </c:pt>
                <c:pt idx="1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2-46F8-9B4C-9453F857C775}"/>
            </c:ext>
          </c:extLst>
        </c:ser>
        <c:ser>
          <c:idx val="4"/>
          <c:order val="4"/>
          <c:tx>
            <c:strRef>
              <c:f>'Tasa de mortalidad Original'!$F$1625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Original'!$A$1626:$A$1643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Original'!$F$1626:$F$1639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72-46F8-9B4C-9453F857C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371264"/>
        <c:axId val="-433370176"/>
      </c:barChart>
      <c:lineChart>
        <c:grouping val="stacked"/>
        <c:varyColors val="0"/>
        <c:ser>
          <c:idx val="0"/>
          <c:order val="0"/>
          <c:tx>
            <c:strRef>
              <c:f>'Tasa de mortalidad Original'!$B$1625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Original'!$A$1626:$A$1643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Original'!$B$1626:$B$1643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362016"/>
        <c:axId val="-433362560"/>
      </c:lineChart>
      <c:catAx>
        <c:axId val="-43337126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370176"/>
        <c:crossesAt val="0"/>
        <c:auto val="1"/>
        <c:lblAlgn val="ctr"/>
        <c:lblOffset val="100"/>
        <c:noMultiLvlLbl val="0"/>
      </c:catAx>
      <c:valAx>
        <c:axId val="-433370176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371264"/>
        <c:crosses val="autoZero"/>
        <c:crossBetween val="between"/>
        <c:majorUnit val="1"/>
      </c:valAx>
      <c:valAx>
        <c:axId val="-43336256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362016"/>
        <c:crosses val="max"/>
        <c:crossBetween val="between"/>
      </c:valAx>
      <c:catAx>
        <c:axId val="-4333620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36256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- Briceño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488652716304969"/>
          <c:h val="0.6966481629858355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Original'!$C$1677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Original'!$A$1678:$A$1695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Original'!$C$1678:$C$1695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  <c:pt idx="14" formatCode="0">
                  <c:v>1</c:v>
                </c:pt>
                <c:pt idx="15" formatCode="0">
                  <c:v>1</c:v>
                </c:pt>
                <c:pt idx="16" formatCode="0">
                  <c:v>0</c:v>
                </c:pt>
                <c:pt idx="17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Original'!$D$1677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Original'!$A$1678:$A$1695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Original'!$D$1678:$D$1691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Original'!$E$1677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Original'!$A$1678:$A$1695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Original'!$E$1678:$E$1695</c:f>
              <c:numCache>
                <c:formatCode>General</c:formatCode>
                <c:ptCount val="18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 formatCode="0">
                  <c:v>0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5E-405F-AF3A-DC82BE6E5AF1}"/>
            </c:ext>
          </c:extLst>
        </c:ser>
        <c:ser>
          <c:idx val="4"/>
          <c:order val="4"/>
          <c:tx>
            <c:strRef>
              <c:f>'Tasa de mortalidad Original'!$F$1677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Original'!$A$1678:$A$1695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Original'!$F$1678:$F$1691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5E-405F-AF3A-DC82BE6E5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355488"/>
        <c:axId val="-433375072"/>
      </c:barChart>
      <c:lineChart>
        <c:grouping val="stacked"/>
        <c:varyColors val="0"/>
        <c:ser>
          <c:idx val="0"/>
          <c:order val="0"/>
          <c:tx>
            <c:strRef>
              <c:f>'Tasa de mortalidad Original'!$B$1677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Original'!$A$1678:$A$1695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Original'!$B$1678:$B$1695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369632"/>
        <c:axId val="-433366912"/>
      </c:lineChart>
      <c:catAx>
        <c:axId val="-43335548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375072"/>
        <c:crossesAt val="0"/>
        <c:auto val="1"/>
        <c:lblAlgn val="ctr"/>
        <c:lblOffset val="100"/>
        <c:noMultiLvlLbl val="0"/>
      </c:catAx>
      <c:valAx>
        <c:axId val="-433375072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355488"/>
        <c:crosses val="autoZero"/>
        <c:crossBetween val="between"/>
        <c:majorUnit val="1"/>
      </c:valAx>
      <c:valAx>
        <c:axId val="-433366912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369632"/>
        <c:crosses val="max"/>
        <c:crossBetween val="between"/>
      </c:valAx>
      <c:catAx>
        <c:axId val="-43336963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36691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- Campamento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182807807978198"/>
          <c:h val="0.6756185872471769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Original'!$C$1705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Original'!$A$1706:$A$1723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Original'!$C$1706:$C$1723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  <c:pt idx="14" formatCode="0">
                  <c:v>2</c:v>
                </c:pt>
                <c:pt idx="15" formatCode="0">
                  <c:v>2</c:v>
                </c:pt>
                <c:pt idx="16" formatCode="0">
                  <c:v>0</c:v>
                </c:pt>
                <c:pt idx="17" formatCode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Original'!$D$1705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Original'!$A$1706:$A$1723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Original'!$D$1706:$D$1719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Original'!$E$1705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Original'!$A$1706:$A$1723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Original'!$E$1706:$E$1723</c:f>
              <c:numCache>
                <c:formatCode>General</c:formatCode>
                <c:ptCount val="18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 formatCode="0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FB-4133-869D-0E3D0D8AE2CD}"/>
            </c:ext>
          </c:extLst>
        </c:ser>
        <c:ser>
          <c:idx val="4"/>
          <c:order val="4"/>
          <c:tx>
            <c:strRef>
              <c:f>'Tasa de mortalidad Original'!$F$1705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Original'!$A$1706:$A$1723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Original'!$F$1706:$F$1719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FB-4133-869D-0E3D0D8AE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368000"/>
        <c:axId val="-433356032"/>
      </c:barChart>
      <c:lineChart>
        <c:grouping val="stacked"/>
        <c:varyColors val="0"/>
        <c:ser>
          <c:idx val="0"/>
          <c:order val="0"/>
          <c:tx>
            <c:strRef>
              <c:f>'Tasa de mortalidad Original'!$B$1705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Original'!$A$1706:$A$1721</c:f>
              <c:numCache>
                <c:formatCode>0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'Tasa de mortalidad Original'!$B$1706:$B$1723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10.93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354944"/>
        <c:axId val="-433361472"/>
      </c:lineChart>
      <c:catAx>
        <c:axId val="-43336800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356032"/>
        <c:crossesAt val="0"/>
        <c:auto val="1"/>
        <c:lblAlgn val="ctr"/>
        <c:lblOffset val="100"/>
        <c:noMultiLvlLbl val="0"/>
      </c:catAx>
      <c:valAx>
        <c:axId val="-433356032"/>
        <c:scaling>
          <c:orientation val="minMax"/>
          <c:max val="6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368000"/>
        <c:crosses val="autoZero"/>
        <c:crossBetween val="between"/>
        <c:majorUnit val="2"/>
      </c:valAx>
      <c:valAx>
        <c:axId val="-433361472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354944"/>
        <c:crosses val="max"/>
        <c:crossBetween val="between"/>
      </c:valAx>
      <c:catAx>
        <c:axId val="-43335494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36147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- Carolina del Principe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99065406561763"/>
          <c:h val="0.66773249634517973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Original'!$C$1733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Original'!$A$1734:$A$1751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Original'!$C$1734:$C$1751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  <c:pt idx="14" formatCode="0">
                  <c:v>2</c:v>
                </c:pt>
                <c:pt idx="15" formatCode="0">
                  <c:v>2</c:v>
                </c:pt>
                <c:pt idx="16" formatCode="0">
                  <c:v>0</c:v>
                </c:pt>
                <c:pt idx="17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Original'!$D$1733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Original'!$A$1734:$A$1751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Original'!$D$1734:$D$1747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Original'!$E$1733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Original'!$A$1734:$A$1751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Original'!$E$1734:$E$1751</c:f>
              <c:numCache>
                <c:formatCode>General</c:formatCode>
                <c:ptCount val="18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 formatCode="0">
                  <c:v>0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7C-4ACB-8402-BE02AD299E61}"/>
            </c:ext>
          </c:extLst>
        </c:ser>
        <c:ser>
          <c:idx val="4"/>
          <c:order val="4"/>
          <c:tx>
            <c:strRef>
              <c:f>'Tasa de mortalidad Original'!$F$1733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Original'!$A$1734:$A$1751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Original'!$F$1734:$F$1747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7C-4ACB-8402-BE02AD299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360928"/>
        <c:axId val="-433366368"/>
      </c:barChart>
      <c:lineChart>
        <c:grouping val="stacked"/>
        <c:varyColors val="0"/>
        <c:ser>
          <c:idx val="0"/>
          <c:order val="0"/>
          <c:tx>
            <c:strRef>
              <c:f>'Tasa de mortalidad Original'!$B$1733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Original'!$A$1734:$A$1749</c:f>
              <c:numCache>
                <c:formatCode>0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'Tasa de mortalidad Original'!$B$1734:$B$1749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363104"/>
        <c:axId val="-433363648"/>
      </c:lineChart>
      <c:catAx>
        <c:axId val="-43336092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366368"/>
        <c:crossesAt val="0"/>
        <c:auto val="1"/>
        <c:lblAlgn val="ctr"/>
        <c:lblOffset val="100"/>
        <c:noMultiLvlLbl val="0"/>
      </c:catAx>
      <c:valAx>
        <c:axId val="-433366368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360928"/>
        <c:crosses val="autoZero"/>
        <c:crossBetween val="between"/>
        <c:majorUnit val="1"/>
      </c:valAx>
      <c:valAx>
        <c:axId val="-43336364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363104"/>
        <c:crosses val="max"/>
        <c:crossBetween val="between"/>
      </c:valAx>
      <c:catAx>
        <c:axId val="-43336310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36364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Donmatías - 2005 - 2022</a:t>
            </a:r>
          </a:p>
        </c:rich>
      </c:tx>
      <c:layout>
        <c:manualLayout>
          <c:xMode val="edge"/>
          <c:yMode val="edge"/>
          <c:x val="0.16285931552507515"/>
          <c:y val="1.37292300352311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22203909617537"/>
          <c:h val="0.6966481629858355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Original'!$C$1761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Original'!$A$1762:$A$1779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Original'!$C$1762:$C$1779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  <c:pt idx="14" formatCode="0">
                  <c:v>1</c:v>
                </c:pt>
                <c:pt idx="15" formatCode="0">
                  <c:v>2</c:v>
                </c:pt>
                <c:pt idx="16" formatCode="0">
                  <c:v>0</c:v>
                </c:pt>
                <c:pt idx="17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Original'!$D$1761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Original'!$A$1762:$A$1779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Original'!$D$1762:$D$1775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Original'!$E$1761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Original'!$A$1762:$A$1779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Original'!$E$1762:$E$1779</c:f>
              <c:numCache>
                <c:formatCode>General</c:formatCode>
                <c:ptCount val="18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 formatCode="0">
                  <c:v>0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8A-47D4-B235-47A7C1553DF8}"/>
            </c:ext>
          </c:extLst>
        </c:ser>
        <c:ser>
          <c:idx val="4"/>
          <c:order val="4"/>
          <c:tx>
            <c:strRef>
              <c:f>'Tasa de mortalidad Original'!$F$1761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Original'!$A$1762:$A$1779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Original'!$F$1762:$F$1775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8A-47D4-B235-47A7C1553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378336"/>
        <c:axId val="-433360384"/>
      </c:barChart>
      <c:lineChart>
        <c:grouping val="stacked"/>
        <c:varyColors val="0"/>
        <c:ser>
          <c:idx val="0"/>
          <c:order val="0"/>
          <c:tx>
            <c:strRef>
              <c:f>'Tasa de mortalidad Original'!$B$1761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Original'!$A$1762:$A$1779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Original'!$B$1762:$B$1779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353312"/>
        <c:axId val="-433369088"/>
      </c:lineChart>
      <c:catAx>
        <c:axId val="-43337833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360384"/>
        <c:crossesAt val="0"/>
        <c:auto val="1"/>
        <c:lblAlgn val="ctr"/>
        <c:lblOffset val="100"/>
        <c:noMultiLvlLbl val="0"/>
      </c:catAx>
      <c:valAx>
        <c:axId val="-433360384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378336"/>
        <c:crosses val="autoZero"/>
        <c:crossBetween val="between"/>
        <c:majorUnit val="1"/>
      </c:valAx>
      <c:valAx>
        <c:axId val="-43336908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353312"/>
        <c:crosses val="max"/>
        <c:crossBetween val="between"/>
      </c:valAx>
      <c:catAx>
        <c:axId val="-43335331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36908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- Gómez Plata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567115292699323"/>
          <c:h val="0.6703611933125120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Original'!$C$1813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Original'!$A$1814:$A$1831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Original'!$C$1814:$C$1831</c:f>
              <c:numCache>
                <c:formatCode>0</c:formatCode>
                <c:ptCount val="18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Original'!$D$1813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Original'!$A$1814:$A$1831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Original'!$D$1814:$D$1827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Original'!$E$1813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Original'!$A$1814:$A$1831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Original'!$E$1814:$E$1831</c:f>
              <c:numCache>
                <c:formatCode>General</c:formatCode>
                <c:ptCount val="18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 formatCode="0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3D-49CD-859A-6C98EE29D7D3}"/>
            </c:ext>
          </c:extLst>
        </c:ser>
        <c:ser>
          <c:idx val="4"/>
          <c:order val="4"/>
          <c:tx>
            <c:strRef>
              <c:f>'Tasa de mortalidad Original'!$F$1813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Original'!$A$1814:$A$1831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Original'!$F$1814:$F$1827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3D-49CD-859A-6C98EE29D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354400"/>
        <c:axId val="-433368544"/>
      </c:barChart>
      <c:lineChart>
        <c:grouping val="stacked"/>
        <c:varyColors val="0"/>
        <c:ser>
          <c:idx val="0"/>
          <c:order val="0"/>
          <c:tx>
            <c:strRef>
              <c:f>'Tasa de mortalidad Original'!$B$1813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Original'!$A$1814:$A$1831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Original'!$B$1814:$B$1831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353856"/>
        <c:axId val="-433359296"/>
      </c:lineChart>
      <c:catAx>
        <c:axId val="-43335440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368544"/>
        <c:crossesAt val="0"/>
        <c:auto val="1"/>
        <c:lblAlgn val="ctr"/>
        <c:lblOffset val="100"/>
        <c:noMultiLvlLbl val="0"/>
      </c:catAx>
      <c:valAx>
        <c:axId val="-433368544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354400"/>
        <c:crosses val="autoZero"/>
        <c:crossBetween val="between"/>
        <c:majorUnit val="1"/>
      </c:valAx>
      <c:valAx>
        <c:axId val="-433359296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353856"/>
        <c:crosses val="max"/>
        <c:crossBetween val="between"/>
      </c:valAx>
      <c:catAx>
        <c:axId val="-43335385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359296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 </a:t>
            </a:r>
            <a:r>
              <a:rPr lang="es-CO" sz="1600" b="0" baseline="0"/>
              <a:t>Liborina - 2005 - 2018</a:t>
            </a:r>
            <a:endParaRPr lang="es-CO" sz="1600" b="0"/>
          </a:p>
        </c:rich>
      </c:tx>
      <c:layout>
        <c:manualLayout>
          <c:xMode val="edge"/>
          <c:yMode val="edge"/>
          <c:x val="0.11319388945475353"/>
          <c:y val="1.52219893422102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60104060913291"/>
          <c:y val="0.13378969387362633"/>
          <c:w val="0.68261265157344331"/>
          <c:h val="0.6913907690511708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Original'!$C$1401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Original'!$A$1402:$A$1415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Original'!$C$1402:$C$1415</c:f>
              <c:numCache>
                <c:formatCode>0.0</c:formatCode>
                <c:ptCount val="14"/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7C-4126-9C3A-7249D3D8DD6A}"/>
            </c:ext>
          </c:extLst>
        </c:ser>
        <c:ser>
          <c:idx val="3"/>
          <c:order val="2"/>
          <c:tx>
            <c:strRef>
              <c:f>'Tasa de mortalidad Original'!$D$1401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Original'!$A$1402:$A$1415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Original'!$D$1402:$D$1415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7C-4126-9C3A-7249D3D8DD6A}"/>
            </c:ext>
          </c:extLst>
        </c:ser>
        <c:ser>
          <c:idx val="1"/>
          <c:order val="3"/>
          <c:tx>
            <c:strRef>
              <c:f>'Tasa de mortalidad Original'!$E$1401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Original'!$A$1402:$A$1415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Original'!$E$1402:$E$1415</c:f>
              <c:numCache>
                <c:formatCode>General</c:formatCode>
                <c:ptCount val="14"/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7C-4126-9C3A-7249D3D8DD6A}"/>
            </c:ext>
          </c:extLst>
        </c:ser>
        <c:ser>
          <c:idx val="4"/>
          <c:order val="4"/>
          <c:tx>
            <c:strRef>
              <c:f>'Tasa de mortalidad Original'!$F$1401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Original'!$A$1402:$A$1415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Original'!$F$1402:$F$1415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7C-4126-9C3A-7249D3D8D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24379360"/>
        <c:axId val="-424404384"/>
      </c:barChart>
      <c:lineChart>
        <c:grouping val="stacked"/>
        <c:varyColors val="0"/>
        <c:ser>
          <c:idx val="0"/>
          <c:order val="0"/>
          <c:tx>
            <c:strRef>
              <c:f>'Tasa de mortalidad Original'!$B$1401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Original'!$A$1402:$A$1413</c:f>
              <c:numCache>
                <c:formatCode>0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</c:numCache>
            </c:numRef>
          </c:cat>
          <c:val>
            <c:numRef>
              <c:f>'Tasa de mortalidad Original'!$B$1402:$B$1415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7C-4126-9C3A-7249D3D8D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4382624"/>
        <c:axId val="-424401664"/>
      </c:lineChart>
      <c:catAx>
        <c:axId val="-42437936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24404384"/>
        <c:crossesAt val="0"/>
        <c:auto val="1"/>
        <c:lblAlgn val="ctr"/>
        <c:lblOffset val="100"/>
        <c:noMultiLvlLbl val="0"/>
      </c:catAx>
      <c:valAx>
        <c:axId val="-4244043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24379360"/>
        <c:crosses val="autoZero"/>
        <c:crossBetween val="between"/>
        <c:majorUnit val="1"/>
      </c:valAx>
      <c:valAx>
        <c:axId val="-424401664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24382624"/>
        <c:crosses val="max"/>
        <c:crossBetween val="between"/>
      </c:valAx>
      <c:catAx>
        <c:axId val="-42438262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24401664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0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- Guadalupe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8645577869093677"/>
          <c:h val="0.69401946601850317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Original'!$C$1841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Original'!$A$1842:$A$1859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Original'!$C$1842:$C$1859</c:f>
              <c:numCache>
                <c:formatCode>0</c:formatCode>
                <c:ptCount val="18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0</c:v>
                </c:pt>
                <c:pt idx="1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Original'!$D$1841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Original'!$A$1842:$A$1859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Original'!$D$1842:$D$1859</c:f>
              <c:numCache>
                <c:formatCode>0.0</c:formatCode>
                <c:ptCount val="18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 formatCode="0">
                  <c:v>0</c:v>
                </c:pt>
                <c:pt idx="17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Original'!$E$1841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Original'!$A$1842:$A$1859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Original'!$E$1843:$E$1859</c:f>
              <c:numCache>
                <c:formatCode>General</c:formatCode>
                <c:ptCount val="17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 formatCode="0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27-42CE-97FD-869E249F8BF3}"/>
            </c:ext>
          </c:extLst>
        </c:ser>
        <c:ser>
          <c:idx val="4"/>
          <c:order val="4"/>
          <c:tx>
            <c:strRef>
              <c:f>'Tasa de mortalidad Original'!$F$1841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Original'!$A$1842:$A$1859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Original'!$F$1842:$F$1855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27-42CE-97FD-869E249F8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358752"/>
        <c:axId val="-433357664"/>
      </c:barChart>
      <c:lineChart>
        <c:grouping val="stacked"/>
        <c:varyColors val="0"/>
        <c:ser>
          <c:idx val="0"/>
          <c:order val="0"/>
          <c:tx>
            <c:strRef>
              <c:f>'Tasa de mortalidad Original'!$B$1841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Original'!$A$1842:$A$1859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Original'!$B$1842:$B$1859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367456"/>
        <c:axId val="-433378880"/>
      </c:lineChart>
      <c:catAx>
        <c:axId val="-43335875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357664"/>
        <c:crossesAt val="0"/>
        <c:auto val="1"/>
        <c:lblAlgn val="ctr"/>
        <c:lblOffset val="100"/>
        <c:noMultiLvlLbl val="0"/>
      </c:catAx>
      <c:valAx>
        <c:axId val="-4333576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358752"/>
        <c:crosses val="autoZero"/>
        <c:crossBetween val="between"/>
        <c:majorUnit val="1"/>
      </c:valAx>
      <c:valAx>
        <c:axId val="-43337888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367456"/>
        <c:crosses val="max"/>
        <c:crossBetween val="between"/>
      </c:valAx>
      <c:catAx>
        <c:axId val="-43336745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37888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- Ituango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182807807978198"/>
          <c:h val="0.6887620720838384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Original'!$C$1869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Original'!$A$1870:$A$1887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Original'!$C$1870:$C$1887</c:f>
              <c:numCache>
                <c:formatCode>0</c:formatCode>
                <c:ptCount val="18"/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Original'!$D$1869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Original'!$A$1870:$A$1887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Original'!$D$1870:$D$1883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Original'!$E$1869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Original'!$A$1870:$A$1887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Original'!$E$1870:$E$1885</c:f>
              <c:numCache>
                <c:formatCode>General</c:formatCode>
                <c:ptCount val="16"/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78-4B7C-BED8-CA9CEB1A78C7}"/>
            </c:ext>
          </c:extLst>
        </c:ser>
        <c:ser>
          <c:idx val="4"/>
          <c:order val="4"/>
          <c:tx>
            <c:strRef>
              <c:f>'Tasa de mortalidad Original'!$F$1869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Original'!$A$1870:$A$1887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Original'!$F$1870:$F$1887</c:f>
              <c:numCache>
                <c:formatCode>General</c:formatCode>
                <c:ptCount val="18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 formatCode="0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78-4B7C-BED8-CA9CEB1A7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365824"/>
        <c:axId val="-433374528"/>
      </c:barChart>
      <c:lineChart>
        <c:grouping val="stacked"/>
        <c:varyColors val="0"/>
        <c:ser>
          <c:idx val="0"/>
          <c:order val="0"/>
          <c:tx>
            <c:strRef>
              <c:f>'Tasa de mortalidad Original'!$B$1869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Original'!$A$1870:$A$1887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Original'!$B$1870:$B$1887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364192"/>
        <c:axId val="-433365280"/>
      </c:lineChart>
      <c:catAx>
        <c:axId val="-4333658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374528"/>
        <c:crossesAt val="0"/>
        <c:auto val="1"/>
        <c:lblAlgn val="ctr"/>
        <c:lblOffset val="100"/>
        <c:noMultiLvlLbl val="0"/>
      </c:catAx>
      <c:valAx>
        <c:axId val="-4333745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365824"/>
        <c:crosses val="autoZero"/>
        <c:crossBetween val="between"/>
        <c:majorUnit val="1"/>
      </c:valAx>
      <c:valAx>
        <c:axId val="-43336528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364192"/>
        <c:crosses val="max"/>
        <c:crossBetween val="between"/>
      </c:valAx>
      <c:catAx>
        <c:axId val="-43336419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36528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- San Andrés de Cuerquia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22203909617537"/>
          <c:h val="0.6913907690511708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Original'!$C$1897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Original'!$A$1898:$A$1915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Original'!$C$1898:$C$1915</c:f>
              <c:numCache>
                <c:formatCode>0</c:formatCode>
                <c:ptCount val="18"/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0</c:v>
                </c:pt>
                <c:pt idx="1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Original'!$D$1897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Original'!$A$1898:$A$1915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Original'!$D$1898:$D$1911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Original'!$E$1897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Original'!$A$1898:$A$1915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Original'!$E$1898:$E$1915</c:f>
              <c:numCache>
                <c:formatCode>General</c:formatCode>
                <c:ptCount val="18"/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3</c:v>
                </c:pt>
                <c:pt idx="11">
                  <c:v>0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 formatCode="0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C8-4AC3-AA60-32C87D40E4BB}"/>
            </c:ext>
          </c:extLst>
        </c:ser>
        <c:ser>
          <c:idx val="4"/>
          <c:order val="4"/>
          <c:tx>
            <c:strRef>
              <c:f>'Tasa de mortalidad Original'!$F$1897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Original'!$A$1898:$A$1915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Original'!$F$1898:$F$1911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C8-4AC3-AA60-32C87D40E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377792"/>
        <c:axId val="-433373984"/>
      </c:barChart>
      <c:lineChart>
        <c:grouping val="stacked"/>
        <c:varyColors val="0"/>
        <c:ser>
          <c:idx val="0"/>
          <c:order val="0"/>
          <c:tx>
            <c:strRef>
              <c:f>'Tasa de mortalidad Original'!$B$1897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Original'!$A$1898:$A$1915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Original'!$B$1898:$B$1915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364736"/>
        <c:axId val="-433358208"/>
      </c:lineChart>
      <c:catAx>
        <c:axId val="-4333777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373984"/>
        <c:crossesAt val="0"/>
        <c:auto val="1"/>
        <c:lblAlgn val="ctr"/>
        <c:lblOffset val="100"/>
        <c:noMultiLvlLbl val="0"/>
      </c:catAx>
      <c:valAx>
        <c:axId val="-43337398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377792"/>
        <c:crosses val="autoZero"/>
        <c:crossBetween val="between"/>
        <c:majorUnit val="1"/>
      </c:valAx>
      <c:valAx>
        <c:axId val="-43335820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364736"/>
        <c:crosses val="max"/>
        <c:crossBetween val="between"/>
      </c:valAx>
      <c:catAx>
        <c:axId val="-43336473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35820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- San Pedro de los Milagros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606346580896494"/>
          <c:h val="0.6887620720838384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Original'!$C$1950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Original'!$A$1951:$A$1968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Original'!$C$1951:$C$1968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  <c:pt idx="14" formatCode="0">
                  <c:v>1</c:v>
                </c:pt>
                <c:pt idx="15" formatCode="0">
                  <c:v>0</c:v>
                </c:pt>
                <c:pt idx="16" formatCode="0">
                  <c:v>0</c:v>
                </c:pt>
                <c:pt idx="17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Original'!$D$1950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Original'!$A$1951:$A$1968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Original'!$D$1951:$D$1964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Original'!$E$1950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Original'!$A$1951:$A$1968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Original'!$E$1951:$E$1968</c:f>
              <c:numCache>
                <c:formatCode>General</c:formatCode>
                <c:ptCount val="18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 formatCode="0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6E-480F-8192-83A71DF24965}"/>
            </c:ext>
          </c:extLst>
        </c:ser>
        <c:ser>
          <c:idx val="4"/>
          <c:order val="4"/>
          <c:tx>
            <c:strRef>
              <c:f>'Tasa de mortalidad Original'!$F$1950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Original'!$A$1951:$A$1968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Original'!$F$1951:$F$1964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6E-480F-8192-83A71DF24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377248"/>
        <c:axId val="-433357120"/>
      </c:barChart>
      <c:lineChart>
        <c:grouping val="stacked"/>
        <c:varyColors val="0"/>
        <c:ser>
          <c:idx val="0"/>
          <c:order val="0"/>
          <c:tx>
            <c:strRef>
              <c:f>'Tasa de mortalidad Original'!$B$1950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Original'!$A$1951:$A$1968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Original'!$B$1951:$B$1968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376704"/>
        <c:axId val="-433356576"/>
      </c:lineChart>
      <c:catAx>
        <c:axId val="-4333772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357120"/>
        <c:crossesAt val="0"/>
        <c:auto val="1"/>
        <c:lblAlgn val="ctr"/>
        <c:lblOffset val="100"/>
        <c:noMultiLvlLbl val="0"/>
      </c:catAx>
      <c:valAx>
        <c:axId val="-433357120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377248"/>
        <c:crosses val="autoZero"/>
        <c:crossBetween val="between"/>
        <c:majorUnit val="1"/>
      </c:valAx>
      <c:valAx>
        <c:axId val="-433356576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376704"/>
        <c:crosses val="max"/>
        <c:crossBetween val="between"/>
      </c:valAx>
      <c:catAx>
        <c:axId val="-43337670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356576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- Santa Rosa de Osos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798500323257062"/>
          <c:h val="0.67298989027984457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Original'!$C$1978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Original'!$A$1979:$A$1996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Original'!$C$1979:$C$1996</c:f>
              <c:numCache>
                <c:formatCode>0.0</c:formatCode>
                <c:ptCount val="18"/>
                <c:pt idx="5" formatCode="0">
                  <c:v>2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2</c:v>
                </c:pt>
                <c:pt idx="12" formatCode="0">
                  <c:v>2</c:v>
                </c:pt>
                <c:pt idx="13" formatCode="0">
                  <c:v>2</c:v>
                </c:pt>
                <c:pt idx="14" formatCode="0">
                  <c:v>2</c:v>
                </c:pt>
                <c:pt idx="15" formatCode="0">
                  <c:v>2</c:v>
                </c:pt>
                <c:pt idx="16" formatCode="0">
                  <c:v>0</c:v>
                </c:pt>
                <c:pt idx="17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Original'!$D$1978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Original'!$A$1979:$A$1996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Original'!$D$1979:$D$1992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Original'!$E$1978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Original'!$A$1979:$A$1996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Original'!$E$1979:$E$1996</c:f>
              <c:numCache>
                <c:formatCode>General</c:formatCode>
                <c:ptCount val="18"/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 formatCode="0">
                  <c:v>0</c:v>
                </c:pt>
                <c:pt idx="1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70-4F25-8C2F-0719C15E91BD}"/>
            </c:ext>
          </c:extLst>
        </c:ser>
        <c:ser>
          <c:idx val="4"/>
          <c:order val="4"/>
          <c:tx>
            <c:strRef>
              <c:f>'Tasa de mortalidad Original'!$F$1978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Original'!$A$1979:$A$1996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Original'!$F$1979:$F$1992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70-4F25-8C2F-0719C15E9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376160"/>
        <c:axId val="-433375616"/>
      </c:barChart>
      <c:lineChart>
        <c:grouping val="stacked"/>
        <c:varyColors val="0"/>
        <c:ser>
          <c:idx val="0"/>
          <c:order val="0"/>
          <c:tx>
            <c:strRef>
              <c:f>'Tasa de mortalidad Original'!$B$1978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Original'!$A$1979:$A$1996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Original'!$B$1979:$B$1996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372896"/>
        <c:axId val="-433373440"/>
      </c:lineChart>
      <c:catAx>
        <c:axId val="-43337616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375616"/>
        <c:crossesAt val="0"/>
        <c:auto val="1"/>
        <c:lblAlgn val="ctr"/>
        <c:lblOffset val="100"/>
        <c:noMultiLvlLbl val="0"/>
      </c:catAx>
      <c:valAx>
        <c:axId val="-433375616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376160"/>
        <c:crosses val="autoZero"/>
        <c:crossBetween val="between"/>
        <c:majorUnit val="1"/>
      </c:valAx>
      <c:valAx>
        <c:axId val="-43337344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372896"/>
        <c:crosses val="max"/>
        <c:crossBetween val="between"/>
      </c:valAx>
      <c:catAx>
        <c:axId val="-43337289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37344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- Toledo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798500323257062"/>
          <c:h val="0.68087598118184156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Original'!$C$2006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Original'!$A$2007:$A$2024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Original'!$C$2007:$C$2024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  <c:pt idx="14" formatCode="0">
                  <c:v>1</c:v>
                </c:pt>
                <c:pt idx="15" formatCode="0">
                  <c:v>1</c:v>
                </c:pt>
                <c:pt idx="16" formatCode="0">
                  <c:v>0</c:v>
                </c:pt>
                <c:pt idx="17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Original'!$D$2006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Original'!$A$2007:$A$2024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Original'!$D$2007:$D$2020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Original'!$E$2006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Original'!$A$2007:$A$2024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Original'!$E$2007:$E$2020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0F-45CD-8C06-E5CCF90C04C4}"/>
            </c:ext>
          </c:extLst>
        </c:ser>
        <c:ser>
          <c:idx val="4"/>
          <c:order val="4"/>
          <c:tx>
            <c:strRef>
              <c:f>'Tasa de mortalidad Original'!$F$2006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Original'!$A$2007:$A$2024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Original'!$F$2007:$F$2024</c:f>
              <c:numCache>
                <c:formatCode>General</c:formatCode>
                <c:ptCount val="18"/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 formatCode="0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0F-45CD-8C06-E5CCF90C0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372352"/>
        <c:axId val="-433371808"/>
      </c:barChart>
      <c:lineChart>
        <c:grouping val="stacked"/>
        <c:varyColors val="0"/>
        <c:ser>
          <c:idx val="0"/>
          <c:order val="0"/>
          <c:tx>
            <c:strRef>
              <c:f>'Tasa de mortalidad Original'!$B$2006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Original'!$A$2007:$A$2024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Original'!$B$2007:$B$2024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470816"/>
        <c:axId val="-433476256"/>
      </c:lineChart>
      <c:catAx>
        <c:axId val="-43337235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371808"/>
        <c:crossesAt val="0"/>
        <c:auto val="1"/>
        <c:lblAlgn val="ctr"/>
        <c:lblOffset val="100"/>
        <c:noMultiLvlLbl val="0"/>
      </c:catAx>
      <c:valAx>
        <c:axId val="-433371808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372352"/>
        <c:crosses val="autoZero"/>
        <c:crossBetween val="between"/>
        <c:majorUnit val="1"/>
      </c:valAx>
      <c:valAx>
        <c:axId val="-433476256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470816"/>
        <c:crosses val="max"/>
        <c:crossBetween val="between"/>
      </c:valAx>
      <c:catAx>
        <c:axId val="-4334708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476256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 Yarumal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99065406561763"/>
          <c:h val="0.6756185872471769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Original'!$C$2058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Original'!$A$2059:$A$2076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Original'!$C$2059:$C$2076</c:f>
              <c:numCache>
                <c:formatCode>0.0</c:formatCode>
                <c:ptCount val="18"/>
                <c:pt idx="5" formatCode="0">
                  <c:v>4</c:v>
                </c:pt>
                <c:pt idx="6" formatCode="0">
                  <c:v>5</c:v>
                </c:pt>
                <c:pt idx="7" formatCode="0">
                  <c:v>4</c:v>
                </c:pt>
                <c:pt idx="8" formatCode="0">
                  <c:v>4</c:v>
                </c:pt>
                <c:pt idx="9" formatCode="0">
                  <c:v>4</c:v>
                </c:pt>
                <c:pt idx="10" formatCode="0">
                  <c:v>4</c:v>
                </c:pt>
                <c:pt idx="11" formatCode="0">
                  <c:v>4</c:v>
                </c:pt>
                <c:pt idx="12" formatCode="0">
                  <c:v>4</c:v>
                </c:pt>
                <c:pt idx="13" formatCode="0">
                  <c:v>7</c:v>
                </c:pt>
                <c:pt idx="14" formatCode="0">
                  <c:v>7</c:v>
                </c:pt>
                <c:pt idx="15" formatCode="0">
                  <c:v>7</c:v>
                </c:pt>
                <c:pt idx="16" formatCode="0">
                  <c:v>0</c:v>
                </c:pt>
                <c:pt idx="17" formatCode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Original'!$D$2058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Original'!$A$2059:$A$2076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Original'!$D$2059:$D$2072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Original'!$E$2058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Original'!$A$2059:$A$2076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Original'!$E$2059:$E$2076</c:f>
              <c:numCache>
                <c:formatCode>General</c:formatCode>
                <c:ptCount val="18"/>
                <c:pt idx="5">
                  <c:v>4</c:v>
                </c:pt>
                <c:pt idx="6">
                  <c:v>5</c:v>
                </c:pt>
                <c:pt idx="7">
                  <c:v>4</c:v>
                </c:pt>
                <c:pt idx="8">
                  <c:v>1</c:v>
                </c:pt>
                <c:pt idx="9">
                  <c:v>4</c:v>
                </c:pt>
                <c:pt idx="10">
                  <c:v>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</c:v>
                </c:pt>
                <c:pt idx="15">
                  <c:v>4</c:v>
                </c:pt>
                <c:pt idx="16" formatCode="0">
                  <c:v>0</c:v>
                </c:pt>
                <c:pt idx="1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CB-4E16-8BB5-697BE6943ABB}"/>
            </c:ext>
          </c:extLst>
        </c:ser>
        <c:ser>
          <c:idx val="4"/>
          <c:order val="4"/>
          <c:tx>
            <c:strRef>
              <c:f>'Tasa de mortalidad Original'!$F$2058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Original'!$A$2059:$A$2076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Original'!$F$2059:$F$2076</c:f>
              <c:numCache>
                <c:formatCode>General</c:formatCode>
                <c:ptCount val="18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 formatCode="0">
                  <c:v>0</c:v>
                </c:pt>
                <c:pt idx="1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CB-4E16-8BB5-697BE6943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453952"/>
        <c:axId val="-433464832"/>
      </c:barChart>
      <c:lineChart>
        <c:grouping val="stacked"/>
        <c:varyColors val="0"/>
        <c:ser>
          <c:idx val="0"/>
          <c:order val="0"/>
          <c:tx>
            <c:strRef>
              <c:f>'Tasa de mortalidad Original'!$B$2058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Original'!$A$2059:$A$2076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Original'!$B$2059:$B$2076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450688"/>
        <c:axId val="-433467552"/>
      </c:lineChart>
      <c:catAx>
        <c:axId val="-43345395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464832"/>
        <c:crossesAt val="0"/>
        <c:auto val="1"/>
        <c:lblAlgn val="ctr"/>
        <c:lblOffset val="100"/>
        <c:noMultiLvlLbl val="0"/>
      </c:catAx>
      <c:valAx>
        <c:axId val="-433464832"/>
        <c:scaling>
          <c:orientation val="minMax"/>
          <c:max val="8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453952"/>
        <c:crosses val="autoZero"/>
        <c:crossBetween val="between"/>
        <c:majorUnit val="1"/>
      </c:valAx>
      <c:valAx>
        <c:axId val="-433467552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450688"/>
        <c:crosses val="max"/>
        <c:crossBetween val="between"/>
      </c:valAx>
      <c:catAx>
        <c:axId val="-43345068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46755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 Subregion Oriente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759269035059891"/>
          <c:h val="0.662475102410515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Original'!$C$2086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Original'!$A$2087:$A$2104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Original'!$C$2087:$C$2104</c:f>
              <c:numCache>
                <c:formatCode>0.0</c:formatCode>
                <c:ptCount val="18"/>
                <c:pt idx="5" formatCode="0">
                  <c:v>45</c:v>
                </c:pt>
                <c:pt idx="6" formatCode="0">
                  <c:v>63</c:v>
                </c:pt>
                <c:pt idx="7" formatCode="0">
                  <c:v>57</c:v>
                </c:pt>
                <c:pt idx="8" formatCode="0">
                  <c:v>71</c:v>
                </c:pt>
                <c:pt idx="9" formatCode="0">
                  <c:v>74</c:v>
                </c:pt>
                <c:pt idx="10" formatCode="0">
                  <c:v>74</c:v>
                </c:pt>
                <c:pt idx="11" formatCode="0">
                  <c:v>85</c:v>
                </c:pt>
                <c:pt idx="12" formatCode="0">
                  <c:v>83</c:v>
                </c:pt>
                <c:pt idx="13" formatCode="0">
                  <c:v>85</c:v>
                </c:pt>
                <c:pt idx="14" formatCode="0">
                  <c:v>101</c:v>
                </c:pt>
                <c:pt idx="15" formatCode="0">
                  <c:v>110</c:v>
                </c:pt>
                <c:pt idx="16" formatCode="0">
                  <c:v>0</c:v>
                </c:pt>
                <c:pt idx="17" formatCode="0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Original'!$D$2086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Original'!$A$2087:$A$2104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Original'!$D$2087:$D$2104</c:f>
              <c:numCache>
                <c:formatCode>0.0</c:formatCode>
                <c:ptCount val="18"/>
                <c:pt idx="5" formatCode="0">
                  <c:v>4</c:v>
                </c:pt>
                <c:pt idx="6" formatCode="0">
                  <c:v>4</c:v>
                </c:pt>
                <c:pt idx="7" formatCode="0">
                  <c:v>7</c:v>
                </c:pt>
                <c:pt idx="8" formatCode="0">
                  <c:v>4</c:v>
                </c:pt>
                <c:pt idx="9" formatCode="0">
                  <c:v>3</c:v>
                </c:pt>
                <c:pt idx="10" formatCode="0">
                  <c:v>3</c:v>
                </c:pt>
                <c:pt idx="11" formatCode="0">
                  <c:v>0</c:v>
                </c:pt>
                <c:pt idx="12" formatCode="0">
                  <c:v>4</c:v>
                </c:pt>
                <c:pt idx="13" formatCode="0">
                  <c:v>7</c:v>
                </c:pt>
                <c:pt idx="14" formatCode="0">
                  <c:v>10</c:v>
                </c:pt>
                <c:pt idx="15" formatCode="0">
                  <c:v>10</c:v>
                </c:pt>
                <c:pt idx="16" formatCode="0">
                  <c:v>0</c:v>
                </c:pt>
                <c:pt idx="17" formatCode="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Original'!$E$2086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Original'!$A$2087:$A$2104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Original'!$E$2087:$E$2104</c:f>
              <c:numCache>
                <c:formatCode>General</c:formatCode>
                <c:ptCount val="18"/>
                <c:pt idx="5">
                  <c:v>39</c:v>
                </c:pt>
                <c:pt idx="6">
                  <c:v>51</c:v>
                </c:pt>
                <c:pt idx="7">
                  <c:v>37</c:v>
                </c:pt>
                <c:pt idx="8">
                  <c:v>51</c:v>
                </c:pt>
                <c:pt idx="9">
                  <c:v>54</c:v>
                </c:pt>
                <c:pt idx="10">
                  <c:v>52</c:v>
                </c:pt>
                <c:pt idx="11">
                  <c:v>21</c:v>
                </c:pt>
                <c:pt idx="12">
                  <c:v>14</c:v>
                </c:pt>
                <c:pt idx="13">
                  <c:v>19</c:v>
                </c:pt>
                <c:pt idx="14">
                  <c:v>42</c:v>
                </c:pt>
                <c:pt idx="15">
                  <c:v>41</c:v>
                </c:pt>
                <c:pt idx="16">
                  <c:v>0</c:v>
                </c:pt>
                <c:pt idx="17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E6-4FCC-9D3E-00E509944CB0}"/>
            </c:ext>
          </c:extLst>
        </c:ser>
        <c:ser>
          <c:idx val="4"/>
          <c:order val="4"/>
          <c:tx>
            <c:strRef>
              <c:f>'Tasa de mortalidad Original'!$F$2086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Original'!$A$2087:$A$2104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Original'!$F$2087:$F$2104</c:f>
              <c:numCache>
                <c:formatCode>General</c:formatCode>
                <c:ptCount val="18"/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6</c:v>
                </c:pt>
                <c:pt idx="15">
                  <c:v>7</c:v>
                </c:pt>
                <c:pt idx="16">
                  <c:v>0</c:v>
                </c:pt>
                <c:pt idx="1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E6-4FCC-9D3E-00E509944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480064"/>
        <c:axId val="-433481152"/>
      </c:barChart>
      <c:lineChart>
        <c:grouping val="stacked"/>
        <c:varyColors val="0"/>
        <c:ser>
          <c:idx val="0"/>
          <c:order val="0"/>
          <c:tx>
            <c:strRef>
              <c:f>'Tasa de mortalidad Original'!$B$2086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Original'!$A$2087:$A$2104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Original'!$B$2087:$B$2104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0.18</c:v>
                </c:pt>
                <c:pt idx="3">
                  <c:v>0.18</c:v>
                </c:pt>
                <c:pt idx="4">
                  <c:v>0.18</c:v>
                </c:pt>
                <c:pt idx="5">
                  <c:v>0</c:v>
                </c:pt>
                <c:pt idx="6">
                  <c:v>0.18</c:v>
                </c:pt>
                <c:pt idx="7">
                  <c:v>0.18</c:v>
                </c:pt>
                <c:pt idx="8">
                  <c:v>0</c:v>
                </c:pt>
                <c:pt idx="9">
                  <c:v>0.17</c:v>
                </c:pt>
                <c:pt idx="10">
                  <c:v>0</c:v>
                </c:pt>
                <c:pt idx="11">
                  <c:v>0.34</c:v>
                </c:pt>
                <c:pt idx="12" formatCode="0.00">
                  <c:v>0</c:v>
                </c:pt>
                <c:pt idx="13" formatCode="0.00">
                  <c:v>0.16805875334016773</c:v>
                </c:pt>
                <c:pt idx="14" formatCode="0.00">
                  <c:v>0</c:v>
                </c:pt>
                <c:pt idx="15" formatCode="0.00">
                  <c:v>0.14299999999999999</c:v>
                </c:pt>
                <c:pt idx="16">
                  <c:v>0</c:v>
                </c:pt>
                <c:pt idx="17" formatCode="0.00">
                  <c:v>0.1407881602788732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451232"/>
        <c:axId val="-433470272"/>
      </c:lineChart>
      <c:catAx>
        <c:axId val="-43348006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481152"/>
        <c:crossesAt val="0"/>
        <c:auto val="1"/>
        <c:lblAlgn val="ctr"/>
        <c:lblOffset val="100"/>
        <c:noMultiLvlLbl val="0"/>
      </c:catAx>
      <c:valAx>
        <c:axId val="-433481152"/>
        <c:scaling>
          <c:orientation val="minMax"/>
          <c:max val="16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480064"/>
        <c:crosses val="autoZero"/>
        <c:crossBetween val="between"/>
        <c:majorUnit val="10"/>
      </c:valAx>
      <c:valAx>
        <c:axId val="-433470272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451232"/>
        <c:crosses val="max"/>
        <c:crossBetween val="between"/>
      </c:valAx>
      <c:catAx>
        <c:axId val="-43345123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47027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legendEntry>
        <c:idx val="4"/>
        <c:txPr>
          <a:bodyPr rot="0" vert="horz"/>
          <a:lstStyle/>
          <a:p>
            <a:pPr>
              <a:defRPr sz="1200" baseline="0"/>
            </a:pPr>
            <a:endParaRPr lang="es-CO"/>
          </a:p>
        </c:txPr>
      </c:legendEntry>
      <c:overlay val="0"/>
      <c:txPr>
        <a:bodyPr rot="0" vert="horz"/>
        <a:lstStyle/>
        <a:p>
          <a:pPr>
            <a:defRPr sz="10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- Abejorral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99065406561763"/>
          <c:h val="0.6703611933125120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Original'!$C$2114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Original'!$A$2115:$A$2132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Original'!$C$2115:$C$2132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2</c:v>
                </c:pt>
                <c:pt idx="12" formatCode="0">
                  <c:v>1</c:v>
                </c:pt>
                <c:pt idx="13" formatCode="0">
                  <c:v>1</c:v>
                </c:pt>
                <c:pt idx="14" formatCode="0">
                  <c:v>3</c:v>
                </c:pt>
                <c:pt idx="15" formatCode="0">
                  <c:v>4</c:v>
                </c:pt>
                <c:pt idx="16" formatCode="0">
                  <c:v>0</c:v>
                </c:pt>
                <c:pt idx="17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Original'!$D$2114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Original'!$A$2115:$A$2132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Original'!$D$2115:$D$2128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Original'!$E$2114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Original'!$A$2115:$A$2132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Original'!$E$2115:$E$2132</c:f>
              <c:numCache>
                <c:formatCode>General</c:formatCode>
                <c:ptCount val="18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88-4EB3-87DF-057A163C4E22}"/>
            </c:ext>
          </c:extLst>
        </c:ser>
        <c:ser>
          <c:idx val="4"/>
          <c:order val="4"/>
          <c:tx>
            <c:strRef>
              <c:f>'Tasa de mortalidad Original'!$F$2114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Original'!$A$2115:$A$2132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Original'!$F$2115:$F$2132</c:f>
              <c:numCache>
                <c:formatCode>General</c:formatCode>
                <c:ptCount val="18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88-4EB3-87DF-057A163C4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453408"/>
        <c:axId val="-433464288"/>
      </c:barChart>
      <c:lineChart>
        <c:grouping val="stacked"/>
        <c:varyColors val="0"/>
        <c:ser>
          <c:idx val="0"/>
          <c:order val="0"/>
          <c:tx>
            <c:strRef>
              <c:f>'Tasa de mortalidad Original'!$B$2114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Original'!$A$2115:$A$2132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Original'!$B$2115:$B$2132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458848"/>
        <c:axId val="-433467008"/>
      </c:lineChart>
      <c:catAx>
        <c:axId val="-43345340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464288"/>
        <c:crossesAt val="0"/>
        <c:auto val="1"/>
        <c:lblAlgn val="ctr"/>
        <c:lblOffset val="100"/>
        <c:noMultiLvlLbl val="0"/>
      </c:catAx>
      <c:valAx>
        <c:axId val="-4334642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453408"/>
        <c:crosses val="autoZero"/>
        <c:crossBetween val="between"/>
        <c:majorUnit val="1"/>
      </c:valAx>
      <c:valAx>
        <c:axId val="-43346700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458848"/>
        <c:crosses val="max"/>
        <c:crossBetween val="between"/>
      </c:valAx>
      <c:catAx>
        <c:axId val="-43345884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46700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- Alejandría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143576519781015"/>
          <c:h val="0.68087598118184156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Original'!$C$2142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Original'!$A$2143:$A$2160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Original'!$C$2143:$C$2160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2</c:v>
                </c:pt>
                <c:pt idx="12" formatCode="0">
                  <c:v>1</c:v>
                </c:pt>
                <c:pt idx="13" formatCode="0">
                  <c:v>1</c:v>
                </c:pt>
                <c:pt idx="14" formatCode="0">
                  <c:v>1</c:v>
                </c:pt>
                <c:pt idx="15" formatCode="0">
                  <c:v>1</c:v>
                </c:pt>
                <c:pt idx="16" formatCode="0">
                  <c:v>0</c:v>
                </c:pt>
                <c:pt idx="17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Original'!$D$2142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Original'!$A$2143:$A$2160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Original'!$D$2143:$D$2156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Original'!$E$2142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Original'!$A$2143:$A$2160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Original'!$E$2143:$E$2160</c:f>
              <c:numCache>
                <c:formatCode>General</c:formatCode>
                <c:ptCount val="18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4E-463D-BC35-865547813485}"/>
            </c:ext>
          </c:extLst>
        </c:ser>
        <c:ser>
          <c:idx val="4"/>
          <c:order val="4"/>
          <c:tx>
            <c:strRef>
              <c:f>'Tasa de mortalidad Original'!$F$2142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Original'!$A$2143:$A$2160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Original'!$F$2143:$F$2156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4E-463D-BC35-865547813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463200"/>
        <c:axId val="-433469728"/>
      </c:barChart>
      <c:lineChart>
        <c:grouping val="stacked"/>
        <c:varyColors val="0"/>
        <c:ser>
          <c:idx val="0"/>
          <c:order val="0"/>
          <c:tx>
            <c:strRef>
              <c:f>'Tasa de mortalidad Original'!$B$2142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Original'!$A$2143:$A$2160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Original'!$B$2143:$B$2160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450144"/>
        <c:axId val="-433480608"/>
      </c:lineChart>
      <c:catAx>
        <c:axId val="-43346320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469728"/>
        <c:crossesAt val="0"/>
        <c:auto val="1"/>
        <c:lblAlgn val="ctr"/>
        <c:lblOffset val="100"/>
        <c:noMultiLvlLbl val="0"/>
      </c:catAx>
      <c:valAx>
        <c:axId val="-433469728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463200"/>
        <c:crosses val="autoZero"/>
        <c:crossBetween val="between"/>
        <c:majorUnit val="1"/>
      </c:valAx>
      <c:valAx>
        <c:axId val="-43348060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450144"/>
        <c:crosses val="max"/>
        <c:crossBetween val="between"/>
      </c:valAx>
      <c:catAx>
        <c:axId val="-43345014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48060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- </a:t>
            </a:r>
            <a:r>
              <a:rPr lang="es-CO" sz="1600" b="0" baseline="0"/>
              <a:t>Maceo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892755496955818"/>
          <c:y val="0.16894637781162344"/>
          <c:w val="0.67212308418433164"/>
          <c:h val="0.6382666848870383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Original'!$C$93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Original'!$A$94:$A$107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Original'!$C$94:$C$107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2</c:v>
                </c:pt>
                <c:pt idx="11" formatCode="0">
                  <c:v>2</c:v>
                </c:pt>
                <c:pt idx="12" formatCode="0">
                  <c:v>2</c:v>
                </c:pt>
                <c:pt idx="13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DD-4EDA-AA95-86693F4BE6DD}"/>
            </c:ext>
          </c:extLst>
        </c:ser>
        <c:ser>
          <c:idx val="3"/>
          <c:order val="2"/>
          <c:tx>
            <c:strRef>
              <c:f>'Tasa de mortalidad Original'!$D$93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Original'!$A$94:$A$107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Original'!$D$94:$D$107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DD-4EDA-AA95-86693F4BE6DD}"/>
            </c:ext>
          </c:extLst>
        </c:ser>
        <c:ser>
          <c:idx val="1"/>
          <c:order val="3"/>
          <c:tx>
            <c:strRef>
              <c:f>'Tasa de mortalidad Original'!$E$93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Original'!$A$94:$A$107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Original'!$E$94:$E$107</c:f>
              <c:numCache>
                <c:formatCode>General</c:formatCode>
                <c:ptCount val="14"/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DD-4EDA-AA95-86693F4BE6DD}"/>
            </c:ext>
          </c:extLst>
        </c:ser>
        <c:ser>
          <c:idx val="4"/>
          <c:order val="4"/>
          <c:tx>
            <c:strRef>
              <c:f>'Tasa de mortalidad Original'!$F$93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Original'!$A$94:$A$107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Original'!$F$94:$F$107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DD-4EDA-AA95-86693F4BE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09311424"/>
        <c:axId val="-1409308704"/>
      </c:barChart>
      <c:lineChart>
        <c:grouping val="stacked"/>
        <c:varyColors val="0"/>
        <c:ser>
          <c:idx val="0"/>
          <c:order val="0"/>
          <c:tx>
            <c:strRef>
              <c:f>'Tasa de mortalidad Original'!$B$93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Original'!$A$94:$A$105</c:f>
              <c:numCache>
                <c:formatCode>0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</c:numCache>
            </c:numRef>
          </c:cat>
          <c:val>
            <c:numRef>
              <c:f>'Tasa de mortalidad Original'!$B$94:$B$107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DD-4EDA-AA95-86693F4BE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9324480"/>
        <c:axId val="-1409319584"/>
      </c:lineChart>
      <c:catAx>
        <c:axId val="-14093114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409308704"/>
        <c:crossesAt val="0"/>
        <c:auto val="1"/>
        <c:lblAlgn val="ctr"/>
        <c:lblOffset val="100"/>
        <c:noMultiLvlLbl val="0"/>
      </c:catAx>
      <c:valAx>
        <c:axId val="-1409308704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409311424"/>
        <c:crosses val="autoZero"/>
        <c:crossBetween val="between"/>
        <c:majorUnit val="1"/>
      </c:valAx>
      <c:valAx>
        <c:axId val="-1409319584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409324480"/>
        <c:crosses val="max"/>
        <c:crossBetween val="between"/>
      </c:valAx>
      <c:catAx>
        <c:axId val="-140932448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409319584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</a:t>
            </a:r>
          </a:p>
          <a:p>
            <a:pPr>
              <a:defRPr sz="1600"/>
            </a:pPr>
            <a:r>
              <a:rPr lang="es-CO" sz="1600" b="0" baseline="0"/>
              <a:t> Olaya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8645577869093677"/>
          <c:h val="0.66773249634517973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Original'!$C$1429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Original'!$A$1430:$A$1443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Original'!$C$1430:$C$1443</c:f>
              <c:numCache>
                <c:formatCode>0.0</c:formatCode>
                <c:ptCount val="14"/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9C-44C0-A90B-FC47B5594730}"/>
            </c:ext>
          </c:extLst>
        </c:ser>
        <c:ser>
          <c:idx val="3"/>
          <c:order val="2"/>
          <c:tx>
            <c:strRef>
              <c:f>'Tasa de mortalidad Original'!$D$1429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Original'!$A$1430:$A$1443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Original'!$D$1430:$D$1443</c:f>
              <c:numCache>
                <c:formatCode>0.0</c:formatCode>
                <c:ptCount val="14"/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9C-44C0-A90B-FC47B5594730}"/>
            </c:ext>
          </c:extLst>
        </c:ser>
        <c:ser>
          <c:idx val="1"/>
          <c:order val="3"/>
          <c:tx>
            <c:strRef>
              <c:f>'Tasa de mortalidad Original'!$E$1429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Original'!$A$1430:$A$1443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Original'!$E$1430:$E$1443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9C-44C0-A90B-FC47B5594730}"/>
            </c:ext>
          </c:extLst>
        </c:ser>
        <c:ser>
          <c:idx val="4"/>
          <c:order val="4"/>
          <c:tx>
            <c:strRef>
              <c:f>'Tasa de mortalidad Original'!$F$1429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Original'!$A$1430:$A$1443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Original'!$F$1430:$F$1443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9C-44C0-A90B-FC47B5594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24395680"/>
        <c:axId val="-424378816"/>
      </c:barChart>
      <c:lineChart>
        <c:grouping val="stacked"/>
        <c:varyColors val="0"/>
        <c:ser>
          <c:idx val="0"/>
          <c:order val="0"/>
          <c:tx>
            <c:strRef>
              <c:f>'Tasa de mortalidad Original'!$B$1429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Original'!$A$1430:$A$1443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Original'!$B$1430:$B$1443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19C-44C0-A90B-FC47B5594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4399488"/>
        <c:axId val="-424398400"/>
      </c:lineChart>
      <c:catAx>
        <c:axId val="-4243956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24378816"/>
        <c:crossesAt val="0"/>
        <c:auto val="1"/>
        <c:lblAlgn val="ctr"/>
        <c:lblOffset val="100"/>
        <c:noMultiLvlLbl val="0"/>
      </c:catAx>
      <c:valAx>
        <c:axId val="-424378816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24395680"/>
        <c:crosses val="autoZero"/>
        <c:crossBetween val="between"/>
        <c:majorUnit val="2"/>
      </c:valAx>
      <c:valAx>
        <c:axId val="-42439840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24399488"/>
        <c:crosses val="max"/>
        <c:crossBetween val="between"/>
      </c:valAx>
      <c:catAx>
        <c:axId val="-42439948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2439840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- Argelia de Maria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994665691070342"/>
          <c:y val="0.13378970548451752"/>
          <c:w val="0.69798500323257062"/>
          <c:h val="0.6887620720838384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Original'!$C$2170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Original'!$A$2171:$A$2188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Original'!$C$2171:$C$2188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2</c:v>
                </c:pt>
                <c:pt idx="12" formatCode="0">
                  <c:v>2</c:v>
                </c:pt>
                <c:pt idx="13" formatCode="0">
                  <c:v>1</c:v>
                </c:pt>
                <c:pt idx="14" formatCode="0">
                  <c:v>2</c:v>
                </c:pt>
                <c:pt idx="15" formatCode="0">
                  <c:v>2</c:v>
                </c:pt>
                <c:pt idx="16" formatCode="0">
                  <c:v>0</c:v>
                </c:pt>
                <c:pt idx="17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Original'!$D$2170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Original'!$A$2171:$A$2188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Original'!$D$2171:$D$2184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Original'!$E$2170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Original'!$A$2171:$A$2188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Original'!$E$2171:$E$2188</c:f>
              <c:numCache>
                <c:formatCode>General</c:formatCode>
                <c:ptCount val="18"/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A6-4C0D-8BA0-69CEF56BB1D6}"/>
            </c:ext>
          </c:extLst>
        </c:ser>
        <c:ser>
          <c:idx val="4"/>
          <c:order val="4"/>
          <c:tx>
            <c:strRef>
              <c:f>'Tasa de mortalidad Original'!$F$2170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Original'!$A$2171:$A$2188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Original'!$F$2171:$F$2186</c:f>
              <c:numCache>
                <c:formatCode>General</c:formatCode>
                <c:ptCount val="16"/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A6-4C0D-8BA0-69CEF56BB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472992"/>
        <c:axId val="-433451776"/>
      </c:barChart>
      <c:lineChart>
        <c:grouping val="stacked"/>
        <c:varyColors val="0"/>
        <c:ser>
          <c:idx val="0"/>
          <c:order val="0"/>
          <c:tx>
            <c:strRef>
              <c:f>'Tasa de mortalidad Original'!$B$2170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Original'!$A$2171:$A$2188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Original'!$B$2171:$B$2188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479520"/>
        <c:axId val="-433452320"/>
      </c:lineChart>
      <c:catAx>
        <c:axId val="-4334729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451776"/>
        <c:crossesAt val="0"/>
        <c:auto val="1"/>
        <c:lblAlgn val="ctr"/>
        <c:lblOffset val="100"/>
        <c:noMultiLvlLbl val="0"/>
      </c:catAx>
      <c:valAx>
        <c:axId val="-433451776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472992"/>
        <c:crosses val="autoZero"/>
        <c:crossBetween val="between"/>
        <c:majorUnit val="1"/>
      </c:valAx>
      <c:valAx>
        <c:axId val="-43345232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479520"/>
        <c:crosses val="max"/>
        <c:crossBetween val="between"/>
      </c:valAx>
      <c:catAx>
        <c:axId val="-43347952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45232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El Carmen de Viboral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606346580896494"/>
          <c:h val="0.662475102410515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Original'!$C$2198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Original'!$A$2199:$A$2216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Original'!$C$2199:$C$2216</c:f>
              <c:numCache>
                <c:formatCode>0.0</c:formatCode>
                <c:ptCount val="18"/>
                <c:pt idx="5" formatCode="0">
                  <c:v>7</c:v>
                </c:pt>
                <c:pt idx="6" formatCode="0">
                  <c:v>7</c:v>
                </c:pt>
                <c:pt idx="7" formatCode="0">
                  <c:v>7</c:v>
                </c:pt>
                <c:pt idx="8" formatCode="0">
                  <c:v>7</c:v>
                </c:pt>
                <c:pt idx="9" formatCode="0">
                  <c:v>7</c:v>
                </c:pt>
                <c:pt idx="10" formatCode="0">
                  <c:v>7</c:v>
                </c:pt>
                <c:pt idx="11" formatCode="0">
                  <c:v>9</c:v>
                </c:pt>
                <c:pt idx="12" formatCode="0">
                  <c:v>7</c:v>
                </c:pt>
                <c:pt idx="13" formatCode="0">
                  <c:v>8</c:v>
                </c:pt>
                <c:pt idx="14" formatCode="0">
                  <c:v>8</c:v>
                </c:pt>
                <c:pt idx="15" formatCode="0">
                  <c:v>9</c:v>
                </c:pt>
                <c:pt idx="16" formatCode="0">
                  <c:v>0</c:v>
                </c:pt>
                <c:pt idx="17" formatCode="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Original'!$D$2198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Original'!$A$2199:$A$2216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Original'!$D$2199:$D$2212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Original'!$E$2198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Original'!$A$2199:$A$2216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Original'!$E$2199:$E$2216</c:f>
              <c:numCache>
                <c:formatCode>General</c:formatCode>
                <c:ptCount val="18"/>
                <c:pt idx="5">
                  <c:v>7</c:v>
                </c:pt>
                <c:pt idx="6">
                  <c:v>7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  <c:pt idx="10">
                  <c:v>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E9-415F-9E4B-72D1E57D34E3}"/>
            </c:ext>
          </c:extLst>
        </c:ser>
        <c:ser>
          <c:idx val="4"/>
          <c:order val="4"/>
          <c:tx>
            <c:strRef>
              <c:f>'Tasa de mortalidad Original'!$F$2198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Original'!$A$2199:$A$2216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Original'!$F$2199:$F$2214</c:f>
              <c:numCache>
                <c:formatCode>General</c:formatCode>
                <c:ptCount val="16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E9-415F-9E4B-72D1E57D3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474624"/>
        <c:axId val="-433483328"/>
      </c:barChart>
      <c:lineChart>
        <c:grouping val="stacked"/>
        <c:varyColors val="0"/>
        <c:ser>
          <c:idx val="0"/>
          <c:order val="0"/>
          <c:tx>
            <c:strRef>
              <c:f>'Tasa de mortalidad Original'!$B$2198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Original'!$A$2199:$A$2216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Original'!$B$2199:$B$2216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461024"/>
        <c:axId val="-433449600"/>
      </c:lineChart>
      <c:catAx>
        <c:axId val="-4334746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483328"/>
        <c:crossesAt val="0"/>
        <c:auto val="1"/>
        <c:lblAlgn val="ctr"/>
        <c:lblOffset val="100"/>
        <c:noMultiLvlLbl val="0"/>
      </c:catAx>
      <c:valAx>
        <c:axId val="-433483328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474624"/>
        <c:crosses val="autoZero"/>
        <c:crossBetween val="between"/>
        <c:majorUnit val="1"/>
      </c:valAx>
      <c:valAx>
        <c:axId val="-43344960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461024"/>
        <c:crosses val="max"/>
        <c:crossBetween val="between"/>
      </c:valAx>
      <c:catAx>
        <c:axId val="-43346102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44960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Cocorná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029885353814802"/>
          <c:h val="0.6756185872471769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Original'!$C$2226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Original'!$A$2227:$A$2244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Original'!$C$2227:$C$2244</c:f>
              <c:numCache>
                <c:formatCode>0</c:formatCode>
                <c:ptCount val="18"/>
                <c:pt idx="5">
                  <c:v>3</c:v>
                </c:pt>
                <c:pt idx="6">
                  <c:v>6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13</c:v>
                </c:pt>
                <c:pt idx="12">
                  <c:v>10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  <c:pt idx="16">
                  <c:v>0</c:v>
                </c:pt>
                <c:pt idx="17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Original'!$D$2226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Original'!$A$2227:$A$2244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Original'!$D$2227:$D$2242</c:f>
              <c:numCache>
                <c:formatCode>0.0</c:formatCode>
                <c:ptCount val="16"/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Original'!$E$2226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Original'!$A$2227:$A$2244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Original'!$E$2227:$E$2244</c:f>
              <c:numCache>
                <c:formatCode>General</c:formatCode>
                <c:ptCount val="18"/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52-42E7-9B48-CB89856C5F39}"/>
            </c:ext>
          </c:extLst>
        </c:ser>
        <c:ser>
          <c:idx val="4"/>
          <c:order val="4"/>
          <c:tx>
            <c:strRef>
              <c:f>'Tasa de mortalidad Original'!$F$2226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Original'!$A$2227:$A$2244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Original'!$F$2227:$F$2240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52-42E7-9B48-CB89856C5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461568"/>
        <c:axId val="-433458304"/>
      </c:barChart>
      <c:lineChart>
        <c:grouping val="stacked"/>
        <c:varyColors val="0"/>
        <c:ser>
          <c:idx val="0"/>
          <c:order val="0"/>
          <c:tx>
            <c:strRef>
              <c:f>'Tasa de mortalidad Original'!$B$2226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Original'!$A$2227:$A$2242</c:f>
              <c:numCache>
                <c:formatCode>0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'Tasa de mortalidad Original'!$B$2227:$B$2242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465920"/>
        <c:axId val="-433482784"/>
      </c:lineChart>
      <c:catAx>
        <c:axId val="-4334615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458304"/>
        <c:crossesAt val="0"/>
        <c:auto val="1"/>
        <c:lblAlgn val="ctr"/>
        <c:lblOffset val="100"/>
        <c:noMultiLvlLbl val="0"/>
      </c:catAx>
      <c:valAx>
        <c:axId val="-433458304"/>
        <c:scaling>
          <c:orientation val="minMax"/>
          <c:max val="2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461568"/>
        <c:crosses val="autoZero"/>
        <c:crossBetween val="between"/>
        <c:majorUnit val="5"/>
      </c:valAx>
      <c:valAx>
        <c:axId val="-433482784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465920"/>
        <c:crosses val="max"/>
        <c:crossBetween val="between"/>
      </c:valAx>
      <c:catAx>
        <c:axId val="-43346592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482784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 Concepción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759269035059891"/>
          <c:h val="0.6703611933125120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Original'!$C$2254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Original'!$A$2255:$A$2272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Original'!$C$2255:$C$2272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  <c:pt idx="14" formatCode="0">
                  <c:v>1</c:v>
                </c:pt>
                <c:pt idx="15" formatCode="0">
                  <c:v>1</c:v>
                </c:pt>
                <c:pt idx="16" formatCode="0">
                  <c:v>0</c:v>
                </c:pt>
                <c:pt idx="17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Original'!$D$2254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Original'!$A$2255:$A$2272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Original'!$D$2255:$D$2268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Original'!$E$2254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Original'!$A$2255:$A$2272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Original'!$E$2255:$E$2272</c:f>
              <c:numCache>
                <c:formatCode>General</c:formatCode>
                <c:ptCount val="18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94-46E6-B952-1E7AC61233BB}"/>
            </c:ext>
          </c:extLst>
        </c:ser>
        <c:ser>
          <c:idx val="4"/>
          <c:order val="4"/>
          <c:tx>
            <c:strRef>
              <c:f>'Tasa de mortalidad Original'!$F$2254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Original'!$A$2255:$A$2272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Original'!$F$2255:$F$2268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94-46E6-B952-1E7AC6123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472448"/>
        <c:axId val="-433460480"/>
      </c:barChart>
      <c:lineChart>
        <c:grouping val="stacked"/>
        <c:varyColors val="0"/>
        <c:ser>
          <c:idx val="0"/>
          <c:order val="0"/>
          <c:tx>
            <c:strRef>
              <c:f>'Tasa de mortalidad Original'!$B$2254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Original'!$A$2255:$A$2272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Original'!$B$2255:$B$2272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478976"/>
        <c:axId val="-433466464"/>
      </c:lineChart>
      <c:catAx>
        <c:axId val="-4334724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460480"/>
        <c:crossesAt val="0"/>
        <c:auto val="1"/>
        <c:lblAlgn val="ctr"/>
        <c:lblOffset val="100"/>
        <c:noMultiLvlLbl val="0"/>
      </c:catAx>
      <c:valAx>
        <c:axId val="-433460480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472448"/>
        <c:crosses val="autoZero"/>
        <c:crossBetween val="between"/>
        <c:majorUnit val="1"/>
      </c:valAx>
      <c:valAx>
        <c:axId val="-433466464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478976"/>
        <c:crosses val="max"/>
        <c:crossBetween val="between"/>
      </c:valAx>
      <c:catAx>
        <c:axId val="-43347897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466464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 Granada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567115292699323"/>
          <c:h val="0.6887620720838384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Original'!$C$2282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Original'!$A$2283:$A$2300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Original'!$C$2283:$C$2300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0</c:v>
                </c:pt>
                <c:pt idx="14" formatCode="0">
                  <c:v>1</c:v>
                </c:pt>
                <c:pt idx="15" formatCode="0">
                  <c:v>1</c:v>
                </c:pt>
                <c:pt idx="16" formatCode="0">
                  <c:v>0</c:v>
                </c:pt>
                <c:pt idx="17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Original'!$D$2282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Original'!$A$2283:$A$2300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Original'!$D$2283:$D$2296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Original'!$E$2282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Original'!$A$2283:$A$2300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Original'!$E$2283:$E$2300</c:f>
              <c:numCache>
                <c:formatCode>General</c:formatCode>
                <c:ptCount val="18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65-4A89-AFA4-C83B1DCBD6AC}"/>
            </c:ext>
          </c:extLst>
        </c:ser>
        <c:ser>
          <c:idx val="4"/>
          <c:order val="4"/>
          <c:tx>
            <c:strRef>
              <c:f>'Tasa de mortalidad Original'!$F$2282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Original'!$A$2283:$A$2300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Original'!$F$2283:$F$2296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65-4A89-AFA4-C83B1DCBD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456128"/>
        <c:axId val="-433469184"/>
      </c:barChart>
      <c:lineChart>
        <c:grouping val="stacked"/>
        <c:varyColors val="0"/>
        <c:ser>
          <c:idx val="0"/>
          <c:order val="0"/>
          <c:tx>
            <c:strRef>
              <c:f>'Tasa de mortalidad Original'!$B$2282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Original'!$A$2283:$A$2300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Original'!$B$2283:$B$2300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457760"/>
        <c:axId val="-433457216"/>
      </c:lineChart>
      <c:catAx>
        <c:axId val="-43345612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469184"/>
        <c:crossesAt val="0"/>
        <c:auto val="1"/>
        <c:lblAlgn val="ctr"/>
        <c:lblOffset val="100"/>
        <c:noMultiLvlLbl val="0"/>
      </c:catAx>
      <c:valAx>
        <c:axId val="-433469184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456128"/>
        <c:crosses val="autoZero"/>
        <c:crossBetween val="between"/>
        <c:majorUnit val="1"/>
      </c:valAx>
      <c:valAx>
        <c:axId val="-433457216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457760"/>
        <c:crosses val="max"/>
        <c:crossBetween val="between"/>
      </c:valAx>
      <c:catAx>
        <c:axId val="-43345776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457216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 Guarne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798500323257062"/>
          <c:h val="0.6782472842145091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Original'!$C$2310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Original'!$A$2311:$A$2328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Original'!$C$2311:$C$2328</c:f>
              <c:numCache>
                <c:formatCode>0.0</c:formatCode>
                <c:ptCount val="18"/>
                <c:pt idx="5" formatCode="0">
                  <c:v>4</c:v>
                </c:pt>
                <c:pt idx="6" formatCode="0">
                  <c:v>4</c:v>
                </c:pt>
                <c:pt idx="7" formatCode="0">
                  <c:v>4</c:v>
                </c:pt>
                <c:pt idx="8" formatCode="0">
                  <c:v>4</c:v>
                </c:pt>
                <c:pt idx="9" formatCode="0">
                  <c:v>4</c:v>
                </c:pt>
                <c:pt idx="10" formatCode="0">
                  <c:v>4</c:v>
                </c:pt>
                <c:pt idx="11" formatCode="0">
                  <c:v>5</c:v>
                </c:pt>
                <c:pt idx="12" formatCode="0">
                  <c:v>5</c:v>
                </c:pt>
                <c:pt idx="13" formatCode="0">
                  <c:v>5</c:v>
                </c:pt>
                <c:pt idx="14" formatCode="0">
                  <c:v>5</c:v>
                </c:pt>
                <c:pt idx="15" formatCode="0">
                  <c:v>5</c:v>
                </c:pt>
                <c:pt idx="16" formatCode="0">
                  <c:v>0</c:v>
                </c:pt>
                <c:pt idx="17" formatCode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Original'!$D$2310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Original'!$A$2311:$A$2328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Original'!$D$2311:$D$2328</c:f>
              <c:numCache>
                <c:formatCode>0.0</c:formatCode>
                <c:ptCount val="18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 formatCode="0">
                  <c:v>0</c:v>
                </c:pt>
                <c:pt idx="17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Original'!$E$2310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Original'!$A$2311:$A$2328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Original'!$E$2311:$E$2326</c:f>
              <c:numCache>
                <c:formatCode>General</c:formatCode>
                <c:ptCount val="16"/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9E-4A02-9E1D-2DCFB7D61C3E}"/>
            </c:ext>
          </c:extLst>
        </c:ser>
        <c:ser>
          <c:idx val="4"/>
          <c:order val="4"/>
          <c:tx>
            <c:strRef>
              <c:f>'Tasa de mortalidad Original'!$F$2310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Original'!$A$2311:$A$2328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Original'!$F$2311:$F$2328</c:f>
              <c:numCache>
                <c:formatCode>General</c:formatCode>
                <c:ptCount val="18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9E-4A02-9E1D-2DCFB7D61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465376"/>
        <c:axId val="-433473536"/>
      </c:barChart>
      <c:lineChart>
        <c:grouping val="stacked"/>
        <c:varyColors val="0"/>
        <c:ser>
          <c:idx val="0"/>
          <c:order val="0"/>
          <c:tx>
            <c:strRef>
              <c:f>'Tasa de mortalidad Original'!$B$2310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Original'!$A$2311:$A$2328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Original'!$B$2311:$B$2328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2.9</c:v>
                </c:pt>
                <c:pt idx="12">
                  <c:v>0</c:v>
                </c:pt>
                <c:pt idx="13">
                  <c:v>1.9840876173091802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463744"/>
        <c:axId val="-433471904"/>
      </c:lineChart>
      <c:catAx>
        <c:axId val="-43346537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473536"/>
        <c:crossesAt val="0"/>
        <c:auto val="1"/>
        <c:lblAlgn val="ctr"/>
        <c:lblOffset val="100"/>
        <c:noMultiLvlLbl val="0"/>
      </c:catAx>
      <c:valAx>
        <c:axId val="-433473536"/>
        <c:scaling>
          <c:orientation val="minMax"/>
          <c:max val="6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465376"/>
        <c:crosses val="autoZero"/>
        <c:crossBetween val="between"/>
        <c:majorUnit val="1"/>
      </c:valAx>
      <c:valAx>
        <c:axId val="-433471904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463744"/>
        <c:crosses val="max"/>
        <c:crossBetween val="between"/>
      </c:valAx>
      <c:catAx>
        <c:axId val="-43346374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471904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 Guatapé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143576519781015"/>
          <c:h val="0.6887620720838384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Original'!$C$2338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Original'!$A$2339:$A$2356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Original'!$C$2339:$C$2356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2</c:v>
                </c:pt>
                <c:pt idx="12" formatCode="0">
                  <c:v>2</c:v>
                </c:pt>
                <c:pt idx="13" formatCode="0">
                  <c:v>2</c:v>
                </c:pt>
                <c:pt idx="14" formatCode="0">
                  <c:v>2</c:v>
                </c:pt>
                <c:pt idx="15" formatCode="0">
                  <c:v>2</c:v>
                </c:pt>
                <c:pt idx="16" formatCode="0">
                  <c:v>0</c:v>
                </c:pt>
                <c:pt idx="17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Original'!$D$2338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Original'!$A$2339:$A$2356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Original'!$D$2339:$D$2356</c:f>
              <c:numCache>
                <c:formatCode>0.0</c:formatCode>
                <c:ptCount val="18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 formatCode="0">
                  <c:v>0</c:v>
                </c:pt>
                <c:pt idx="17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Original'!$E$2338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Original'!$A$2339:$A$2356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Original'!$E$2339:$E$2356</c:f>
              <c:numCache>
                <c:formatCode>General</c:formatCode>
                <c:ptCount val="18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F6-42D9-AEC4-E46716FAA860}"/>
            </c:ext>
          </c:extLst>
        </c:ser>
        <c:ser>
          <c:idx val="4"/>
          <c:order val="4"/>
          <c:tx>
            <c:strRef>
              <c:f>'Tasa de mortalidad Original'!$F$2338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Original'!$A$2339:$A$2356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Original'!$F$2339:$F$2352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F6-42D9-AEC4-E46716FAA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481696"/>
        <c:axId val="-433462656"/>
      </c:barChart>
      <c:lineChart>
        <c:grouping val="stacked"/>
        <c:varyColors val="0"/>
        <c:ser>
          <c:idx val="0"/>
          <c:order val="0"/>
          <c:tx>
            <c:strRef>
              <c:f>'Tasa de mortalidad Original'!$B$2338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Original'!$A$2339:$A$2356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Original'!$B$2339:$B$2356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449056"/>
        <c:axId val="-433462112"/>
      </c:lineChart>
      <c:catAx>
        <c:axId val="-4334816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462656"/>
        <c:crossesAt val="0"/>
        <c:auto val="1"/>
        <c:lblAlgn val="ctr"/>
        <c:lblOffset val="100"/>
        <c:noMultiLvlLbl val="0"/>
      </c:catAx>
      <c:valAx>
        <c:axId val="-433462656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481696"/>
        <c:crosses val="autoZero"/>
        <c:crossBetween val="between"/>
        <c:majorUnit val="1"/>
      </c:valAx>
      <c:valAx>
        <c:axId val="-433462112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449056"/>
        <c:crosses val="max"/>
        <c:crossBetween val="between"/>
      </c:valAx>
      <c:catAx>
        <c:axId val="-43344905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46211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La Ceja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798500323257062"/>
          <c:h val="0.68087598118184156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Original'!$C$2366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Original'!$A$2367:$A$2384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Original'!$C$2367:$C$2384</c:f>
              <c:numCache>
                <c:formatCode>0.0</c:formatCode>
                <c:ptCount val="18"/>
                <c:pt idx="5" formatCode="0">
                  <c:v>4</c:v>
                </c:pt>
                <c:pt idx="6" formatCode="0">
                  <c:v>4</c:v>
                </c:pt>
                <c:pt idx="7" formatCode="0">
                  <c:v>4</c:v>
                </c:pt>
                <c:pt idx="8" formatCode="0">
                  <c:v>5</c:v>
                </c:pt>
                <c:pt idx="9" formatCode="0">
                  <c:v>5</c:v>
                </c:pt>
                <c:pt idx="10" formatCode="0">
                  <c:v>4</c:v>
                </c:pt>
                <c:pt idx="11" formatCode="0">
                  <c:v>4</c:v>
                </c:pt>
                <c:pt idx="12" formatCode="0">
                  <c:v>4</c:v>
                </c:pt>
                <c:pt idx="13" formatCode="0">
                  <c:v>4</c:v>
                </c:pt>
                <c:pt idx="14" formatCode="0">
                  <c:v>4</c:v>
                </c:pt>
                <c:pt idx="15" formatCode="0">
                  <c:v>4</c:v>
                </c:pt>
                <c:pt idx="16" formatCode="0">
                  <c:v>0</c:v>
                </c:pt>
                <c:pt idx="17" formatCode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Original'!$D$2366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Original'!$A$2367:$A$2384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Original'!$D$2367:$D$2384</c:f>
              <c:numCache>
                <c:formatCode>0.0</c:formatCode>
                <c:ptCount val="18"/>
                <c:pt idx="5">
                  <c:v>3</c:v>
                </c:pt>
                <c:pt idx="6">
                  <c:v>1</c:v>
                </c:pt>
                <c:pt idx="7">
                  <c:v>4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 formatCode="0">
                  <c:v>0</c:v>
                </c:pt>
                <c:pt idx="17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Original'!$E$2366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Original'!$A$2367:$A$2384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Original'!$E$2367:$E$2384</c:f>
              <c:numCache>
                <c:formatCode>General</c:formatCode>
                <c:ptCount val="18"/>
                <c:pt idx="5">
                  <c:v>1</c:v>
                </c:pt>
                <c:pt idx="6">
                  <c:v>3</c:v>
                </c:pt>
                <c:pt idx="7">
                  <c:v>0</c:v>
                </c:pt>
                <c:pt idx="8">
                  <c:v>4</c:v>
                </c:pt>
                <c:pt idx="9">
                  <c:v>5</c:v>
                </c:pt>
                <c:pt idx="10">
                  <c:v>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44-4950-A73E-6305450E51A9}"/>
            </c:ext>
          </c:extLst>
        </c:ser>
        <c:ser>
          <c:idx val="4"/>
          <c:order val="4"/>
          <c:tx>
            <c:strRef>
              <c:f>'Tasa de mortalidad Original'!$F$2366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Original'!$A$2367:$A$2384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Original'!$F$2367:$F$2380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44-4950-A73E-6305450E5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477344"/>
        <c:axId val="-433459936"/>
      </c:barChart>
      <c:lineChart>
        <c:grouping val="stacked"/>
        <c:varyColors val="0"/>
        <c:ser>
          <c:idx val="0"/>
          <c:order val="0"/>
          <c:tx>
            <c:strRef>
              <c:f>'Tasa de mortalidad Original'!$B$2366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Original'!$A$2367:$A$2384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Original'!$B$2367:$B$2384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456672"/>
        <c:axId val="-433459392"/>
      </c:lineChart>
      <c:catAx>
        <c:axId val="-43347734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459936"/>
        <c:crossesAt val="0"/>
        <c:auto val="1"/>
        <c:lblAlgn val="ctr"/>
        <c:lblOffset val="100"/>
        <c:noMultiLvlLbl val="0"/>
      </c:catAx>
      <c:valAx>
        <c:axId val="-433459936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477344"/>
        <c:crosses val="autoZero"/>
        <c:crossBetween val="between"/>
        <c:majorUnit val="2"/>
      </c:valAx>
      <c:valAx>
        <c:axId val="-433459392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456672"/>
        <c:crosses val="max"/>
        <c:crossBetween val="between"/>
      </c:valAx>
      <c:catAx>
        <c:axId val="-43345667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45939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La Unión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567115292699323"/>
          <c:h val="0.6703611933125120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Original'!$C$2394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Original'!$A$2395:$A$2412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Original'!$C$2395:$C$2412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2</c:v>
                </c:pt>
                <c:pt idx="11" formatCode="0">
                  <c:v>2</c:v>
                </c:pt>
                <c:pt idx="12" formatCode="0">
                  <c:v>2</c:v>
                </c:pt>
                <c:pt idx="13" formatCode="0">
                  <c:v>2</c:v>
                </c:pt>
                <c:pt idx="14" formatCode="0">
                  <c:v>2</c:v>
                </c:pt>
                <c:pt idx="15" formatCode="0">
                  <c:v>1</c:v>
                </c:pt>
                <c:pt idx="16" formatCode="0">
                  <c:v>0</c:v>
                </c:pt>
                <c:pt idx="17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Original'!$D$2394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Original'!$A$2395:$A$2412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Original'!$D$2395:$D$2408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Original'!$E$2394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Original'!$A$2395:$A$2412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Original'!$E$2395:$E$2412</c:f>
              <c:numCache>
                <c:formatCode>General</c:formatCode>
                <c:ptCount val="18"/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4F-41EB-A10F-5AAF4C11AA2B}"/>
            </c:ext>
          </c:extLst>
        </c:ser>
        <c:ser>
          <c:idx val="4"/>
          <c:order val="4"/>
          <c:tx>
            <c:strRef>
              <c:f>'Tasa de mortalidad Original'!$F$2394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Original'!$A$2395:$A$2412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Original'!$F$2395:$F$2408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4F-41EB-A10F-5AAF4C11A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455584"/>
        <c:axId val="-433478432"/>
      </c:barChart>
      <c:lineChart>
        <c:grouping val="stacked"/>
        <c:varyColors val="0"/>
        <c:ser>
          <c:idx val="0"/>
          <c:order val="0"/>
          <c:tx>
            <c:strRef>
              <c:f>'Tasa de mortalidad Original'!$B$2394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Original'!$A$2395:$A$2412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Original'!$B$2395:$B$2412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477888"/>
        <c:axId val="-433482240"/>
      </c:lineChart>
      <c:catAx>
        <c:axId val="-43345558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478432"/>
        <c:crossesAt val="0"/>
        <c:auto val="1"/>
        <c:lblAlgn val="ctr"/>
        <c:lblOffset val="100"/>
        <c:noMultiLvlLbl val="0"/>
      </c:catAx>
      <c:valAx>
        <c:axId val="-433478432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455584"/>
        <c:crosses val="autoZero"/>
        <c:crossBetween val="between"/>
        <c:majorUnit val="1"/>
      </c:valAx>
      <c:valAx>
        <c:axId val="-43348224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477888"/>
        <c:crosses val="max"/>
        <c:crossBetween val="between"/>
      </c:valAx>
      <c:catAx>
        <c:axId val="-43347788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48224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- Marinilla - 2005 - 2022</a:t>
            </a:r>
          </a:p>
        </c:rich>
      </c:tx>
      <c:layout>
        <c:manualLayout>
          <c:xMode val="edge"/>
          <c:yMode val="edge"/>
          <c:x val="0.14233947332626148"/>
          <c:y val="6.792453637492632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99065406561763"/>
          <c:h val="0.65721770847585048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Original'!$C$2422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Original'!$A$2423:$A$2440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Original'!$C$2423:$C$2440</c:f>
              <c:numCache>
                <c:formatCode>0.0</c:formatCode>
                <c:ptCount val="18"/>
                <c:pt idx="5" formatCode="0">
                  <c:v>6</c:v>
                </c:pt>
                <c:pt idx="6" formatCode="0">
                  <c:v>6</c:v>
                </c:pt>
                <c:pt idx="7" formatCode="0">
                  <c:v>6</c:v>
                </c:pt>
                <c:pt idx="8" formatCode="0">
                  <c:v>6</c:v>
                </c:pt>
                <c:pt idx="9" formatCode="0">
                  <c:v>6</c:v>
                </c:pt>
                <c:pt idx="10" formatCode="0">
                  <c:v>6</c:v>
                </c:pt>
                <c:pt idx="11" formatCode="0">
                  <c:v>5</c:v>
                </c:pt>
                <c:pt idx="12" formatCode="0">
                  <c:v>4</c:v>
                </c:pt>
                <c:pt idx="13" formatCode="0">
                  <c:v>4</c:v>
                </c:pt>
                <c:pt idx="14" formatCode="0">
                  <c:v>4</c:v>
                </c:pt>
                <c:pt idx="15" formatCode="0">
                  <c:v>4</c:v>
                </c:pt>
                <c:pt idx="16" formatCode="0">
                  <c:v>0</c:v>
                </c:pt>
                <c:pt idx="17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Original'!$D$2422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Original'!$A$2423:$A$2440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Original'!$D$2423:$D$2436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Original'!$E$2422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Original'!$A$2423:$A$2440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Original'!$E$2423:$E$2440</c:f>
              <c:numCache>
                <c:formatCode>General</c:formatCode>
                <c:ptCount val="18"/>
                <c:pt idx="5">
                  <c:v>5</c:v>
                </c:pt>
                <c:pt idx="6">
                  <c:v>5</c:v>
                </c:pt>
                <c:pt idx="7">
                  <c:v>4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0</c:v>
                </c:pt>
                <c:pt idx="1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82-45D6-8C6E-3E2D0D59EE95}"/>
            </c:ext>
          </c:extLst>
        </c:ser>
        <c:ser>
          <c:idx val="4"/>
          <c:order val="4"/>
          <c:tx>
            <c:strRef>
              <c:f>'Tasa de mortalidad Original'!$F$2422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Original'!$A$2423:$A$2440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Original'!$F$2423:$F$2438</c:f>
              <c:numCache>
                <c:formatCode>General</c:formatCode>
                <c:ptCount val="16"/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82-45D6-8C6E-3E2D0D59E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471360"/>
        <c:axId val="-433476800"/>
      </c:barChart>
      <c:lineChart>
        <c:grouping val="stacked"/>
        <c:varyColors val="0"/>
        <c:ser>
          <c:idx val="0"/>
          <c:order val="0"/>
          <c:tx>
            <c:strRef>
              <c:f>'Tasa de mortalidad Original'!$B$2422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Original'!$A$2423:$A$2436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Original'!$B$2423:$B$2436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455040"/>
        <c:axId val="-433468640"/>
      </c:lineChart>
      <c:catAx>
        <c:axId val="-43347136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476800"/>
        <c:crossesAt val="0"/>
        <c:auto val="1"/>
        <c:lblAlgn val="ctr"/>
        <c:lblOffset val="100"/>
        <c:noMultiLvlLbl val="0"/>
      </c:catAx>
      <c:valAx>
        <c:axId val="-433476800"/>
        <c:scaling>
          <c:orientation val="minMax"/>
          <c:max val="8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471360"/>
        <c:crosses val="autoZero"/>
        <c:crossBetween val="between"/>
        <c:majorUnit val="1"/>
      </c:valAx>
      <c:valAx>
        <c:axId val="-43346864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455040"/>
        <c:crosses val="max"/>
        <c:crossBetween val="between"/>
      </c:valAx>
      <c:catAx>
        <c:axId val="-43345504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46864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</a:t>
            </a:r>
          </a:p>
          <a:p>
            <a:pPr>
              <a:defRPr sz="1600"/>
            </a:pPr>
            <a:r>
              <a:rPr lang="es-CO" sz="1600" b="0" baseline="0"/>
              <a:t>Peque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798500323257062"/>
          <c:h val="0.6913907690511708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Original'!$C$1457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Original'!$A$1458:$A$1471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Original'!$C$1458:$C$1471</c:f>
              <c:numCache>
                <c:formatCode>0.0</c:formatCode>
                <c:ptCount val="14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38-4513-ABD4-E489FAD96CA7}"/>
            </c:ext>
          </c:extLst>
        </c:ser>
        <c:ser>
          <c:idx val="3"/>
          <c:order val="2"/>
          <c:tx>
            <c:strRef>
              <c:f>'Tasa de mortalidad Original'!$D$1457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Original'!$A$1458:$A$1471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Original'!$D$1458:$D$1471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38-4513-ABD4-E489FAD96CA7}"/>
            </c:ext>
          </c:extLst>
        </c:ser>
        <c:ser>
          <c:idx val="1"/>
          <c:order val="3"/>
          <c:tx>
            <c:strRef>
              <c:f>'Tasa de mortalidad Original'!$E$1457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Original'!$A$1458:$A$1471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Original'!$E$1458:$E$1471</c:f>
              <c:numCache>
                <c:formatCode>General</c:formatCode>
                <c:ptCount val="14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38-4513-ABD4-E489FAD96CA7}"/>
            </c:ext>
          </c:extLst>
        </c:ser>
        <c:ser>
          <c:idx val="4"/>
          <c:order val="4"/>
          <c:tx>
            <c:strRef>
              <c:f>'Tasa de mortalidad Original'!$F$1457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Original'!$A$1458:$A$1471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Original'!$F$1458:$F$1471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38-4513-ABD4-E489FAD96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24392960"/>
        <c:axId val="-424380448"/>
      </c:barChart>
      <c:lineChart>
        <c:grouping val="stacked"/>
        <c:varyColors val="0"/>
        <c:ser>
          <c:idx val="0"/>
          <c:order val="0"/>
          <c:tx>
            <c:strRef>
              <c:f>'Tasa de mortalidad Original'!$B$1457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Original'!$A$1458:$A$1471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Original'!$B$1458:$B$1471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138-4513-ABD4-E489FAD96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4404928"/>
        <c:axId val="-424390784"/>
      </c:lineChart>
      <c:catAx>
        <c:axId val="-42439296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24380448"/>
        <c:crossesAt val="0"/>
        <c:auto val="1"/>
        <c:lblAlgn val="ctr"/>
        <c:lblOffset val="100"/>
        <c:noMultiLvlLbl val="0"/>
      </c:catAx>
      <c:valAx>
        <c:axId val="-424380448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24392960"/>
        <c:crosses val="autoZero"/>
        <c:crossBetween val="between"/>
        <c:majorUnit val="1"/>
      </c:valAx>
      <c:valAx>
        <c:axId val="-424390784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24404928"/>
        <c:crosses val="max"/>
        <c:crossBetween val="between"/>
      </c:valAx>
      <c:catAx>
        <c:axId val="-42440492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24390784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- Nariño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606346580896494"/>
          <c:h val="0.6703611933125120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Original'!$C$2450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Original'!$A$2451:$A$2468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Original'!$C$2451:$C$2466</c:f>
              <c:numCache>
                <c:formatCode>0.0</c:formatCode>
                <c:ptCount val="16"/>
                <c:pt idx="5" formatCode="0">
                  <c:v>1</c:v>
                </c:pt>
                <c:pt idx="6" formatCode="0">
                  <c:v>1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5</c:v>
                </c:pt>
                <c:pt idx="10" formatCode="0">
                  <c:v>5</c:v>
                </c:pt>
                <c:pt idx="11" formatCode="0">
                  <c:v>5</c:v>
                </c:pt>
                <c:pt idx="12" formatCode="0">
                  <c:v>4</c:v>
                </c:pt>
                <c:pt idx="13" formatCode="0">
                  <c:v>4</c:v>
                </c:pt>
                <c:pt idx="14" formatCode="0">
                  <c:v>5</c:v>
                </c:pt>
                <c:pt idx="15" formatCode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Original'!$D$2450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Original'!$A$2451:$A$2468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Original'!$D$2451:$D$2464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Original'!$E$2450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Original'!$A$2451:$A$2468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Original'!$E$2451:$E$2468</c:f>
              <c:numCache>
                <c:formatCode>General</c:formatCode>
                <c:ptCount val="18"/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  <c:pt idx="16">
                  <c:v>0</c:v>
                </c:pt>
                <c:pt idx="1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D-464A-8FDE-8EB686F06FB6}"/>
            </c:ext>
          </c:extLst>
        </c:ser>
        <c:ser>
          <c:idx val="4"/>
          <c:order val="4"/>
          <c:tx>
            <c:strRef>
              <c:f>'Tasa de mortalidad Original'!$F$2450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Original'!$A$2451:$A$2468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Original'!$F$2451:$F$2468</c:f>
              <c:numCache>
                <c:formatCode>General</c:formatCode>
                <c:ptCount val="18"/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0D-464A-8FDE-8EB686F06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454496"/>
        <c:axId val="-433452864"/>
      </c:barChart>
      <c:lineChart>
        <c:grouping val="stacked"/>
        <c:varyColors val="0"/>
        <c:ser>
          <c:idx val="0"/>
          <c:order val="0"/>
          <c:tx>
            <c:strRef>
              <c:f>'Tasa de mortalidad Original'!$B$2450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Original'!$A$2451:$A$2468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Original'!$B$2451:$B$2468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475168"/>
        <c:axId val="-433475712"/>
      </c:lineChart>
      <c:catAx>
        <c:axId val="-4334544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452864"/>
        <c:crossesAt val="0"/>
        <c:auto val="1"/>
        <c:lblAlgn val="ctr"/>
        <c:lblOffset val="100"/>
        <c:noMultiLvlLbl val="0"/>
      </c:catAx>
      <c:valAx>
        <c:axId val="-433452864"/>
        <c:scaling>
          <c:orientation val="minMax"/>
          <c:max val="6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454496"/>
        <c:crosses val="autoZero"/>
        <c:crossBetween val="between"/>
        <c:majorUnit val="1"/>
      </c:valAx>
      <c:valAx>
        <c:axId val="-433475712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475168"/>
        <c:crosses val="max"/>
        <c:crossBetween val="between"/>
      </c:valAx>
      <c:catAx>
        <c:axId val="-43347516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47571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El Peñol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99065406561763"/>
          <c:h val="0.6545890115085181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Original'!$C$2478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Original'!$A$2479:$A$2496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Original'!$C$2479:$C$2496</c:f>
              <c:numCache>
                <c:formatCode>0.0</c:formatCode>
                <c:ptCount val="18"/>
                <c:pt idx="5" formatCode="0">
                  <c:v>3</c:v>
                </c:pt>
                <c:pt idx="6" formatCode="0">
                  <c:v>4</c:v>
                </c:pt>
                <c:pt idx="7" formatCode="0">
                  <c:v>6</c:v>
                </c:pt>
                <c:pt idx="8" formatCode="0">
                  <c:v>6</c:v>
                </c:pt>
                <c:pt idx="9" formatCode="0">
                  <c:v>6</c:v>
                </c:pt>
                <c:pt idx="10" formatCode="0">
                  <c:v>6</c:v>
                </c:pt>
                <c:pt idx="11" formatCode="0">
                  <c:v>3</c:v>
                </c:pt>
                <c:pt idx="12" formatCode="0">
                  <c:v>5</c:v>
                </c:pt>
                <c:pt idx="13" formatCode="0">
                  <c:v>5</c:v>
                </c:pt>
                <c:pt idx="14" formatCode="0">
                  <c:v>5</c:v>
                </c:pt>
                <c:pt idx="15" formatCode="0">
                  <c:v>13</c:v>
                </c:pt>
                <c:pt idx="16" formatCode="0">
                  <c:v>0</c:v>
                </c:pt>
                <c:pt idx="17" formatCode="0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Original'!$D$2478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Original'!$A$2479:$A$2496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Original'!$D$2479:$D$2492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Original'!$E$2478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Original'!$A$2479:$A$2496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Original'!$E$2479:$E$2496</c:f>
              <c:numCache>
                <c:formatCode>General</c:formatCode>
                <c:ptCount val="18"/>
                <c:pt idx="5">
                  <c:v>3</c:v>
                </c:pt>
                <c:pt idx="6">
                  <c:v>4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46-47C4-923F-D812E89F0D77}"/>
            </c:ext>
          </c:extLst>
        </c:ser>
        <c:ser>
          <c:idx val="4"/>
          <c:order val="4"/>
          <c:tx>
            <c:strRef>
              <c:f>'Tasa de mortalidad Original'!$F$2478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Original'!$A$2479:$A$2496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Original'!$F$2479:$F$2492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46-47C4-923F-D812E89F0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474080"/>
        <c:axId val="-433468096"/>
      </c:barChart>
      <c:lineChart>
        <c:grouping val="stacked"/>
        <c:varyColors val="0"/>
        <c:ser>
          <c:idx val="0"/>
          <c:order val="0"/>
          <c:tx>
            <c:strRef>
              <c:f>'Tasa de mortalidad Original'!$B$2478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Original'!$A$2479:$A$2496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Original'!$B$2479:$B$2496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6.18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300768"/>
        <c:axId val="-1346308384"/>
      </c:lineChart>
      <c:catAx>
        <c:axId val="-4334740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468096"/>
        <c:crossesAt val="0"/>
        <c:auto val="1"/>
        <c:lblAlgn val="ctr"/>
        <c:lblOffset val="100"/>
        <c:noMultiLvlLbl val="0"/>
      </c:catAx>
      <c:valAx>
        <c:axId val="-433468096"/>
        <c:scaling>
          <c:orientation val="minMax"/>
          <c:max val="1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474080"/>
        <c:crosses val="autoZero"/>
        <c:crossBetween val="between"/>
        <c:majorUnit val="1"/>
      </c:valAx>
      <c:valAx>
        <c:axId val="-1346308384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346300768"/>
        <c:crosses val="max"/>
        <c:crossBetween val="between"/>
      </c:valAx>
      <c:catAx>
        <c:axId val="-134630076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346308384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-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El Retiro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182807807978198"/>
          <c:h val="0.6703611933125120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Original'!$C$2506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Original'!$A$2507:$A$2524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Original'!$C$2507:$C$2524</c:f>
              <c:numCache>
                <c:formatCode>0</c:formatCode>
                <c:ptCount val="18"/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0</c:v>
                </c:pt>
                <c:pt idx="1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Original'!$D$2506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Original'!$A$2507:$A$2524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Original'!$D$2507:$D$2524</c:f>
              <c:numCache>
                <c:formatCode>0.0</c:formatCode>
                <c:ptCount val="18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 formatCode="0">
                  <c:v>0</c:v>
                </c:pt>
                <c:pt idx="17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Original'!$E$2506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Original'!$A$2507:$A$2524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Original'!$E$2507:$E$2524</c:f>
              <c:numCache>
                <c:formatCode>General</c:formatCode>
                <c:ptCount val="18"/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1-4C33-BD69-4A17ED71B50B}"/>
            </c:ext>
          </c:extLst>
        </c:ser>
        <c:ser>
          <c:idx val="4"/>
          <c:order val="4"/>
          <c:tx>
            <c:strRef>
              <c:f>'Tasa de mortalidad Original'!$F$2506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Original'!$A$2507:$A$2524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Original'!$F$2507:$F$2520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1-4C33-BD69-4A17ED71B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313824"/>
        <c:axId val="-1346295328"/>
      </c:barChart>
      <c:lineChart>
        <c:grouping val="stacked"/>
        <c:varyColors val="0"/>
        <c:ser>
          <c:idx val="0"/>
          <c:order val="0"/>
          <c:tx>
            <c:strRef>
              <c:f>'Tasa de mortalidad Original'!$B$2506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Original'!$A$2507:$A$2524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Original'!$B$2507:$B$2524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297504"/>
        <c:axId val="-1346291520"/>
      </c:lineChart>
      <c:catAx>
        <c:axId val="-13463138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295328"/>
        <c:crossesAt val="0"/>
        <c:auto val="1"/>
        <c:lblAlgn val="ctr"/>
        <c:lblOffset val="100"/>
        <c:noMultiLvlLbl val="0"/>
      </c:catAx>
      <c:valAx>
        <c:axId val="-1346295328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313824"/>
        <c:crosses val="autoZero"/>
        <c:crossBetween val="between"/>
        <c:majorUnit val="1"/>
      </c:valAx>
      <c:valAx>
        <c:axId val="-134629152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346297504"/>
        <c:crosses val="max"/>
        <c:crossBetween val="between"/>
      </c:valAx>
      <c:catAx>
        <c:axId val="-134629750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34629152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- Rionegro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951422777420448"/>
          <c:h val="0.6782472842145091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Original'!$C$2534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Original'!$A$2535:$A$2552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Original'!$C$2535:$C$2552</c:f>
              <c:numCache>
                <c:formatCode>0</c:formatCode>
                <c:ptCount val="18"/>
                <c:pt idx="5">
                  <c:v>8</c:v>
                </c:pt>
                <c:pt idx="6">
                  <c:v>11</c:v>
                </c:pt>
                <c:pt idx="7">
                  <c:v>8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24</c:v>
                </c:pt>
                <c:pt idx="15">
                  <c:v>24</c:v>
                </c:pt>
                <c:pt idx="16">
                  <c:v>0</c:v>
                </c:pt>
                <c:pt idx="17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Original'!$D$2534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Original'!$A$2535:$A$2552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Original'!$D$2535:$D$2552</c:f>
              <c:numCache>
                <c:formatCode>0.0</c:formatCode>
                <c:ptCount val="18"/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2</c:v>
                </c:pt>
                <c:pt idx="16" formatCode="0">
                  <c:v>0</c:v>
                </c:pt>
                <c:pt idx="17" formatCode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Original'!$E$2534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Original'!$A$2535:$A$2552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Original'!$E$2535:$E$2552</c:f>
              <c:numCache>
                <c:formatCode>General</c:formatCode>
                <c:ptCount val="18"/>
                <c:pt idx="5">
                  <c:v>7</c:v>
                </c:pt>
                <c:pt idx="6">
                  <c:v>8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19</c:v>
                </c:pt>
                <c:pt idx="15">
                  <c:v>19</c:v>
                </c:pt>
                <c:pt idx="16">
                  <c:v>0</c:v>
                </c:pt>
                <c:pt idx="1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7D-4840-BB9B-30D269A329D9}"/>
            </c:ext>
          </c:extLst>
        </c:ser>
        <c:ser>
          <c:idx val="4"/>
          <c:order val="4"/>
          <c:tx>
            <c:strRef>
              <c:f>'Tasa de mortalidad Original'!$F$2534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Original'!$A$2535:$A$2552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Original'!$F$2535:$F$2552</c:f>
              <c:numCache>
                <c:formatCode>General</c:formatCode>
                <c:ptCount val="18"/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7D-4840-BB9B-30D269A32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95872"/>
        <c:axId val="-1346294784"/>
      </c:barChart>
      <c:lineChart>
        <c:grouping val="stacked"/>
        <c:varyColors val="0"/>
        <c:ser>
          <c:idx val="0"/>
          <c:order val="0"/>
          <c:tx>
            <c:strRef>
              <c:f>'Tasa de mortalidad Original'!$B$2534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Original'!$A$2535:$A$2552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Original'!$B$2535:$B$2552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0.92</c:v>
                </c:pt>
                <c:pt idx="5">
                  <c:v>0</c:v>
                </c:pt>
                <c:pt idx="6">
                  <c:v>0</c:v>
                </c:pt>
                <c:pt idx="7">
                  <c:v>0.87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311104"/>
        <c:axId val="-1346288256"/>
      </c:lineChart>
      <c:catAx>
        <c:axId val="-13462958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294784"/>
        <c:crossesAt val="0"/>
        <c:auto val="1"/>
        <c:lblAlgn val="ctr"/>
        <c:lblOffset val="100"/>
        <c:noMultiLvlLbl val="0"/>
      </c:catAx>
      <c:valAx>
        <c:axId val="-1346294784"/>
        <c:scaling>
          <c:orientation val="minMax"/>
          <c:max val="4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95872"/>
        <c:crosses val="autoZero"/>
        <c:crossBetween val="between"/>
        <c:majorUnit val="5"/>
      </c:valAx>
      <c:valAx>
        <c:axId val="-1346288256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346311104"/>
        <c:crosses val="max"/>
        <c:crossBetween val="between"/>
      </c:valAx>
      <c:catAx>
        <c:axId val="-134631110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346288256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San Carlos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567115292699323"/>
          <c:h val="0.6703611933125120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Original'!$C$2562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Original'!$A$2563:$A$2580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Original'!$C$2563:$C$2580</c:f>
              <c:numCache>
                <c:formatCode>0</c:formatCode>
                <c:ptCount val="18"/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Original'!$D$2562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Original'!$A$2563:$A$2580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Original'!$D$2563:$D$2576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Original'!$E$2562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Original'!$A$2563:$A$2580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Original'!$E$2563:$E$2580</c:f>
              <c:numCache>
                <c:formatCode>General</c:formatCode>
                <c:ptCount val="18"/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22-45E3-A155-0C42C305D052}"/>
            </c:ext>
          </c:extLst>
        </c:ser>
        <c:ser>
          <c:idx val="4"/>
          <c:order val="4"/>
          <c:tx>
            <c:strRef>
              <c:f>'Tasa de mortalidad Original'!$F$2562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Original'!$A$2563:$A$2580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Original'!$F$2563:$F$2580</c:f>
              <c:numCache>
                <c:formatCode>General</c:formatCode>
                <c:ptCount val="18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22-45E3-A155-0C42C305D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307840"/>
        <c:axId val="-1346304576"/>
      </c:barChart>
      <c:lineChart>
        <c:grouping val="stacked"/>
        <c:varyColors val="0"/>
        <c:ser>
          <c:idx val="0"/>
          <c:order val="0"/>
          <c:tx>
            <c:strRef>
              <c:f>'Tasa de mortalidad Original'!$B$2562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Original'!$A$2563:$A$2580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Original'!$B$2563:$B$2580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6.24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6.32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287712"/>
        <c:axId val="-1346305664"/>
      </c:lineChart>
      <c:catAx>
        <c:axId val="-134630784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304576"/>
        <c:crossesAt val="0"/>
        <c:auto val="1"/>
        <c:lblAlgn val="ctr"/>
        <c:lblOffset val="100"/>
        <c:noMultiLvlLbl val="0"/>
      </c:catAx>
      <c:valAx>
        <c:axId val="-1346304576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307840"/>
        <c:crosses val="autoZero"/>
        <c:crossBetween val="between"/>
        <c:majorUnit val="1"/>
      </c:valAx>
      <c:valAx>
        <c:axId val="-1346305664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346287712"/>
        <c:crosses val="max"/>
        <c:crossBetween val="between"/>
      </c:valAx>
      <c:catAx>
        <c:axId val="-134628771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346305664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-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San Francisco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182807807978198"/>
          <c:h val="0.6756185872471769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Original'!$C$2590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Original'!$A$2591:$A$2608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Original'!$C$2591:$C$2608</c:f>
              <c:numCache>
                <c:formatCode>0.0</c:formatCode>
                <c:ptCount val="18"/>
                <c:pt idx="5" formatCode="0">
                  <c:v>2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0</c:v>
                </c:pt>
                <c:pt idx="14" formatCode="0">
                  <c:v>1</c:v>
                </c:pt>
                <c:pt idx="15" formatCode="0">
                  <c:v>1</c:v>
                </c:pt>
                <c:pt idx="16" formatCode="0">
                  <c:v>0</c:v>
                </c:pt>
                <c:pt idx="17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Original'!$D$2590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Original'!$A$2591:$A$2608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Original'!$D$2591:$D$2604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Original'!$E$2590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Original'!$A$2591:$A$2608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Original'!$E$2591:$E$2608</c:f>
              <c:numCache>
                <c:formatCode>General</c:formatCode>
                <c:ptCount val="18"/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CE-4FA0-872F-50D423A0CC5B}"/>
            </c:ext>
          </c:extLst>
        </c:ser>
        <c:ser>
          <c:idx val="4"/>
          <c:order val="4"/>
          <c:tx>
            <c:strRef>
              <c:f>'Tasa de mortalidad Original'!$F$2590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Original'!$A$2591:$A$2608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Original'!$F$2591:$F$2604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CE-4FA0-872F-50D423A0C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87168"/>
        <c:axId val="-1346294240"/>
      </c:barChart>
      <c:lineChart>
        <c:grouping val="stacked"/>
        <c:varyColors val="0"/>
        <c:ser>
          <c:idx val="0"/>
          <c:order val="0"/>
          <c:tx>
            <c:strRef>
              <c:f>'Tasa de mortalidad Original'!$B$2590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Original'!$A$2591:$A$2608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Original'!$B$2591:$B$2608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299136"/>
        <c:axId val="-1346281728"/>
      </c:lineChart>
      <c:catAx>
        <c:axId val="-13462871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294240"/>
        <c:crossesAt val="0"/>
        <c:auto val="1"/>
        <c:lblAlgn val="ctr"/>
        <c:lblOffset val="100"/>
        <c:noMultiLvlLbl val="0"/>
      </c:catAx>
      <c:valAx>
        <c:axId val="-1346294240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87168"/>
        <c:crosses val="autoZero"/>
        <c:crossBetween val="between"/>
        <c:majorUnit val="1"/>
      </c:valAx>
      <c:valAx>
        <c:axId val="-134628172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346299136"/>
        <c:crosses val="max"/>
        <c:crossBetween val="between"/>
      </c:valAx>
      <c:catAx>
        <c:axId val="-134629913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34628172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</a:t>
            </a:r>
          </a:p>
          <a:p>
            <a:pPr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San Luis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99065406561763"/>
          <c:h val="0.65196031454118575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Original'!$C$2618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Original'!$A$2619:$A$2636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Original'!$C$2619:$C$2636</c:f>
              <c:numCache>
                <c:formatCode>0.0</c:formatCode>
                <c:ptCount val="18"/>
                <c:pt idx="5" formatCode="0">
                  <c:v>2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2</c:v>
                </c:pt>
                <c:pt idx="12" formatCode="0">
                  <c:v>1</c:v>
                </c:pt>
                <c:pt idx="13" formatCode="0">
                  <c:v>1</c:v>
                </c:pt>
                <c:pt idx="14" formatCode="0">
                  <c:v>1</c:v>
                </c:pt>
                <c:pt idx="15" formatCode="0">
                  <c:v>1</c:v>
                </c:pt>
                <c:pt idx="16" formatCode="0">
                  <c:v>0</c:v>
                </c:pt>
                <c:pt idx="17" formatCode="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Original'!$D$2618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Original'!$A$2619:$A$2636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Original'!$D$2619:$D$2632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Original'!$E$2618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Original'!$A$2619:$A$2636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Original'!$E$2619:$E$2636</c:f>
              <c:numCache>
                <c:formatCode>General</c:formatCode>
                <c:ptCount val="18"/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C2-4979-9DF7-3748557FE253}"/>
            </c:ext>
          </c:extLst>
        </c:ser>
        <c:ser>
          <c:idx val="4"/>
          <c:order val="4"/>
          <c:tx>
            <c:strRef>
              <c:f>'Tasa de mortalidad Original'!$F$2618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Original'!$A$2619:$A$2636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Original'!$F$2619:$F$2632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C2-4979-9DF7-3748557FE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86624"/>
        <c:axId val="-1346284992"/>
      </c:barChart>
      <c:lineChart>
        <c:grouping val="stacked"/>
        <c:varyColors val="0"/>
        <c:ser>
          <c:idx val="0"/>
          <c:order val="0"/>
          <c:tx>
            <c:strRef>
              <c:f>'Tasa de mortalidad Original'!$B$2618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Original'!$A$2619:$A$2636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Original'!$B$2619:$B$2636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9.14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299680"/>
        <c:axId val="-1346300224"/>
      </c:lineChart>
      <c:catAx>
        <c:axId val="-13462866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284992"/>
        <c:crossesAt val="0"/>
        <c:auto val="1"/>
        <c:lblAlgn val="ctr"/>
        <c:lblOffset val="100"/>
        <c:noMultiLvlLbl val="0"/>
      </c:catAx>
      <c:valAx>
        <c:axId val="-1346284992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86624"/>
        <c:crosses val="autoZero"/>
        <c:crossBetween val="between"/>
        <c:majorUnit val="1"/>
      </c:valAx>
      <c:valAx>
        <c:axId val="-1346300224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346299680"/>
        <c:crosses val="max"/>
        <c:crossBetween val="between"/>
      </c:valAx>
      <c:catAx>
        <c:axId val="-134629968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346300224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El Santuario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99065406561763"/>
          <c:h val="0.6782472842145091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Original'!$C$2702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Original'!$A$2703:$A$2720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Original'!$C$2703:$C$2720</c:f>
              <c:numCache>
                <c:formatCode>0.0</c:formatCode>
                <c:ptCount val="18"/>
                <c:pt idx="5" formatCode="0">
                  <c:v>2</c:v>
                </c:pt>
                <c:pt idx="6" formatCode="0">
                  <c:v>4</c:v>
                </c:pt>
                <c:pt idx="7" formatCode="0">
                  <c:v>4</c:v>
                </c:pt>
                <c:pt idx="8" formatCode="0">
                  <c:v>4</c:v>
                </c:pt>
                <c:pt idx="9" formatCode="0">
                  <c:v>4</c:v>
                </c:pt>
                <c:pt idx="10" formatCode="0">
                  <c:v>4</c:v>
                </c:pt>
                <c:pt idx="11" formatCode="0">
                  <c:v>4</c:v>
                </c:pt>
                <c:pt idx="12" formatCode="0">
                  <c:v>4</c:v>
                </c:pt>
                <c:pt idx="13" formatCode="0">
                  <c:v>4</c:v>
                </c:pt>
                <c:pt idx="14" formatCode="0">
                  <c:v>4</c:v>
                </c:pt>
                <c:pt idx="15" formatCode="0">
                  <c:v>4</c:v>
                </c:pt>
                <c:pt idx="16" formatCode="0">
                  <c:v>0</c:v>
                </c:pt>
                <c:pt idx="17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Original'!$D$2702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Original'!$A$2703:$A$2720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Original'!$D$2703:$D$2716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Original'!$E$2702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Original'!$A$2703:$A$2720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Original'!$E$2703:$E$2720</c:f>
              <c:numCache>
                <c:formatCode>General</c:formatCode>
                <c:ptCount val="18"/>
                <c:pt idx="5">
                  <c:v>2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</c:v>
                </c:pt>
                <c:pt idx="15">
                  <c:v>4</c:v>
                </c:pt>
                <c:pt idx="16">
                  <c:v>0</c:v>
                </c:pt>
                <c:pt idx="1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3-449F-A03C-17C5C1B54741}"/>
            </c:ext>
          </c:extLst>
        </c:ser>
        <c:ser>
          <c:idx val="4"/>
          <c:order val="4"/>
          <c:tx>
            <c:strRef>
              <c:f>'Tasa de mortalidad Original'!$F$2702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Original'!$A$2703:$A$2720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Original'!$F$2703:$F$2716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3-449F-A03C-17C5C1B54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308928"/>
        <c:axId val="-1346313280"/>
      </c:barChart>
      <c:lineChart>
        <c:grouping val="stacked"/>
        <c:varyColors val="0"/>
        <c:ser>
          <c:idx val="0"/>
          <c:order val="0"/>
          <c:tx>
            <c:strRef>
              <c:f>'Tasa de mortalidad Original'!$B$2702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Original'!$A$2703:$A$2720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Original'!$B$2703:$B$2720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283360"/>
        <c:axId val="-1346290432"/>
      </c:lineChart>
      <c:catAx>
        <c:axId val="-134630892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313280"/>
        <c:crossesAt val="0"/>
        <c:auto val="1"/>
        <c:lblAlgn val="ctr"/>
        <c:lblOffset val="100"/>
        <c:noMultiLvlLbl val="0"/>
      </c:catAx>
      <c:valAx>
        <c:axId val="-134631328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308928"/>
        <c:crosses val="autoZero"/>
        <c:crossBetween val="between"/>
        <c:majorUnit val="1"/>
      </c:valAx>
      <c:valAx>
        <c:axId val="-1346290432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346283360"/>
        <c:crosses val="max"/>
        <c:crossBetween val="between"/>
      </c:valAx>
      <c:catAx>
        <c:axId val="-134628336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34629043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- Sonsón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606346580896494"/>
          <c:h val="0.6782472842145091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Original'!$C$2730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Original'!$A$2731:$A$2748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Original'!$C$2731:$C$2748</c:f>
              <c:numCache>
                <c:formatCode>0.0</c:formatCode>
                <c:ptCount val="18"/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 formatCode="0">
                  <c:v>0</c:v>
                </c:pt>
                <c:pt idx="17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Original'!$D$2730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Original'!$A$2731:$A$2748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Original'!$D$2731:$D$2744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Original'!$E$2730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Original'!$A$2731:$A$2748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Original'!$E$2731:$E$2748</c:f>
              <c:numCache>
                <c:formatCode>General</c:formatCode>
                <c:ptCount val="18"/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2A-4738-8774-98C08DF1CD82}"/>
            </c:ext>
          </c:extLst>
        </c:ser>
        <c:ser>
          <c:idx val="4"/>
          <c:order val="4"/>
          <c:tx>
            <c:strRef>
              <c:f>'Tasa de mortalidad Original'!$F$2730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Original'!$A$2731:$A$2748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Original'!$F$2731:$F$2744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2A-4738-8774-98C08DF1C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312192"/>
        <c:axId val="-1346298592"/>
      </c:barChart>
      <c:lineChart>
        <c:grouping val="stacked"/>
        <c:varyColors val="0"/>
        <c:ser>
          <c:idx val="0"/>
          <c:order val="0"/>
          <c:tx>
            <c:strRef>
              <c:f>'Tasa de mortalidad Original'!$B$2730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Original'!$A$2731:$A$2748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Original'!$B$2731:$B$2748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2.6420079260237781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311648"/>
        <c:axId val="-1346312736"/>
      </c:lineChart>
      <c:catAx>
        <c:axId val="-13463121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298592"/>
        <c:crossesAt val="0"/>
        <c:auto val="1"/>
        <c:lblAlgn val="ctr"/>
        <c:lblOffset val="100"/>
        <c:noMultiLvlLbl val="0"/>
      </c:catAx>
      <c:valAx>
        <c:axId val="-1346298592"/>
        <c:scaling>
          <c:orientation val="minMax"/>
          <c:max val="6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312192"/>
        <c:crosses val="autoZero"/>
        <c:crossBetween val="between"/>
        <c:majorUnit val="1"/>
      </c:valAx>
      <c:valAx>
        <c:axId val="-1346312736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346311648"/>
        <c:crosses val="max"/>
        <c:crossBetween val="between"/>
      </c:valAx>
      <c:catAx>
        <c:axId val="-134631164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346312736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-  Subregion  Suroeste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527884004502151"/>
          <c:h val="0.68087598118184156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Original'!$C$2758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Original'!$A$2759:$A$2776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Original'!$C$2759:$C$2776</c:f>
              <c:numCache>
                <c:formatCode>0.0</c:formatCode>
                <c:ptCount val="18"/>
                <c:pt idx="5">
                  <c:v>80</c:v>
                </c:pt>
                <c:pt idx="6">
                  <c:v>94</c:v>
                </c:pt>
                <c:pt idx="7">
                  <c:v>108</c:v>
                </c:pt>
                <c:pt idx="8">
                  <c:v>134</c:v>
                </c:pt>
                <c:pt idx="9">
                  <c:v>134</c:v>
                </c:pt>
                <c:pt idx="10">
                  <c:v>160</c:v>
                </c:pt>
                <c:pt idx="11">
                  <c:v>192</c:v>
                </c:pt>
                <c:pt idx="12">
                  <c:v>182</c:v>
                </c:pt>
                <c:pt idx="13">
                  <c:v>187</c:v>
                </c:pt>
                <c:pt idx="14">
                  <c:v>186</c:v>
                </c:pt>
                <c:pt idx="15">
                  <c:v>198</c:v>
                </c:pt>
                <c:pt idx="16" formatCode="0">
                  <c:v>0</c:v>
                </c:pt>
                <c:pt idx="17" formatCode="0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Original'!$D$2758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Original'!$A$2759:$A$2776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Original'!$D$2759:$D$2774</c:f>
              <c:numCache>
                <c:formatCode>0.0</c:formatCode>
                <c:ptCount val="16"/>
                <c:pt idx="5">
                  <c:v>6</c:v>
                </c:pt>
                <c:pt idx="6">
                  <c:v>7</c:v>
                </c:pt>
                <c:pt idx="7">
                  <c:v>6</c:v>
                </c:pt>
                <c:pt idx="8">
                  <c:v>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Original'!$E$2758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Original'!$A$2759:$A$2776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Original'!$E$2759:$E$2776</c:f>
              <c:numCache>
                <c:formatCode>General</c:formatCode>
                <c:ptCount val="18"/>
                <c:pt idx="5">
                  <c:v>64</c:v>
                </c:pt>
                <c:pt idx="6">
                  <c:v>64</c:v>
                </c:pt>
                <c:pt idx="7">
                  <c:v>86</c:v>
                </c:pt>
                <c:pt idx="8">
                  <c:v>77</c:v>
                </c:pt>
                <c:pt idx="9">
                  <c:v>62</c:v>
                </c:pt>
                <c:pt idx="10">
                  <c:v>70</c:v>
                </c:pt>
                <c:pt idx="11">
                  <c:v>28</c:v>
                </c:pt>
                <c:pt idx="12">
                  <c:v>29</c:v>
                </c:pt>
                <c:pt idx="13">
                  <c:v>23</c:v>
                </c:pt>
                <c:pt idx="14">
                  <c:v>36</c:v>
                </c:pt>
                <c:pt idx="15">
                  <c:v>23</c:v>
                </c:pt>
                <c:pt idx="16" formatCode="0">
                  <c:v>0</c:v>
                </c:pt>
                <c:pt idx="1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16-4D05-A1FB-13D51E06343F}"/>
            </c:ext>
          </c:extLst>
        </c:ser>
        <c:ser>
          <c:idx val="4"/>
          <c:order val="4"/>
          <c:tx>
            <c:strRef>
              <c:f>'Tasa de mortalidad Original'!$F$2758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Original'!$A$2759:$A$2776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Original'!$F$2759:$F$2774</c:f>
              <c:numCache>
                <c:formatCode>General</c:formatCode>
                <c:ptCount val="16"/>
                <c:pt idx="5">
                  <c:v>5</c:v>
                </c:pt>
                <c:pt idx="6">
                  <c:v>4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16-4D05-A1FB-13D51E063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301312"/>
        <c:axId val="-1346310560"/>
      </c:barChart>
      <c:lineChart>
        <c:grouping val="stacked"/>
        <c:varyColors val="0"/>
        <c:ser>
          <c:idx val="0"/>
          <c:order val="0"/>
          <c:tx>
            <c:strRef>
              <c:f>'Tasa de mortalidad Original'!$B$2758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Original'!$A$2759:$A$2776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Original'!$B$2759:$B$2776</c:f>
              <c:numCache>
                <c:formatCode>0.0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0.27</c:v>
                </c:pt>
                <c:pt idx="4">
                  <c:v>0</c:v>
                </c:pt>
                <c:pt idx="5">
                  <c:v>0.27</c:v>
                </c:pt>
                <c:pt idx="6">
                  <c:v>0</c:v>
                </c:pt>
                <c:pt idx="7">
                  <c:v>0</c:v>
                </c:pt>
                <c:pt idx="8">
                  <c:v>0.27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 formatCode="0.00">
                  <c:v>0</c:v>
                </c:pt>
                <c:pt idx="13" formatCode="0.00">
                  <c:v>0</c:v>
                </c:pt>
                <c:pt idx="14" formatCode="0.00">
                  <c:v>0</c:v>
                </c:pt>
                <c:pt idx="15" formatCode="0.00">
                  <c:v>0</c:v>
                </c:pt>
                <c:pt idx="16" formatCode="0.00">
                  <c:v>0</c:v>
                </c:pt>
                <c:pt idx="17" formatCode="0.00">
                  <c:v>0.26219811164919987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293696"/>
        <c:axId val="-1346310016"/>
      </c:lineChart>
      <c:catAx>
        <c:axId val="-134630131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310560"/>
        <c:crossesAt val="0"/>
        <c:auto val="1"/>
        <c:lblAlgn val="ctr"/>
        <c:lblOffset val="100"/>
        <c:noMultiLvlLbl val="0"/>
      </c:catAx>
      <c:valAx>
        <c:axId val="-1346310560"/>
        <c:scaling>
          <c:orientation val="minMax"/>
          <c:max val="22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301312"/>
        <c:crosses val="autoZero"/>
        <c:crossBetween val="between"/>
        <c:majorUnit val="20"/>
      </c:valAx>
      <c:valAx>
        <c:axId val="-1346310016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346293696"/>
        <c:crosses val="max"/>
        <c:crossBetween val="between"/>
      </c:valAx>
      <c:catAx>
        <c:axId val="-134629369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346310016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 </a:t>
            </a:r>
            <a:r>
              <a:rPr lang="es-CO" sz="1600" b="0" baseline="0"/>
              <a:t>Sabanalarga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22203909617537"/>
          <c:h val="0.6703611933125120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Original'!$C$1485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Original'!$A$1486:$A$1499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Original'!$C$1486:$C$1499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D0-43B7-B7F7-A9E18055A9E6}"/>
            </c:ext>
          </c:extLst>
        </c:ser>
        <c:ser>
          <c:idx val="3"/>
          <c:order val="2"/>
          <c:tx>
            <c:strRef>
              <c:f>'Tasa de mortalidad Original'!$D$1485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Original'!$A$1486:$A$1499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Original'!$D$1486:$D$1499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D0-43B7-B7F7-A9E18055A9E6}"/>
            </c:ext>
          </c:extLst>
        </c:ser>
        <c:ser>
          <c:idx val="1"/>
          <c:order val="3"/>
          <c:tx>
            <c:strRef>
              <c:f>'Tasa de mortalidad Original'!$E$1485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Original'!$A$1486:$A$1499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Original'!$E$1486:$E$1499</c:f>
              <c:numCache>
                <c:formatCode>General</c:formatCode>
                <c:ptCount val="14"/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D0-43B7-B7F7-A9E18055A9E6}"/>
            </c:ext>
          </c:extLst>
        </c:ser>
        <c:ser>
          <c:idx val="4"/>
          <c:order val="4"/>
          <c:tx>
            <c:strRef>
              <c:f>'Tasa de mortalidad Original'!$F$1485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Original'!$A$1486:$A$1499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Original'!$F$1486:$F$1499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D0-43B7-B7F7-A9E18055A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24388064"/>
        <c:axId val="-424382080"/>
      </c:barChart>
      <c:lineChart>
        <c:grouping val="stacked"/>
        <c:varyColors val="0"/>
        <c:ser>
          <c:idx val="0"/>
          <c:order val="0"/>
          <c:tx>
            <c:strRef>
              <c:f>'Tasa de mortalidad Original'!$B$1485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Original'!$A$1486:$A$1499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Original'!$B$1486:$B$1499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3D0-43B7-B7F7-A9E18055A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4409824"/>
        <c:axId val="-424402208"/>
      </c:lineChart>
      <c:catAx>
        <c:axId val="-42438806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24382080"/>
        <c:crossesAt val="0"/>
        <c:auto val="1"/>
        <c:lblAlgn val="ctr"/>
        <c:lblOffset val="100"/>
        <c:noMultiLvlLbl val="0"/>
      </c:catAx>
      <c:valAx>
        <c:axId val="-424382080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24388064"/>
        <c:crosses val="autoZero"/>
        <c:crossBetween val="between"/>
        <c:majorUnit val="1"/>
      </c:valAx>
      <c:valAx>
        <c:axId val="-42440220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24409824"/>
        <c:crosses val="max"/>
        <c:crossBetween val="between"/>
      </c:valAx>
      <c:catAx>
        <c:axId val="-42440982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2440220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 Amagá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182807807978198"/>
          <c:h val="0.66773249634517973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Original'!$C$2786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Original'!$A$2787:$A$2804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Original'!$C$2787:$C$2804</c:f>
              <c:numCache>
                <c:formatCode>0.0</c:formatCode>
                <c:ptCount val="18"/>
                <c:pt idx="5" formatCode="0">
                  <c:v>4</c:v>
                </c:pt>
                <c:pt idx="6" formatCode="0">
                  <c:v>11</c:v>
                </c:pt>
                <c:pt idx="7" formatCode="0">
                  <c:v>11</c:v>
                </c:pt>
                <c:pt idx="8" formatCode="0">
                  <c:v>11</c:v>
                </c:pt>
                <c:pt idx="9" formatCode="0">
                  <c:v>11</c:v>
                </c:pt>
                <c:pt idx="10" formatCode="0">
                  <c:v>15</c:v>
                </c:pt>
                <c:pt idx="11" formatCode="0">
                  <c:v>15</c:v>
                </c:pt>
                <c:pt idx="12" formatCode="0">
                  <c:v>13</c:v>
                </c:pt>
                <c:pt idx="13" formatCode="0">
                  <c:v>13</c:v>
                </c:pt>
                <c:pt idx="14" formatCode="0">
                  <c:v>13</c:v>
                </c:pt>
                <c:pt idx="15" formatCode="0">
                  <c:v>15</c:v>
                </c:pt>
                <c:pt idx="16" formatCode="0">
                  <c:v>0</c:v>
                </c:pt>
                <c:pt idx="17" formatCode="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Original'!$D$2786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Original'!$A$2787:$A$2804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Original'!$D$2787:$D$2800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Original'!$E$2786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Original'!$A$2787:$A$2804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Original'!$E$2787:$E$2804</c:f>
              <c:numCache>
                <c:formatCode>General</c:formatCode>
                <c:ptCount val="18"/>
                <c:pt idx="5">
                  <c:v>4</c:v>
                </c:pt>
                <c:pt idx="6">
                  <c:v>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 formatCode="0">
                  <c:v>0</c:v>
                </c:pt>
                <c:pt idx="1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C1-4379-BDAC-707A7110BF5F}"/>
            </c:ext>
          </c:extLst>
        </c:ser>
        <c:ser>
          <c:idx val="4"/>
          <c:order val="4"/>
          <c:tx>
            <c:strRef>
              <c:f>'Tasa de mortalidad Original'!$F$2786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Original'!$A$2787:$A$2804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Original'!$F$2787:$F$2804</c:f>
              <c:numCache>
                <c:formatCode>General</c:formatCode>
                <c:ptCount val="18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 formatCode="0">
                  <c:v>0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C1-4379-BDAC-707A7110BF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98048"/>
        <c:axId val="-1346304032"/>
      </c:barChart>
      <c:lineChart>
        <c:grouping val="stacked"/>
        <c:varyColors val="0"/>
        <c:ser>
          <c:idx val="0"/>
          <c:order val="0"/>
          <c:tx>
            <c:strRef>
              <c:f>'Tasa de mortalidad Original'!$B$2786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Original'!$A$2787:$A$2804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Original'!$B$2787:$B$2804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3.52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289888"/>
        <c:axId val="-1346307296"/>
      </c:lineChart>
      <c:catAx>
        <c:axId val="-13462980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304032"/>
        <c:crossesAt val="0"/>
        <c:auto val="1"/>
        <c:lblAlgn val="ctr"/>
        <c:lblOffset val="100"/>
        <c:noMultiLvlLbl val="0"/>
      </c:catAx>
      <c:valAx>
        <c:axId val="-1346304032"/>
        <c:scaling>
          <c:orientation val="minMax"/>
          <c:max val="2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98048"/>
        <c:crosses val="autoZero"/>
        <c:crossBetween val="between"/>
        <c:majorUnit val="5"/>
      </c:valAx>
      <c:valAx>
        <c:axId val="-1346307296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346289888"/>
        <c:crosses val="max"/>
        <c:crossBetween val="between"/>
      </c:valAx>
      <c:catAx>
        <c:axId val="-134628988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346307296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Andes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567115292699323"/>
          <c:h val="0.6703611933125120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Original'!$C$2814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Original'!$A$2815:$A$2832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Original'!$C$2815:$C$2832</c:f>
              <c:numCache>
                <c:formatCode>0.0</c:formatCode>
                <c:ptCount val="18"/>
                <c:pt idx="5" formatCode="0">
                  <c:v>4</c:v>
                </c:pt>
                <c:pt idx="6" formatCode="0">
                  <c:v>4</c:v>
                </c:pt>
                <c:pt idx="7" formatCode="0">
                  <c:v>4</c:v>
                </c:pt>
                <c:pt idx="8" formatCode="0">
                  <c:v>4</c:v>
                </c:pt>
                <c:pt idx="9" formatCode="0">
                  <c:v>4</c:v>
                </c:pt>
                <c:pt idx="10" formatCode="0">
                  <c:v>10</c:v>
                </c:pt>
                <c:pt idx="11" formatCode="0">
                  <c:v>10</c:v>
                </c:pt>
                <c:pt idx="12" formatCode="0">
                  <c:v>16</c:v>
                </c:pt>
                <c:pt idx="13" formatCode="0">
                  <c:v>17</c:v>
                </c:pt>
                <c:pt idx="14" formatCode="0">
                  <c:v>17</c:v>
                </c:pt>
                <c:pt idx="15" formatCode="0">
                  <c:v>17</c:v>
                </c:pt>
                <c:pt idx="16" formatCode="0">
                  <c:v>0</c:v>
                </c:pt>
                <c:pt idx="17" formatCode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Original'!$D$2814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Original'!$A$2815:$A$2832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Original'!$D$2815:$D$2830</c:f>
              <c:numCache>
                <c:formatCode>0.0</c:formatCode>
                <c:ptCount val="16"/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Original'!$E$2814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Original'!$A$2815:$A$2832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Original'!$E$2815:$E$2832</c:f>
              <c:numCache>
                <c:formatCode>General</c:formatCode>
                <c:ptCount val="18"/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1</c:v>
                </c:pt>
                <c:pt idx="10">
                  <c:v>9</c:v>
                </c:pt>
                <c:pt idx="11">
                  <c:v>8</c:v>
                </c:pt>
                <c:pt idx="12">
                  <c:v>10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  <c:pt idx="16" formatCode="0">
                  <c:v>0</c:v>
                </c:pt>
                <c:pt idx="1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29-40B2-99AE-2D82690876EE}"/>
            </c:ext>
          </c:extLst>
        </c:ser>
        <c:ser>
          <c:idx val="4"/>
          <c:order val="4"/>
          <c:tx>
            <c:strRef>
              <c:f>'Tasa de mortalidad Original'!$F$2814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Original'!$A$2815:$A$2832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Original'!$F$2815:$F$2830</c:f>
              <c:numCache>
                <c:formatCode>General</c:formatCode>
                <c:ptCount val="16"/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29-40B2-99AE-2D8269087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89344"/>
        <c:axId val="-1346296960"/>
      </c:barChart>
      <c:lineChart>
        <c:grouping val="stacked"/>
        <c:varyColors val="0"/>
        <c:ser>
          <c:idx val="0"/>
          <c:order val="0"/>
          <c:tx>
            <c:strRef>
              <c:f>'Tasa de mortalidad Original'!$B$2814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Original'!$A$2815:$A$2832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Original'!$B$2815:$B$2832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2.33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293152"/>
        <c:axId val="-1346296416"/>
      </c:lineChart>
      <c:catAx>
        <c:axId val="-134628934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296960"/>
        <c:crossesAt val="0"/>
        <c:auto val="1"/>
        <c:lblAlgn val="ctr"/>
        <c:lblOffset val="100"/>
        <c:noMultiLvlLbl val="0"/>
      </c:catAx>
      <c:valAx>
        <c:axId val="-1346296960"/>
        <c:scaling>
          <c:orientation val="minMax"/>
          <c:max val="18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89344"/>
        <c:crosses val="autoZero"/>
        <c:crossBetween val="between"/>
        <c:majorUnit val="2"/>
      </c:valAx>
      <c:valAx>
        <c:axId val="-1346296416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346293152"/>
        <c:crosses val="max"/>
        <c:crossBetween val="between"/>
      </c:valAx>
      <c:catAx>
        <c:axId val="-134629315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346296416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Angelópolis - 2005 - 2022</a:t>
            </a:r>
          </a:p>
        </c:rich>
      </c:tx>
      <c:layout>
        <c:manualLayout>
          <c:xMode val="edge"/>
          <c:yMode val="edge"/>
          <c:x val="0.14859884365811704"/>
          <c:y val="1.5849058487482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99065406561763"/>
          <c:h val="0.6782472842145091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Original'!$C$2842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Original'!$A$2843:$A$2860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Original'!$C$2843:$C$2860</c:f>
              <c:numCache>
                <c:formatCode>0.0</c:formatCode>
                <c:ptCount val="18"/>
                <c:pt idx="5" formatCode="0">
                  <c:v>2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2</c:v>
                </c:pt>
                <c:pt idx="12" formatCode="0">
                  <c:v>1</c:v>
                </c:pt>
                <c:pt idx="13" formatCode="0">
                  <c:v>1</c:v>
                </c:pt>
                <c:pt idx="14" formatCode="0">
                  <c:v>1</c:v>
                </c:pt>
                <c:pt idx="15" formatCode="0">
                  <c:v>1</c:v>
                </c:pt>
                <c:pt idx="16" formatCode="0">
                  <c:v>0</c:v>
                </c:pt>
                <c:pt idx="17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Original'!$D$2842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Original'!$A$2843:$A$2860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Original'!$D$2843:$D$2856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Original'!$E$2842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Original'!$A$2843:$A$2860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Original'!$E$2843:$E$2860</c:f>
              <c:numCache>
                <c:formatCode>General</c:formatCode>
                <c:ptCount val="18"/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 formatCode="0">
                  <c:v>0</c:v>
                </c:pt>
                <c:pt idx="1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E7-48A2-A539-6A7FC2FF0600}"/>
            </c:ext>
          </c:extLst>
        </c:ser>
        <c:ser>
          <c:idx val="4"/>
          <c:order val="4"/>
          <c:tx>
            <c:strRef>
              <c:f>'Tasa de mortalidad Original'!$F$2842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Original'!$A$2843:$A$2860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Original'!$F$2843:$F$2860</c:f>
              <c:numCache>
                <c:formatCode>General</c:formatCode>
                <c:ptCount val="18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 formatCode="0">
                  <c:v>0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E7-48A2-A539-6A7FC2FF06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88800"/>
        <c:axId val="-1346284448"/>
      </c:barChart>
      <c:lineChart>
        <c:grouping val="stacked"/>
        <c:varyColors val="0"/>
        <c:ser>
          <c:idx val="0"/>
          <c:order val="0"/>
          <c:tx>
            <c:strRef>
              <c:f>'Tasa de mortalidad Original'!$B$2842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Original'!$A$2843:$A$2860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Original'!$B$2843:$B$2860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292608"/>
        <c:axId val="-1346282816"/>
      </c:lineChart>
      <c:catAx>
        <c:axId val="-134628880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284448"/>
        <c:crossesAt val="0"/>
        <c:auto val="1"/>
        <c:lblAlgn val="ctr"/>
        <c:lblOffset val="100"/>
        <c:noMultiLvlLbl val="0"/>
      </c:catAx>
      <c:valAx>
        <c:axId val="-134628444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88800"/>
        <c:crosses val="autoZero"/>
        <c:crossBetween val="between"/>
        <c:majorUnit val="1"/>
      </c:valAx>
      <c:valAx>
        <c:axId val="-1346282816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346292608"/>
        <c:crosses val="max"/>
        <c:crossBetween val="between"/>
      </c:valAx>
      <c:catAx>
        <c:axId val="-134629260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346282816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 Betania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491674713999243"/>
          <c:h val="0.67273419083484143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Original'!$C$2870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Original'!$A$2871:$A$2888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Original'!$C$2871:$C$2888</c:f>
              <c:numCache>
                <c:formatCode>0.0</c:formatCode>
                <c:ptCount val="18"/>
                <c:pt idx="5" formatCode="0">
                  <c:v>4</c:v>
                </c:pt>
                <c:pt idx="6" formatCode="0">
                  <c:v>4</c:v>
                </c:pt>
                <c:pt idx="7" formatCode="0">
                  <c:v>5</c:v>
                </c:pt>
                <c:pt idx="8" formatCode="0">
                  <c:v>13</c:v>
                </c:pt>
                <c:pt idx="9" formatCode="0">
                  <c:v>13</c:v>
                </c:pt>
                <c:pt idx="10" formatCode="0">
                  <c:v>13</c:v>
                </c:pt>
                <c:pt idx="11" formatCode="0">
                  <c:v>12</c:v>
                </c:pt>
                <c:pt idx="12" formatCode="0">
                  <c:v>10</c:v>
                </c:pt>
                <c:pt idx="13" formatCode="0">
                  <c:v>10</c:v>
                </c:pt>
                <c:pt idx="14" formatCode="0">
                  <c:v>10</c:v>
                </c:pt>
                <c:pt idx="15" formatCode="0">
                  <c:v>10</c:v>
                </c:pt>
                <c:pt idx="16" formatCode="0">
                  <c:v>0</c:v>
                </c:pt>
                <c:pt idx="17" formatCode="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Original'!$D$2870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Original'!$A$2871:$A$2888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Original'!$D$2871:$D$2884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Original'!$E$2870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Original'!$A$2871:$A$2888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Original'!$E$2871:$E$2888</c:f>
              <c:numCache>
                <c:formatCode>General</c:formatCode>
                <c:ptCount val="18"/>
                <c:pt idx="5">
                  <c:v>2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 formatCode="0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D-4B5C-8E7E-A98A2FB1DBFC}"/>
            </c:ext>
          </c:extLst>
        </c:ser>
        <c:ser>
          <c:idx val="4"/>
          <c:order val="4"/>
          <c:tx>
            <c:strRef>
              <c:f>'Tasa de mortalidad Original'!$F$2870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Original'!$A$2871:$A$2888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Original'!$F$2871:$F$2884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D-4B5C-8E7E-A98A2FB1D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309472"/>
        <c:axId val="-1346306752"/>
      </c:barChart>
      <c:lineChart>
        <c:grouping val="stacked"/>
        <c:varyColors val="0"/>
        <c:ser>
          <c:idx val="0"/>
          <c:order val="0"/>
          <c:tx>
            <c:strRef>
              <c:f>'Tasa de mortalidad Original'!$B$2870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Original'!$A$2871:$A$2888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Original'!$B$2871:$B$2888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306208"/>
        <c:axId val="-1346281184"/>
      </c:lineChart>
      <c:catAx>
        <c:axId val="-13463094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306752"/>
        <c:crossesAt val="0"/>
        <c:auto val="1"/>
        <c:lblAlgn val="ctr"/>
        <c:lblOffset val="100"/>
        <c:noMultiLvlLbl val="0"/>
      </c:catAx>
      <c:valAx>
        <c:axId val="-1346306752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309472"/>
        <c:crosses val="autoZero"/>
        <c:crossBetween val="between"/>
        <c:majorUnit val="3"/>
      </c:valAx>
      <c:valAx>
        <c:axId val="-1346281184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346306208"/>
        <c:crosses val="max"/>
        <c:crossBetween val="between"/>
      </c:valAx>
      <c:catAx>
        <c:axId val="-134630620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346281184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Betulia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99065406561763"/>
          <c:h val="0.6782472842145091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Original'!$C$2899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Original'!$A$2900:$A$2917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Original'!$C$2900:$C$2917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5</c:v>
                </c:pt>
                <c:pt idx="12" formatCode="0">
                  <c:v>5</c:v>
                </c:pt>
                <c:pt idx="13" formatCode="0">
                  <c:v>5</c:v>
                </c:pt>
                <c:pt idx="14" formatCode="0">
                  <c:v>5</c:v>
                </c:pt>
                <c:pt idx="15" formatCode="0">
                  <c:v>5</c:v>
                </c:pt>
                <c:pt idx="16" formatCode="0">
                  <c:v>0</c:v>
                </c:pt>
                <c:pt idx="17" formatCode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Original'!$D$2899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Original'!$A$2900:$A$2917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Original'!$D$2900:$D$2913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Original'!$E$2899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Original'!$A$2900:$A$2917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Original'!$E$2900:$E$2917</c:f>
              <c:numCache>
                <c:formatCode>General</c:formatCode>
                <c:ptCount val="18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5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 formatCode="0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B9-4848-A2B2-4302CED2BCF9}"/>
            </c:ext>
          </c:extLst>
        </c:ser>
        <c:ser>
          <c:idx val="4"/>
          <c:order val="4"/>
          <c:tx>
            <c:strRef>
              <c:f>'Tasa de mortalidad Original'!$F$2899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Original'!$A$2900:$A$2917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Original'!$F$2900:$F$2913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B9-4848-A2B2-4302CED2B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92064"/>
        <c:axId val="-1346286080"/>
      </c:barChart>
      <c:lineChart>
        <c:grouping val="stacked"/>
        <c:varyColors val="0"/>
        <c:ser>
          <c:idx val="0"/>
          <c:order val="0"/>
          <c:tx>
            <c:strRef>
              <c:f>'Tasa de mortalidad Original'!$B$2899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Original'!$A$2900:$A$2917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Original'!$B$2900:$B$2917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285536"/>
        <c:axId val="-1346290976"/>
      </c:lineChart>
      <c:catAx>
        <c:axId val="-134629206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286080"/>
        <c:crossesAt val="0"/>
        <c:auto val="1"/>
        <c:lblAlgn val="ctr"/>
        <c:lblOffset val="100"/>
        <c:noMultiLvlLbl val="0"/>
      </c:catAx>
      <c:valAx>
        <c:axId val="-1346286080"/>
        <c:scaling>
          <c:orientation val="minMax"/>
          <c:max val="8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92064"/>
        <c:crosses val="autoZero"/>
        <c:crossBetween val="between"/>
        <c:majorUnit val="2"/>
      </c:valAx>
      <c:valAx>
        <c:axId val="-1346290976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346285536"/>
        <c:crosses val="max"/>
        <c:crossBetween val="between"/>
      </c:valAx>
      <c:catAx>
        <c:axId val="-134628553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346290976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 Ciudad Bolivar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798500323257062"/>
          <c:h val="0.65721770847585048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Original'!$C$2927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Original'!$A$2928:$A$2945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Original'!$C$2928:$C$2945</c:f>
              <c:numCache>
                <c:formatCode>0.0</c:formatCode>
                <c:ptCount val="18"/>
                <c:pt idx="5" formatCode="0">
                  <c:v>6</c:v>
                </c:pt>
                <c:pt idx="6" formatCode="0">
                  <c:v>6</c:v>
                </c:pt>
                <c:pt idx="7" formatCode="0">
                  <c:v>7</c:v>
                </c:pt>
                <c:pt idx="8" formatCode="0">
                  <c:v>27</c:v>
                </c:pt>
                <c:pt idx="9" formatCode="0">
                  <c:v>27</c:v>
                </c:pt>
                <c:pt idx="10" formatCode="0">
                  <c:v>28</c:v>
                </c:pt>
                <c:pt idx="11" formatCode="0">
                  <c:v>28</c:v>
                </c:pt>
                <c:pt idx="12" formatCode="0">
                  <c:v>29</c:v>
                </c:pt>
                <c:pt idx="13" formatCode="0">
                  <c:v>29</c:v>
                </c:pt>
                <c:pt idx="14" formatCode="0">
                  <c:v>29</c:v>
                </c:pt>
                <c:pt idx="15" formatCode="0">
                  <c:v>30</c:v>
                </c:pt>
                <c:pt idx="16" formatCode="0">
                  <c:v>0</c:v>
                </c:pt>
                <c:pt idx="17" formatCode="0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Original'!$D$2927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Original'!$A$2928:$A$2945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Original'!$D$2928:$D$2943</c:f>
              <c:numCache>
                <c:formatCode>0.0</c:formatCode>
                <c:ptCount val="16"/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Original'!$E$2927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Original'!$A$2928:$A$2945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Original'!$E$2928:$E$2945</c:f>
              <c:numCache>
                <c:formatCode>General</c:formatCode>
                <c:ptCount val="18"/>
                <c:pt idx="5">
                  <c:v>6</c:v>
                </c:pt>
                <c:pt idx="6">
                  <c:v>5</c:v>
                </c:pt>
                <c:pt idx="7">
                  <c:v>4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 formatCode="0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5E-4067-A30D-A31D32DC10A5}"/>
            </c:ext>
          </c:extLst>
        </c:ser>
        <c:ser>
          <c:idx val="4"/>
          <c:order val="4"/>
          <c:tx>
            <c:strRef>
              <c:f>'Tasa de mortalidad Original'!$F$2927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Original'!$A$2928:$A$2945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Original'!$F$2928:$F$2941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5E-4067-A30D-A31D32DC1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305120"/>
        <c:axId val="-1346282272"/>
      </c:barChart>
      <c:lineChart>
        <c:grouping val="stacked"/>
        <c:varyColors val="0"/>
        <c:ser>
          <c:idx val="0"/>
          <c:order val="0"/>
          <c:tx>
            <c:strRef>
              <c:f>'Tasa de mortalidad Original'!$B$2927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Original'!$A$2928:$A$2945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Original'!$B$2928:$B$2945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314368"/>
        <c:axId val="-1346283904"/>
      </c:lineChart>
      <c:catAx>
        <c:axId val="-134630512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282272"/>
        <c:crossesAt val="0"/>
        <c:auto val="1"/>
        <c:lblAlgn val="ctr"/>
        <c:lblOffset val="100"/>
        <c:noMultiLvlLbl val="0"/>
      </c:catAx>
      <c:valAx>
        <c:axId val="-1346282272"/>
        <c:scaling>
          <c:orientation val="minMax"/>
          <c:max val="3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305120"/>
        <c:crosses val="autoZero"/>
        <c:crossBetween val="between"/>
        <c:majorUnit val="5"/>
      </c:valAx>
      <c:valAx>
        <c:axId val="-1346283904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346314368"/>
        <c:crosses val="max"/>
        <c:crossBetween val="between"/>
      </c:valAx>
      <c:catAx>
        <c:axId val="-134631436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346283904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 Caramanta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951422777420448"/>
          <c:h val="0.6913907690511708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Original'!$C$2955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Original'!$A$2956:$A$2973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Original'!$C$2956:$C$2973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  <c:pt idx="14" formatCode="0">
                  <c:v>1</c:v>
                </c:pt>
                <c:pt idx="15" formatCode="0">
                  <c:v>1</c:v>
                </c:pt>
                <c:pt idx="16" formatCode="0">
                  <c:v>0</c:v>
                </c:pt>
                <c:pt idx="17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Original'!$D$2955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Original'!$A$2956:$A$2973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Original'!$D$2956:$D$2969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Original'!$E$2955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Original'!$A$2956:$A$2973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Original'!$E$2956:$E$2973</c:f>
              <c:numCache>
                <c:formatCode>General</c:formatCode>
                <c:ptCount val="18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 formatCode="0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F8-4585-9136-CB94DEB80B51}"/>
            </c:ext>
          </c:extLst>
        </c:ser>
        <c:ser>
          <c:idx val="4"/>
          <c:order val="4"/>
          <c:tx>
            <c:strRef>
              <c:f>'Tasa de mortalidad Original'!$F$2955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Original'!$A$2956:$A$2973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Original'!$F$2956:$F$2969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F8-4585-9136-CB94DEB80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80640"/>
        <c:axId val="-1346280096"/>
      </c:barChart>
      <c:lineChart>
        <c:grouping val="stacked"/>
        <c:varyColors val="0"/>
        <c:ser>
          <c:idx val="0"/>
          <c:order val="0"/>
          <c:tx>
            <c:strRef>
              <c:f>'Tasa de mortalidad Original'!$B$2955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Original'!$A$2956:$A$2973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Original'!$B$2956:$B$2973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302944"/>
        <c:axId val="-1346303488"/>
      </c:lineChart>
      <c:catAx>
        <c:axId val="-134628064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280096"/>
        <c:crossesAt val="0"/>
        <c:auto val="1"/>
        <c:lblAlgn val="ctr"/>
        <c:lblOffset val="100"/>
        <c:noMultiLvlLbl val="0"/>
      </c:catAx>
      <c:valAx>
        <c:axId val="-1346280096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80640"/>
        <c:crosses val="autoZero"/>
        <c:crossBetween val="between"/>
        <c:majorUnit val="1"/>
      </c:valAx>
      <c:valAx>
        <c:axId val="-134630348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346302944"/>
        <c:crosses val="max"/>
        <c:crossBetween val="between"/>
      </c:valAx>
      <c:catAx>
        <c:axId val="-134630294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34630348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 Concordia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143576519781015"/>
          <c:h val="0.6782472842145091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Original'!$C$2983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Original'!$A$2984:$A$3001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Original'!$C$2984:$C$3001</c:f>
              <c:numCache>
                <c:formatCode>0.0</c:formatCode>
                <c:ptCount val="18"/>
                <c:pt idx="5" formatCode="0">
                  <c:v>2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  <c:pt idx="14" formatCode="0">
                  <c:v>1</c:v>
                </c:pt>
                <c:pt idx="15" formatCode="0">
                  <c:v>1</c:v>
                </c:pt>
                <c:pt idx="16" formatCode="0">
                  <c:v>0</c:v>
                </c:pt>
                <c:pt idx="17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Original'!$D$2983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Original'!$A$2984:$A$3001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Original'!$D$2984:$D$2997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Original'!$E$2983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Original'!$A$2984:$A$3001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Original'!$E$2984:$E$3001</c:f>
              <c:numCache>
                <c:formatCode>General</c:formatCode>
                <c:ptCount val="18"/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 formatCode="0">
                  <c:v>0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9-4B98-8526-F1DAF3BF682C}"/>
            </c:ext>
          </c:extLst>
        </c:ser>
        <c:ser>
          <c:idx val="4"/>
          <c:order val="4"/>
          <c:tx>
            <c:strRef>
              <c:f>'Tasa de mortalidad Original'!$F$2983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Original'!$A$2984:$A$3001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Original'!$F$2984:$F$2997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9-4B98-8526-F1DAF3BF6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302400"/>
        <c:axId val="-1346301856"/>
      </c:barChart>
      <c:lineChart>
        <c:grouping val="stacked"/>
        <c:varyColors val="0"/>
        <c:ser>
          <c:idx val="0"/>
          <c:order val="0"/>
          <c:tx>
            <c:strRef>
              <c:f>'Tasa de mortalidad Original'!$B$2983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Original'!$A$2984:$A$3001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Original'!$B$2984:$B$3001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262144"/>
        <c:axId val="-1346247456"/>
      </c:lineChart>
      <c:catAx>
        <c:axId val="-134630240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301856"/>
        <c:crossesAt val="0"/>
        <c:auto val="1"/>
        <c:lblAlgn val="ctr"/>
        <c:lblOffset val="100"/>
        <c:noMultiLvlLbl val="0"/>
      </c:catAx>
      <c:valAx>
        <c:axId val="-1346301856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302400"/>
        <c:crosses val="autoZero"/>
        <c:crossBetween val="between"/>
        <c:majorUnit val="1"/>
      </c:valAx>
      <c:valAx>
        <c:axId val="-1346247456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346262144"/>
        <c:crosses val="max"/>
        <c:crossBetween val="between"/>
      </c:valAx>
      <c:catAx>
        <c:axId val="-134626214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346247456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 Fredonia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759269035059891"/>
          <c:h val="0.68087598118184156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Original'!$C$3011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Original'!$A$3012:$A$3029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Original'!$C$3012:$C$3029</c:f>
              <c:numCache>
                <c:formatCode>0.0</c:formatCode>
                <c:ptCount val="18"/>
                <c:pt idx="5" formatCode="0">
                  <c:v>2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4</c:v>
                </c:pt>
                <c:pt idx="11" formatCode="0">
                  <c:v>1</c:v>
                </c:pt>
                <c:pt idx="12" formatCode="0">
                  <c:v>2</c:v>
                </c:pt>
                <c:pt idx="13" formatCode="0">
                  <c:v>2</c:v>
                </c:pt>
                <c:pt idx="14" formatCode="0">
                  <c:v>2</c:v>
                </c:pt>
                <c:pt idx="15" formatCode="0">
                  <c:v>2</c:v>
                </c:pt>
                <c:pt idx="16" formatCode="0">
                  <c:v>0</c:v>
                </c:pt>
                <c:pt idx="17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Original'!$D$3011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Original'!$A$3012:$A$3029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Original'!$D$3012:$D$3025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Original'!$E$3011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Original'!$A$3012:$A$3029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Original'!$E$3012:$E$3029</c:f>
              <c:numCache>
                <c:formatCode>General</c:formatCode>
                <c:ptCount val="18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 formatCode="0">
                  <c:v>0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E0-4DA6-AB63-C8893A31AF7A}"/>
            </c:ext>
          </c:extLst>
        </c:ser>
        <c:ser>
          <c:idx val="4"/>
          <c:order val="4"/>
          <c:tx>
            <c:strRef>
              <c:f>'Tasa de mortalidad Original'!$F$3011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Original'!$A$3012:$A$3029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Original'!$F$3012:$F$3027</c:f>
              <c:numCache>
                <c:formatCode>General</c:formatCode>
                <c:ptCount val="16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E0-4DA6-AB63-C8893A31A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48544"/>
        <c:axId val="-1346258336"/>
      </c:barChart>
      <c:lineChart>
        <c:grouping val="stacked"/>
        <c:varyColors val="0"/>
        <c:ser>
          <c:idx val="0"/>
          <c:order val="0"/>
          <c:tx>
            <c:strRef>
              <c:f>'Tasa de mortalidad Original'!$B$3011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Original'!$A$3012:$A$3029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Original'!$B$3012:$B$3029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261600"/>
        <c:axId val="-1346249632"/>
      </c:lineChart>
      <c:catAx>
        <c:axId val="-134624854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258336"/>
        <c:crossesAt val="0"/>
        <c:auto val="1"/>
        <c:lblAlgn val="ctr"/>
        <c:lblOffset val="100"/>
        <c:noMultiLvlLbl val="0"/>
      </c:catAx>
      <c:valAx>
        <c:axId val="-13462583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48544"/>
        <c:crosses val="autoZero"/>
        <c:crossBetween val="between"/>
        <c:majorUnit val="1"/>
      </c:valAx>
      <c:valAx>
        <c:axId val="-1346249632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346261600"/>
        <c:crosses val="max"/>
        <c:crossBetween val="between"/>
      </c:valAx>
      <c:catAx>
        <c:axId val="-134626160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34624963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 Hispania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143576519781015"/>
          <c:h val="0.70190555692050027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Original'!$C$3039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Original'!$A$3040:$A$3057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Original'!$C$3040:$C$3057</c:f>
              <c:numCache>
                <c:formatCode>0.0</c:formatCode>
                <c:ptCount val="18"/>
                <c:pt idx="5" formatCode="0">
                  <c:v>3</c:v>
                </c:pt>
                <c:pt idx="6" formatCode="0">
                  <c:v>5</c:v>
                </c:pt>
                <c:pt idx="7" formatCode="0">
                  <c:v>5</c:v>
                </c:pt>
                <c:pt idx="8" formatCode="0">
                  <c:v>4</c:v>
                </c:pt>
                <c:pt idx="9" formatCode="0">
                  <c:v>4</c:v>
                </c:pt>
                <c:pt idx="10" formatCode="0">
                  <c:v>4</c:v>
                </c:pt>
                <c:pt idx="11" formatCode="0">
                  <c:v>4</c:v>
                </c:pt>
                <c:pt idx="12" formatCode="0">
                  <c:v>4</c:v>
                </c:pt>
                <c:pt idx="13" formatCode="0">
                  <c:v>5</c:v>
                </c:pt>
                <c:pt idx="14" formatCode="0">
                  <c:v>5</c:v>
                </c:pt>
                <c:pt idx="15" formatCode="0">
                  <c:v>8</c:v>
                </c:pt>
                <c:pt idx="16" formatCode="0">
                  <c:v>0</c:v>
                </c:pt>
                <c:pt idx="17" formatCode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Original'!$D$3039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Original'!$A$3040:$A$3057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Original'!$D$3040:$D$3053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Original'!$E$3039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Original'!$A$3040:$A$3057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Original'!$E$3040:$E$3057</c:f>
              <c:numCache>
                <c:formatCode>General</c:formatCode>
                <c:ptCount val="18"/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4</c:v>
                </c:pt>
                <c:pt idx="15">
                  <c:v>1</c:v>
                </c:pt>
                <c:pt idx="16" formatCode="0">
                  <c:v>0</c:v>
                </c:pt>
                <c:pt idx="1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F6-4172-A709-376563E30B04}"/>
            </c:ext>
          </c:extLst>
        </c:ser>
        <c:ser>
          <c:idx val="4"/>
          <c:order val="4"/>
          <c:tx>
            <c:strRef>
              <c:f>'Tasa de mortalidad Original'!$F$3039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Original'!$A$3040:$A$3057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Original'!$F$3040:$F$3053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F6-4172-A709-376563E30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48000"/>
        <c:axId val="-1346273568"/>
      </c:barChart>
      <c:lineChart>
        <c:grouping val="stacked"/>
        <c:varyColors val="0"/>
        <c:ser>
          <c:idx val="0"/>
          <c:order val="0"/>
          <c:tx>
            <c:strRef>
              <c:f>'Tasa de mortalidad Original'!$B$3039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Original'!$A$3040:$A$3057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Original'!$B$3040:$B$3057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17.41553465691397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278464"/>
        <c:axId val="-1346279552"/>
      </c:lineChart>
      <c:catAx>
        <c:axId val="-134624800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273568"/>
        <c:crossesAt val="0"/>
        <c:auto val="1"/>
        <c:lblAlgn val="ctr"/>
        <c:lblOffset val="100"/>
        <c:noMultiLvlLbl val="0"/>
      </c:catAx>
      <c:valAx>
        <c:axId val="-1346273568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48000"/>
        <c:crosses val="autoZero"/>
        <c:crossBetween val="between"/>
        <c:majorUnit val="1"/>
      </c:valAx>
      <c:valAx>
        <c:axId val="-1346279552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346278464"/>
        <c:crosses val="max"/>
        <c:crossBetween val="between"/>
      </c:valAx>
      <c:catAx>
        <c:axId val="-134627846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34627955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</a:t>
            </a:r>
          </a:p>
          <a:p>
            <a:pPr>
              <a:defRPr sz="1600"/>
            </a:pPr>
            <a:r>
              <a:rPr lang="es-CO" sz="1600" baseline="0"/>
              <a:t> </a:t>
            </a:r>
            <a:r>
              <a:rPr lang="es-CO" sz="1600" b="0" baseline="0"/>
              <a:t>San Jerónimo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8261265157344331"/>
          <c:h val="0.66773249634517973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Original'!$C$1513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Original'!$A$1514:$A$1527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Original'!$C$1514:$C$1527</c:f>
              <c:numCache>
                <c:formatCode>0.0</c:formatCode>
                <c:ptCount val="14"/>
                <c:pt idx="5" formatCode="0">
                  <c:v>62</c:v>
                </c:pt>
                <c:pt idx="6" formatCode="0">
                  <c:v>62</c:v>
                </c:pt>
                <c:pt idx="7" formatCode="0">
                  <c:v>79</c:v>
                </c:pt>
                <c:pt idx="8" formatCode="0">
                  <c:v>93</c:v>
                </c:pt>
                <c:pt idx="9" formatCode="0">
                  <c:v>97</c:v>
                </c:pt>
                <c:pt idx="10" formatCode="0">
                  <c:v>103</c:v>
                </c:pt>
                <c:pt idx="11" formatCode="0">
                  <c:v>110</c:v>
                </c:pt>
                <c:pt idx="12" formatCode="0">
                  <c:v>132</c:v>
                </c:pt>
                <c:pt idx="13" formatCode="0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6A-4A65-AEEC-6BD78EADEBFD}"/>
            </c:ext>
          </c:extLst>
        </c:ser>
        <c:ser>
          <c:idx val="3"/>
          <c:order val="2"/>
          <c:tx>
            <c:strRef>
              <c:f>'Tasa de mortalidad Original'!$D$1513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Original'!$A$1514:$A$1527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Original'!$D$1514:$D$1527</c:f>
              <c:numCache>
                <c:formatCode>0.0</c:formatCode>
                <c:ptCount val="14"/>
                <c:pt idx="5" formatCode="0">
                  <c:v>3</c:v>
                </c:pt>
                <c:pt idx="6" formatCode="0">
                  <c:v>3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6A-4A65-AEEC-6BD78EADEBFD}"/>
            </c:ext>
          </c:extLst>
        </c:ser>
        <c:ser>
          <c:idx val="1"/>
          <c:order val="3"/>
          <c:tx>
            <c:strRef>
              <c:f>'Tasa de mortalidad Original'!$E$1513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Original'!$A$1514:$A$1527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Original'!$E$1514:$E$1527</c:f>
              <c:numCache>
                <c:formatCode>General</c:formatCode>
                <c:ptCount val="14"/>
                <c:pt idx="5">
                  <c:v>59</c:v>
                </c:pt>
                <c:pt idx="6">
                  <c:v>59</c:v>
                </c:pt>
                <c:pt idx="7">
                  <c:v>66</c:v>
                </c:pt>
                <c:pt idx="8">
                  <c:v>92</c:v>
                </c:pt>
                <c:pt idx="9">
                  <c:v>94</c:v>
                </c:pt>
                <c:pt idx="10">
                  <c:v>94</c:v>
                </c:pt>
                <c:pt idx="11">
                  <c:v>100</c:v>
                </c:pt>
                <c:pt idx="12">
                  <c:v>112</c:v>
                </c:pt>
                <c:pt idx="1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6A-4A65-AEEC-6BD78EADEBFD}"/>
            </c:ext>
          </c:extLst>
        </c:ser>
        <c:ser>
          <c:idx val="4"/>
          <c:order val="4"/>
          <c:tx>
            <c:strRef>
              <c:f>'Tasa de mortalidad Original'!$F$1513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Original'!$A$1514:$A$1527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Original'!$F$1514:$F$1527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6A-4A65-AEEC-6BD78EADE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24410912"/>
        <c:axId val="-424391872"/>
      </c:barChart>
      <c:lineChart>
        <c:grouping val="stacked"/>
        <c:varyColors val="0"/>
        <c:ser>
          <c:idx val="0"/>
          <c:order val="0"/>
          <c:tx>
            <c:strRef>
              <c:f>'Tasa de mortalidad Original'!$B$1513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Original'!$A$1514:$A$1527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Original'!$B$1514:$B$1527</c:f>
              <c:numCache>
                <c:formatCode>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16.670000000000002</c:v>
                </c:pt>
                <c:pt idx="4">
                  <c:v>8.2799999999999994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16.059999999999999</c:v>
                </c:pt>
                <c:pt idx="9">
                  <c:v>7.97</c:v>
                </c:pt>
                <c:pt idx="10">
                  <c:v>7.91</c:v>
                </c:pt>
                <c:pt idx="11">
                  <c:v>0</c:v>
                </c:pt>
                <c:pt idx="12" formatCode="0.00">
                  <c:v>0</c:v>
                </c:pt>
                <c:pt idx="13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6A-4A65-AEEC-6BD78EADE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4395136"/>
        <c:axId val="-424403840"/>
      </c:lineChart>
      <c:catAx>
        <c:axId val="-42441091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24391872"/>
        <c:crossesAt val="0"/>
        <c:auto val="1"/>
        <c:lblAlgn val="ctr"/>
        <c:lblOffset val="100"/>
        <c:noMultiLvlLbl val="0"/>
      </c:catAx>
      <c:valAx>
        <c:axId val="-424391872"/>
        <c:scaling>
          <c:orientation val="minMax"/>
          <c:max val="16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24410912"/>
        <c:crosses val="autoZero"/>
        <c:crossBetween val="between"/>
        <c:majorUnit val="20"/>
      </c:valAx>
      <c:valAx>
        <c:axId val="-42440384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24395136"/>
        <c:crosses val="max"/>
        <c:crossBetween val="between"/>
      </c:valAx>
      <c:catAx>
        <c:axId val="-42439513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2440384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Jardín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143576519781015"/>
          <c:h val="0.66773249634517973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Original'!$C$3067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Original'!$A$3068:$A$3085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Original'!$C$3068:$C$3085</c:f>
              <c:numCache>
                <c:formatCode>0.0</c:formatCode>
                <c:ptCount val="18"/>
                <c:pt idx="5" formatCode="0">
                  <c:v>2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3</c:v>
                </c:pt>
                <c:pt idx="9" formatCode="0">
                  <c:v>3</c:v>
                </c:pt>
                <c:pt idx="10" formatCode="0">
                  <c:v>3</c:v>
                </c:pt>
                <c:pt idx="11" formatCode="0">
                  <c:v>3</c:v>
                </c:pt>
                <c:pt idx="12" formatCode="0">
                  <c:v>3</c:v>
                </c:pt>
                <c:pt idx="13" formatCode="0">
                  <c:v>3</c:v>
                </c:pt>
                <c:pt idx="14" formatCode="0">
                  <c:v>3</c:v>
                </c:pt>
                <c:pt idx="15" formatCode="0">
                  <c:v>3</c:v>
                </c:pt>
                <c:pt idx="16" formatCode="0">
                  <c:v>0</c:v>
                </c:pt>
                <c:pt idx="17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Original'!$D$3067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Original'!$A$3068:$A$3085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Original'!$D$3068:$D$3085</c:f>
              <c:numCache>
                <c:formatCode>0.0</c:formatCode>
                <c:ptCount val="18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 formatCode="0">
                  <c:v>0</c:v>
                </c:pt>
                <c:pt idx="17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Original'!$E$3067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Original'!$A$3068:$A$3085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Original'!$E$3068:$E$3085</c:f>
              <c:numCache>
                <c:formatCode>General</c:formatCode>
                <c:ptCount val="18"/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0</c:v>
                </c:pt>
                <c:pt idx="16" formatCode="0">
                  <c:v>0</c:v>
                </c:pt>
                <c:pt idx="1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A-47A1-B5F0-8A798C6EAADB}"/>
            </c:ext>
          </c:extLst>
        </c:ser>
        <c:ser>
          <c:idx val="4"/>
          <c:order val="4"/>
          <c:tx>
            <c:strRef>
              <c:f>'Tasa de mortalidad Original'!$F$3067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Original'!$A$3068:$A$3085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Original'!$F$3068:$F$3081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7A-47A1-B5F0-8A798C6EA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68128"/>
        <c:axId val="-1346277920"/>
      </c:barChart>
      <c:lineChart>
        <c:grouping val="stacked"/>
        <c:varyColors val="0"/>
        <c:ser>
          <c:idx val="0"/>
          <c:order val="0"/>
          <c:tx>
            <c:strRef>
              <c:f>'Tasa de mortalidad Original'!$B$3067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Original'!$A$3068:$A$3083</c:f>
              <c:numCache>
                <c:formatCode>0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'Tasa de mortalidad Original'!$B$3068:$B$3085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250176"/>
        <c:axId val="-1346271392"/>
      </c:lineChart>
      <c:catAx>
        <c:axId val="-134626812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277920"/>
        <c:crossesAt val="0"/>
        <c:auto val="1"/>
        <c:lblAlgn val="ctr"/>
        <c:lblOffset val="100"/>
        <c:noMultiLvlLbl val="0"/>
      </c:catAx>
      <c:valAx>
        <c:axId val="-13462779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68128"/>
        <c:crosses val="autoZero"/>
        <c:crossBetween val="between"/>
        <c:majorUnit val="1"/>
      </c:valAx>
      <c:valAx>
        <c:axId val="-1346271392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346250176"/>
        <c:crosses val="max"/>
        <c:crossBetween val="between"/>
      </c:valAx>
      <c:catAx>
        <c:axId val="-134625017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34627139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Jericó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99065406561763"/>
          <c:h val="0.6782472842145091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Original'!$C$3095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Original'!$A$3096:$A$3113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Original'!$C$3096:$C$3113</c:f>
              <c:numCache>
                <c:formatCode>0.0</c:formatCode>
                <c:ptCount val="18"/>
                <c:pt idx="5" formatCode="0">
                  <c:v>8</c:v>
                </c:pt>
                <c:pt idx="6" formatCode="0">
                  <c:v>14</c:v>
                </c:pt>
                <c:pt idx="7" formatCode="0">
                  <c:v>14</c:v>
                </c:pt>
                <c:pt idx="8" formatCode="0">
                  <c:v>14</c:v>
                </c:pt>
                <c:pt idx="9" formatCode="0">
                  <c:v>14</c:v>
                </c:pt>
                <c:pt idx="10" formatCode="0">
                  <c:v>14</c:v>
                </c:pt>
                <c:pt idx="11" formatCode="0">
                  <c:v>27</c:v>
                </c:pt>
                <c:pt idx="12" formatCode="0">
                  <c:v>19</c:v>
                </c:pt>
                <c:pt idx="13" formatCode="0">
                  <c:v>19</c:v>
                </c:pt>
                <c:pt idx="14" formatCode="0">
                  <c:v>18</c:v>
                </c:pt>
                <c:pt idx="15" formatCode="0">
                  <c:v>18</c:v>
                </c:pt>
                <c:pt idx="16" formatCode="0">
                  <c:v>0</c:v>
                </c:pt>
                <c:pt idx="17" formatCode="0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Original'!$D$3095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Original'!$A$3096:$A$3113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Original'!$D$3097:$D$3113</c:f>
              <c:numCache>
                <c:formatCode>0.0</c:formatCode>
                <c:ptCount val="17"/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 formatCode="0">
                  <c:v>0</c:v>
                </c:pt>
                <c:pt idx="16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Original'!$E$3095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Original'!$A$3096:$A$3113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Original'!$E$3096:$E$3113</c:f>
              <c:numCache>
                <c:formatCode>General</c:formatCode>
                <c:ptCount val="18"/>
                <c:pt idx="5">
                  <c:v>7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4</c:v>
                </c:pt>
                <c:pt idx="15">
                  <c:v>4</c:v>
                </c:pt>
                <c:pt idx="16" formatCode="0">
                  <c:v>0</c:v>
                </c:pt>
                <c:pt idx="1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AD-44D3-98A0-249F86B872C3}"/>
            </c:ext>
          </c:extLst>
        </c:ser>
        <c:ser>
          <c:idx val="4"/>
          <c:order val="4"/>
          <c:tx>
            <c:strRef>
              <c:f>'Tasa de mortalidad Original'!$F$3095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Original'!$A$3096:$A$3113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Original'!$F$3096:$F$3111</c:f>
              <c:numCache>
                <c:formatCode>General</c:formatCode>
                <c:ptCount val="16"/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AD-44D3-98A0-249F86B872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58880"/>
        <c:axId val="-1346267584"/>
      </c:barChart>
      <c:lineChart>
        <c:grouping val="stacked"/>
        <c:varyColors val="0"/>
        <c:ser>
          <c:idx val="0"/>
          <c:order val="0"/>
          <c:tx>
            <c:strRef>
              <c:f>'Tasa de mortalidad Original'!$B$3095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Original'!$A$3096:$A$3113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Original'!$B$3096:$B$3113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274656"/>
        <c:axId val="-1346255072"/>
      </c:lineChart>
      <c:catAx>
        <c:axId val="-13462588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267584"/>
        <c:crossesAt val="0"/>
        <c:auto val="1"/>
        <c:lblAlgn val="ctr"/>
        <c:lblOffset val="100"/>
        <c:noMultiLvlLbl val="0"/>
      </c:catAx>
      <c:valAx>
        <c:axId val="-1346267584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58880"/>
        <c:crosses val="autoZero"/>
        <c:crossBetween val="between"/>
        <c:majorUnit val="5"/>
      </c:valAx>
      <c:valAx>
        <c:axId val="-1346255072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346274656"/>
        <c:crosses val="max"/>
        <c:crossBetween val="between"/>
      </c:valAx>
      <c:catAx>
        <c:axId val="-134627465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34625507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La Pintada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527884004502151"/>
          <c:h val="0.6913907690511708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Original'!$C$3123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Original'!$A$3124:$A$3141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Original'!$C$3124:$C$3141</c:f>
              <c:numCache>
                <c:formatCode>0.0</c:formatCode>
                <c:ptCount val="18"/>
                <c:pt idx="5" formatCode="0">
                  <c:v>6</c:v>
                </c:pt>
                <c:pt idx="6" formatCode="0">
                  <c:v>11</c:v>
                </c:pt>
                <c:pt idx="7" formatCode="0">
                  <c:v>20</c:v>
                </c:pt>
                <c:pt idx="8" formatCode="0">
                  <c:v>20</c:v>
                </c:pt>
                <c:pt idx="9" formatCode="0">
                  <c:v>20</c:v>
                </c:pt>
                <c:pt idx="10" formatCode="0">
                  <c:v>25</c:v>
                </c:pt>
                <c:pt idx="11" formatCode="0">
                  <c:v>34</c:v>
                </c:pt>
                <c:pt idx="12" formatCode="0">
                  <c:v>36</c:v>
                </c:pt>
                <c:pt idx="13" formatCode="0">
                  <c:v>37</c:v>
                </c:pt>
                <c:pt idx="14" formatCode="0">
                  <c:v>37</c:v>
                </c:pt>
                <c:pt idx="15" formatCode="0">
                  <c:v>39</c:v>
                </c:pt>
                <c:pt idx="16" formatCode="0">
                  <c:v>0</c:v>
                </c:pt>
                <c:pt idx="17" formatCode="0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Original'!$D$3123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Original'!$A$3124:$A$3141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Original'!$D$3124:$D$3139</c:f>
              <c:numCache>
                <c:formatCode>0.0</c:formatCode>
                <c:ptCount val="16"/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Original'!$E$3123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Original'!$A$3124:$A$3141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Original'!$E$3124:$E$3139</c:f>
              <c:numCache>
                <c:formatCode>General</c:formatCode>
                <c:ptCount val="16"/>
                <c:pt idx="5">
                  <c:v>2</c:v>
                </c:pt>
                <c:pt idx="6">
                  <c:v>7</c:v>
                </c:pt>
                <c:pt idx="7">
                  <c:v>15</c:v>
                </c:pt>
                <c:pt idx="8">
                  <c:v>15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74-4951-8D9D-EE764069D891}"/>
            </c:ext>
          </c:extLst>
        </c:ser>
        <c:ser>
          <c:idx val="4"/>
          <c:order val="4"/>
          <c:tx>
            <c:strRef>
              <c:f>'Tasa de mortalidad Original'!$F$3123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Original'!$A$3124:$A$3141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Original'!$F$3124:$F$3137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74-4951-8D9D-EE764069D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70304"/>
        <c:axId val="-1346250720"/>
      </c:barChart>
      <c:lineChart>
        <c:grouping val="stacked"/>
        <c:varyColors val="0"/>
        <c:ser>
          <c:idx val="0"/>
          <c:order val="0"/>
          <c:tx>
            <c:strRef>
              <c:f>'Tasa de mortalidad Original'!$B$3123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Original'!$A$3124:$A$3141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Original'!$B$3124:$B$3141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267040"/>
        <c:axId val="-1346270848"/>
      </c:lineChart>
      <c:catAx>
        <c:axId val="-134627030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250720"/>
        <c:crossesAt val="0"/>
        <c:auto val="1"/>
        <c:lblAlgn val="ctr"/>
        <c:lblOffset val="100"/>
        <c:noMultiLvlLbl val="0"/>
      </c:catAx>
      <c:valAx>
        <c:axId val="-1346250720"/>
        <c:scaling>
          <c:orientation val="minMax"/>
          <c:max val="4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70304"/>
        <c:crosses val="autoZero"/>
        <c:crossBetween val="between"/>
        <c:majorUnit val="5"/>
      </c:valAx>
      <c:valAx>
        <c:axId val="-134627084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346267040"/>
        <c:crosses val="max"/>
        <c:crossBetween val="between"/>
      </c:valAx>
      <c:catAx>
        <c:axId val="-134626704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34627084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Montebello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182807807978198"/>
          <c:h val="0.66773249634517973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Original'!$C$3151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Original'!$A$3152:$A$3169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Original'!$C$3152:$C$3169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0</c:v>
                </c:pt>
                <c:pt idx="11" formatCode="0">
                  <c:v>3</c:v>
                </c:pt>
                <c:pt idx="12" formatCode="0">
                  <c:v>3</c:v>
                </c:pt>
                <c:pt idx="13" formatCode="0">
                  <c:v>3</c:v>
                </c:pt>
                <c:pt idx="14" formatCode="0">
                  <c:v>3</c:v>
                </c:pt>
                <c:pt idx="15" formatCode="0">
                  <c:v>4</c:v>
                </c:pt>
                <c:pt idx="16" formatCode="0">
                  <c:v>0</c:v>
                </c:pt>
                <c:pt idx="17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Original'!$D$3151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Original'!$A$3152:$A$3169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Original'!$D$3152:$D$3169</c:f>
              <c:numCache>
                <c:formatCode>0.0</c:formatCode>
                <c:ptCount val="18"/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 formatCode="0">
                  <c:v>0</c:v>
                </c:pt>
                <c:pt idx="17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Original'!$E$3151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Original'!$A$3152:$A$3169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Original'!$E$3152:$E$3165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3C-4759-877E-23E9A67F2DC4}"/>
            </c:ext>
          </c:extLst>
        </c:ser>
        <c:ser>
          <c:idx val="4"/>
          <c:order val="4"/>
          <c:tx>
            <c:strRef>
              <c:f>'Tasa de mortalidad Original'!$F$3151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Original'!$A$3152:$A$3169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Original'!$F$3152:$F$3165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3C-4759-877E-23E9A67F2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66496"/>
        <c:axId val="-1346265952"/>
      </c:barChart>
      <c:lineChart>
        <c:grouping val="stacked"/>
        <c:varyColors val="0"/>
        <c:ser>
          <c:idx val="0"/>
          <c:order val="0"/>
          <c:tx>
            <c:strRef>
              <c:f>'Tasa de mortalidad Original'!$B$3151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Original'!$A$3152:$A$3169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Original'!$B$3152:$B$3169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257792"/>
        <c:axId val="-1346269760"/>
      </c:lineChart>
      <c:catAx>
        <c:axId val="-13462664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265952"/>
        <c:crossesAt val="0"/>
        <c:auto val="1"/>
        <c:lblAlgn val="ctr"/>
        <c:lblOffset val="100"/>
        <c:noMultiLvlLbl val="0"/>
      </c:catAx>
      <c:valAx>
        <c:axId val="-134626595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66496"/>
        <c:crosses val="autoZero"/>
        <c:crossBetween val="between"/>
        <c:majorUnit val="1"/>
      </c:valAx>
      <c:valAx>
        <c:axId val="-134626976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346257792"/>
        <c:crosses val="max"/>
        <c:crossBetween val="between"/>
      </c:valAx>
      <c:catAx>
        <c:axId val="-134625779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34626976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 Pueblorrico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567115292699323"/>
          <c:h val="0.66510379937784736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Original'!$C$3179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Original'!$A$3180:$A$3197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Original'!$C$3180:$C$3197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2</c:v>
                </c:pt>
                <c:pt idx="12" formatCode="0">
                  <c:v>2</c:v>
                </c:pt>
                <c:pt idx="13" formatCode="0">
                  <c:v>2</c:v>
                </c:pt>
                <c:pt idx="14" formatCode="0">
                  <c:v>2</c:v>
                </c:pt>
                <c:pt idx="15" formatCode="0">
                  <c:v>2</c:v>
                </c:pt>
                <c:pt idx="16" formatCode="0">
                  <c:v>0</c:v>
                </c:pt>
                <c:pt idx="17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Original'!$D$3179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Original'!$A$3180:$A$3197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Original'!$D$3180:$D$3193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Original'!$E$3179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Original'!$A$3180:$A$3197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Original'!$E$3180:$E$3197</c:f>
              <c:numCache>
                <c:formatCode>General</c:formatCode>
                <c:ptCount val="18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2</c:v>
                </c:pt>
                <c:pt idx="15">
                  <c:v>0</c:v>
                </c:pt>
                <c:pt idx="16" formatCode="0">
                  <c:v>0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36-46F9-B09E-CB8D955AF4CF}"/>
            </c:ext>
          </c:extLst>
        </c:ser>
        <c:ser>
          <c:idx val="4"/>
          <c:order val="4"/>
          <c:tx>
            <c:strRef>
              <c:f>'Tasa de mortalidad Original'!$F$3179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Original'!$A$3180:$A$3197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Original'!$F$3180:$F$3195</c:f>
              <c:numCache>
                <c:formatCode>General</c:formatCode>
                <c:ptCount val="16"/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36-46F9-B09E-CB8D955AF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77376"/>
        <c:axId val="-1346249088"/>
      </c:barChart>
      <c:lineChart>
        <c:grouping val="stacked"/>
        <c:varyColors val="0"/>
        <c:ser>
          <c:idx val="0"/>
          <c:order val="0"/>
          <c:tx>
            <c:strRef>
              <c:f>'Tasa de mortalidad Original'!$B$3179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Original'!$A$3180:$A$3197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Original'!$B$3180:$B$3197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269216"/>
        <c:axId val="-1346276832"/>
      </c:lineChart>
      <c:catAx>
        <c:axId val="-134627737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249088"/>
        <c:crossesAt val="0"/>
        <c:auto val="1"/>
        <c:lblAlgn val="ctr"/>
        <c:lblOffset val="100"/>
        <c:noMultiLvlLbl val="0"/>
      </c:catAx>
      <c:valAx>
        <c:axId val="-1346249088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77376"/>
        <c:crosses val="autoZero"/>
        <c:crossBetween val="between"/>
        <c:majorUnit val="1"/>
      </c:valAx>
      <c:valAx>
        <c:axId val="-1346276832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346269216"/>
        <c:crosses val="max"/>
        <c:crossBetween val="between"/>
      </c:valAx>
      <c:catAx>
        <c:axId val="-1346269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34627683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Salgar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759269035059891"/>
          <c:h val="0.6756185872471769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Original'!$C$3207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Original'!$A$3208:$A$3225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Original'!$C$3208:$C$3225</c:f>
              <c:numCache>
                <c:formatCode>0.0</c:formatCode>
                <c:ptCount val="18"/>
                <c:pt idx="5" formatCode="0">
                  <c:v>4</c:v>
                </c:pt>
                <c:pt idx="6" formatCode="0">
                  <c:v>2</c:v>
                </c:pt>
                <c:pt idx="7" formatCode="0">
                  <c:v>3</c:v>
                </c:pt>
                <c:pt idx="8" formatCode="0">
                  <c:v>8</c:v>
                </c:pt>
                <c:pt idx="9" formatCode="0">
                  <c:v>8</c:v>
                </c:pt>
                <c:pt idx="10" formatCode="0">
                  <c:v>8</c:v>
                </c:pt>
                <c:pt idx="11" formatCode="0">
                  <c:v>11</c:v>
                </c:pt>
                <c:pt idx="12" formatCode="0">
                  <c:v>11</c:v>
                </c:pt>
                <c:pt idx="13" formatCode="0">
                  <c:v>12</c:v>
                </c:pt>
                <c:pt idx="14" formatCode="0">
                  <c:v>12</c:v>
                </c:pt>
                <c:pt idx="15" formatCode="0">
                  <c:v>14</c:v>
                </c:pt>
                <c:pt idx="16" formatCode="0">
                  <c:v>0</c:v>
                </c:pt>
                <c:pt idx="17" formatCode="0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Original'!$D$3207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Original'!$A$3208:$A$3225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Original'!$D$3208:$D$3221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Original'!$E$3207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Original'!$A$3208:$A$3225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Original'!$E$3208:$E$3225</c:f>
              <c:numCache>
                <c:formatCode>General</c:formatCode>
                <c:ptCount val="18"/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 formatCode="0">
                  <c:v>0</c:v>
                </c:pt>
                <c:pt idx="1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B6-438F-91E2-DF7800911D82}"/>
            </c:ext>
          </c:extLst>
        </c:ser>
        <c:ser>
          <c:idx val="4"/>
          <c:order val="4"/>
          <c:tx>
            <c:strRef>
              <c:f>'Tasa de mortalidad Original'!$F$3207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Original'!$A$3208:$A$3225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Original'!$F$3208:$F$3221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B6-438F-91E2-DF7800911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46912"/>
        <c:axId val="-1346257248"/>
      </c:barChart>
      <c:lineChart>
        <c:grouping val="stacked"/>
        <c:varyColors val="0"/>
        <c:ser>
          <c:idx val="0"/>
          <c:order val="0"/>
          <c:tx>
            <c:strRef>
              <c:f>'Tasa de mortalidad Original'!$B$3207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Original'!$A$3208:$A$3225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Original'!$B$3208:$B$3225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264864"/>
        <c:axId val="-1346265408"/>
      </c:lineChart>
      <c:catAx>
        <c:axId val="-134624691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257248"/>
        <c:crossesAt val="0"/>
        <c:auto val="1"/>
        <c:lblAlgn val="ctr"/>
        <c:lblOffset val="100"/>
        <c:noMultiLvlLbl val="0"/>
      </c:catAx>
      <c:valAx>
        <c:axId val="-1346257248"/>
        <c:scaling>
          <c:orientation val="minMax"/>
          <c:max val="16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46912"/>
        <c:crosses val="autoZero"/>
        <c:crossBetween val="between"/>
        <c:majorUnit val="2"/>
      </c:valAx>
      <c:valAx>
        <c:axId val="-134626540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346264864"/>
        <c:crosses val="max"/>
        <c:crossBetween val="between"/>
      </c:valAx>
      <c:catAx>
        <c:axId val="-134626486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34626540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Santa Bárbara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182807807978198"/>
          <c:h val="0.6756185872471769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Original'!$C$3235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Original'!$A$3236:$A$3253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Original'!$C$3236:$C$3253</c:f>
              <c:numCache>
                <c:formatCode>0.0</c:formatCode>
                <c:ptCount val="18"/>
                <c:pt idx="5" formatCode="0">
                  <c:v>2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2</c:v>
                </c:pt>
                <c:pt idx="12" formatCode="0">
                  <c:v>4</c:v>
                </c:pt>
                <c:pt idx="13" formatCode="0">
                  <c:v>4</c:v>
                </c:pt>
                <c:pt idx="14" formatCode="0">
                  <c:v>4</c:v>
                </c:pt>
                <c:pt idx="15" formatCode="0">
                  <c:v>4</c:v>
                </c:pt>
                <c:pt idx="16" formatCode="0">
                  <c:v>0</c:v>
                </c:pt>
                <c:pt idx="17" formatCode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Original'!$D$3235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Original'!$A$3236:$A$3253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Original'!$D$3236:$D$3249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Original'!$E$3235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Original'!$A$3236:$A$3253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Original'!$E$3236:$E$3253</c:f>
              <c:numCache>
                <c:formatCode>General</c:formatCode>
                <c:ptCount val="18"/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3</c:v>
                </c:pt>
                <c:pt idx="15">
                  <c:v>0</c:v>
                </c:pt>
                <c:pt idx="16" formatCode="0">
                  <c:v>0</c:v>
                </c:pt>
                <c:pt idx="1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84-4CD3-A18F-EE0EC5789CF1}"/>
            </c:ext>
          </c:extLst>
        </c:ser>
        <c:ser>
          <c:idx val="4"/>
          <c:order val="4"/>
          <c:tx>
            <c:strRef>
              <c:f>'Tasa de mortalidad Original'!$F$3235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Original'!$A$3236:$A$3253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Original'!$F$3236:$F$3249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84-4CD3-A18F-EE0EC5789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76288"/>
        <c:axId val="-1346264320"/>
      </c:barChart>
      <c:lineChart>
        <c:grouping val="stacked"/>
        <c:varyColors val="0"/>
        <c:ser>
          <c:idx val="0"/>
          <c:order val="0"/>
          <c:tx>
            <c:strRef>
              <c:f>'Tasa de mortalidad Original'!$B$3235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Original'!$A$3236:$A$3253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Original'!$B$3236:$B$3253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246368"/>
        <c:axId val="-1346251808"/>
      </c:lineChart>
      <c:catAx>
        <c:axId val="-134627628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264320"/>
        <c:crossesAt val="0"/>
        <c:auto val="1"/>
        <c:lblAlgn val="ctr"/>
        <c:lblOffset val="100"/>
        <c:noMultiLvlLbl val="0"/>
      </c:catAx>
      <c:valAx>
        <c:axId val="-1346264320"/>
        <c:scaling>
          <c:orientation val="minMax"/>
          <c:max val="1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76288"/>
        <c:crosses val="autoZero"/>
        <c:crossBetween val="between"/>
        <c:majorUnit val="2"/>
      </c:valAx>
      <c:valAx>
        <c:axId val="-134625180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346246368"/>
        <c:crosses val="max"/>
        <c:crossBetween val="between"/>
      </c:valAx>
      <c:catAx>
        <c:axId val="-134624636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34625180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Támesis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143576519781015"/>
          <c:h val="0.68087598118184156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Original'!$C$3262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Original'!$A$3263:$A$3280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Original'!$C$3263:$C$3280</c:f>
              <c:numCache>
                <c:formatCode>0.0</c:formatCode>
                <c:ptCount val="18"/>
                <c:pt idx="5" formatCode="0">
                  <c:v>9</c:v>
                </c:pt>
                <c:pt idx="6" formatCode="0">
                  <c:v>9</c:v>
                </c:pt>
                <c:pt idx="7" formatCode="0">
                  <c:v>9</c:v>
                </c:pt>
                <c:pt idx="8" formatCode="0">
                  <c:v>5</c:v>
                </c:pt>
                <c:pt idx="9" formatCode="0">
                  <c:v>5</c:v>
                </c:pt>
                <c:pt idx="10" formatCode="0">
                  <c:v>5</c:v>
                </c:pt>
                <c:pt idx="11" formatCode="0">
                  <c:v>5</c:v>
                </c:pt>
                <c:pt idx="12" formatCode="0">
                  <c:v>5</c:v>
                </c:pt>
                <c:pt idx="13" formatCode="0">
                  <c:v>6</c:v>
                </c:pt>
                <c:pt idx="14" formatCode="0">
                  <c:v>6</c:v>
                </c:pt>
                <c:pt idx="15" formatCode="0">
                  <c:v>6</c:v>
                </c:pt>
                <c:pt idx="16" formatCode="0">
                  <c:v>0</c:v>
                </c:pt>
                <c:pt idx="17" formatCode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Original'!$D$3262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Original'!$A$3263:$A$3280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Original'!$D$3263:$D$3276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Original'!$E$3262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Original'!$A$3263:$A$3280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Original'!$E$3263:$E$3280</c:f>
              <c:numCache>
                <c:formatCode>General</c:formatCode>
                <c:ptCount val="18"/>
                <c:pt idx="5">
                  <c:v>8</c:v>
                </c:pt>
                <c:pt idx="6">
                  <c:v>7</c:v>
                </c:pt>
                <c:pt idx="7">
                  <c:v>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 formatCode="0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09-48FC-B9E1-9A1DD58A9D1E}"/>
            </c:ext>
          </c:extLst>
        </c:ser>
        <c:ser>
          <c:idx val="4"/>
          <c:order val="4"/>
          <c:tx>
            <c:strRef>
              <c:f>'Tasa de mortalidad Original'!$F$3262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Original'!$A$3263:$A$3280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Original'!$F$3263:$F$3280</c:f>
              <c:numCache>
                <c:formatCode>General</c:formatCode>
                <c:ptCount val="18"/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 formatCode="0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09-48FC-B9E1-9A1DD58A9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45824"/>
        <c:axId val="-1346252896"/>
      </c:barChart>
      <c:lineChart>
        <c:grouping val="stacked"/>
        <c:varyColors val="0"/>
        <c:ser>
          <c:idx val="0"/>
          <c:order val="0"/>
          <c:tx>
            <c:strRef>
              <c:f>'Tasa de mortalidad Original'!$B$3262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Original'!$A$3263:$A$3280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Original'!$B$3263:$B$3280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279008"/>
        <c:axId val="-1346272480"/>
      </c:lineChart>
      <c:catAx>
        <c:axId val="-13462458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252896"/>
        <c:crossesAt val="0"/>
        <c:auto val="1"/>
        <c:lblAlgn val="ctr"/>
        <c:lblOffset val="100"/>
        <c:noMultiLvlLbl val="0"/>
      </c:catAx>
      <c:valAx>
        <c:axId val="-1346252896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45824"/>
        <c:crosses val="autoZero"/>
        <c:crossBetween val="between"/>
        <c:majorUnit val="2"/>
      </c:valAx>
      <c:valAx>
        <c:axId val="-134627248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346279008"/>
        <c:crosses val="max"/>
        <c:crossBetween val="between"/>
      </c:valAx>
      <c:catAx>
        <c:axId val="-134627900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34627248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Tarso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99065406561763"/>
          <c:h val="0.66773249634517973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Original'!$C$3290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Original'!$A$3291:$A$3308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Original'!$C$3291:$C$3308</c:f>
              <c:numCache>
                <c:formatCode>0.0</c:formatCode>
                <c:ptCount val="18"/>
                <c:pt idx="5" formatCode="0">
                  <c:v>3</c:v>
                </c:pt>
                <c:pt idx="6" formatCode="0">
                  <c:v>3</c:v>
                </c:pt>
                <c:pt idx="7" formatCode="0">
                  <c:v>3</c:v>
                </c:pt>
                <c:pt idx="8" formatCode="0">
                  <c:v>3</c:v>
                </c:pt>
                <c:pt idx="9" formatCode="0">
                  <c:v>3</c:v>
                </c:pt>
                <c:pt idx="10" formatCode="0">
                  <c:v>3</c:v>
                </c:pt>
                <c:pt idx="11" formatCode="0">
                  <c:v>3</c:v>
                </c:pt>
                <c:pt idx="12" formatCode="0">
                  <c:v>3</c:v>
                </c:pt>
                <c:pt idx="13" formatCode="0">
                  <c:v>3</c:v>
                </c:pt>
                <c:pt idx="14" formatCode="0">
                  <c:v>3</c:v>
                </c:pt>
                <c:pt idx="15" formatCode="0">
                  <c:v>3</c:v>
                </c:pt>
                <c:pt idx="16" formatCode="0">
                  <c:v>0</c:v>
                </c:pt>
                <c:pt idx="17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Original'!$D$3290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Original'!$A$3291:$A$3308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Original'!$D$3291:$D$3304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Original'!$E$3290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Original'!$A$3291:$A$3308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Original'!$E$3291:$E$3308</c:f>
              <c:numCache>
                <c:formatCode>General</c:formatCode>
                <c:ptCount val="18"/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 formatCode="0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D3-4082-8AC1-87591BB7CA68}"/>
            </c:ext>
          </c:extLst>
        </c:ser>
        <c:ser>
          <c:idx val="4"/>
          <c:order val="4"/>
          <c:tx>
            <c:strRef>
              <c:f>'Tasa de mortalidad Original'!$F$3290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Original'!$A$3291:$A$3308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Original'!$F$3291:$F$3304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D3-4082-8AC1-87591BB7C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71936"/>
        <c:axId val="-1346275744"/>
      </c:barChart>
      <c:lineChart>
        <c:grouping val="stacked"/>
        <c:varyColors val="0"/>
        <c:ser>
          <c:idx val="0"/>
          <c:order val="0"/>
          <c:tx>
            <c:strRef>
              <c:f>'Tasa de mortalidad Original'!$B$3290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Original'!$A$3291:$A$3308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Original'!$B$3291:$B$3308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263232"/>
        <c:axId val="-1346263776"/>
      </c:lineChart>
      <c:catAx>
        <c:axId val="-134627193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275744"/>
        <c:crossesAt val="0"/>
        <c:auto val="1"/>
        <c:lblAlgn val="ctr"/>
        <c:lblOffset val="100"/>
        <c:noMultiLvlLbl val="0"/>
      </c:catAx>
      <c:valAx>
        <c:axId val="-1346275744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71936"/>
        <c:crosses val="autoZero"/>
        <c:crossBetween val="between"/>
        <c:majorUnit val="1"/>
      </c:valAx>
      <c:valAx>
        <c:axId val="-1346263776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346263232"/>
        <c:crosses val="max"/>
        <c:crossBetween val="between"/>
      </c:valAx>
      <c:catAx>
        <c:axId val="-134626323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346263776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 Titiribí - 2005 - 2022</a:t>
            </a:r>
          </a:p>
        </c:rich>
      </c:tx>
      <c:layout>
        <c:manualLayout>
          <c:xMode val="edge"/>
          <c:yMode val="edge"/>
          <c:x val="0.10147306269310884"/>
          <c:y val="1.358490727498526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759269035059891"/>
          <c:h val="0.6887620720838384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Original'!$C$3318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Original'!$A$3319:$A$3334</c:f>
              <c:numCache>
                <c:formatCode>0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'Tasa de mortalidad Original'!$C$3319:$C$3334</c:f>
              <c:numCache>
                <c:formatCode>0.0</c:formatCode>
                <c:ptCount val="16"/>
                <c:pt idx="5" formatCode="0">
                  <c:v>2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2</c:v>
                </c:pt>
                <c:pt idx="12" formatCode="0">
                  <c:v>2</c:v>
                </c:pt>
                <c:pt idx="13" formatCode="0">
                  <c:v>2</c:v>
                </c:pt>
                <c:pt idx="14" formatCode="0">
                  <c:v>2</c:v>
                </c:pt>
                <c:pt idx="15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Original'!$D$3318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Original'!$A$3319:$A$3334</c:f>
              <c:numCache>
                <c:formatCode>0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'Tasa de mortalidad Original'!$D$3319:$D$3332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Original'!$E$3318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Original'!$A$3319:$A$3334</c:f>
              <c:numCache>
                <c:formatCode>0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'Tasa de mortalidad Original'!$E$3319:$E$3334</c:f>
              <c:numCache>
                <c:formatCode>General</c:formatCode>
                <c:ptCount val="16"/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AF-43A7-939A-E7BD2BC07CEF}"/>
            </c:ext>
          </c:extLst>
        </c:ser>
        <c:ser>
          <c:idx val="4"/>
          <c:order val="4"/>
          <c:tx>
            <c:strRef>
              <c:f>'Tasa de mortalidad Original'!$F$3318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Original'!$A$3319:$A$3334</c:f>
              <c:numCache>
                <c:formatCode>0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'Tasa de mortalidad Original'!$F$3319:$F$3334</c:f>
              <c:numCache>
                <c:formatCode>General</c:formatCode>
                <c:ptCount val="16"/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AF-43A7-939A-E7BD2BC07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56704"/>
        <c:axId val="-1346268672"/>
      </c:barChart>
      <c:lineChart>
        <c:grouping val="stacked"/>
        <c:varyColors val="0"/>
        <c:ser>
          <c:idx val="0"/>
          <c:order val="0"/>
          <c:tx>
            <c:strRef>
              <c:f>'Tasa de mortalidad Original'!$B$3318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Original'!$A$3319:$A$3332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Original'!$B$3319:$B$3332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245280"/>
        <c:axId val="-1346262688"/>
      </c:lineChart>
      <c:catAx>
        <c:axId val="-134625670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268672"/>
        <c:crossesAt val="0"/>
        <c:auto val="1"/>
        <c:lblAlgn val="ctr"/>
        <c:lblOffset val="100"/>
        <c:noMultiLvlLbl val="0"/>
      </c:catAx>
      <c:valAx>
        <c:axId val="-1346268672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56704"/>
        <c:crosses val="autoZero"/>
        <c:crossBetween val="between"/>
        <c:majorUnit val="1"/>
      </c:valAx>
      <c:valAx>
        <c:axId val="-134626268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346245280"/>
        <c:crosses val="max"/>
        <c:crossBetween val="between"/>
      </c:valAx>
      <c:catAx>
        <c:axId val="-134624528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34626268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 </a:t>
            </a:r>
            <a:r>
              <a:rPr lang="es-CO" sz="1600" b="0" baseline="0"/>
              <a:t>Sopetran - 2005 - 2018</a:t>
            </a:r>
            <a:endParaRPr lang="es-CO" sz="1600" b="0"/>
          </a:p>
        </c:rich>
      </c:tx>
      <c:layout>
        <c:manualLayout>
          <c:xMode val="edge"/>
          <c:yMode val="edge"/>
          <c:x val="0.14379015843000409"/>
          <c:y val="2.102957573865867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759269035059891"/>
          <c:h val="0.68350467814917393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Original'!$C$1541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Original'!$A$1542:$A$1555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Original'!$C$1542:$C$1555</c:f>
              <c:numCache>
                <c:formatCode>0.0</c:formatCode>
                <c:ptCount val="14"/>
                <c:pt idx="5" formatCode="0">
                  <c:v>16</c:v>
                </c:pt>
                <c:pt idx="6" formatCode="0">
                  <c:v>13</c:v>
                </c:pt>
                <c:pt idx="7" formatCode="0">
                  <c:v>17</c:v>
                </c:pt>
                <c:pt idx="8" formatCode="0">
                  <c:v>17</c:v>
                </c:pt>
                <c:pt idx="9" formatCode="0">
                  <c:v>25</c:v>
                </c:pt>
                <c:pt idx="10" formatCode="0">
                  <c:v>42</c:v>
                </c:pt>
                <c:pt idx="11" formatCode="0">
                  <c:v>45</c:v>
                </c:pt>
                <c:pt idx="12" formatCode="0">
                  <c:v>67</c:v>
                </c:pt>
                <c:pt idx="13" formatCode="0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3-4B0F-BDF0-7505309998EE}"/>
            </c:ext>
          </c:extLst>
        </c:ser>
        <c:ser>
          <c:idx val="3"/>
          <c:order val="2"/>
          <c:tx>
            <c:strRef>
              <c:f>'Tasa de mortalidad Original'!$D$1541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Original'!$A$1542:$A$1555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Original'!$D$1542:$D$1555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7</c:v>
                </c:pt>
                <c:pt idx="8" formatCode="0">
                  <c:v>7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53-4B0F-BDF0-7505309998EE}"/>
            </c:ext>
          </c:extLst>
        </c:ser>
        <c:ser>
          <c:idx val="1"/>
          <c:order val="3"/>
          <c:tx>
            <c:strRef>
              <c:f>'Tasa de mortalidad Original'!$E$1541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Original'!$A$1542:$A$1555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Original'!$E$1542:$E$1555</c:f>
              <c:numCache>
                <c:formatCode>General</c:formatCode>
                <c:ptCount val="14"/>
                <c:pt idx="5">
                  <c:v>15</c:v>
                </c:pt>
                <c:pt idx="6">
                  <c:v>13</c:v>
                </c:pt>
                <c:pt idx="7">
                  <c:v>10</c:v>
                </c:pt>
                <c:pt idx="8">
                  <c:v>10</c:v>
                </c:pt>
                <c:pt idx="9">
                  <c:v>0</c:v>
                </c:pt>
                <c:pt idx="10">
                  <c:v>0</c:v>
                </c:pt>
                <c:pt idx="11">
                  <c:v>15</c:v>
                </c:pt>
                <c:pt idx="12">
                  <c:v>16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53-4B0F-BDF0-7505309998EE}"/>
            </c:ext>
          </c:extLst>
        </c:ser>
        <c:ser>
          <c:idx val="4"/>
          <c:order val="4"/>
          <c:tx>
            <c:strRef>
              <c:f>'Tasa de mortalidad Original'!$F$1541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Original'!$A$1542:$A$1555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Original'!$F$1542:$F$1555</c:f>
              <c:numCache>
                <c:formatCode>General</c:formatCode>
                <c:ptCount val="14"/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53-4B0F-BDF0-750530999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24392416"/>
        <c:axId val="-424410368"/>
      </c:barChart>
      <c:lineChart>
        <c:grouping val="stacked"/>
        <c:varyColors val="0"/>
        <c:ser>
          <c:idx val="0"/>
          <c:order val="0"/>
          <c:tx>
            <c:strRef>
              <c:f>'Tasa de mortalidad Original'!$B$1541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Original'!$A$1542:$A$1555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Original'!$B$1542:$B$1555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7.17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6.8</c:v>
                </c:pt>
                <c:pt idx="12">
                  <c:v>0</c:v>
                </c:pt>
                <c:pt idx="13">
                  <c:v>0.50069346044271312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553-4B0F-BDF0-750530999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4393504"/>
        <c:axId val="-424403296"/>
      </c:lineChart>
      <c:catAx>
        <c:axId val="-4243924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24410368"/>
        <c:crossesAt val="0"/>
        <c:auto val="1"/>
        <c:lblAlgn val="ctr"/>
        <c:lblOffset val="100"/>
        <c:noMultiLvlLbl val="0"/>
      </c:catAx>
      <c:valAx>
        <c:axId val="-424410368"/>
        <c:scaling>
          <c:orientation val="minMax"/>
          <c:max val="7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24392416"/>
        <c:crosses val="autoZero"/>
        <c:crossBetween val="between"/>
        <c:majorUnit val="10"/>
      </c:valAx>
      <c:valAx>
        <c:axId val="-424403296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24393504"/>
        <c:crosses val="max"/>
        <c:crossBetween val="between"/>
      </c:valAx>
      <c:catAx>
        <c:axId val="-42439350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24403296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Urrao - 2005 - 2022</a:t>
            </a:r>
          </a:p>
        </c:rich>
      </c:tx>
      <c:layout>
        <c:manualLayout>
          <c:xMode val="edge"/>
          <c:yMode val="edge"/>
          <c:x val="0.15244191850532832"/>
          <c:y val="2.03773609124778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606346580896494"/>
          <c:h val="0.68087598118184156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Original'!$C$3346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Original'!$A$3347:$A$3364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Original'!$C$3347:$C$3364</c:f>
              <c:numCache>
                <c:formatCode>0.0</c:formatCode>
                <c:ptCount val="18"/>
                <c:pt idx="5" formatCode="0">
                  <c:v>4</c:v>
                </c:pt>
                <c:pt idx="6" formatCode="0">
                  <c:v>4</c:v>
                </c:pt>
                <c:pt idx="7" formatCode="0">
                  <c:v>4</c:v>
                </c:pt>
                <c:pt idx="8" formatCode="0">
                  <c:v>4</c:v>
                </c:pt>
                <c:pt idx="9" formatCode="0">
                  <c:v>4</c:v>
                </c:pt>
                <c:pt idx="10" formatCode="0">
                  <c:v>10</c:v>
                </c:pt>
                <c:pt idx="11" formatCode="0">
                  <c:v>10</c:v>
                </c:pt>
                <c:pt idx="12" formatCode="0">
                  <c:v>5</c:v>
                </c:pt>
                <c:pt idx="13" formatCode="0">
                  <c:v>5</c:v>
                </c:pt>
                <c:pt idx="14" formatCode="0">
                  <c:v>5</c:v>
                </c:pt>
                <c:pt idx="15" formatCode="0">
                  <c:v>5</c:v>
                </c:pt>
                <c:pt idx="16" formatCode="0">
                  <c:v>0</c:v>
                </c:pt>
                <c:pt idx="17" formatCode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Original'!$D$3346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Original'!$A$3347:$A$3364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Original'!$D$3347:$D$3360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Original'!$E$3346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Original'!$A$3347:$A$3364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Original'!$E$3347:$E$3364</c:f>
              <c:numCache>
                <c:formatCode>General</c:formatCode>
                <c:ptCount val="18"/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3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 formatCode="0">
                  <c:v>0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A4-46DF-BA9E-B0D97EAECE83}"/>
            </c:ext>
          </c:extLst>
        </c:ser>
        <c:ser>
          <c:idx val="4"/>
          <c:order val="4"/>
          <c:tx>
            <c:strRef>
              <c:f>'Tasa de mortalidad Original'!$F$3346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Original'!$A$3347:$A$3364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Original'!$F$3347:$F$3364</c:f>
              <c:numCache>
                <c:formatCode>General</c:formatCode>
                <c:ptCount val="18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 formatCode="0">
                  <c:v>0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A4-46DF-BA9E-B0D97EAECE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61056"/>
        <c:axId val="-1346260512"/>
      </c:barChart>
      <c:lineChart>
        <c:grouping val="stacked"/>
        <c:varyColors val="0"/>
        <c:ser>
          <c:idx val="0"/>
          <c:order val="0"/>
          <c:tx>
            <c:strRef>
              <c:f>'Tasa de mortalidad Original'!$B$3346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Original'!$A$3347:$A$3364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Original'!$B$3347:$B$3364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259968"/>
        <c:axId val="-1346273024"/>
      </c:lineChart>
      <c:catAx>
        <c:axId val="-134626105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260512"/>
        <c:crossesAt val="0"/>
        <c:auto val="1"/>
        <c:lblAlgn val="ctr"/>
        <c:lblOffset val="100"/>
        <c:noMultiLvlLbl val="0"/>
      </c:catAx>
      <c:valAx>
        <c:axId val="-1346260512"/>
        <c:scaling>
          <c:orientation val="minMax"/>
          <c:max val="1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61056"/>
        <c:crosses val="autoZero"/>
        <c:crossBetween val="between"/>
        <c:majorUnit val="2"/>
      </c:valAx>
      <c:valAx>
        <c:axId val="-1346273024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346259968"/>
        <c:crosses val="max"/>
        <c:crossBetween val="between"/>
      </c:valAx>
      <c:catAx>
        <c:axId val="-134625996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346273024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Valparaiso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798500323257062"/>
          <c:h val="0.66773249634517973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Original'!$C$3374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Original'!$A$3375:$A$3392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Original'!$C$3375:$C$3390</c:f>
              <c:numCache>
                <c:formatCode>0.0</c:formatCode>
                <c:ptCount val="16"/>
                <c:pt idx="5" formatCode="0">
                  <c:v>6</c:v>
                </c:pt>
                <c:pt idx="6" formatCode="0">
                  <c:v>4</c:v>
                </c:pt>
                <c:pt idx="7" formatCode="0">
                  <c:v>6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3</c:v>
                </c:pt>
                <c:pt idx="11" formatCode="0">
                  <c:v>4</c:v>
                </c:pt>
                <c:pt idx="12" formatCode="0">
                  <c:v>3</c:v>
                </c:pt>
                <c:pt idx="13" formatCode="0">
                  <c:v>3</c:v>
                </c:pt>
                <c:pt idx="14" formatCode="0">
                  <c:v>3</c:v>
                </c:pt>
                <c:pt idx="15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Original'!$D$3374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Original'!$A$3375:$A$3392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Original'!$D$3375:$D$3388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Original'!$E$3374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Original'!$A$3375:$A$3392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Original'!$E$3375:$E$3392</c:f>
              <c:numCache>
                <c:formatCode>General</c:formatCode>
                <c:ptCount val="18"/>
                <c:pt idx="5">
                  <c:v>5</c:v>
                </c:pt>
                <c:pt idx="6">
                  <c:v>3</c:v>
                </c:pt>
                <c:pt idx="7">
                  <c:v>5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 formatCode="0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DE-40AE-BB67-9843FD3400B5}"/>
            </c:ext>
          </c:extLst>
        </c:ser>
        <c:ser>
          <c:idx val="4"/>
          <c:order val="4"/>
          <c:tx>
            <c:strRef>
              <c:f>'Tasa de mortalidad Original'!$F$3374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Original'!$A$3375:$A$3392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Original'!$F$3375:$F$3392</c:f>
              <c:numCache>
                <c:formatCode>General</c:formatCode>
                <c:ptCount val="18"/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 formatCode="0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DE-40AE-BB67-9843FD3400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59424"/>
        <c:axId val="-1346275200"/>
      </c:barChart>
      <c:lineChart>
        <c:grouping val="stacked"/>
        <c:varyColors val="0"/>
        <c:ser>
          <c:idx val="0"/>
          <c:order val="0"/>
          <c:tx>
            <c:strRef>
              <c:f>'Tasa de mortalidad Original'!$B$3374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Original'!$A$3375:$A$3392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Original'!$B$3375:$B$3392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256160"/>
        <c:axId val="-1346274112"/>
      </c:lineChart>
      <c:catAx>
        <c:axId val="-13462594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275200"/>
        <c:crossesAt val="0"/>
        <c:auto val="1"/>
        <c:lblAlgn val="ctr"/>
        <c:lblOffset val="100"/>
        <c:noMultiLvlLbl val="0"/>
      </c:catAx>
      <c:valAx>
        <c:axId val="-1346275200"/>
        <c:scaling>
          <c:orientation val="minMax"/>
          <c:max val="8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59424"/>
        <c:crosses val="autoZero"/>
        <c:crossBetween val="between"/>
        <c:majorUnit val="2"/>
      </c:valAx>
      <c:valAx>
        <c:axId val="-1346274112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346256160"/>
        <c:crosses val="max"/>
        <c:crossBetween val="between"/>
      </c:valAx>
      <c:catAx>
        <c:axId val="-134625616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34627411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 Venecia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720037746862708"/>
          <c:h val="0.6887620720838384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Original'!$C$3402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Original'!$A$3403:$A$3420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 formatCode="General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Original'!$C$3403:$C$3420</c:f>
              <c:numCache>
                <c:formatCode>0.0</c:formatCode>
                <c:ptCount val="18"/>
                <c:pt idx="5" formatCode="0">
                  <c:v>4</c:v>
                </c:pt>
                <c:pt idx="6" formatCode="0">
                  <c:v>4</c:v>
                </c:pt>
                <c:pt idx="7" formatCode="0">
                  <c:v>4</c:v>
                </c:pt>
                <c:pt idx="8" formatCode="0">
                  <c:v>4</c:v>
                </c:pt>
                <c:pt idx="9" formatCode="0">
                  <c:v>4</c:v>
                </c:pt>
                <c:pt idx="10" formatCode="0">
                  <c:v>4</c:v>
                </c:pt>
                <c:pt idx="11" formatCode="0">
                  <c:v>4</c:v>
                </c:pt>
                <c:pt idx="12" formatCode="0">
                  <c:v>4</c:v>
                </c:pt>
                <c:pt idx="13" formatCode="0">
                  <c:v>4</c:v>
                </c:pt>
                <c:pt idx="14" formatCode="0">
                  <c:v>4</c:v>
                </c:pt>
                <c:pt idx="15" formatCode="0">
                  <c:v>5</c:v>
                </c:pt>
                <c:pt idx="16" formatCode="0">
                  <c:v>0</c:v>
                </c:pt>
                <c:pt idx="17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Original'!$D$3402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Original'!$A$3403:$A$3420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 formatCode="General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Original'!$D$3403:$D$3418</c:f>
              <c:numCache>
                <c:formatCode>0.0</c:formatCode>
                <c:ptCount val="16"/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Original'!$E$3402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Original'!$A$3403:$A$3420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 formatCode="General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Original'!$E$3403:$E$3420</c:f>
              <c:numCache>
                <c:formatCode>General</c:formatCode>
                <c:ptCount val="18"/>
                <c:pt idx="5">
                  <c:v>2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0</c:v>
                </c:pt>
                <c:pt idx="12" formatCode="0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 formatCode="0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6C-4E84-A967-A58CB52BC6D4}"/>
            </c:ext>
          </c:extLst>
        </c:ser>
        <c:ser>
          <c:idx val="4"/>
          <c:order val="4"/>
          <c:tx>
            <c:strRef>
              <c:f>'Tasa de mortalidad Original'!$F$3402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Original'!$A$3403:$A$3420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 formatCode="General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Original'!$F$3403:$F$3416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6C-4E84-A967-A58CB52BC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55616"/>
        <c:axId val="-1346254528"/>
      </c:barChart>
      <c:lineChart>
        <c:grouping val="stacked"/>
        <c:varyColors val="0"/>
        <c:ser>
          <c:idx val="0"/>
          <c:order val="0"/>
          <c:tx>
            <c:strRef>
              <c:f>'Tasa de mortalidad Original'!$B$3402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Original'!$A$3403:$A$3420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 formatCode="General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Original'!$B$3403:$B$3420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7.52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253440"/>
        <c:axId val="-1346253984"/>
      </c:lineChart>
      <c:catAx>
        <c:axId val="-1346255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254528"/>
        <c:crossesAt val="0"/>
        <c:auto val="1"/>
        <c:lblAlgn val="ctr"/>
        <c:lblOffset val="100"/>
        <c:noMultiLvlLbl val="0"/>
      </c:catAx>
      <c:valAx>
        <c:axId val="-1346254528"/>
        <c:scaling>
          <c:orientation val="minMax"/>
          <c:max val="6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55616"/>
        <c:crosses val="autoZero"/>
        <c:crossBetween val="between"/>
        <c:majorUnit val="1"/>
      </c:valAx>
      <c:valAx>
        <c:axId val="-1346253984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346253440"/>
        <c:crosses val="max"/>
        <c:crossBetween val="between"/>
      </c:valAx>
      <c:catAx>
        <c:axId val="-134625344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346253984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Subregion  Valle de Aburrá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759269035059891"/>
          <c:h val="0.69401946601850317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Original'!$C$3432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Original'!$A$3433:$A$3450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Original'!$C$3433:$C$3450</c:f>
              <c:numCache>
                <c:formatCode>0.0</c:formatCode>
                <c:ptCount val="18"/>
                <c:pt idx="5">
                  <c:v>1376</c:v>
                </c:pt>
                <c:pt idx="6">
                  <c:v>1398</c:v>
                </c:pt>
                <c:pt idx="7">
                  <c:v>1435</c:v>
                </c:pt>
                <c:pt idx="8">
                  <c:v>1450</c:v>
                </c:pt>
                <c:pt idx="9">
                  <c:v>1450</c:v>
                </c:pt>
                <c:pt idx="10">
                  <c:v>1561</c:v>
                </c:pt>
                <c:pt idx="11">
                  <c:v>1783</c:v>
                </c:pt>
                <c:pt idx="12">
                  <c:v>1751</c:v>
                </c:pt>
                <c:pt idx="13">
                  <c:v>1868</c:v>
                </c:pt>
                <c:pt idx="14">
                  <c:v>1887</c:v>
                </c:pt>
                <c:pt idx="15">
                  <c:v>1916</c:v>
                </c:pt>
                <c:pt idx="16" formatCode="0">
                  <c:v>0</c:v>
                </c:pt>
                <c:pt idx="17" formatCode="0">
                  <c:v>1987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Original'!$D$3432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Original'!$A$3433:$A$3450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Original'!$D$3433:$D$3450</c:f>
              <c:numCache>
                <c:formatCode>0.0</c:formatCode>
                <c:ptCount val="18"/>
                <c:pt idx="5">
                  <c:v>382</c:v>
                </c:pt>
                <c:pt idx="6">
                  <c:v>359</c:v>
                </c:pt>
                <c:pt idx="7">
                  <c:v>373</c:v>
                </c:pt>
                <c:pt idx="8">
                  <c:v>353</c:v>
                </c:pt>
                <c:pt idx="9">
                  <c:v>353</c:v>
                </c:pt>
                <c:pt idx="10">
                  <c:v>260</c:v>
                </c:pt>
                <c:pt idx="11">
                  <c:v>142</c:v>
                </c:pt>
                <c:pt idx="12">
                  <c:v>73</c:v>
                </c:pt>
                <c:pt idx="13">
                  <c:v>113</c:v>
                </c:pt>
                <c:pt idx="14">
                  <c:v>126</c:v>
                </c:pt>
                <c:pt idx="15">
                  <c:v>137</c:v>
                </c:pt>
                <c:pt idx="16" formatCode="0">
                  <c:v>0</c:v>
                </c:pt>
                <c:pt idx="17" formatCode="0">
                  <c:v>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Original'!$E$3432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Original'!$A$3433:$A$3450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Original'!$E$3433:$E$3450</c:f>
              <c:numCache>
                <c:formatCode>General</c:formatCode>
                <c:ptCount val="18"/>
                <c:pt idx="5">
                  <c:v>962</c:v>
                </c:pt>
                <c:pt idx="6">
                  <c:v>945</c:v>
                </c:pt>
                <c:pt idx="7">
                  <c:v>960</c:v>
                </c:pt>
                <c:pt idx="8">
                  <c:v>766</c:v>
                </c:pt>
                <c:pt idx="9">
                  <c:v>766</c:v>
                </c:pt>
                <c:pt idx="10">
                  <c:v>1108</c:v>
                </c:pt>
                <c:pt idx="11">
                  <c:v>1118</c:v>
                </c:pt>
                <c:pt idx="12">
                  <c:v>1072</c:v>
                </c:pt>
                <c:pt idx="13">
                  <c:v>1159</c:v>
                </c:pt>
                <c:pt idx="14">
                  <c:v>1238</c:v>
                </c:pt>
                <c:pt idx="15">
                  <c:v>1234</c:v>
                </c:pt>
                <c:pt idx="16">
                  <c:v>0</c:v>
                </c:pt>
                <c:pt idx="17">
                  <c:v>1109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C7-4920-ABE4-D60D0E241DA8}"/>
            </c:ext>
          </c:extLst>
        </c:ser>
        <c:ser>
          <c:idx val="4"/>
          <c:order val="4"/>
          <c:tx>
            <c:strRef>
              <c:f>'Tasa de mortalidad Original'!$F$3432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Original'!$A$3433:$A$3450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Original'!$F$3433:$F$3450</c:f>
              <c:numCache>
                <c:formatCode>General</c:formatCode>
                <c:ptCount val="18"/>
                <c:pt idx="5">
                  <c:v>18</c:v>
                </c:pt>
                <c:pt idx="6">
                  <c:v>23</c:v>
                </c:pt>
                <c:pt idx="7">
                  <c:v>9</c:v>
                </c:pt>
                <c:pt idx="8">
                  <c:v>21</c:v>
                </c:pt>
                <c:pt idx="9">
                  <c:v>25</c:v>
                </c:pt>
                <c:pt idx="10">
                  <c:v>68</c:v>
                </c:pt>
                <c:pt idx="11">
                  <c:v>107</c:v>
                </c:pt>
                <c:pt idx="12">
                  <c:v>98</c:v>
                </c:pt>
                <c:pt idx="13">
                  <c:v>81</c:v>
                </c:pt>
                <c:pt idx="14">
                  <c:v>92</c:v>
                </c:pt>
                <c:pt idx="15">
                  <c:v>97</c:v>
                </c:pt>
                <c:pt idx="16">
                  <c:v>0</c:v>
                </c:pt>
                <c:pt idx="17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C7-4920-ABE4-D60D0E241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52352"/>
        <c:axId val="-1346251264"/>
      </c:barChart>
      <c:lineChart>
        <c:grouping val="stacked"/>
        <c:varyColors val="0"/>
        <c:ser>
          <c:idx val="0"/>
          <c:order val="0"/>
          <c:tx>
            <c:strRef>
              <c:f>'Tasa de mortalidad Original'!$B$3432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Original'!$A$3433:$A$3450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Original'!$B$3433:$B$3450</c:f>
              <c:numCache>
                <c:formatCode>0.0</c:formatCode>
                <c:ptCount val="18"/>
                <c:pt idx="0">
                  <c:v>0.06</c:v>
                </c:pt>
                <c:pt idx="1">
                  <c:v>0</c:v>
                </c:pt>
                <c:pt idx="2">
                  <c:v>0</c:v>
                </c:pt>
                <c:pt idx="3">
                  <c:v>0.06</c:v>
                </c:pt>
                <c:pt idx="4">
                  <c:v>0.03</c:v>
                </c:pt>
                <c:pt idx="5">
                  <c:v>0.06</c:v>
                </c:pt>
                <c:pt idx="6">
                  <c:v>0.11</c:v>
                </c:pt>
                <c:pt idx="7">
                  <c:v>0.05</c:v>
                </c:pt>
                <c:pt idx="8">
                  <c:v>0.05</c:v>
                </c:pt>
                <c:pt idx="9">
                  <c:v>0.05</c:v>
                </c:pt>
                <c:pt idx="10">
                  <c:v>0</c:v>
                </c:pt>
                <c:pt idx="11">
                  <c:v>7.0000000000000007E-2</c:v>
                </c:pt>
                <c:pt idx="12" formatCode="0.00">
                  <c:v>0</c:v>
                </c:pt>
                <c:pt idx="13" formatCode="0.00">
                  <c:v>0.10230888125494118</c:v>
                </c:pt>
                <c:pt idx="14" formatCode="0.00">
                  <c:v>4.7E-2</c:v>
                </c:pt>
                <c:pt idx="15" formatCode="0.00">
                  <c:v>0.187</c:v>
                </c:pt>
                <c:pt idx="16" formatCode="0.00">
                  <c:v>7.2833070486874513E-2</c:v>
                </c:pt>
                <c:pt idx="17" formatCode="0.00">
                  <c:v>4.8661918885447408E-2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224064"/>
        <c:axId val="-1346239840"/>
      </c:lineChart>
      <c:catAx>
        <c:axId val="-134625235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251264"/>
        <c:crossesAt val="0"/>
        <c:auto val="1"/>
        <c:lblAlgn val="ctr"/>
        <c:lblOffset val="100"/>
        <c:noMultiLvlLbl val="0"/>
      </c:catAx>
      <c:valAx>
        <c:axId val="-1346251264"/>
        <c:scaling>
          <c:orientation val="minMax"/>
          <c:max val="220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52352"/>
        <c:crosses val="autoZero"/>
        <c:crossBetween val="between"/>
        <c:majorUnit val="200"/>
      </c:valAx>
      <c:valAx>
        <c:axId val="-134623984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346224064"/>
        <c:crosses val="max"/>
        <c:crossBetween val="between"/>
      </c:valAx>
      <c:catAx>
        <c:axId val="-134622406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34623984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Distrito Especial de Ciencia, Tecnología e Innovación de Medellín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798500323257062"/>
          <c:h val="0.6887620720838384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Original'!$C$3460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Original'!$A$3461:$A$3478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Original'!$C$3461:$C$3478</c:f>
              <c:numCache>
                <c:formatCode>0</c:formatCode>
                <c:ptCount val="18"/>
                <c:pt idx="5">
                  <c:v>997</c:v>
                </c:pt>
                <c:pt idx="6">
                  <c:v>997</c:v>
                </c:pt>
                <c:pt idx="7">
                  <c:v>997</c:v>
                </c:pt>
                <c:pt idx="8">
                  <c:v>997</c:v>
                </c:pt>
                <c:pt idx="9">
                  <c:v>997</c:v>
                </c:pt>
                <c:pt idx="10">
                  <c:v>1062</c:v>
                </c:pt>
                <c:pt idx="11">
                  <c:v>1169</c:v>
                </c:pt>
                <c:pt idx="12">
                  <c:v>1151</c:v>
                </c:pt>
                <c:pt idx="13">
                  <c:v>1220</c:v>
                </c:pt>
                <c:pt idx="14">
                  <c:v>1220</c:v>
                </c:pt>
                <c:pt idx="15">
                  <c:v>1231</c:v>
                </c:pt>
                <c:pt idx="16">
                  <c:v>0</c:v>
                </c:pt>
                <c:pt idx="17">
                  <c:v>1218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Original'!$D$3460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Original'!$A$3461:$A$3478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Original'!$D$3461:$D$3478</c:f>
              <c:numCache>
                <c:formatCode>0.0</c:formatCode>
                <c:ptCount val="18"/>
                <c:pt idx="5">
                  <c:v>325</c:v>
                </c:pt>
                <c:pt idx="6">
                  <c:v>325</c:v>
                </c:pt>
                <c:pt idx="7">
                  <c:v>325</c:v>
                </c:pt>
                <c:pt idx="8">
                  <c:v>325</c:v>
                </c:pt>
                <c:pt idx="9">
                  <c:v>325</c:v>
                </c:pt>
                <c:pt idx="10">
                  <c:v>195</c:v>
                </c:pt>
                <c:pt idx="11">
                  <c:v>79</c:v>
                </c:pt>
                <c:pt idx="12">
                  <c:v>37</c:v>
                </c:pt>
                <c:pt idx="13">
                  <c:v>65</c:v>
                </c:pt>
                <c:pt idx="14">
                  <c:v>65</c:v>
                </c:pt>
                <c:pt idx="15">
                  <c:v>75</c:v>
                </c:pt>
                <c:pt idx="16" formatCode="0">
                  <c:v>0</c:v>
                </c:pt>
                <c:pt idx="17" formatCode="0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Original'!$E$3460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Original'!$A$3461:$A$3478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Original'!$E$3461:$E$3478</c:f>
              <c:numCache>
                <c:formatCode>General</c:formatCode>
                <c:ptCount val="18"/>
                <c:pt idx="5">
                  <c:v>638</c:v>
                </c:pt>
                <c:pt idx="6">
                  <c:v>638</c:v>
                </c:pt>
                <c:pt idx="7">
                  <c:v>638</c:v>
                </c:pt>
                <c:pt idx="8">
                  <c:v>638</c:v>
                </c:pt>
                <c:pt idx="9">
                  <c:v>638</c:v>
                </c:pt>
                <c:pt idx="10">
                  <c:v>852</c:v>
                </c:pt>
                <c:pt idx="11">
                  <c:v>824</c:v>
                </c:pt>
                <c:pt idx="12">
                  <c:v>892</c:v>
                </c:pt>
                <c:pt idx="13">
                  <c:v>933</c:v>
                </c:pt>
                <c:pt idx="14">
                  <c:v>933</c:v>
                </c:pt>
                <c:pt idx="15">
                  <c:v>931</c:v>
                </c:pt>
                <c:pt idx="16">
                  <c:v>0</c:v>
                </c:pt>
                <c:pt idx="17">
                  <c:v>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75-48B7-A58B-06F5C0C4D69F}"/>
            </c:ext>
          </c:extLst>
        </c:ser>
        <c:ser>
          <c:idx val="4"/>
          <c:order val="4"/>
          <c:tx>
            <c:strRef>
              <c:f>'Tasa de mortalidad Original'!$F$3460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Original'!$A$3461:$A$3478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Original'!$F$3461:$F$3478</c:f>
              <c:numCache>
                <c:formatCode>General</c:formatCode>
                <c:ptCount val="18"/>
                <c:pt idx="5">
                  <c:v>7</c:v>
                </c:pt>
                <c:pt idx="6">
                  <c:v>7</c:v>
                </c:pt>
                <c:pt idx="7">
                  <c:v>0</c:v>
                </c:pt>
                <c:pt idx="8">
                  <c:v>7</c:v>
                </c:pt>
                <c:pt idx="9">
                  <c:v>7</c:v>
                </c:pt>
                <c:pt idx="10">
                  <c:v>6</c:v>
                </c:pt>
                <c:pt idx="11">
                  <c:v>49</c:v>
                </c:pt>
                <c:pt idx="12">
                  <c:v>65</c:v>
                </c:pt>
                <c:pt idx="13">
                  <c:v>52</c:v>
                </c:pt>
                <c:pt idx="14">
                  <c:v>52</c:v>
                </c:pt>
                <c:pt idx="15">
                  <c:v>57</c:v>
                </c:pt>
                <c:pt idx="16">
                  <c:v>0</c:v>
                </c:pt>
                <c:pt idx="17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75-48B7-A58B-06F5C0C4D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36576"/>
        <c:axId val="-1346239296"/>
      </c:barChart>
      <c:lineChart>
        <c:grouping val="stacked"/>
        <c:varyColors val="0"/>
        <c:ser>
          <c:idx val="0"/>
          <c:order val="0"/>
          <c:tx>
            <c:strRef>
              <c:f>'Tasa de mortalidad Original'!$B$3460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Original'!$A$3461:$A$3478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Original'!$B$3461:$B$3478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0.04</c:v>
                </c:pt>
                <c:pt idx="4">
                  <c:v>0.04</c:v>
                </c:pt>
                <c:pt idx="5">
                  <c:v>0</c:v>
                </c:pt>
                <c:pt idx="6">
                  <c:v>0.08</c:v>
                </c:pt>
                <c:pt idx="7">
                  <c:v>0.04</c:v>
                </c:pt>
                <c:pt idx="8">
                  <c:v>0.04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7.3999999999999996E-2</c:v>
                </c:pt>
                <c:pt idx="16">
                  <c:v>0</c:v>
                </c:pt>
                <c:pt idx="17">
                  <c:v>3.8874958695356385E-2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219168"/>
        <c:axId val="-1346212640"/>
      </c:lineChart>
      <c:catAx>
        <c:axId val="-134623657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239296"/>
        <c:crossesAt val="0"/>
        <c:auto val="1"/>
        <c:lblAlgn val="ctr"/>
        <c:lblOffset val="100"/>
        <c:noMultiLvlLbl val="0"/>
      </c:catAx>
      <c:valAx>
        <c:axId val="-1346239296"/>
        <c:scaling>
          <c:orientation val="minMax"/>
          <c:max val="128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36576"/>
        <c:crosses val="autoZero"/>
        <c:crossBetween val="between"/>
        <c:majorUnit val="200"/>
      </c:valAx>
      <c:valAx>
        <c:axId val="-134621264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346219168"/>
        <c:crosses val="max"/>
        <c:crossBetween val="between"/>
      </c:valAx>
      <c:catAx>
        <c:axId val="-134621916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34621264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 Barbosa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182807807978198"/>
          <c:h val="0.69401946601850317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Original'!$C$3488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Original'!$A$3489:$A$3506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Original'!$C$3489:$C$3506</c:f>
              <c:numCache>
                <c:formatCode>0.0</c:formatCode>
                <c:ptCount val="18"/>
                <c:pt idx="5" formatCode="0">
                  <c:v>2</c:v>
                </c:pt>
                <c:pt idx="6" formatCode="0">
                  <c:v>5</c:v>
                </c:pt>
                <c:pt idx="7" formatCode="0">
                  <c:v>3</c:v>
                </c:pt>
                <c:pt idx="8" formatCode="0">
                  <c:v>5</c:v>
                </c:pt>
                <c:pt idx="9" formatCode="0">
                  <c:v>5</c:v>
                </c:pt>
                <c:pt idx="10" formatCode="0">
                  <c:v>5</c:v>
                </c:pt>
                <c:pt idx="11" formatCode="0">
                  <c:v>6</c:v>
                </c:pt>
                <c:pt idx="12" formatCode="0">
                  <c:v>8</c:v>
                </c:pt>
                <c:pt idx="13" formatCode="0">
                  <c:v>8</c:v>
                </c:pt>
                <c:pt idx="14" formatCode="0">
                  <c:v>8</c:v>
                </c:pt>
                <c:pt idx="15" formatCode="0">
                  <c:v>31</c:v>
                </c:pt>
                <c:pt idx="16" formatCode="0">
                  <c:v>0</c:v>
                </c:pt>
                <c:pt idx="17" formatCode="0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Original'!$D$3488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Original'!$A$3489:$A$3506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Original'!$D$3489:$D$3502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Original'!$E$3488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Original'!$A$3489:$A$3506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Original'!$E$3489:$E$3504</c:f>
              <c:numCache>
                <c:formatCode>General</c:formatCode>
                <c:ptCount val="16"/>
                <c:pt idx="5">
                  <c:v>2</c:v>
                </c:pt>
                <c:pt idx="6">
                  <c:v>5</c:v>
                </c:pt>
                <c:pt idx="7">
                  <c:v>0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0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24-48D2-93E0-82F0E23EF122}"/>
            </c:ext>
          </c:extLst>
        </c:ser>
        <c:ser>
          <c:idx val="4"/>
          <c:order val="4"/>
          <c:tx>
            <c:strRef>
              <c:f>'Tasa de mortalidad Original'!$F$3488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Original'!$A$3489:$A$3506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Original'!$F$3489:$F$3502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24-48D2-93E0-82F0E23E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11552"/>
        <c:axId val="-1346212096"/>
      </c:barChart>
      <c:lineChart>
        <c:grouping val="stacked"/>
        <c:varyColors val="0"/>
        <c:ser>
          <c:idx val="0"/>
          <c:order val="0"/>
          <c:tx>
            <c:strRef>
              <c:f>'Tasa de mortalidad Original'!$B$3488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Original'!$A$3489:$A$3506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Original'!$B$3489:$B$3506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2.17</c:v>
                </c:pt>
                <c:pt idx="6">
                  <c:v>2.13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1.99</c:v>
                </c:pt>
                <c:pt idx="12">
                  <c:v>0</c:v>
                </c:pt>
                <c:pt idx="13">
                  <c:v>1.9085790628876802</c:v>
                </c:pt>
                <c:pt idx="14">
                  <c:v>0</c:v>
                </c:pt>
                <c:pt idx="15">
                  <c:v>0</c:v>
                </c:pt>
                <c:pt idx="16">
                  <c:v>3.6231227695150454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222976"/>
        <c:axId val="-1346231680"/>
      </c:lineChart>
      <c:catAx>
        <c:axId val="-134621155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212096"/>
        <c:crossesAt val="0"/>
        <c:auto val="1"/>
        <c:lblAlgn val="ctr"/>
        <c:lblOffset val="100"/>
        <c:noMultiLvlLbl val="0"/>
      </c:catAx>
      <c:valAx>
        <c:axId val="-1346212096"/>
        <c:scaling>
          <c:orientation val="minMax"/>
          <c:max val="36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11552"/>
        <c:crosses val="autoZero"/>
        <c:crossBetween val="between"/>
        <c:majorUnit val="2"/>
      </c:valAx>
      <c:valAx>
        <c:axId val="-134623168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346222976"/>
        <c:crosses val="max"/>
        <c:crossBetween val="between"/>
      </c:valAx>
      <c:catAx>
        <c:axId val="-134622297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34623168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Bello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567115292699323"/>
          <c:h val="0.6887620720838384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Original'!$C$3516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Original'!$A$3517:$A$3534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Original'!$C$3517:$C$3534</c:f>
              <c:numCache>
                <c:formatCode>0.0</c:formatCode>
                <c:ptCount val="18"/>
                <c:pt idx="5" formatCode="0">
                  <c:v>43</c:v>
                </c:pt>
                <c:pt idx="6" formatCode="0">
                  <c:v>43</c:v>
                </c:pt>
                <c:pt idx="7" formatCode="0">
                  <c:v>45</c:v>
                </c:pt>
                <c:pt idx="8" formatCode="0">
                  <c:v>45</c:v>
                </c:pt>
                <c:pt idx="9" formatCode="0">
                  <c:v>45</c:v>
                </c:pt>
                <c:pt idx="10" formatCode="0">
                  <c:v>45</c:v>
                </c:pt>
                <c:pt idx="11" formatCode="0">
                  <c:v>45</c:v>
                </c:pt>
                <c:pt idx="12" formatCode="0">
                  <c:v>45</c:v>
                </c:pt>
                <c:pt idx="13" formatCode="0">
                  <c:v>45</c:v>
                </c:pt>
                <c:pt idx="14" formatCode="0">
                  <c:v>45</c:v>
                </c:pt>
                <c:pt idx="15" formatCode="0">
                  <c:v>45</c:v>
                </c:pt>
                <c:pt idx="16" formatCode="0">
                  <c:v>0</c:v>
                </c:pt>
                <c:pt idx="17" formatCode="0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Original'!$D$3516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Original'!$A$3517:$A$3534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Original'!$D$3517:$D$3534</c:f>
              <c:numCache>
                <c:formatCode>0.0</c:formatCode>
                <c:ptCount val="18"/>
                <c:pt idx="5">
                  <c:v>2</c:v>
                </c:pt>
                <c:pt idx="6">
                  <c:v>2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 formatCode="0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Original'!$E$3516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Original'!$A$3517:$A$3534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Original'!$E$3517:$E$3534</c:f>
              <c:numCache>
                <c:formatCode>General</c:formatCode>
                <c:ptCount val="18"/>
                <c:pt idx="5">
                  <c:v>34</c:v>
                </c:pt>
                <c:pt idx="6">
                  <c:v>34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B-45D8-B03C-50904BA7E105}"/>
            </c:ext>
          </c:extLst>
        </c:ser>
        <c:ser>
          <c:idx val="4"/>
          <c:order val="4"/>
          <c:tx>
            <c:strRef>
              <c:f>'Tasa de mortalidad Original'!$F$3516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Original'!$A$3517:$A$3534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Original'!$F$3517:$F$3532</c:f>
              <c:numCache>
                <c:formatCode>General</c:formatCode>
                <c:ptCount val="16"/>
                <c:pt idx="5">
                  <c:v>7</c:v>
                </c:pt>
                <c:pt idx="6">
                  <c:v>7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9B-45D8-B03C-50904BA7E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13184"/>
        <c:axId val="-1346222432"/>
      </c:barChart>
      <c:lineChart>
        <c:grouping val="stacked"/>
        <c:varyColors val="0"/>
        <c:ser>
          <c:idx val="0"/>
          <c:order val="0"/>
          <c:tx>
            <c:strRef>
              <c:f>'Tasa de mortalidad Original'!$B$3516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Original'!$A$3517:$A$3534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Original'!$B$3517:$B$3534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0.23</c:v>
                </c:pt>
                <c:pt idx="9">
                  <c:v>0</c:v>
                </c:pt>
                <c:pt idx="10">
                  <c:v>0</c:v>
                </c:pt>
                <c:pt idx="11">
                  <c:v>0.22</c:v>
                </c:pt>
                <c:pt idx="12">
                  <c:v>0</c:v>
                </c:pt>
                <c:pt idx="13">
                  <c:v>0.20734541880664417</c:v>
                </c:pt>
                <c:pt idx="14">
                  <c:v>0</c:v>
                </c:pt>
                <c:pt idx="15">
                  <c:v>0</c:v>
                </c:pt>
                <c:pt idx="16">
                  <c:v>0.1783068339660254</c:v>
                </c:pt>
                <c:pt idx="17">
                  <c:v>0.17951033171714198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220800"/>
        <c:axId val="-1346240384"/>
      </c:lineChart>
      <c:catAx>
        <c:axId val="-134621318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222432"/>
        <c:crossesAt val="0"/>
        <c:auto val="1"/>
        <c:lblAlgn val="ctr"/>
        <c:lblOffset val="100"/>
        <c:noMultiLvlLbl val="0"/>
      </c:catAx>
      <c:valAx>
        <c:axId val="-1346222432"/>
        <c:scaling>
          <c:orientation val="minMax"/>
          <c:max val="5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13184"/>
        <c:crosses val="autoZero"/>
        <c:crossBetween val="between"/>
        <c:majorUnit val="10"/>
      </c:valAx>
      <c:valAx>
        <c:axId val="-1346240384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346220800"/>
        <c:crosses val="max"/>
        <c:crossBetween val="between"/>
      </c:valAx>
      <c:catAx>
        <c:axId val="-134622080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346240384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  Caldas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143576519781015"/>
          <c:h val="0.6887620720838384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Original'!$C$3544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Original'!$A$3545:$A$3562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Original'!$C$3545:$C$3562</c:f>
              <c:numCache>
                <c:formatCode>0.0</c:formatCode>
                <c:ptCount val="18"/>
                <c:pt idx="5" formatCode="0">
                  <c:v>2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3</c:v>
                </c:pt>
                <c:pt idx="12" formatCode="0">
                  <c:v>2</c:v>
                </c:pt>
                <c:pt idx="13" formatCode="0">
                  <c:v>5</c:v>
                </c:pt>
                <c:pt idx="14" formatCode="0">
                  <c:v>5</c:v>
                </c:pt>
                <c:pt idx="15" formatCode="0">
                  <c:v>5</c:v>
                </c:pt>
                <c:pt idx="16" formatCode="0">
                  <c:v>0</c:v>
                </c:pt>
                <c:pt idx="17" formatCode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Original'!$D$3544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Original'!$A$3545:$A$3562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Original'!$D$3545:$D$3558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Original'!$E$3544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Original'!$A$3545:$A$3562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Original'!$E$3545:$E$3562</c:f>
              <c:numCache>
                <c:formatCode>General</c:formatCode>
                <c:ptCount val="18"/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C3-4ED0-BB5E-3E42BC786C5D}"/>
            </c:ext>
          </c:extLst>
        </c:ser>
        <c:ser>
          <c:idx val="4"/>
          <c:order val="4"/>
          <c:tx>
            <c:strRef>
              <c:f>'Tasa de mortalidad Original'!$F$3544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Original'!$A$3545:$A$3562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Original'!$F$3545:$F$3562</c:f>
              <c:numCache>
                <c:formatCode>General</c:formatCode>
                <c:ptCount val="18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C3-4ED0-BB5E-3E42BC786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29504"/>
        <c:axId val="-1346228416"/>
      </c:barChart>
      <c:lineChart>
        <c:grouping val="stacked"/>
        <c:varyColors val="0"/>
        <c:ser>
          <c:idx val="0"/>
          <c:order val="0"/>
          <c:tx>
            <c:strRef>
              <c:f>'Tasa de mortalidad Original'!$B$3544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Original'!$A$3545:$A$3562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Original'!$B$3545:$B$3562</c:f>
              <c:numCache>
                <c:formatCode>0.00</c:formatCode>
                <c:ptCount val="18"/>
                <c:pt idx="0">
                  <c:v>1.47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218624"/>
        <c:axId val="-1346244736"/>
      </c:lineChart>
      <c:catAx>
        <c:axId val="-134622950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228416"/>
        <c:crossesAt val="0"/>
        <c:auto val="1"/>
        <c:lblAlgn val="ctr"/>
        <c:lblOffset val="100"/>
        <c:noMultiLvlLbl val="0"/>
      </c:catAx>
      <c:valAx>
        <c:axId val="-1346228416"/>
        <c:scaling>
          <c:orientation val="minMax"/>
          <c:max val="6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29504"/>
        <c:crosses val="autoZero"/>
        <c:crossBetween val="between"/>
        <c:majorUnit val="1"/>
      </c:valAx>
      <c:valAx>
        <c:axId val="-1346244736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346218624"/>
        <c:crosses val="max"/>
        <c:crossBetween val="between"/>
      </c:valAx>
      <c:catAx>
        <c:axId val="-134621862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346244736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 Copacabana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104345231583844"/>
          <c:h val="0.6913907690511708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Original'!$C$3572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Original'!$A$3573:$A$3590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Original'!$C$3573:$C$3590</c:f>
              <c:numCache>
                <c:formatCode>0.0</c:formatCode>
                <c:ptCount val="18"/>
                <c:pt idx="5" formatCode="0">
                  <c:v>23</c:v>
                </c:pt>
                <c:pt idx="6" formatCode="0">
                  <c:v>25</c:v>
                </c:pt>
                <c:pt idx="7" formatCode="0">
                  <c:v>24</c:v>
                </c:pt>
                <c:pt idx="8" formatCode="0">
                  <c:v>26</c:v>
                </c:pt>
                <c:pt idx="9" formatCode="0">
                  <c:v>26</c:v>
                </c:pt>
                <c:pt idx="10" formatCode="0">
                  <c:v>28</c:v>
                </c:pt>
                <c:pt idx="11" formatCode="0">
                  <c:v>30</c:v>
                </c:pt>
                <c:pt idx="12" formatCode="0">
                  <c:v>33</c:v>
                </c:pt>
                <c:pt idx="13" formatCode="0">
                  <c:v>34</c:v>
                </c:pt>
                <c:pt idx="14" formatCode="0">
                  <c:v>34</c:v>
                </c:pt>
                <c:pt idx="15" formatCode="0">
                  <c:v>47</c:v>
                </c:pt>
                <c:pt idx="16" formatCode="0">
                  <c:v>0</c:v>
                </c:pt>
                <c:pt idx="17" formatCode="0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Original'!$D$3572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Original'!$A$3573:$A$3590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Original'!$D$3573:$D$3590</c:f>
              <c:numCache>
                <c:formatCode>0.0</c:formatCode>
                <c:ptCount val="18"/>
                <c:pt idx="5">
                  <c:v>7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8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1</c:v>
                </c:pt>
                <c:pt idx="15">
                  <c:v>1</c:v>
                </c:pt>
                <c:pt idx="16" formatCode="0">
                  <c:v>0</c:v>
                </c:pt>
                <c:pt idx="17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Original'!$E$3572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Original'!$A$3573:$A$3590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Original'!$E$3573:$E$3590</c:f>
              <c:numCache>
                <c:formatCode>General</c:formatCode>
                <c:ptCount val="18"/>
                <c:pt idx="5">
                  <c:v>15</c:v>
                </c:pt>
                <c:pt idx="6">
                  <c:v>13</c:v>
                </c:pt>
                <c:pt idx="7">
                  <c:v>14</c:v>
                </c:pt>
                <c:pt idx="8">
                  <c:v>11</c:v>
                </c:pt>
                <c:pt idx="9">
                  <c:v>11</c:v>
                </c:pt>
                <c:pt idx="10">
                  <c:v>12</c:v>
                </c:pt>
                <c:pt idx="11">
                  <c:v>23</c:v>
                </c:pt>
                <c:pt idx="12">
                  <c:v>26</c:v>
                </c:pt>
                <c:pt idx="13">
                  <c:v>28</c:v>
                </c:pt>
                <c:pt idx="14">
                  <c:v>31</c:v>
                </c:pt>
                <c:pt idx="15">
                  <c:v>31</c:v>
                </c:pt>
                <c:pt idx="16">
                  <c:v>0</c:v>
                </c:pt>
                <c:pt idx="17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16-475F-A643-9FFC08CC57E2}"/>
            </c:ext>
          </c:extLst>
        </c:ser>
        <c:ser>
          <c:idx val="4"/>
          <c:order val="4"/>
          <c:tx>
            <c:strRef>
              <c:f>'Tasa de mortalidad Original'!$F$3572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Original'!$A$3573:$A$3590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Original'!$F$3573:$F$3590</c:f>
              <c:numCache>
                <c:formatCode>General</c:formatCode>
                <c:ptCount val="18"/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16-475F-A643-9FFC08CC5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14272"/>
        <c:axId val="-1346233312"/>
      </c:barChart>
      <c:lineChart>
        <c:grouping val="stacked"/>
        <c:varyColors val="0"/>
        <c:ser>
          <c:idx val="0"/>
          <c:order val="0"/>
          <c:tx>
            <c:strRef>
              <c:f>'Tasa de mortalidad Original'!$B$3572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Original'!$A$3573:$A$3590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Original'!$B$3573:$B$3590</c:f>
              <c:numCache>
                <c:formatCode>0.00</c:formatCode>
                <c:ptCount val="18"/>
                <c:pt idx="0">
                  <c:v>1.63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</c:v>
                </c:pt>
                <c:pt idx="7">
                  <c:v>1.48</c:v>
                </c:pt>
                <c:pt idx="8">
                  <c:v>0</c:v>
                </c:pt>
                <c:pt idx="9">
                  <c:v>1.44</c:v>
                </c:pt>
                <c:pt idx="10">
                  <c:v>0</c:v>
                </c:pt>
                <c:pt idx="11">
                  <c:v>1.42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4.75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218080"/>
        <c:axId val="-1346215360"/>
      </c:lineChart>
      <c:catAx>
        <c:axId val="-13462142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233312"/>
        <c:crossesAt val="0"/>
        <c:auto val="1"/>
        <c:lblAlgn val="ctr"/>
        <c:lblOffset val="100"/>
        <c:noMultiLvlLbl val="0"/>
      </c:catAx>
      <c:valAx>
        <c:axId val="-1346233312"/>
        <c:scaling>
          <c:orientation val="minMax"/>
          <c:max val="6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14272"/>
        <c:crosses val="autoZero"/>
        <c:crossBetween val="between"/>
        <c:majorUnit val="5"/>
      </c:valAx>
      <c:valAx>
        <c:axId val="-134621536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346218080"/>
        <c:crosses val="max"/>
        <c:crossBetween val="between"/>
      </c:valAx>
      <c:catAx>
        <c:axId val="-134621808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34621536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 Envigado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143576519781015"/>
          <c:h val="0.70190555692050027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Original'!$C$3600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Original'!$A$3601:$A$3618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Original'!$C$3601:$C$3618</c:f>
              <c:numCache>
                <c:formatCode>0.0</c:formatCode>
                <c:ptCount val="18"/>
                <c:pt idx="5" formatCode="0">
                  <c:v>211</c:v>
                </c:pt>
                <c:pt idx="6" formatCode="0">
                  <c:v>213</c:v>
                </c:pt>
                <c:pt idx="7" formatCode="0">
                  <c:v>244</c:v>
                </c:pt>
                <c:pt idx="8" formatCode="0">
                  <c:v>247</c:v>
                </c:pt>
                <c:pt idx="9" formatCode="0">
                  <c:v>247</c:v>
                </c:pt>
                <c:pt idx="10" formatCode="0">
                  <c:v>291</c:v>
                </c:pt>
                <c:pt idx="11" formatCode="0">
                  <c:v>319</c:v>
                </c:pt>
                <c:pt idx="12" formatCode="0">
                  <c:v>304</c:v>
                </c:pt>
                <c:pt idx="13" formatCode="0">
                  <c:v>328</c:v>
                </c:pt>
                <c:pt idx="14" formatCode="0">
                  <c:v>347</c:v>
                </c:pt>
                <c:pt idx="15" formatCode="0">
                  <c:v>350</c:v>
                </c:pt>
                <c:pt idx="16" formatCode="0">
                  <c:v>0</c:v>
                </c:pt>
                <c:pt idx="17" formatCode="0">
                  <c:v>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Original'!$D$3600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Original'!$A$3601:$A$3618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Original'!$D$3601:$D$3618</c:f>
              <c:numCache>
                <c:formatCode>0.0</c:formatCode>
                <c:ptCount val="18"/>
                <c:pt idx="5">
                  <c:v>14</c:v>
                </c:pt>
                <c:pt idx="6">
                  <c:v>8</c:v>
                </c:pt>
                <c:pt idx="7">
                  <c:v>9</c:v>
                </c:pt>
                <c:pt idx="8">
                  <c:v>4</c:v>
                </c:pt>
                <c:pt idx="9">
                  <c:v>4</c:v>
                </c:pt>
                <c:pt idx="10">
                  <c:v>38</c:v>
                </c:pt>
                <c:pt idx="11">
                  <c:v>51</c:v>
                </c:pt>
                <c:pt idx="12">
                  <c:v>19</c:v>
                </c:pt>
                <c:pt idx="13">
                  <c:v>23</c:v>
                </c:pt>
                <c:pt idx="14">
                  <c:v>39</c:v>
                </c:pt>
                <c:pt idx="15">
                  <c:v>40</c:v>
                </c:pt>
                <c:pt idx="16" formatCode="0">
                  <c:v>0</c:v>
                </c:pt>
                <c:pt idx="17" formatCode="0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Original'!$E$3600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Original'!$A$3601:$A$3618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Original'!$E$3601:$E$3618</c:f>
              <c:numCache>
                <c:formatCode>General</c:formatCode>
                <c:ptCount val="18"/>
                <c:pt idx="5">
                  <c:v>195</c:v>
                </c:pt>
                <c:pt idx="6">
                  <c:v>202</c:v>
                </c:pt>
                <c:pt idx="7">
                  <c:v>210</c:v>
                </c:pt>
                <c:pt idx="8">
                  <c:v>27</c:v>
                </c:pt>
                <c:pt idx="9">
                  <c:v>27</c:v>
                </c:pt>
                <c:pt idx="10">
                  <c:v>154</c:v>
                </c:pt>
                <c:pt idx="11">
                  <c:v>185</c:v>
                </c:pt>
                <c:pt idx="12">
                  <c:v>53</c:v>
                </c:pt>
                <c:pt idx="13">
                  <c:v>99</c:v>
                </c:pt>
                <c:pt idx="14">
                  <c:v>173</c:v>
                </c:pt>
                <c:pt idx="15">
                  <c:v>173</c:v>
                </c:pt>
                <c:pt idx="16">
                  <c:v>0</c:v>
                </c:pt>
                <c:pt idx="17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1-40B7-9608-D7EFA0D60056}"/>
            </c:ext>
          </c:extLst>
        </c:ser>
        <c:ser>
          <c:idx val="4"/>
          <c:order val="4"/>
          <c:tx>
            <c:strRef>
              <c:f>'Tasa de mortalidad Original'!$F$3600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Original'!$A$3601:$A$3618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Original'!$F$3601:$F$3618</c:f>
              <c:numCache>
                <c:formatCode>General</c:formatCode>
                <c:ptCount val="18"/>
                <c:pt idx="5">
                  <c:v>1</c:v>
                </c:pt>
                <c:pt idx="6">
                  <c:v>3</c:v>
                </c:pt>
                <c:pt idx="7">
                  <c:v>4</c:v>
                </c:pt>
                <c:pt idx="8">
                  <c:v>9</c:v>
                </c:pt>
                <c:pt idx="9">
                  <c:v>9</c:v>
                </c:pt>
                <c:pt idx="10">
                  <c:v>53</c:v>
                </c:pt>
                <c:pt idx="11">
                  <c:v>53</c:v>
                </c:pt>
                <c:pt idx="12">
                  <c:v>10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0</c:v>
                </c:pt>
                <c:pt idx="1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41-40B7-9608-D7EFA0D600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21344"/>
        <c:axId val="-1346217536"/>
      </c:barChart>
      <c:lineChart>
        <c:grouping val="stacked"/>
        <c:varyColors val="0"/>
        <c:ser>
          <c:idx val="0"/>
          <c:order val="0"/>
          <c:tx>
            <c:strRef>
              <c:f>'Tasa de mortalidad Original'!$B$3600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Original'!$A$3601:$A$3618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Original'!$B$3601:$B$3618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0.76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220256"/>
        <c:axId val="-1346211008"/>
      </c:lineChart>
      <c:catAx>
        <c:axId val="-134622134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217536"/>
        <c:crossesAt val="0"/>
        <c:auto val="1"/>
        <c:lblAlgn val="ctr"/>
        <c:lblOffset val="100"/>
        <c:noMultiLvlLbl val="0"/>
      </c:catAx>
      <c:valAx>
        <c:axId val="-1346217536"/>
        <c:scaling>
          <c:orientation val="minMax"/>
          <c:max val="36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21344"/>
        <c:crosses val="autoZero"/>
        <c:crossBetween val="between"/>
        <c:majorUnit val="50"/>
      </c:valAx>
      <c:valAx>
        <c:axId val="-134621100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346220256"/>
        <c:crosses val="max"/>
        <c:crossBetween val="between"/>
      </c:valAx>
      <c:catAx>
        <c:axId val="-134622025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34621100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</a:t>
            </a:r>
          </a:p>
          <a:p>
            <a:pPr>
              <a:defRPr sz="1600"/>
            </a:pPr>
            <a:r>
              <a:rPr lang="es-CO" sz="1600" b="0" baseline="0"/>
              <a:t> Subregión Norte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759269035059891"/>
          <c:h val="0.6810665994381377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Original'!$C$1597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Original'!$A$1598:$A$1611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Original'!$C$1598:$C$1611</c:f>
              <c:numCache>
                <c:formatCode>0.0</c:formatCode>
                <c:ptCount val="14"/>
                <c:pt idx="5" formatCode="0">
                  <c:v>16</c:v>
                </c:pt>
                <c:pt idx="6" formatCode="0">
                  <c:v>19</c:v>
                </c:pt>
                <c:pt idx="7" formatCode="0">
                  <c:v>18</c:v>
                </c:pt>
                <c:pt idx="8" formatCode="0">
                  <c:v>19</c:v>
                </c:pt>
                <c:pt idx="9" formatCode="0">
                  <c:v>19</c:v>
                </c:pt>
                <c:pt idx="10" formatCode="0">
                  <c:v>22</c:v>
                </c:pt>
                <c:pt idx="11" formatCode="0">
                  <c:v>24</c:v>
                </c:pt>
                <c:pt idx="12" formatCode="0">
                  <c:v>24</c:v>
                </c:pt>
                <c:pt idx="13" formatCode="0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FA-41E1-A8DB-E23166BBFBDD}"/>
            </c:ext>
          </c:extLst>
        </c:ser>
        <c:ser>
          <c:idx val="3"/>
          <c:order val="2"/>
          <c:tx>
            <c:strRef>
              <c:f>'Tasa de mortalidad Original'!$D$1597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Original'!$A$1598:$A$1611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Original'!$D$1598:$D$1611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3</c:v>
                </c:pt>
                <c:pt idx="10" formatCode="0">
                  <c:v>3</c:v>
                </c:pt>
                <c:pt idx="11" formatCode="0">
                  <c:v>3</c:v>
                </c:pt>
                <c:pt idx="12" formatCode="0">
                  <c:v>3</c:v>
                </c:pt>
                <c:pt idx="13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FA-41E1-A8DB-E23166BBFBDD}"/>
            </c:ext>
          </c:extLst>
        </c:ser>
        <c:ser>
          <c:idx val="1"/>
          <c:order val="3"/>
          <c:tx>
            <c:strRef>
              <c:f>'Tasa de mortalidad Original'!$E$1597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Original'!$A$1598:$A$1611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Original'!$E$1598:$E$1611</c:f>
              <c:numCache>
                <c:formatCode>General</c:formatCode>
                <c:ptCount val="14"/>
                <c:pt idx="5">
                  <c:v>14</c:v>
                </c:pt>
                <c:pt idx="6">
                  <c:v>15</c:v>
                </c:pt>
                <c:pt idx="7">
                  <c:v>14</c:v>
                </c:pt>
                <c:pt idx="8">
                  <c:v>12</c:v>
                </c:pt>
                <c:pt idx="9">
                  <c:v>12</c:v>
                </c:pt>
                <c:pt idx="10">
                  <c:v>13</c:v>
                </c:pt>
                <c:pt idx="11">
                  <c:v>1</c:v>
                </c:pt>
                <c:pt idx="12">
                  <c:v>4</c:v>
                </c:pt>
                <c:pt idx="1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FA-41E1-A8DB-E23166BBFBDD}"/>
            </c:ext>
          </c:extLst>
        </c:ser>
        <c:ser>
          <c:idx val="4"/>
          <c:order val="4"/>
          <c:tx>
            <c:strRef>
              <c:f>'Tasa de mortalidad Original'!$F$1597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Original'!$A$1598:$A$1611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Original'!$F$1598:$F$1611</c:f>
              <c:numCache>
                <c:formatCode>General</c:formatCode>
                <c:ptCount val="14"/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FA-41E1-A8DB-E23166BBF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24394592"/>
        <c:axId val="-424394048"/>
      </c:barChart>
      <c:lineChart>
        <c:grouping val="stacked"/>
        <c:varyColors val="0"/>
        <c:ser>
          <c:idx val="0"/>
          <c:order val="0"/>
          <c:tx>
            <c:strRef>
              <c:f>'Tasa de mortalidad Original'!$B$1597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Original'!$A$1598:$A$1611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Original'!$B$1598:$B$1611</c:f>
              <c:numCache>
                <c:formatCode>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0.39</c:v>
                </c:pt>
                <c:pt idx="10">
                  <c:v>0</c:v>
                </c:pt>
                <c:pt idx="11">
                  <c:v>0</c:v>
                </c:pt>
                <c:pt idx="12" formatCode="0.00">
                  <c:v>0</c:v>
                </c:pt>
                <c:pt idx="13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FA-41E1-A8DB-E23166BBFB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4398944"/>
        <c:axId val="-424381536"/>
      </c:lineChart>
      <c:catAx>
        <c:axId val="-4243945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24394048"/>
        <c:crossesAt val="0"/>
        <c:auto val="1"/>
        <c:lblAlgn val="ctr"/>
        <c:lblOffset val="100"/>
        <c:noMultiLvlLbl val="0"/>
      </c:catAx>
      <c:valAx>
        <c:axId val="-424394048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24394592"/>
        <c:crosses val="autoZero"/>
        <c:crossBetween val="between"/>
        <c:majorUnit val="5"/>
      </c:valAx>
      <c:valAx>
        <c:axId val="-424381536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24398944"/>
        <c:crosses val="max"/>
        <c:crossBetween val="between"/>
      </c:valAx>
      <c:catAx>
        <c:axId val="-42439894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24381536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- Girardota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606346580896494"/>
          <c:h val="0.6913907690511708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Original'!$C$3628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Original'!$A$3629:$A$3646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Original'!$C$3629:$C$3646</c:f>
              <c:numCache>
                <c:formatCode>0.0</c:formatCode>
                <c:ptCount val="18"/>
                <c:pt idx="5" formatCode="0">
                  <c:v>18</c:v>
                </c:pt>
                <c:pt idx="6" formatCode="0">
                  <c:v>17</c:v>
                </c:pt>
                <c:pt idx="7" formatCode="0">
                  <c:v>39</c:v>
                </c:pt>
                <c:pt idx="8" formatCode="0">
                  <c:v>39</c:v>
                </c:pt>
                <c:pt idx="9" formatCode="0">
                  <c:v>39</c:v>
                </c:pt>
                <c:pt idx="10" formatCode="0">
                  <c:v>39</c:v>
                </c:pt>
                <c:pt idx="11" formatCode="0">
                  <c:v>41</c:v>
                </c:pt>
                <c:pt idx="12" formatCode="0">
                  <c:v>56</c:v>
                </c:pt>
                <c:pt idx="13" formatCode="0">
                  <c:v>56</c:v>
                </c:pt>
                <c:pt idx="14" formatCode="0">
                  <c:v>56</c:v>
                </c:pt>
                <c:pt idx="15" formatCode="0">
                  <c:v>56</c:v>
                </c:pt>
                <c:pt idx="16" formatCode="0">
                  <c:v>0</c:v>
                </c:pt>
                <c:pt idx="17" formatCode="0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Original'!$D$3628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Original'!$A$3629:$A$3646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Original'!$D$3629:$D$3642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Original'!$E$3628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Original'!$A$3629:$A$3646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Original'!$E$3629:$E$3646</c:f>
              <c:numCache>
                <c:formatCode>General</c:formatCode>
                <c:ptCount val="18"/>
                <c:pt idx="5">
                  <c:v>17</c:v>
                </c:pt>
                <c:pt idx="6">
                  <c:v>0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7</c:v>
                </c:pt>
                <c:pt idx="12">
                  <c:v>24</c:v>
                </c:pt>
                <c:pt idx="13">
                  <c:v>14</c:v>
                </c:pt>
                <c:pt idx="14">
                  <c:v>16</c:v>
                </c:pt>
                <c:pt idx="15">
                  <c:v>16</c:v>
                </c:pt>
                <c:pt idx="16">
                  <c:v>0</c:v>
                </c:pt>
                <c:pt idx="1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03-48CD-8C53-7B833EE0A5C2}"/>
            </c:ext>
          </c:extLst>
        </c:ser>
        <c:ser>
          <c:idx val="4"/>
          <c:order val="4"/>
          <c:tx>
            <c:strRef>
              <c:f>'Tasa de mortalidad Original'!$F$3628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Original'!$A$3629:$A$3646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Original'!$F$3629:$F$3646</c:f>
              <c:numCache>
                <c:formatCode>General</c:formatCode>
                <c:ptCount val="18"/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</c:v>
                </c:pt>
                <c:pt idx="10">
                  <c:v>4</c:v>
                </c:pt>
                <c:pt idx="11">
                  <c:v>0</c:v>
                </c:pt>
                <c:pt idx="12">
                  <c:v>5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03-48CD-8C53-7B833EE0A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44192"/>
        <c:axId val="-1346216992"/>
      </c:barChart>
      <c:lineChart>
        <c:grouping val="stacked"/>
        <c:varyColors val="0"/>
        <c:ser>
          <c:idx val="0"/>
          <c:order val="0"/>
          <c:tx>
            <c:strRef>
              <c:f>'Tasa de mortalidad Original'!$B$3628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Original'!$A$3629:$A$3646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Original'!$B$3629:$B$3646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2.0699999999999998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1.89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1.723246596587972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224608"/>
        <c:axId val="-1346221888"/>
      </c:lineChart>
      <c:catAx>
        <c:axId val="-13462441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216992"/>
        <c:crossesAt val="0"/>
        <c:auto val="1"/>
        <c:lblAlgn val="ctr"/>
        <c:lblOffset val="100"/>
        <c:noMultiLvlLbl val="0"/>
      </c:catAx>
      <c:valAx>
        <c:axId val="-1346216992"/>
        <c:scaling>
          <c:orientation val="minMax"/>
          <c:max val="6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44192"/>
        <c:crosses val="autoZero"/>
        <c:crossBetween val="between"/>
        <c:majorUnit val="5"/>
      </c:valAx>
      <c:valAx>
        <c:axId val="-134622188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346224608"/>
        <c:crosses val="max"/>
        <c:crossBetween val="between"/>
      </c:valAx>
      <c:catAx>
        <c:axId val="-134622460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34622188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Itaguí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143576519781015"/>
          <c:h val="0.6703611933125120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Original'!$C$3656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Original'!$A$3657:$A$3674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Original'!$C$3657:$C$3674</c:f>
              <c:numCache>
                <c:formatCode>0.0</c:formatCode>
                <c:ptCount val="18"/>
                <c:pt idx="5" formatCode="0">
                  <c:v>20</c:v>
                </c:pt>
                <c:pt idx="6" formatCode="0">
                  <c:v>23</c:v>
                </c:pt>
                <c:pt idx="7" formatCode="0">
                  <c:v>21</c:v>
                </c:pt>
                <c:pt idx="8" formatCode="0">
                  <c:v>21</c:v>
                </c:pt>
                <c:pt idx="9" formatCode="0">
                  <c:v>21</c:v>
                </c:pt>
                <c:pt idx="10" formatCode="0">
                  <c:v>21</c:v>
                </c:pt>
                <c:pt idx="11" formatCode="0">
                  <c:v>89</c:v>
                </c:pt>
                <c:pt idx="12" formatCode="0">
                  <c:v>89</c:v>
                </c:pt>
                <c:pt idx="13" formatCode="0">
                  <c:v>103</c:v>
                </c:pt>
                <c:pt idx="14" formatCode="0">
                  <c:v>103</c:v>
                </c:pt>
                <c:pt idx="15" formatCode="0">
                  <c:v>102</c:v>
                </c:pt>
                <c:pt idx="16" formatCode="0">
                  <c:v>0</c:v>
                </c:pt>
                <c:pt idx="17" formatCode="0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Original'!$D$3656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Original'!$A$3657:$A$3674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Original'!$D$3657:$D$3674</c:f>
              <c:numCache>
                <c:formatCode>0.0</c:formatCode>
                <c:ptCount val="18"/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8</c:v>
                </c:pt>
                <c:pt idx="12">
                  <c:v>12</c:v>
                </c:pt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 formatCode="0">
                  <c:v>0</c:v>
                </c:pt>
                <c:pt idx="17" formatCode="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Original'!$E$3656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Original'!$A$3657:$A$3674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Original'!$E$3657:$E$3674</c:f>
              <c:numCache>
                <c:formatCode>General</c:formatCode>
                <c:ptCount val="18"/>
                <c:pt idx="5">
                  <c:v>19</c:v>
                </c:pt>
                <c:pt idx="6">
                  <c:v>19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57</c:v>
                </c:pt>
                <c:pt idx="12">
                  <c:v>48</c:v>
                </c:pt>
                <c:pt idx="13">
                  <c:v>55</c:v>
                </c:pt>
                <c:pt idx="14">
                  <c:v>58</c:v>
                </c:pt>
                <c:pt idx="15">
                  <c:v>57</c:v>
                </c:pt>
                <c:pt idx="16">
                  <c:v>0</c:v>
                </c:pt>
                <c:pt idx="1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EF-43E0-9E4F-0F14D3823936}"/>
            </c:ext>
          </c:extLst>
        </c:ser>
        <c:ser>
          <c:idx val="4"/>
          <c:order val="4"/>
          <c:tx>
            <c:strRef>
              <c:f>'Tasa de mortalidad Original'!$F$3656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Original'!$A$3657:$A$3674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Original'!$F$3657:$F$3674</c:f>
              <c:numCache>
                <c:formatCode>General</c:formatCode>
                <c:ptCount val="18"/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4</c:v>
                </c:pt>
                <c:pt idx="12">
                  <c:v>17</c:v>
                </c:pt>
                <c:pt idx="13">
                  <c:v>16</c:v>
                </c:pt>
                <c:pt idx="14">
                  <c:v>13</c:v>
                </c:pt>
                <c:pt idx="15">
                  <c:v>13</c:v>
                </c:pt>
                <c:pt idx="16">
                  <c:v>0</c:v>
                </c:pt>
                <c:pt idx="1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EF-43E0-9E4F-0F14D3823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26784"/>
        <c:axId val="-1346226240"/>
      </c:barChart>
      <c:lineChart>
        <c:grouping val="stacked"/>
        <c:varyColors val="0"/>
        <c:ser>
          <c:idx val="0"/>
          <c:order val="0"/>
          <c:tx>
            <c:strRef>
              <c:f>'Tasa de mortalidad Original'!$B$3656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Original'!$A$3657:$A$3674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Original'!$B$3657:$B$3674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219712"/>
        <c:axId val="-1346242016"/>
      </c:lineChart>
      <c:catAx>
        <c:axId val="-134622678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226240"/>
        <c:crossesAt val="0"/>
        <c:auto val="1"/>
        <c:lblAlgn val="ctr"/>
        <c:lblOffset val="100"/>
        <c:noMultiLvlLbl val="0"/>
      </c:catAx>
      <c:valAx>
        <c:axId val="-1346226240"/>
        <c:scaling>
          <c:orientation val="minMax"/>
          <c:max val="11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26784"/>
        <c:crosses val="autoZero"/>
        <c:crossBetween val="between"/>
        <c:majorUnit val="10"/>
      </c:valAx>
      <c:valAx>
        <c:axId val="-1346242016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346219712"/>
        <c:crosses val="max"/>
        <c:crossBetween val="between"/>
      </c:valAx>
      <c:catAx>
        <c:axId val="-134621971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346242016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La Estrella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029885353814802"/>
          <c:h val="0.70453425388783253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Original'!$C$3684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Original'!$A$3685:$A$3702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Original'!$C$3685:$C$3702</c:f>
              <c:numCache>
                <c:formatCode>0.0</c:formatCode>
                <c:ptCount val="18"/>
                <c:pt idx="5" formatCode="0">
                  <c:v>30</c:v>
                </c:pt>
                <c:pt idx="6" formatCode="0">
                  <c:v>34</c:v>
                </c:pt>
                <c:pt idx="7" formatCode="0">
                  <c:v>30</c:v>
                </c:pt>
                <c:pt idx="8" formatCode="0">
                  <c:v>30</c:v>
                </c:pt>
                <c:pt idx="9" formatCode="0">
                  <c:v>30</c:v>
                </c:pt>
                <c:pt idx="10" formatCode="0">
                  <c:v>30</c:v>
                </c:pt>
                <c:pt idx="11" formatCode="0">
                  <c:v>43</c:v>
                </c:pt>
                <c:pt idx="12" formatCode="0">
                  <c:v>25</c:v>
                </c:pt>
                <c:pt idx="13" formatCode="0">
                  <c:v>31</c:v>
                </c:pt>
                <c:pt idx="14" formatCode="0">
                  <c:v>31</c:v>
                </c:pt>
                <c:pt idx="15" formatCode="0">
                  <c:v>31</c:v>
                </c:pt>
                <c:pt idx="16" formatCode="0">
                  <c:v>0</c:v>
                </c:pt>
                <c:pt idx="17" formatCode="0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Original'!$D$3684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Original'!$A$3685:$A$3702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Original'!$D$3685:$D$3702</c:f>
              <c:numCache>
                <c:formatCode>0.0</c:formatCode>
                <c:ptCount val="18"/>
                <c:pt idx="5">
                  <c:v>5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 formatCode="0">
                  <c:v>0</c:v>
                </c:pt>
                <c:pt idx="17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Original'!$E$3684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Original'!$A$3685:$A$3702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Original'!$E$3685:$E$3702</c:f>
              <c:numCache>
                <c:formatCode>General</c:formatCode>
                <c:ptCount val="18"/>
                <c:pt idx="5">
                  <c:v>25</c:v>
                </c:pt>
                <c:pt idx="6">
                  <c:v>24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22</c:v>
                </c:pt>
                <c:pt idx="12">
                  <c:v>22</c:v>
                </c:pt>
                <c:pt idx="13">
                  <c:v>29</c:v>
                </c:pt>
                <c:pt idx="14">
                  <c:v>24</c:v>
                </c:pt>
                <c:pt idx="15">
                  <c:v>24</c:v>
                </c:pt>
                <c:pt idx="16">
                  <c:v>0</c:v>
                </c:pt>
                <c:pt idx="17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5B-493D-9500-B1CE38063A73}"/>
            </c:ext>
          </c:extLst>
        </c:ser>
        <c:ser>
          <c:idx val="4"/>
          <c:order val="4"/>
          <c:tx>
            <c:strRef>
              <c:f>'Tasa de mortalidad Original'!$F$3684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Original'!$A$3685:$A$3702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Original'!$F$3685:$F$3702</c:f>
              <c:numCache>
                <c:formatCode>General</c:formatCode>
                <c:ptCount val="18"/>
                <c:pt idx="5">
                  <c:v>0</c:v>
                </c:pt>
                <c:pt idx="6">
                  <c:v>4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4</c:v>
                </c:pt>
                <c:pt idx="15">
                  <c:v>4</c:v>
                </c:pt>
                <c:pt idx="16">
                  <c:v>0</c:v>
                </c:pt>
                <c:pt idx="1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5B-493D-9500-B1CE38063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16448"/>
        <c:axId val="-1346234944"/>
      </c:barChart>
      <c:lineChart>
        <c:grouping val="stacked"/>
        <c:varyColors val="0"/>
        <c:ser>
          <c:idx val="0"/>
          <c:order val="0"/>
          <c:tx>
            <c:strRef>
              <c:f>'Tasa de mortalidad Original'!$B$3684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Original'!$A$3685:$A$3702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Original'!$B$3685:$B$3702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1.5313935681470137</c:v>
                </c:pt>
                <c:pt idx="14">
                  <c:v>2.62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215904"/>
        <c:axId val="-1346243648"/>
      </c:lineChart>
      <c:catAx>
        <c:axId val="-13462164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234944"/>
        <c:crossesAt val="0"/>
        <c:auto val="1"/>
        <c:lblAlgn val="ctr"/>
        <c:lblOffset val="100"/>
        <c:noMultiLvlLbl val="0"/>
      </c:catAx>
      <c:valAx>
        <c:axId val="-1346234944"/>
        <c:scaling>
          <c:orientation val="minMax"/>
          <c:max val="4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16448"/>
        <c:crosses val="autoZero"/>
        <c:crossBetween val="between"/>
        <c:majorUnit val="5"/>
      </c:valAx>
      <c:valAx>
        <c:axId val="-134624364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346215904"/>
        <c:crosses val="max"/>
        <c:crossBetween val="between"/>
      </c:valAx>
      <c:catAx>
        <c:axId val="-134621590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34624364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 Sabaneta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951422777420448"/>
          <c:h val="0.6913907690511708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Original'!$C$3712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Original'!$A$3713:$A$3730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 formatCode="General">
                  <c:v>2017</c:v>
                </c:pt>
                <c:pt idx="13" formatCode="General">
                  <c:v>2018</c:v>
                </c:pt>
                <c:pt idx="14" formatCode="General">
                  <c:v>2019</c:v>
                </c:pt>
                <c:pt idx="15" formatCode="General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Original'!$C$3713:$C$3730</c:f>
              <c:numCache>
                <c:formatCode>0.0</c:formatCode>
                <c:ptCount val="18"/>
                <c:pt idx="5" formatCode="0">
                  <c:v>36</c:v>
                </c:pt>
                <c:pt idx="6" formatCode="0">
                  <c:v>39</c:v>
                </c:pt>
                <c:pt idx="7" formatCode="0">
                  <c:v>22</c:v>
                </c:pt>
                <c:pt idx="8" formatCode="0">
                  <c:v>38</c:v>
                </c:pt>
                <c:pt idx="9" formatCode="0">
                  <c:v>38</c:v>
                </c:pt>
                <c:pt idx="10" formatCode="0">
                  <c:v>38</c:v>
                </c:pt>
                <c:pt idx="11" formatCode="0">
                  <c:v>38</c:v>
                </c:pt>
                <c:pt idx="12" formatCode="0">
                  <c:v>38</c:v>
                </c:pt>
                <c:pt idx="13" formatCode="0">
                  <c:v>38</c:v>
                </c:pt>
                <c:pt idx="14" formatCode="0">
                  <c:v>38</c:v>
                </c:pt>
                <c:pt idx="15" formatCode="0">
                  <c:v>18</c:v>
                </c:pt>
                <c:pt idx="16" formatCode="0">
                  <c:v>0</c:v>
                </c:pt>
                <c:pt idx="17" formatCode="0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Original'!$D$3712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Original'!$A$3713:$A$3730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 formatCode="General">
                  <c:v>2017</c:v>
                </c:pt>
                <c:pt idx="13" formatCode="General">
                  <c:v>2018</c:v>
                </c:pt>
                <c:pt idx="14" formatCode="General">
                  <c:v>2019</c:v>
                </c:pt>
                <c:pt idx="15" formatCode="General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Original'!$D$3713:$D$3730</c:f>
              <c:numCache>
                <c:formatCode>0.0</c:formatCode>
                <c:ptCount val="18"/>
                <c:pt idx="5">
                  <c:v>28</c:v>
                </c:pt>
                <c:pt idx="6">
                  <c:v>14</c:v>
                </c:pt>
                <c:pt idx="7">
                  <c:v>14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0">
                  <c:v>0</c:v>
                </c:pt>
                <c:pt idx="17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Original'!$E$3712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Original'!$A$3713:$A$3730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 formatCode="General">
                  <c:v>2017</c:v>
                </c:pt>
                <c:pt idx="13" formatCode="General">
                  <c:v>2018</c:v>
                </c:pt>
                <c:pt idx="14" formatCode="General">
                  <c:v>2019</c:v>
                </c:pt>
                <c:pt idx="15" formatCode="General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Original'!$E$3713:$E$3730</c:f>
              <c:numCache>
                <c:formatCode>General</c:formatCode>
                <c:ptCount val="18"/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2B-4BA7-8987-886181BB7BAA}"/>
            </c:ext>
          </c:extLst>
        </c:ser>
        <c:ser>
          <c:idx val="4"/>
          <c:order val="4"/>
          <c:tx>
            <c:strRef>
              <c:f>'Tasa de mortalidad Original'!$F$3712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Original'!$A$3713:$A$3730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 formatCode="General">
                  <c:v>2017</c:v>
                </c:pt>
                <c:pt idx="13" formatCode="General">
                  <c:v>2018</c:v>
                </c:pt>
                <c:pt idx="14" formatCode="General">
                  <c:v>2019</c:v>
                </c:pt>
                <c:pt idx="15" formatCode="General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Original'!$F$3713:$F$3726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2B-4BA7-8987-886181BB7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37664"/>
        <c:axId val="-1346238752"/>
      </c:barChart>
      <c:lineChart>
        <c:grouping val="stacked"/>
        <c:varyColors val="0"/>
        <c:ser>
          <c:idx val="0"/>
          <c:order val="0"/>
          <c:tx>
            <c:strRef>
              <c:f>'Tasa de mortalidad Original'!$B$3712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Original'!$A$3713:$A$3730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 formatCode="General">
                  <c:v>2017</c:v>
                </c:pt>
                <c:pt idx="13" formatCode="General">
                  <c:v>2018</c:v>
                </c:pt>
                <c:pt idx="14" formatCode="General">
                  <c:v>2019</c:v>
                </c:pt>
                <c:pt idx="15" formatCode="General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Original'!$B$3713:$B$3730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2.14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214816"/>
        <c:axId val="-1346223520"/>
      </c:lineChart>
      <c:catAx>
        <c:axId val="-134623766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238752"/>
        <c:crossesAt val="0"/>
        <c:auto val="1"/>
        <c:lblAlgn val="ctr"/>
        <c:lblOffset val="100"/>
        <c:noMultiLvlLbl val="0"/>
      </c:catAx>
      <c:valAx>
        <c:axId val="-134623875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37664"/>
        <c:crosses val="autoZero"/>
        <c:crossBetween val="between"/>
        <c:majorUnit val="10"/>
      </c:valAx>
      <c:valAx>
        <c:axId val="-134622352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346214816"/>
        <c:crosses val="max"/>
        <c:crossBetween val="between"/>
      </c:valAx>
      <c:catAx>
        <c:axId val="-13462148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34622352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400" b="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CO" sz="1400" b="0">
                <a:latin typeface="Arial" panose="020B0604020202020204" pitchFamily="34" charset="0"/>
                <a:cs typeface="Arial" panose="020B0604020202020204" pitchFamily="34" charset="0"/>
              </a:rPr>
              <a:t>Tasa</a:t>
            </a:r>
            <a:r>
              <a:rPr lang="es-CO" sz="1400" b="0" baseline="0">
                <a:latin typeface="Arial" panose="020B0604020202020204" pitchFamily="34" charset="0"/>
                <a:cs typeface="Arial" panose="020B0604020202020204" pitchFamily="34" charset="0"/>
              </a:rPr>
              <a:t> de Ahogamiento y Condiciones Sanitarias Piscinas - Subregión Magdalena Medio -  Antioquia 2005 - 2022</a:t>
            </a:r>
            <a:endParaRPr lang="es-CO" sz="1400" b="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5683267199644774"/>
          <c:y val="4.917907480034575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662905709348379"/>
          <c:y val="0.1606465738514809"/>
          <c:w val="0.75182493094825587"/>
          <c:h val="0.66257229706440568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Original'!$A$38:$A$55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 formatCode="General">
                  <c:v>2017</c:v>
                </c:pt>
                <c:pt idx="13">
                  <c:v>2018</c:v>
                </c:pt>
                <c:pt idx="14" formatCode="General">
                  <c:v>2019</c:v>
                </c:pt>
                <c:pt idx="15" formatCode="General">
                  <c:v>2020</c:v>
                </c:pt>
                <c:pt idx="16" formatCode="General">
                  <c:v>2021</c:v>
                </c:pt>
                <c:pt idx="17" formatCode="General">
                  <c:v>2022</c:v>
                </c:pt>
              </c:numCache>
            </c:numRef>
          </c:cat>
          <c:val>
            <c:numRef>
              <c:f>'Tasa de mortalidad Original'!$C$38:$C$55</c:f>
              <c:numCache>
                <c:formatCode>0.0</c:formatCode>
                <c:ptCount val="18"/>
                <c:pt idx="5" formatCode="0">
                  <c:v>20</c:v>
                </c:pt>
                <c:pt idx="6" formatCode="0">
                  <c:v>20</c:v>
                </c:pt>
                <c:pt idx="7" formatCode="0">
                  <c:v>31</c:v>
                </c:pt>
                <c:pt idx="8" formatCode="0">
                  <c:v>31</c:v>
                </c:pt>
                <c:pt idx="9" formatCode="0">
                  <c:v>27</c:v>
                </c:pt>
                <c:pt idx="10" formatCode="0">
                  <c:v>32</c:v>
                </c:pt>
                <c:pt idx="11" formatCode="0">
                  <c:v>43</c:v>
                </c:pt>
                <c:pt idx="12" formatCode="0">
                  <c:v>52</c:v>
                </c:pt>
                <c:pt idx="13" formatCode="0">
                  <c:v>57</c:v>
                </c:pt>
                <c:pt idx="14" formatCode="General">
                  <c:v>58</c:v>
                </c:pt>
                <c:pt idx="15" formatCode="General">
                  <c:v>58</c:v>
                </c:pt>
                <c:pt idx="16" formatCode="General">
                  <c:v>0</c:v>
                </c:pt>
                <c:pt idx="17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Original'!$D$37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Original'!$A$38:$A$55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 formatCode="General">
                  <c:v>2017</c:v>
                </c:pt>
                <c:pt idx="13">
                  <c:v>2018</c:v>
                </c:pt>
                <c:pt idx="14" formatCode="General">
                  <c:v>2019</c:v>
                </c:pt>
                <c:pt idx="15" formatCode="General">
                  <c:v>2020</c:v>
                </c:pt>
                <c:pt idx="16" formatCode="General">
                  <c:v>2021</c:v>
                </c:pt>
                <c:pt idx="17" formatCode="General">
                  <c:v>2022</c:v>
                </c:pt>
              </c:numCache>
            </c:numRef>
          </c:cat>
          <c:val>
            <c:numRef>
              <c:f>'Tasa de mortalidad Original'!$D$38:$D$55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 formatCode="General">
                  <c:v>2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Original'!$E$37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Original'!$A$38:$A$55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 formatCode="General">
                  <c:v>2017</c:v>
                </c:pt>
                <c:pt idx="13">
                  <c:v>2018</c:v>
                </c:pt>
                <c:pt idx="14" formatCode="General">
                  <c:v>2019</c:v>
                </c:pt>
                <c:pt idx="15" formatCode="General">
                  <c:v>2020</c:v>
                </c:pt>
                <c:pt idx="16" formatCode="General">
                  <c:v>2021</c:v>
                </c:pt>
                <c:pt idx="17" formatCode="General">
                  <c:v>2022</c:v>
                </c:pt>
              </c:numCache>
            </c:numRef>
          </c:cat>
          <c:val>
            <c:numRef>
              <c:f>'Tasa de mortalidad Original'!$E$38:$E$55</c:f>
              <c:numCache>
                <c:formatCode>General</c:formatCode>
                <c:ptCount val="18"/>
                <c:pt idx="5">
                  <c:v>17</c:v>
                </c:pt>
                <c:pt idx="6">
                  <c:v>16</c:v>
                </c:pt>
                <c:pt idx="7">
                  <c:v>7</c:v>
                </c:pt>
                <c:pt idx="8">
                  <c:v>21</c:v>
                </c:pt>
                <c:pt idx="9">
                  <c:v>7</c:v>
                </c:pt>
                <c:pt idx="10">
                  <c:v>7</c:v>
                </c:pt>
                <c:pt idx="11">
                  <c:v>1</c:v>
                </c:pt>
                <c:pt idx="12" formatCode="0">
                  <c:v>15</c:v>
                </c:pt>
                <c:pt idx="13">
                  <c:v>21</c:v>
                </c:pt>
                <c:pt idx="14">
                  <c:v>39</c:v>
                </c:pt>
                <c:pt idx="15">
                  <c:v>2</c:v>
                </c:pt>
                <c:pt idx="16">
                  <c:v>0</c:v>
                </c:pt>
                <c:pt idx="1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B3-4FF5-9ADE-21B8EF61916A}"/>
            </c:ext>
          </c:extLst>
        </c:ser>
        <c:ser>
          <c:idx val="4"/>
          <c:order val="4"/>
          <c:tx>
            <c:strRef>
              <c:f>'Tasa de mortalidad Original'!$F$37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Original'!$A$38:$A$55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 formatCode="General">
                  <c:v>2017</c:v>
                </c:pt>
                <c:pt idx="13">
                  <c:v>2018</c:v>
                </c:pt>
                <c:pt idx="14" formatCode="General">
                  <c:v>2019</c:v>
                </c:pt>
                <c:pt idx="15" formatCode="General">
                  <c:v>2020</c:v>
                </c:pt>
                <c:pt idx="16" formatCode="General">
                  <c:v>2021</c:v>
                </c:pt>
                <c:pt idx="17" formatCode="General">
                  <c:v>2022</c:v>
                </c:pt>
              </c:numCache>
            </c:numRef>
          </c:cat>
          <c:val>
            <c:numRef>
              <c:f>'Tasa de mortalidad Original'!$F$38:$F$55</c:f>
              <c:numCache>
                <c:formatCode>General</c:formatCode>
                <c:ptCount val="18"/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B3-4FF5-9ADE-21B8EF619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13728"/>
        <c:axId val="-1346227872"/>
      </c:barChart>
      <c:lineChart>
        <c:grouping val="stacked"/>
        <c:varyColors val="0"/>
        <c:ser>
          <c:idx val="0"/>
          <c:order val="0"/>
          <c:tx>
            <c:strRef>
              <c:f>'Tasa de mortalidad Original'!$B$37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127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 w="12700">
                <a:solidFill>
                  <a:srgbClr val="CC00FF"/>
                </a:solidFill>
              </a:ln>
            </c:spPr>
          </c:marker>
          <c:cat>
            <c:numRef>
              <c:f>'Tasa de mortalidad Original'!$A$38:$A$55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 formatCode="General">
                  <c:v>2017</c:v>
                </c:pt>
                <c:pt idx="13">
                  <c:v>2018</c:v>
                </c:pt>
                <c:pt idx="14" formatCode="General">
                  <c:v>2019</c:v>
                </c:pt>
                <c:pt idx="15" formatCode="General">
                  <c:v>2020</c:v>
                </c:pt>
                <c:pt idx="16" formatCode="General">
                  <c:v>2021</c:v>
                </c:pt>
                <c:pt idx="17" formatCode="General">
                  <c:v>2022</c:v>
                </c:pt>
              </c:numCache>
            </c:numRef>
          </c:cat>
          <c:val>
            <c:numRef>
              <c:f>'Tasa de mortalidad Original'!$B$38:$B$55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0.96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0.86</c:v>
                </c:pt>
                <c:pt idx="11">
                  <c:v>0.85</c:v>
                </c:pt>
                <c:pt idx="12">
                  <c:v>0.8</c:v>
                </c:pt>
                <c:pt idx="13">
                  <c:v>0.82778030710649397</c:v>
                </c:pt>
                <c:pt idx="14">
                  <c:v>0.94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225696"/>
        <c:axId val="-1346241472"/>
      </c:lineChart>
      <c:catAx>
        <c:axId val="-134621372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CO"/>
          </a:p>
        </c:txPr>
        <c:crossAx val="-1346227872"/>
        <c:crossesAt val="0"/>
        <c:auto val="1"/>
        <c:lblAlgn val="ctr"/>
        <c:lblOffset val="100"/>
        <c:noMultiLvlLbl val="0"/>
      </c:catAx>
      <c:valAx>
        <c:axId val="-1346227872"/>
        <c:scaling>
          <c:orientation val="minMax"/>
          <c:max val="6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 sz="1100"/>
            </a:pPr>
            <a:endParaRPr lang="es-CO"/>
          </a:p>
        </c:txPr>
        <c:crossAx val="-1346213728"/>
        <c:crosses val="autoZero"/>
        <c:crossBetween val="between"/>
        <c:majorUnit val="5"/>
      </c:valAx>
      <c:valAx>
        <c:axId val="-1346241472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/>
            </a:pPr>
            <a:endParaRPr lang="es-CO"/>
          </a:p>
        </c:txPr>
        <c:crossAx val="-1346225696"/>
        <c:crosses val="max"/>
        <c:crossBetween val="between"/>
      </c:valAx>
      <c:catAx>
        <c:axId val="-134622569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34624147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- Caucasia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913495747030109"/>
          <c:h val="0.6864908701504991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Original'!$C$289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Original'!$A$290:$A$307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Original'!$C$290:$C$307</c:f>
              <c:numCache>
                <c:formatCode>0.0</c:formatCode>
                <c:ptCount val="18"/>
                <c:pt idx="5" formatCode="0">
                  <c:v>3</c:v>
                </c:pt>
                <c:pt idx="6" formatCode="0">
                  <c:v>5</c:v>
                </c:pt>
                <c:pt idx="7" formatCode="0">
                  <c:v>5</c:v>
                </c:pt>
                <c:pt idx="8" formatCode="0">
                  <c:v>5</c:v>
                </c:pt>
                <c:pt idx="9" formatCode="0">
                  <c:v>5</c:v>
                </c:pt>
                <c:pt idx="10" formatCode="0">
                  <c:v>5</c:v>
                </c:pt>
                <c:pt idx="11" formatCode="0">
                  <c:v>9</c:v>
                </c:pt>
                <c:pt idx="12" formatCode="0">
                  <c:v>7</c:v>
                </c:pt>
                <c:pt idx="13" formatCode="0">
                  <c:v>7</c:v>
                </c:pt>
                <c:pt idx="14" formatCode="0">
                  <c:v>11</c:v>
                </c:pt>
                <c:pt idx="15" formatCode="0">
                  <c:v>11</c:v>
                </c:pt>
                <c:pt idx="16" formatCode="0">
                  <c:v>0</c:v>
                </c:pt>
                <c:pt idx="17" formatCode="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Original'!$D$289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Original'!$A$290:$A$307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Original'!$D$290:$D$303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Original'!$E$289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Original'!$A$290:$A$307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Original'!$E$290:$E$307</c:f>
              <c:numCache>
                <c:formatCode>General</c:formatCode>
                <c:ptCount val="18"/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1</c:v>
                </c:pt>
                <c:pt idx="12">
                  <c:v>4</c:v>
                </c:pt>
                <c:pt idx="13">
                  <c:v>7</c:v>
                </c:pt>
                <c:pt idx="14">
                  <c:v>9</c:v>
                </c:pt>
                <c:pt idx="15">
                  <c:v>10</c:v>
                </c:pt>
                <c:pt idx="16">
                  <c:v>0</c:v>
                </c:pt>
                <c:pt idx="1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17-474D-A98F-42ADF2B72F9D}"/>
            </c:ext>
          </c:extLst>
        </c:ser>
        <c:ser>
          <c:idx val="4"/>
          <c:order val="4"/>
          <c:tx>
            <c:strRef>
              <c:f>'Tasa de mortalidad Original'!$F$289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Original'!$A$290:$A$307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Original'!$F$290:$F$303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17-474D-A98F-42ADF2B72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10464"/>
        <c:axId val="-1346243104"/>
      </c:barChart>
      <c:lineChart>
        <c:grouping val="stacked"/>
        <c:varyColors val="0"/>
        <c:ser>
          <c:idx val="0"/>
          <c:order val="0"/>
          <c:tx>
            <c:strRef>
              <c:f>'Tasa de mortalidad Original'!$B$289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Original'!$A$290:$A$307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Original'!$B$290:$B$307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1.0400632358447393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238208"/>
        <c:axId val="-1346242560"/>
      </c:lineChart>
      <c:catAx>
        <c:axId val="-134621046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243104"/>
        <c:crossesAt val="0"/>
        <c:auto val="1"/>
        <c:lblAlgn val="ctr"/>
        <c:lblOffset val="100"/>
        <c:noMultiLvlLbl val="0"/>
      </c:catAx>
      <c:valAx>
        <c:axId val="-1346243104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10464"/>
        <c:crosses val="autoZero"/>
        <c:crossBetween val="between"/>
        <c:majorUnit val="5"/>
      </c:valAx>
      <c:valAx>
        <c:axId val="-134624256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346238208"/>
        <c:crosses val="max"/>
        <c:crossBetween val="between"/>
      </c:valAx>
      <c:catAx>
        <c:axId val="-134623820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34624256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- El Bagre - 2005 - 2022</a:t>
            </a:r>
          </a:p>
        </c:rich>
      </c:tx>
      <c:layout>
        <c:manualLayout>
          <c:xMode val="edge"/>
          <c:yMode val="edge"/>
          <c:x val="9.4414757786165787E-2"/>
          <c:y val="6.4384253335307111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773251954228044"/>
          <c:h val="0.6734156203012187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Original'!$C$317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Original'!$A$318:$A$335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Original'!$C$318:$C$335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4</c:v>
                </c:pt>
                <c:pt idx="7" formatCode="0">
                  <c:v>4</c:v>
                </c:pt>
                <c:pt idx="8" formatCode="0">
                  <c:v>4</c:v>
                </c:pt>
                <c:pt idx="9" formatCode="0">
                  <c:v>5</c:v>
                </c:pt>
                <c:pt idx="10" formatCode="0">
                  <c:v>5</c:v>
                </c:pt>
                <c:pt idx="11" formatCode="0">
                  <c:v>6</c:v>
                </c:pt>
                <c:pt idx="12" formatCode="0">
                  <c:v>6</c:v>
                </c:pt>
                <c:pt idx="13" formatCode="0">
                  <c:v>5</c:v>
                </c:pt>
                <c:pt idx="14" formatCode="0">
                  <c:v>6</c:v>
                </c:pt>
                <c:pt idx="15" formatCode="0">
                  <c:v>6</c:v>
                </c:pt>
                <c:pt idx="16" formatCode="0">
                  <c:v>0</c:v>
                </c:pt>
                <c:pt idx="17" formatCode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Original'!$D$317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Original'!$A$318:$A$335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Original'!$D$318:$D$335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1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 formatCode="0">
                  <c:v>0</c:v>
                </c:pt>
                <c:pt idx="15" formatCode="0">
                  <c:v>0</c:v>
                </c:pt>
                <c:pt idx="16" formatCode="0">
                  <c:v>0</c:v>
                </c:pt>
                <c:pt idx="17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Original'!$E$317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Original'!$A$318:$A$335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Original'!$E$318:$E$335</c:f>
              <c:numCache>
                <c:formatCode>General</c:formatCode>
                <c:ptCount val="18"/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5</c:v>
                </c:pt>
                <c:pt idx="10">
                  <c:v>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</c:v>
                </c:pt>
                <c:pt idx="15">
                  <c:v>3</c:v>
                </c:pt>
                <c:pt idx="16">
                  <c:v>0</c:v>
                </c:pt>
                <c:pt idx="1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B4-476E-9212-731003D46290}"/>
            </c:ext>
          </c:extLst>
        </c:ser>
        <c:ser>
          <c:idx val="4"/>
          <c:order val="4"/>
          <c:tx>
            <c:strRef>
              <c:f>'Tasa de mortalidad Original'!$F$317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Original'!$A$318:$A$335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Original'!$F$318:$F$331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B4-476E-9212-731003D46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27328"/>
        <c:axId val="-1346240928"/>
      </c:barChart>
      <c:lineChart>
        <c:grouping val="stacked"/>
        <c:varyColors val="0"/>
        <c:ser>
          <c:idx val="0"/>
          <c:order val="0"/>
          <c:tx>
            <c:strRef>
              <c:f>'Tasa de mortalidad Original'!$B$317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Original'!$A$318:$A$335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Original'!$B$318:$B$335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46236032"/>
        <c:axId val="-1346237120"/>
      </c:lineChart>
      <c:catAx>
        <c:axId val="-134622732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240928"/>
        <c:crossesAt val="0"/>
        <c:auto val="1"/>
        <c:lblAlgn val="ctr"/>
        <c:lblOffset val="100"/>
        <c:noMultiLvlLbl val="0"/>
      </c:catAx>
      <c:valAx>
        <c:axId val="-1346240928"/>
        <c:scaling>
          <c:orientation val="minMax"/>
          <c:max val="7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27328"/>
        <c:crosses val="autoZero"/>
        <c:crossBetween val="between"/>
        <c:majorUnit val="1"/>
      </c:valAx>
      <c:valAx>
        <c:axId val="-134623712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346236032"/>
        <c:crosses val="max"/>
        <c:crossBetween val="between"/>
      </c:valAx>
      <c:catAx>
        <c:axId val="-134623603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34623712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400" b="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CO" sz="1400" b="0" i="0" u="none" strike="noStrike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Número de  Piscinas sin intervenir </a:t>
            </a:r>
            <a:r>
              <a:rPr lang="es-CO" sz="1400" b="0" baseline="0"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</a:p>
          <a:p>
            <a:pPr>
              <a:defRPr sz="1400" b="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CO" sz="1400" b="0" baseline="0">
                <a:latin typeface="Arial" panose="020B0604020202020204" pitchFamily="34" charset="0"/>
                <a:cs typeface="Arial" panose="020B0604020202020204" pitchFamily="34" charset="0"/>
              </a:rPr>
              <a:t>Subregión Magdalena Medio  - Antioquia 2005 - 2022</a:t>
            </a:r>
            <a:endParaRPr lang="es-CO" sz="1400" b="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9459717994832493"/>
          <c:y val="3.437780154974182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612953472576522"/>
          <c:y val="0.1448755622461988"/>
          <c:w val="0.76140300967151897"/>
          <c:h val="0.6679211210187945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Original'!$A$38:$A$55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 formatCode="General">
                  <c:v>2017</c:v>
                </c:pt>
                <c:pt idx="13">
                  <c:v>2018</c:v>
                </c:pt>
                <c:pt idx="14" formatCode="General">
                  <c:v>2019</c:v>
                </c:pt>
                <c:pt idx="15" formatCode="General">
                  <c:v>2020</c:v>
                </c:pt>
                <c:pt idx="16" formatCode="General">
                  <c:v>2021</c:v>
                </c:pt>
                <c:pt idx="17" formatCode="General">
                  <c:v>2022</c:v>
                </c:pt>
              </c:numCache>
            </c:numRef>
          </c:cat>
          <c:val>
            <c:numRef>
              <c:f>'Tasa de mortalidad Original'!$C$38:$C$55</c:f>
              <c:numCache>
                <c:formatCode>0.0</c:formatCode>
                <c:ptCount val="18"/>
                <c:pt idx="5" formatCode="0">
                  <c:v>20</c:v>
                </c:pt>
                <c:pt idx="6" formatCode="0">
                  <c:v>20</c:v>
                </c:pt>
                <c:pt idx="7" formatCode="0">
                  <c:v>31</c:v>
                </c:pt>
                <c:pt idx="8" formatCode="0">
                  <c:v>31</c:v>
                </c:pt>
                <c:pt idx="9" formatCode="0">
                  <c:v>27</c:v>
                </c:pt>
                <c:pt idx="10" formatCode="0">
                  <c:v>32</c:v>
                </c:pt>
                <c:pt idx="11" formatCode="0">
                  <c:v>43</c:v>
                </c:pt>
                <c:pt idx="12" formatCode="0">
                  <c:v>52</c:v>
                </c:pt>
                <c:pt idx="13" formatCode="0">
                  <c:v>57</c:v>
                </c:pt>
                <c:pt idx="14" formatCode="General">
                  <c:v>58</c:v>
                </c:pt>
                <c:pt idx="15" formatCode="General">
                  <c:v>58</c:v>
                </c:pt>
                <c:pt idx="16" formatCode="General">
                  <c:v>0</c:v>
                </c:pt>
                <c:pt idx="17" formatCode="General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1"/>
          <c:order val="1"/>
          <c:tx>
            <c:strRef>
              <c:f>'Tasa de mortalidad Original'!$H$37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0E-46F4-9F44-C19314778099}"/>
              </c:ext>
            </c:extLst>
          </c:dPt>
          <c:cat>
            <c:numRef>
              <c:f>'Tasa de mortalidad Original'!$A$38:$A$55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 formatCode="General">
                  <c:v>2017</c:v>
                </c:pt>
                <c:pt idx="13">
                  <c:v>2018</c:v>
                </c:pt>
                <c:pt idx="14" formatCode="General">
                  <c:v>2019</c:v>
                </c:pt>
                <c:pt idx="15" formatCode="General">
                  <c:v>2020</c:v>
                </c:pt>
                <c:pt idx="16" formatCode="General">
                  <c:v>2021</c:v>
                </c:pt>
                <c:pt idx="17" formatCode="General">
                  <c:v>2022</c:v>
                </c:pt>
              </c:numCache>
            </c:numRef>
          </c:cat>
          <c:val>
            <c:numRef>
              <c:f>'Tasa de mortalidad Original'!$H$38:$H$55</c:f>
              <c:numCache>
                <c:formatCode>0.0</c:formatCode>
                <c:ptCount val="18"/>
                <c:pt idx="5" formatCode="0">
                  <c:v>3</c:v>
                </c:pt>
                <c:pt idx="6" formatCode="0">
                  <c:v>2</c:v>
                </c:pt>
                <c:pt idx="7" formatCode="0">
                  <c:v>3</c:v>
                </c:pt>
                <c:pt idx="8" formatCode="0">
                  <c:v>5</c:v>
                </c:pt>
                <c:pt idx="9" formatCode="0">
                  <c:v>2</c:v>
                </c:pt>
                <c:pt idx="10" formatCode="0">
                  <c:v>2</c:v>
                </c:pt>
                <c:pt idx="11" formatCode="General">
                  <c:v>1</c:v>
                </c:pt>
                <c:pt idx="12" formatCode="General">
                  <c:v>3</c:v>
                </c:pt>
                <c:pt idx="13" formatCode="General">
                  <c:v>2</c:v>
                </c:pt>
                <c:pt idx="14" formatCode="General">
                  <c:v>3</c:v>
                </c:pt>
                <c:pt idx="15" formatCode="General">
                  <c:v>52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E-46F4-9F44-C19314778099}"/>
            </c:ext>
          </c:extLst>
        </c:ser>
        <c:ser>
          <c:idx val="4"/>
          <c:order val="2"/>
          <c:tx>
            <c:strRef>
              <c:f>'Tasa de mortalidad Original'!$G$37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Original'!$A$38:$A$55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 formatCode="General">
                  <c:v>2017</c:v>
                </c:pt>
                <c:pt idx="13">
                  <c:v>2018</c:v>
                </c:pt>
                <c:pt idx="14" formatCode="General">
                  <c:v>2019</c:v>
                </c:pt>
                <c:pt idx="15" formatCode="General">
                  <c:v>2020</c:v>
                </c:pt>
                <c:pt idx="16" formatCode="General">
                  <c:v>2021</c:v>
                </c:pt>
                <c:pt idx="17" formatCode="General">
                  <c:v>2022</c:v>
                </c:pt>
              </c:numCache>
            </c:numRef>
          </c:cat>
          <c:val>
            <c:numRef>
              <c:f>'Tasa de mortalidad Original'!$G$38:$G$55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21</c:v>
                </c:pt>
                <c:pt idx="8" formatCode="0">
                  <c:v>4</c:v>
                </c:pt>
                <c:pt idx="9" formatCode="0">
                  <c:v>18</c:v>
                </c:pt>
                <c:pt idx="10" formatCode="0">
                  <c:v>23</c:v>
                </c:pt>
                <c:pt idx="11" formatCode="0">
                  <c:v>41</c:v>
                </c:pt>
                <c:pt idx="12" formatCode="General">
                  <c:v>34</c:v>
                </c:pt>
                <c:pt idx="13" formatCode="0">
                  <c:v>34</c:v>
                </c:pt>
                <c:pt idx="14" formatCode="General">
                  <c:v>14</c:v>
                </c:pt>
                <c:pt idx="15" formatCode="General">
                  <c:v>4</c:v>
                </c:pt>
                <c:pt idx="16" formatCode="General">
                  <c:v>0</c:v>
                </c:pt>
                <c:pt idx="17" formatCode="General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0E-46F4-9F44-C19314778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35488"/>
        <c:axId val="-1346234400"/>
      </c:barChart>
      <c:catAx>
        <c:axId val="-134623548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CO"/>
          </a:p>
        </c:txPr>
        <c:crossAx val="-1346234400"/>
        <c:crossesAt val="0"/>
        <c:auto val="1"/>
        <c:lblAlgn val="ctr"/>
        <c:lblOffset val="100"/>
        <c:noMultiLvlLbl val="0"/>
      </c:catAx>
      <c:valAx>
        <c:axId val="-1346234400"/>
        <c:scaling>
          <c:orientation val="minMax"/>
          <c:max val="6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 sz="1100"/>
            </a:pPr>
            <a:endParaRPr lang="es-CO"/>
          </a:p>
        </c:txPr>
        <c:crossAx val="-1346235488"/>
        <c:crosses val="autoZero"/>
        <c:crossBetween val="between"/>
        <c:majorUnit val="5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4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CO" sz="1400" b="0" i="0" u="none" strike="noStrike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Número de Piscinas  sin intervenir  </a:t>
            </a:r>
          </a:p>
          <a:p>
            <a:pPr>
              <a:defRPr sz="14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CO" sz="1400" b="0" baseline="0">
                <a:latin typeface="Arial" panose="020B0604020202020204" pitchFamily="34" charset="0"/>
                <a:cs typeface="Arial" panose="020B0604020202020204" pitchFamily="34" charset="0"/>
              </a:rPr>
              <a:t>Caracolí 2005 - 2022</a:t>
            </a:r>
            <a:endParaRPr lang="es-CO" sz="1400" b="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28964157858784112"/>
          <c:y val="3.955139102899708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32301790399917"/>
          <c:y val="0.14224934908702455"/>
          <c:w val="0.69301838113601344"/>
          <c:h val="0.669811029805490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Original'!$C$65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Original'!$A$66:$A$83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Original'!$C$66:$C$83</c:f>
              <c:numCache>
                <c:formatCode>0.0</c:formatCode>
                <c:ptCount val="18"/>
                <c:pt idx="5" formatCode="0">
                  <c:v>2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  <c:pt idx="14" formatCode="0">
                  <c:v>1</c:v>
                </c:pt>
                <c:pt idx="15" formatCode="0">
                  <c:v>1</c:v>
                </c:pt>
                <c:pt idx="16" formatCode="0">
                  <c:v>0</c:v>
                </c:pt>
                <c:pt idx="17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1"/>
          <c:order val="1"/>
          <c:tx>
            <c:strRef>
              <c:f>'Tasa de mortalidad Original'!$H$65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Original'!$A$66:$A$83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Original'!$H$66:$H$83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1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0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5C-4677-A4B9-08E16C3CCBF4}"/>
            </c:ext>
          </c:extLst>
        </c:ser>
        <c:ser>
          <c:idx val="4"/>
          <c:order val="2"/>
          <c:tx>
            <c:strRef>
              <c:f>'Tasa de mortalidad Original'!$G$65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Original'!$A$66:$A$83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Original'!$G$66:$G$83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0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5C-4677-A4B9-08E16C3CCB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31136"/>
        <c:axId val="-1346233856"/>
      </c:barChart>
      <c:catAx>
        <c:axId val="-134623113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233856"/>
        <c:crossesAt val="0"/>
        <c:auto val="1"/>
        <c:lblAlgn val="ctr"/>
        <c:lblOffset val="100"/>
        <c:noMultiLvlLbl val="0"/>
      </c:catAx>
      <c:valAx>
        <c:axId val="-1346233856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31136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4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CO" sz="1400" b="0" i="0" u="none" strike="noStrike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Número de Piscinas sin intervenir </a:t>
            </a:r>
          </a:p>
          <a:p>
            <a:pPr>
              <a:defRPr sz="14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CO" sz="1400" b="0" i="0" u="none" strike="noStrike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  -</a:t>
            </a:r>
            <a:r>
              <a:rPr lang="es-CO" sz="1400" b="0" baseline="0">
                <a:latin typeface="Arial" panose="020B0604020202020204" pitchFamily="34" charset="0"/>
                <a:cs typeface="Arial" panose="020B0604020202020204" pitchFamily="34" charset="0"/>
              </a:rPr>
              <a:t> Maceo - 2005 - 2022</a:t>
            </a:r>
            <a:endParaRPr lang="es-CO" sz="1400" b="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32664815429216165"/>
          <c:y val="4.55919959122766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273018660496713"/>
          <c:y val="0.14521265411530013"/>
          <c:w val="0.68546633544019664"/>
          <c:h val="0.6622279391834029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Original'!$C$93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Original'!$A$94:$A$111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Original'!$C$94:$C$111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2</c:v>
                </c:pt>
                <c:pt idx="11" formatCode="0">
                  <c:v>2</c:v>
                </c:pt>
                <c:pt idx="12" formatCode="0">
                  <c:v>2</c:v>
                </c:pt>
                <c:pt idx="13" formatCode="0">
                  <c:v>2</c:v>
                </c:pt>
                <c:pt idx="14" formatCode="0">
                  <c:v>2</c:v>
                </c:pt>
                <c:pt idx="15" formatCode="0">
                  <c:v>2</c:v>
                </c:pt>
                <c:pt idx="16" formatCode="0">
                  <c:v>0</c:v>
                </c:pt>
                <c:pt idx="17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Original'!$H$93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Original'!$A$94:$A$111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Original'!$H$94:$H$111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0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4"/>
          <c:order val="2"/>
          <c:tx>
            <c:strRef>
              <c:f>'Tasa de mortalidad Original'!$G$93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Original'!$A$94:$A$111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Original'!$G$94:$G$111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1</c:v>
                </c:pt>
                <c:pt idx="11" formatCode="0">
                  <c:v>2</c:v>
                </c:pt>
                <c:pt idx="12" formatCode="General">
                  <c:v>2</c:v>
                </c:pt>
                <c:pt idx="13" formatCode="General">
                  <c:v>2</c:v>
                </c:pt>
                <c:pt idx="14" formatCode="General">
                  <c:v>2</c:v>
                </c:pt>
                <c:pt idx="15" formatCode="General">
                  <c:v>2</c:v>
                </c:pt>
                <c:pt idx="16" formatCode="0">
                  <c:v>0</c:v>
                </c:pt>
                <c:pt idx="17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C-4BEA-90A2-3F4D47F97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32768"/>
        <c:axId val="-1346232224"/>
      </c:barChart>
      <c:catAx>
        <c:axId val="-13462327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232224"/>
        <c:crossesAt val="0"/>
        <c:auto val="1"/>
        <c:lblAlgn val="ctr"/>
        <c:lblOffset val="100"/>
        <c:noMultiLvlLbl val="0"/>
      </c:catAx>
      <c:valAx>
        <c:axId val="-13462322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32768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</a:t>
            </a:r>
            <a:r>
              <a:rPr lang="es-CO" sz="1600" b="0" baseline="0"/>
              <a:t>Angostura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567115292699323"/>
          <c:h val="0.6913907690511708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Original'!$C$1625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Original'!$A$1626:$A$1639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Original'!$C$1626:$C$1639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3</c:v>
                </c:pt>
                <c:pt idx="12" formatCode="0">
                  <c:v>3</c:v>
                </c:pt>
                <c:pt idx="13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7C-44A6-BCA9-4DCF23E00792}"/>
            </c:ext>
          </c:extLst>
        </c:ser>
        <c:ser>
          <c:idx val="3"/>
          <c:order val="2"/>
          <c:tx>
            <c:strRef>
              <c:f>'Tasa de mortalidad Original'!$D$1625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Original'!$A$1626:$A$1639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Original'!$D$1626:$D$1639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7C-44A6-BCA9-4DCF23E00792}"/>
            </c:ext>
          </c:extLst>
        </c:ser>
        <c:ser>
          <c:idx val="1"/>
          <c:order val="3"/>
          <c:tx>
            <c:strRef>
              <c:f>'Tasa de mortalidad Original'!$E$1625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Original'!$A$1626:$A$1639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Original'!$E$1626:$E$1639</c:f>
              <c:numCache>
                <c:formatCode>General</c:formatCode>
                <c:ptCount val="14"/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7C-44A6-BCA9-4DCF23E00792}"/>
            </c:ext>
          </c:extLst>
        </c:ser>
        <c:ser>
          <c:idx val="4"/>
          <c:order val="4"/>
          <c:tx>
            <c:strRef>
              <c:f>'Tasa de mortalidad Original'!$F$1625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Original'!$A$1626:$A$1639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Original'!$F$1626:$F$1639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7C-44A6-BCA9-4DCF23E00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24385344"/>
        <c:axId val="-424397856"/>
      </c:barChart>
      <c:lineChart>
        <c:grouping val="stacked"/>
        <c:varyColors val="0"/>
        <c:ser>
          <c:idx val="0"/>
          <c:order val="0"/>
          <c:tx>
            <c:strRef>
              <c:f>'Tasa de mortalidad Original'!$B$1625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Original'!$A$1626:$A$1639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Original'!$B$1626:$B$1639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27C-44A6-BCA9-4DCF23E00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4384800"/>
        <c:axId val="-424388608"/>
      </c:lineChart>
      <c:catAx>
        <c:axId val="-42438534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24397856"/>
        <c:crossesAt val="0"/>
        <c:auto val="1"/>
        <c:lblAlgn val="ctr"/>
        <c:lblOffset val="100"/>
        <c:noMultiLvlLbl val="0"/>
      </c:catAx>
      <c:valAx>
        <c:axId val="-424397856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24385344"/>
        <c:crosses val="autoZero"/>
        <c:crossBetween val="between"/>
        <c:majorUnit val="1"/>
      </c:valAx>
      <c:valAx>
        <c:axId val="-42438860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24384800"/>
        <c:crosses val="max"/>
        <c:crossBetween val="between"/>
      </c:valAx>
      <c:catAx>
        <c:axId val="-42438480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2438860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Puerto Berrio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6082848554114867"/>
          <c:y val="0.13722556900986574"/>
          <c:w val="0.69695421936520952"/>
          <c:h val="0.6782477132149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Original'!$C$121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Original'!$A$122:$A$139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Original'!$C$122:$C$139</c:f>
              <c:numCache>
                <c:formatCode>0.0</c:formatCode>
                <c:ptCount val="18"/>
                <c:pt idx="5" formatCode="0">
                  <c:v>5</c:v>
                </c:pt>
                <c:pt idx="6" formatCode="0">
                  <c:v>5</c:v>
                </c:pt>
                <c:pt idx="7" formatCode="0">
                  <c:v>6</c:v>
                </c:pt>
                <c:pt idx="8" formatCode="0">
                  <c:v>6</c:v>
                </c:pt>
                <c:pt idx="9" formatCode="0">
                  <c:v>6</c:v>
                </c:pt>
                <c:pt idx="10" formatCode="0">
                  <c:v>10</c:v>
                </c:pt>
                <c:pt idx="11" formatCode="0">
                  <c:v>15</c:v>
                </c:pt>
                <c:pt idx="12" formatCode="0">
                  <c:v>20</c:v>
                </c:pt>
                <c:pt idx="13" formatCode="0">
                  <c:v>21</c:v>
                </c:pt>
                <c:pt idx="14" formatCode="0">
                  <c:v>21</c:v>
                </c:pt>
                <c:pt idx="15" formatCode="0">
                  <c:v>21</c:v>
                </c:pt>
                <c:pt idx="16" formatCode="0">
                  <c:v>0</c:v>
                </c:pt>
                <c:pt idx="17" formatCode="0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1"/>
          <c:order val="1"/>
          <c:tx>
            <c:strRef>
              <c:f>'Tasa de mortalidad Original'!$G$121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Original'!$A$122:$A$139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Original'!$G$122:$G$139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5</c:v>
                </c:pt>
                <c:pt idx="11" formatCode="0">
                  <c:v>15</c:v>
                </c:pt>
                <c:pt idx="12" formatCode="General">
                  <c:v>7</c:v>
                </c:pt>
                <c:pt idx="13" formatCode="General">
                  <c:v>0</c:v>
                </c:pt>
                <c:pt idx="14" formatCode="General">
                  <c:v>6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73-45CB-8C95-FA67192E6E21}"/>
            </c:ext>
          </c:extLst>
        </c:ser>
        <c:ser>
          <c:idx val="4"/>
          <c:order val="2"/>
          <c:tx>
            <c:strRef>
              <c:f>'Tasa de mortalidad Original'!$H$121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Original'!$A$122:$A$139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Original'!$H$122:$H$139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5</c:v>
                </c:pt>
                <c:pt idx="14" formatCode="General">
                  <c:v>2</c:v>
                </c:pt>
                <c:pt idx="15" formatCode="General">
                  <c:v>20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73-45CB-8C95-FA67192E6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30592"/>
        <c:axId val="-1346230048"/>
      </c:barChart>
      <c:catAx>
        <c:axId val="-13462305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230048"/>
        <c:crossesAt val="0"/>
        <c:auto val="1"/>
        <c:lblAlgn val="ctr"/>
        <c:lblOffset val="100"/>
        <c:noMultiLvlLbl val="0"/>
      </c:catAx>
      <c:valAx>
        <c:axId val="-1346230048"/>
        <c:scaling>
          <c:orientation val="minMax"/>
          <c:max val="2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30592"/>
        <c:crosses val="autoZero"/>
        <c:crossBetween val="between"/>
        <c:majorUnit val="5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Numero de 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- Puerto Nare - 2005 - 2022</a:t>
            </a:r>
          </a:p>
        </c:rich>
      </c:tx>
      <c:layout>
        <c:manualLayout>
          <c:xMode val="edge"/>
          <c:yMode val="edge"/>
          <c:x val="0.31120159176605122"/>
          <c:y val="3.0490016405961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7365285229"/>
          <c:y val="0.14956185633159824"/>
          <c:w val="0.69589936112048945"/>
          <c:h val="0.6572177794262900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Original'!$C$149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Original'!$A$178:$A$195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Original'!$C$150:$C$167</c:f>
              <c:numCache>
                <c:formatCode>0.0</c:formatCode>
                <c:ptCount val="18"/>
                <c:pt idx="5" formatCode="0">
                  <c:v>2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  <c:pt idx="14" formatCode="0">
                  <c:v>2</c:v>
                </c:pt>
                <c:pt idx="15" formatCode="0">
                  <c:v>2</c:v>
                </c:pt>
                <c:pt idx="16" formatCode="0">
                  <c:v>0</c:v>
                </c:pt>
                <c:pt idx="17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1"/>
          <c:order val="1"/>
          <c:tx>
            <c:strRef>
              <c:f>'Tasa de mortalidad Original'!$G$149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Original'!$A$178:$A$195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Original'!$G$150:$G$167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1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1</c:v>
                </c:pt>
                <c:pt idx="11" formatCode="0">
                  <c:v>1</c:v>
                </c:pt>
                <c:pt idx="12" formatCode="General">
                  <c:v>0</c:v>
                </c:pt>
                <c:pt idx="13" formatCode="General">
                  <c:v>1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EE-47A4-B340-07D430603EA4}"/>
            </c:ext>
          </c:extLst>
        </c:ser>
        <c:ser>
          <c:idx val="4"/>
          <c:order val="2"/>
          <c:tx>
            <c:strRef>
              <c:f>'Tasa de mortalidad Original'!$H$149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Original'!$A$178:$A$195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Original'!$H$150:$H$167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1</c:v>
                </c:pt>
                <c:pt idx="13" formatCode="General">
                  <c:v>1</c:v>
                </c:pt>
                <c:pt idx="14" formatCode="General">
                  <c:v>0</c:v>
                </c:pt>
                <c:pt idx="15" formatCode="General">
                  <c:v>2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EE-47A4-B340-07D430603E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28960"/>
        <c:axId val="-1346225152"/>
      </c:barChart>
      <c:catAx>
        <c:axId val="-134622896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225152"/>
        <c:crossesAt val="0"/>
        <c:auto val="1"/>
        <c:lblAlgn val="ctr"/>
        <c:lblOffset val="100"/>
        <c:noMultiLvlLbl val="0"/>
      </c:catAx>
      <c:valAx>
        <c:axId val="-1346225152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28960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Puerto Triunfo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728790738152658"/>
          <c:h val="0.686133440081866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Original'!$C$177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Original'!$A$178:$A$195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Original'!$C$178:$C$195</c:f>
              <c:numCache>
                <c:formatCode>0.0</c:formatCode>
                <c:ptCount val="18"/>
                <c:pt idx="5" formatCode="0">
                  <c:v>9</c:v>
                </c:pt>
                <c:pt idx="6" formatCode="0">
                  <c:v>9</c:v>
                </c:pt>
                <c:pt idx="7" formatCode="0">
                  <c:v>19</c:v>
                </c:pt>
                <c:pt idx="8" formatCode="0">
                  <c:v>19</c:v>
                </c:pt>
                <c:pt idx="9" formatCode="0">
                  <c:v>17</c:v>
                </c:pt>
                <c:pt idx="10" formatCode="0">
                  <c:v>17</c:v>
                </c:pt>
                <c:pt idx="11" formatCode="0">
                  <c:v>23</c:v>
                </c:pt>
                <c:pt idx="12" formatCode="0">
                  <c:v>26</c:v>
                </c:pt>
                <c:pt idx="13" formatCode="0">
                  <c:v>28</c:v>
                </c:pt>
                <c:pt idx="14" formatCode="0">
                  <c:v>28</c:v>
                </c:pt>
                <c:pt idx="15" formatCode="0">
                  <c:v>28</c:v>
                </c:pt>
                <c:pt idx="16" formatCode="0">
                  <c:v>0</c:v>
                </c:pt>
                <c:pt idx="17" formatCode="0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Original'!$G$177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Original'!$A$178:$A$195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Original'!$G$178:$G$195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19</c:v>
                </c:pt>
                <c:pt idx="8" formatCode="0">
                  <c:v>3</c:v>
                </c:pt>
                <c:pt idx="9" formatCode="0">
                  <c:v>16</c:v>
                </c:pt>
                <c:pt idx="10" formatCode="0">
                  <c:v>16</c:v>
                </c:pt>
                <c:pt idx="11" formatCode="0">
                  <c:v>22</c:v>
                </c:pt>
                <c:pt idx="12" formatCode="General">
                  <c:v>25</c:v>
                </c:pt>
                <c:pt idx="13" formatCode="General">
                  <c:v>26</c:v>
                </c:pt>
                <c:pt idx="14" formatCode="General">
                  <c:v>6</c:v>
                </c:pt>
                <c:pt idx="15" formatCode="General">
                  <c:v>2</c:v>
                </c:pt>
                <c:pt idx="16" formatCode="General">
                  <c:v>0</c:v>
                </c:pt>
                <c:pt idx="17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4"/>
          <c:order val="2"/>
          <c:tx>
            <c:strRef>
              <c:f>'Tasa de mortalidad Original'!$H$177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Original'!$A$178:$A$195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Original'!$H$178:$H$195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2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</c:v>
                </c:pt>
                <c:pt idx="12" formatCode="General">
                  <c:v>1</c:v>
                </c:pt>
                <c:pt idx="13" formatCode="General">
                  <c:v>2</c:v>
                </c:pt>
                <c:pt idx="14" formatCode="General">
                  <c:v>1</c:v>
                </c:pt>
                <c:pt idx="15" formatCode="General">
                  <c:v>26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E7-4000-A98B-E776547C5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00128"/>
        <c:axId val="-1346195776"/>
      </c:barChart>
      <c:catAx>
        <c:axId val="-134620012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195776"/>
        <c:crossesAt val="0"/>
        <c:auto val="1"/>
        <c:lblAlgn val="ctr"/>
        <c:lblOffset val="100"/>
        <c:noMultiLvlLbl val="0"/>
      </c:catAx>
      <c:valAx>
        <c:axId val="-1346195776"/>
        <c:scaling>
          <c:orientation val="minMax"/>
          <c:max val="3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/>
                </a:pPr>
                <a:r>
                  <a:rPr lang="en-US" sz="1200"/>
                  <a:t>Número</a:t>
                </a:r>
                <a:r>
                  <a:rPr lang="en-US"/>
                  <a:t>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00128"/>
        <c:crosses val="autoZero"/>
        <c:crossBetween val="between"/>
        <c:majorUnit val="5"/>
      </c:valAx>
      <c:spPr>
        <a:solidFill>
          <a:sysClr val="window" lastClr="FFFFFF"/>
        </a:solidFill>
      </c:spPr>
    </c:plotArea>
    <c:legend>
      <c:legendPos val="b"/>
      <c:layout>
        <c:manualLayout>
          <c:xMode val="edge"/>
          <c:yMode val="edge"/>
          <c:x val="0.21647309874422596"/>
          <c:y val="0.91566376033574437"/>
          <c:w val="0.61070989651219054"/>
          <c:h val="8.1707543241021238E-2"/>
        </c:manualLayout>
      </c:layout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-Yondó - 2005 - 2022</a:t>
            </a:r>
          </a:p>
        </c:rich>
      </c:tx>
      <c:layout>
        <c:manualLayout>
          <c:xMode val="edge"/>
          <c:yMode val="edge"/>
          <c:x val="0.32025714877249001"/>
          <c:y val="3.741350109427086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041813466821436"/>
          <c:h val="0.6891884769362273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Original'!$C$205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Original'!$A$206:$A$223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Original'!$C$206:$C$223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2</c:v>
                </c:pt>
                <c:pt idx="13" formatCode="0">
                  <c:v>4</c:v>
                </c:pt>
                <c:pt idx="14" formatCode="0">
                  <c:v>4</c:v>
                </c:pt>
                <c:pt idx="15" formatCode="0">
                  <c:v>4</c:v>
                </c:pt>
                <c:pt idx="16" formatCode="0">
                  <c:v>0</c:v>
                </c:pt>
                <c:pt idx="17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Original'!$G$205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numRef>
              <c:f>'Tasa de mortalidad Original'!$A$206:$A$223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Original'!$G$206:$G$223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0"/>
          <c:order val="2"/>
          <c:tx>
            <c:strRef>
              <c:f>'Tasa de mortalidad Original'!$H$205</c:f>
              <c:strCache>
                <c:ptCount val="1"/>
                <c:pt idx="0">
                  <c:v>Fuera de Servicio</c:v>
                </c:pt>
              </c:strCache>
            </c:strRef>
          </c:tx>
          <c:invertIfNegative val="0"/>
          <c:val>
            <c:numRef>
              <c:f>'Tasa de mortalidad Original'!$H$206:$H$223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4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0-4220-BD0C-49B192208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08288"/>
        <c:axId val="-1346205024"/>
      </c:barChart>
      <c:catAx>
        <c:axId val="-134620828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205024"/>
        <c:crossesAt val="0"/>
        <c:auto val="1"/>
        <c:lblAlgn val="ctr"/>
        <c:lblOffset val="100"/>
        <c:noMultiLvlLbl val="0"/>
      </c:catAx>
      <c:valAx>
        <c:axId val="-13462050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08288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Subregión  Bajo Cauca - 2005 - 2022</a:t>
            </a:r>
          </a:p>
        </c:rich>
      </c:tx>
      <c:layout>
        <c:manualLayout>
          <c:xMode val="edge"/>
          <c:yMode val="edge"/>
          <c:x val="0.29341993934302174"/>
          <c:y val="2.623579111216583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3558324246703488"/>
          <c:h val="0.691369441011884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Original'!$C$233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Original'!$A$234:$A$251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Original'!$C$234:$C$251</c:f>
              <c:numCache>
                <c:formatCode>0.0</c:formatCode>
                <c:ptCount val="18"/>
                <c:pt idx="5" formatCode="0">
                  <c:v>7</c:v>
                </c:pt>
                <c:pt idx="6" formatCode="0">
                  <c:v>17</c:v>
                </c:pt>
                <c:pt idx="7" formatCode="0">
                  <c:v>16</c:v>
                </c:pt>
                <c:pt idx="8" formatCode="0">
                  <c:v>23</c:v>
                </c:pt>
                <c:pt idx="9" formatCode="0">
                  <c:v>23</c:v>
                </c:pt>
                <c:pt idx="10" formatCode="0">
                  <c:v>28</c:v>
                </c:pt>
                <c:pt idx="11" formatCode="0">
                  <c:v>29</c:v>
                </c:pt>
                <c:pt idx="12" formatCode="0">
                  <c:v>24</c:v>
                </c:pt>
                <c:pt idx="13" formatCode="0">
                  <c:v>24</c:v>
                </c:pt>
                <c:pt idx="14" formatCode="0">
                  <c:v>29</c:v>
                </c:pt>
                <c:pt idx="15" formatCode="0">
                  <c:v>29</c:v>
                </c:pt>
                <c:pt idx="16" formatCode="0">
                  <c:v>0</c:v>
                </c:pt>
                <c:pt idx="17" formatCode="0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Original'!$G$233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Original'!$A$234:$A$251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Original'!$G$234:$G$251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3</c:v>
                </c:pt>
                <c:pt idx="7" formatCode="0">
                  <c:v>2</c:v>
                </c:pt>
                <c:pt idx="8" formatCode="0">
                  <c:v>12</c:v>
                </c:pt>
                <c:pt idx="9" formatCode="0">
                  <c:v>6</c:v>
                </c:pt>
                <c:pt idx="10" formatCode="0">
                  <c:v>11</c:v>
                </c:pt>
                <c:pt idx="11" formatCode="0">
                  <c:v>17</c:v>
                </c:pt>
                <c:pt idx="12" formatCode="General">
                  <c:v>9</c:v>
                </c:pt>
                <c:pt idx="13" formatCode="General">
                  <c:v>9</c:v>
                </c:pt>
                <c:pt idx="14" formatCode="General">
                  <c:v>6</c:v>
                </c:pt>
                <c:pt idx="15" formatCode="General">
                  <c:v>1</c:v>
                </c:pt>
                <c:pt idx="16" formatCode="0">
                  <c:v>0</c:v>
                </c:pt>
                <c:pt idx="17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4"/>
          <c:order val="2"/>
          <c:tx>
            <c:strRef>
              <c:f>'Tasa de mortalidad Original'!$H$233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Original'!$A$234:$A$251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Original'!$H$234:$H$251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1</c:v>
                </c:pt>
                <c:pt idx="7" formatCode="0">
                  <c:v>4</c:v>
                </c:pt>
                <c:pt idx="8" formatCode="0">
                  <c:v>2</c:v>
                </c:pt>
                <c:pt idx="9" formatCode="0">
                  <c:v>4</c:v>
                </c:pt>
                <c:pt idx="10" formatCode="0">
                  <c:v>4</c:v>
                </c:pt>
                <c:pt idx="11" formatCode="0">
                  <c:v>5</c:v>
                </c:pt>
                <c:pt idx="12" formatCode="General">
                  <c:v>3</c:v>
                </c:pt>
                <c:pt idx="13" formatCode="General">
                  <c:v>3</c:v>
                </c:pt>
                <c:pt idx="14" formatCode="General">
                  <c:v>3</c:v>
                </c:pt>
                <c:pt idx="15" formatCode="General">
                  <c:v>13</c:v>
                </c:pt>
                <c:pt idx="16" formatCode="0">
                  <c:v>0</c:v>
                </c:pt>
                <c:pt idx="17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C1-4960-923B-06A59520B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193056"/>
        <c:axId val="-1346204480"/>
      </c:barChart>
      <c:catAx>
        <c:axId val="-134619305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204480"/>
        <c:crossesAt val="0"/>
        <c:auto val="1"/>
        <c:lblAlgn val="ctr"/>
        <c:lblOffset val="100"/>
        <c:noMultiLvlLbl val="0"/>
      </c:catAx>
      <c:valAx>
        <c:axId val="-1346204480"/>
        <c:scaling>
          <c:orientation val="minMax"/>
          <c:max val="4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193056"/>
        <c:crosses val="autoZero"/>
        <c:crossBetween val="between"/>
        <c:majorUnit val="10"/>
        <c:minorUnit val="10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- Cacéres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273764211956688"/>
          <c:y val="0.15483291012010866"/>
          <c:w val="0.70918599842503283"/>
          <c:h val="0.6598464758495241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Original'!$C$261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Original'!$A$262:$A$279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Original'!$C$262:$C$279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8</c:v>
                </c:pt>
                <c:pt idx="9" formatCode="0">
                  <c:v>8</c:v>
                </c:pt>
                <c:pt idx="10" formatCode="0">
                  <c:v>13</c:v>
                </c:pt>
                <c:pt idx="11" formatCode="0">
                  <c:v>8</c:v>
                </c:pt>
                <c:pt idx="12" formatCode="0">
                  <c:v>7</c:v>
                </c:pt>
                <c:pt idx="13" formatCode="0">
                  <c:v>7</c:v>
                </c:pt>
                <c:pt idx="14" formatCode="0">
                  <c:v>7</c:v>
                </c:pt>
                <c:pt idx="15" formatCode="0">
                  <c:v>7</c:v>
                </c:pt>
                <c:pt idx="16" formatCode="0">
                  <c:v>0</c:v>
                </c:pt>
                <c:pt idx="17" formatCode="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1"/>
          <c:order val="1"/>
          <c:tx>
            <c:strRef>
              <c:f>'Tasa de mortalidad Original'!$H$261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Original'!$A$262:$A$279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Original'!$H$262:$H$279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1</c:v>
                </c:pt>
                <c:pt idx="8" formatCode="0">
                  <c:v>0</c:v>
                </c:pt>
                <c:pt idx="9" formatCode="0">
                  <c:v>1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2</c:v>
                </c:pt>
                <c:pt idx="13" formatCode="General">
                  <c:v>1</c:v>
                </c:pt>
                <c:pt idx="14" formatCode="General">
                  <c:v>2</c:v>
                </c:pt>
                <c:pt idx="15" formatCode="General">
                  <c:v>7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2D-4FBD-A01F-3458FC24A772}"/>
            </c:ext>
          </c:extLst>
        </c:ser>
        <c:ser>
          <c:idx val="4"/>
          <c:order val="2"/>
          <c:tx>
            <c:strRef>
              <c:f>'Tasa de mortalidad Original'!$G$261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Original'!$A$262:$A$279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Original'!$G$262:$G$279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7</c:v>
                </c:pt>
                <c:pt idx="9" formatCode="0">
                  <c:v>6</c:v>
                </c:pt>
                <c:pt idx="10" formatCode="0">
                  <c:v>12</c:v>
                </c:pt>
                <c:pt idx="11" formatCode="0">
                  <c:v>5</c:v>
                </c:pt>
                <c:pt idx="12" formatCode="General">
                  <c:v>1</c:v>
                </c:pt>
                <c:pt idx="13" formatCode="General">
                  <c:v>1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2D-4FBD-A01F-3458FC24A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05568"/>
        <c:axId val="-1346185984"/>
      </c:barChart>
      <c:catAx>
        <c:axId val="-13462055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185984"/>
        <c:crossesAt val="0"/>
        <c:auto val="1"/>
        <c:lblAlgn val="ctr"/>
        <c:lblOffset val="100"/>
        <c:noMultiLvlLbl val="0"/>
      </c:catAx>
      <c:valAx>
        <c:axId val="-1346185984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05568"/>
        <c:crosses val="autoZero"/>
        <c:crossBetween val="between"/>
        <c:majorUnit val="5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- Caucasia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677836259905758"/>
          <c:h val="0.680876047235397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Original'!$C$289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Original'!$A$290:$A$307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Original'!$C$290:$C$307</c:f>
              <c:numCache>
                <c:formatCode>0.0</c:formatCode>
                <c:ptCount val="18"/>
                <c:pt idx="5" formatCode="0">
                  <c:v>3</c:v>
                </c:pt>
                <c:pt idx="6" formatCode="0">
                  <c:v>5</c:v>
                </c:pt>
                <c:pt idx="7" formatCode="0">
                  <c:v>5</c:v>
                </c:pt>
                <c:pt idx="8" formatCode="0">
                  <c:v>5</c:v>
                </c:pt>
                <c:pt idx="9" formatCode="0">
                  <c:v>5</c:v>
                </c:pt>
                <c:pt idx="10" formatCode="0">
                  <c:v>5</c:v>
                </c:pt>
                <c:pt idx="11" formatCode="0">
                  <c:v>9</c:v>
                </c:pt>
                <c:pt idx="12" formatCode="0">
                  <c:v>7</c:v>
                </c:pt>
                <c:pt idx="13" formatCode="0">
                  <c:v>7</c:v>
                </c:pt>
                <c:pt idx="14" formatCode="0">
                  <c:v>11</c:v>
                </c:pt>
                <c:pt idx="15" formatCode="0">
                  <c:v>11</c:v>
                </c:pt>
                <c:pt idx="16" formatCode="0">
                  <c:v>0</c:v>
                </c:pt>
                <c:pt idx="17" formatCode="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Original'!$H$289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Original'!$A$290:$A$307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Original'!$H$290:$H$307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1</c:v>
                </c:pt>
                <c:pt idx="7" formatCode="0">
                  <c:v>0</c:v>
                </c:pt>
                <c:pt idx="8" formatCode="0">
                  <c:v>1</c:v>
                </c:pt>
                <c:pt idx="9" formatCode="0">
                  <c:v>0</c:v>
                </c:pt>
                <c:pt idx="10" formatCode="0">
                  <c:v>1</c:v>
                </c:pt>
                <c:pt idx="11" formatCode="0">
                  <c:v>2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4"/>
          <c:order val="2"/>
          <c:tx>
            <c:strRef>
              <c:f>'Tasa de mortalidad Original'!$G$289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Original'!$A$290:$A$307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Original'!$G$290:$G$307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1</c:v>
                </c:pt>
                <c:pt idx="10" formatCode="0">
                  <c:v>0</c:v>
                </c:pt>
                <c:pt idx="11" formatCode="0">
                  <c:v>6</c:v>
                </c:pt>
                <c:pt idx="12" formatCode="General">
                  <c:v>3</c:v>
                </c:pt>
                <c:pt idx="13" formatCode="General">
                  <c:v>0</c:v>
                </c:pt>
                <c:pt idx="14" formatCode="General">
                  <c:v>2</c:v>
                </c:pt>
                <c:pt idx="15" formatCode="General">
                  <c:v>1</c:v>
                </c:pt>
                <c:pt idx="16" formatCode="General">
                  <c:v>0</c:v>
                </c:pt>
                <c:pt idx="17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17-424B-B1D6-707C81597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03936"/>
        <c:axId val="-1346206112"/>
      </c:barChart>
      <c:catAx>
        <c:axId val="-134620393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206112"/>
        <c:crossesAt val="0"/>
        <c:auto val="1"/>
        <c:lblAlgn val="ctr"/>
        <c:lblOffset val="100"/>
        <c:noMultiLvlLbl val="0"/>
      </c:catAx>
      <c:valAx>
        <c:axId val="-1346206112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03936"/>
        <c:crosses val="autoZero"/>
        <c:crossBetween val="between"/>
        <c:majorUnit val="5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- El Bagre - 2005 - 2022</a:t>
            </a:r>
          </a:p>
        </c:rich>
      </c:tx>
      <c:layout>
        <c:manualLayout>
          <c:xMode val="edge"/>
          <c:yMode val="edge"/>
          <c:x val="0.23835213412997661"/>
          <c:y val="1.36407035627080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653382420657926"/>
          <c:y val="0.14957675917746224"/>
          <c:w val="0.70538981633802034"/>
          <c:h val="0.6651038686959926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Original'!$C$317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Original'!$A$318:$A$335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Original'!$C$318:$C$335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4</c:v>
                </c:pt>
                <c:pt idx="7" formatCode="0">
                  <c:v>4</c:v>
                </c:pt>
                <c:pt idx="8" formatCode="0">
                  <c:v>4</c:v>
                </c:pt>
                <c:pt idx="9" formatCode="0">
                  <c:v>5</c:v>
                </c:pt>
                <c:pt idx="10" formatCode="0">
                  <c:v>5</c:v>
                </c:pt>
                <c:pt idx="11" formatCode="0">
                  <c:v>6</c:v>
                </c:pt>
                <c:pt idx="12" formatCode="0">
                  <c:v>6</c:v>
                </c:pt>
                <c:pt idx="13" formatCode="0">
                  <c:v>5</c:v>
                </c:pt>
                <c:pt idx="14" formatCode="0">
                  <c:v>6</c:v>
                </c:pt>
                <c:pt idx="15" formatCode="0">
                  <c:v>6</c:v>
                </c:pt>
                <c:pt idx="16" formatCode="0">
                  <c:v>0</c:v>
                </c:pt>
                <c:pt idx="17" formatCode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1"/>
          <c:order val="1"/>
          <c:tx>
            <c:strRef>
              <c:f>'Tasa de mortalidad Original'!$G$317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Original'!$A$318:$A$335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Original'!$G$318:$G$335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1</c:v>
                </c:pt>
                <c:pt idx="7" formatCode="0">
                  <c:v>3</c:v>
                </c:pt>
                <c:pt idx="8" formatCode="0">
                  <c:v>4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5</c:v>
                </c:pt>
                <c:pt idx="12" formatCode="General">
                  <c:v>5</c:v>
                </c:pt>
                <c:pt idx="13" formatCode="General">
                  <c:v>4</c:v>
                </c:pt>
                <c:pt idx="14" formatCode="General">
                  <c:v>1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A7-4D3B-BE18-5E422C5E9A1F}"/>
            </c:ext>
          </c:extLst>
        </c:ser>
        <c:ser>
          <c:idx val="4"/>
          <c:order val="2"/>
          <c:tx>
            <c:strRef>
              <c:f>'Tasa de mortalidad Original'!$H$317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Original'!$A$318:$A$335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Original'!$H$318:$H$335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</c:v>
                </c:pt>
                <c:pt idx="12" formatCode="General">
                  <c:v>1</c:v>
                </c:pt>
                <c:pt idx="13" formatCode="General">
                  <c:v>1</c:v>
                </c:pt>
                <c:pt idx="14" formatCode="General">
                  <c:v>1</c:v>
                </c:pt>
                <c:pt idx="15" formatCode="General">
                  <c:v>3</c:v>
                </c:pt>
                <c:pt idx="16" formatCode="General">
                  <c:v>0</c:v>
                </c:pt>
                <c:pt idx="17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A7-4D3B-BE18-5E422C5E9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192512"/>
        <c:axId val="-1346194688"/>
      </c:barChart>
      <c:catAx>
        <c:axId val="-134619251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194688"/>
        <c:crossesAt val="0"/>
        <c:auto val="1"/>
        <c:lblAlgn val="ctr"/>
        <c:lblOffset val="100"/>
        <c:noMultiLvlLbl val="0"/>
      </c:catAx>
      <c:valAx>
        <c:axId val="-1346194688"/>
        <c:scaling>
          <c:orientation val="minMax"/>
          <c:max val="7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192512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Subregión Urabá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655183210850822"/>
          <c:y val="0.12692508724455667"/>
          <c:w val="0.72247263572957598"/>
          <c:h val="0.6756186543889295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Original'!$C$429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Original'!$A$430:$A$447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Original'!$C$430:$C$447</c:f>
              <c:numCache>
                <c:formatCode>0.0</c:formatCode>
                <c:ptCount val="18"/>
                <c:pt idx="5" formatCode="0">
                  <c:v>27</c:v>
                </c:pt>
                <c:pt idx="6" formatCode="0">
                  <c:v>27</c:v>
                </c:pt>
                <c:pt idx="7" formatCode="0">
                  <c:v>27</c:v>
                </c:pt>
                <c:pt idx="8" formatCode="0">
                  <c:v>56</c:v>
                </c:pt>
                <c:pt idx="9" formatCode="0">
                  <c:v>56</c:v>
                </c:pt>
                <c:pt idx="10" formatCode="0">
                  <c:v>56</c:v>
                </c:pt>
                <c:pt idx="11" formatCode="0">
                  <c:v>53</c:v>
                </c:pt>
                <c:pt idx="12" formatCode="0">
                  <c:v>49</c:v>
                </c:pt>
                <c:pt idx="13" formatCode="0">
                  <c:v>55</c:v>
                </c:pt>
                <c:pt idx="14" formatCode="0">
                  <c:v>55</c:v>
                </c:pt>
                <c:pt idx="15" formatCode="0">
                  <c:v>61</c:v>
                </c:pt>
                <c:pt idx="16" formatCode="0">
                  <c:v>0</c:v>
                </c:pt>
                <c:pt idx="17" formatCode="0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Original'!$G$429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Original'!$A$430:$A$447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Original'!$G$430:$G$447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5</c:v>
                </c:pt>
                <c:pt idx="7" formatCode="0">
                  <c:v>2</c:v>
                </c:pt>
                <c:pt idx="8" formatCode="0">
                  <c:v>46</c:v>
                </c:pt>
                <c:pt idx="9" formatCode="0">
                  <c:v>47</c:v>
                </c:pt>
                <c:pt idx="10" formatCode="0">
                  <c:v>0</c:v>
                </c:pt>
                <c:pt idx="11" formatCode="0">
                  <c:v>49</c:v>
                </c:pt>
                <c:pt idx="12" formatCode="General">
                  <c:v>41</c:v>
                </c:pt>
                <c:pt idx="13" formatCode="General">
                  <c:v>41</c:v>
                </c:pt>
                <c:pt idx="14" formatCode="General">
                  <c:v>36</c:v>
                </c:pt>
                <c:pt idx="15" formatCode="General">
                  <c:v>45</c:v>
                </c:pt>
                <c:pt idx="16" formatCode="General">
                  <c:v>0</c:v>
                </c:pt>
                <c:pt idx="17" formatCode="General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2"/>
          <c:tx>
            <c:strRef>
              <c:f>'Tasa de mortalidad Original'!$H$429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Original'!$A$430:$A$447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Original'!$H$430:$H$447</c:f>
              <c:numCache>
                <c:formatCode>0.0</c:formatCode>
                <c:ptCount val="18"/>
                <c:pt idx="5" formatCode="0">
                  <c:v>2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1</c:v>
                </c:pt>
                <c:pt idx="12" formatCode="General">
                  <c:v>4</c:v>
                </c:pt>
                <c:pt idx="13" formatCode="General">
                  <c:v>4</c:v>
                </c:pt>
                <c:pt idx="14" formatCode="General">
                  <c:v>4</c:v>
                </c:pt>
                <c:pt idx="15" formatCode="General">
                  <c:v>3</c:v>
                </c:pt>
                <c:pt idx="16" formatCode="General">
                  <c:v>0</c:v>
                </c:pt>
                <c:pt idx="17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68-4139-B2CF-30CE14C43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197952"/>
        <c:axId val="-1346194144"/>
      </c:barChart>
      <c:catAx>
        <c:axId val="-134619795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194144"/>
        <c:crossesAt val="0"/>
        <c:auto val="1"/>
        <c:lblAlgn val="ctr"/>
        <c:lblOffset val="100"/>
        <c:noMultiLvlLbl val="0"/>
      </c:catAx>
      <c:valAx>
        <c:axId val="-1346194144"/>
        <c:scaling>
          <c:orientation val="minMax"/>
          <c:max val="8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197952"/>
        <c:crosses val="autoZero"/>
        <c:crossBetween val="between"/>
        <c:majorUnit val="10"/>
        <c:minorUnit val="10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Apartado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626881781658847"/>
          <c:h val="0.6677325651192269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Original'!$C$457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Original'!$A$458:$A$475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Original'!$C$458:$C$475</c:f>
              <c:numCache>
                <c:formatCode>0.0</c:formatCode>
                <c:ptCount val="18"/>
                <c:pt idx="5" formatCode="0">
                  <c:v>12</c:v>
                </c:pt>
                <c:pt idx="6" formatCode="0">
                  <c:v>12</c:v>
                </c:pt>
                <c:pt idx="7" formatCode="0">
                  <c:v>12</c:v>
                </c:pt>
                <c:pt idx="8" formatCode="0">
                  <c:v>40</c:v>
                </c:pt>
                <c:pt idx="9" formatCode="0">
                  <c:v>40</c:v>
                </c:pt>
                <c:pt idx="10" formatCode="0">
                  <c:v>40</c:v>
                </c:pt>
                <c:pt idx="11" formatCode="0">
                  <c:v>22</c:v>
                </c:pt>
                <c:pt idx="12" formatCode="0">
                  <c:v>21</c:v>
                </c:pt>
                <c:pt idx="13" formatCode="0">
                  <c:v>22</c:v>
                </c:pt>
                <c:pt idx="14" formatCode="0">
                  <c:v>22</c:v>
                </c:pt>
                <c:pt idx="15" formatCode="0">
                  <c:v>22</c:v>
                </c:pt>
                <c:pt idx="16" formatCode="0">
                  <c:v>0</c:v>
                </c:pt>
                <c:pt idx="17" formatCode="0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1"/>
          <c:order val="1"/>
          <c:tx>
            <c:strRef>
              <c:f>'Tasa de mortalidad Original'!$H$457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Original'!$A$458:$A$475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Original'!$H$458:$H$469</c:f>
              <c:numCache>
                <c:formatCode>0.0</c:formatCode>
                <c:ptCount val="12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51-41B4-A83C-30A423074329}"/>
            </c:ext>
          </c:extLst>
        </c:ser>
        <c:ser>
          <c:idx val="4"/>
          <c:order val="2"/>
          <c:tx>
            <c:strRef>
              <c:f>'Tasa de mortalidad Original'!$G$457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Original'!$A$458:$A$475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Original'!$G$458:$G$475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40</c:v>
                </c:pt>
                <c:pt idx="9" formatCode="0">
                  <c:v>40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18</c:v>
                </c:pt>
                <c:pt idx="13" formatCode="General">
                  <c:v>15</c:v>
                </c:pt>
                <c:pt idx="14" formatCode="General">
                  <c:v>13</c:v>
                </c:pt>
                <c:pt idx="15" formatCode="General">
                  <c:v>13</c:v>
                </c:pt>
                <c:pt idx="16" formatCode="General">
                  <c:v>0</c:v>
                </c:pt>
                <c:pt idx="17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51-41B4-A83C-30A423074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185440"/>
        <c:axId val="-1346184896"/>
      </c:barChart>
      <c:catAx>
        <c:axId val="-134618544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184896"/>
        <c:crossesAt val="0"/>
        <c:auto val="1"/>
        <c:lblAlgn val="ctr"/>
        <c:lblOffset val="100"/>
        <c:noMultiLvlLbl val="0"/>
      </c:catAx>
      <c:valAx>
        <c:axId val="-1346184896"/>
        <c:scaling>
          <c:orientation val="minMax"/>
          <c:max val="5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185440"/>
        <c:crosses val="autoZero"/>
        <c:crossBetween val="between"/>
        <c:majorUnit val="10"/>
        <c:minorUnit val="10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- </a:t>
            </a:r>
            <a:r>
              <a:rPr lang="es-CO" sz="1600" b="0" baseline="0"/>
              <a:t>Briceño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488652716304969"/>
          <c:h val="0.6966481629858355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Original'!$C$1677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Original'!$A$1678:$A$1691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Original'!$C$1678:$C$1691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0E-4294-B3FC-8098DE12CC03}"/>
            </c:ext>
          </c:extLst>
        </c:ser>
        <c:ser>
          <c:idx val="3"/>
          <c:order val="2"/>
          <c:tx>
            <c:strRef>
              <c:f>'Tasa de mortalidad Original'!$D$1677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Original'!$A$1678:$A$1691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Original'!$D$1678:$D$1691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0E-4294-B3FC-8098DE12CC03}"/>
            </c:ext>
          </c:extLst>
        </c:ser>
        <c:ser>
          <c:idx val="1"/>
          <c:order val="3"/>
          <c:tx>
            <c:strRef>
              <c:f>'Tasa de mortalidad Original'!$E$1677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Original'!$A$1678:$A$1691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Original'!$E$1678:$E$1691</c:f>
              <c:numCache>
                <c:formatCode>General</c:formatCode>
                <c:ptCount val="14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0E-4294-B3FC-8098DE12CC03}"/>
            </c:ext>
          </c:extLst>
        </c:ser>
        <c:ser>
          <c:idx val="4"/>
          <c:order val="4"/>
          <c:tx>
            <c:strRef>
              <c:f>'Tasa de mortalidad Original'!$F$1677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Original'!$A$1678:$A$1691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Original'!$F$1678:$F$1691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0E-4294-B3FC-8098DE12C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24384256"/>
        <c:axId val="-424402752"/>
      </c:barChart>
      <c:lineChart>
        <c:grouping val="stacked"/>
        <c:varyColors val="0"/>
        <c:ser>
          <c:idx val="0"/>
          <c:order val="0"/>
          <c:tx>
            <c:strRef>
              <c:f>'Tasa de mortalidad Original'!$B$1677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Original'!$A$1678:$A$1691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Original'!$B$1678:$B$1691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0E-4294-B3FC-8098DE12C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4405472"/>
        <c:axId val="-424387520"/>
      </c:lineChart>
      <c:catAx>
        <c:axId val="-42438425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24402752"/>
        <c:crossesAt val="0"/>
        <c:auto val="1"/>
        <c:lblAlgn val="ctr"/>
        <c:lblOffset val="100"/>
        <c:noMultiLvlLbl val="0"/>
      </c:catAx>
      <c:valAx>
        <c:axId val="-424402752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24384256"/>
        <c:crosses val="autoZero"/>
        <c:crossBetween val="between"/>
        <c:majorUnit val="1"/>
      </c:valAx>
      <c:valAx>
        <c:axId val="-42438752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24405472"/>
        <c:crosses val="max"/>
        <c:crossBetween val="between"/>
      </c:valAx>
      <c:catAx>
        <c:axId val="-42440547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2438752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Arboletes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655286714949984"/>
          <c:h val="0.6905717973577254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Original'!$C$485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Original'!$A$486:$A$503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Original'!$C$486:$C$503</c:f>
              <c:numCache>
                <c:formatCode>0.0</c:formatCode>
                <c:ptCount val="18"/>
                <c:pt idx="5" formatCode="0">
                  <c:v>3</c:v>
                </c:pt>
                <c:pt idx="6" formatCode="0">
                  <c:v>3</c:v>
                </c:pt>
                <c:pt idx="7" formatCode="0">
                  <c:v>3</c:v>
                </c:pt>
                <c:pt idx="8" formatCode="0">
                  <c:v>4</c:v>
                </c:pt>
                <c:pt idx="9" formatCode="0">
                  <c:v>4</c:v>
                </c:pt>
                <c:pt idx="10" formatCode="0">
                  <c:v>4</c:v>
                </c:pt>
                <c:pt idx="11" formatCode="0">
                  <c:v>15</c:v>
                </c:pt>
                <c:pt idx="12" formatCode="0">
                  <c:v>14</c:v>
                </c:pt>
                <c:pt idx="13" formatCode="0">
                  <c:v>14</c:v>
                </c:pt>
                <c:pt idx="14" formatCode="0">
                  <c:v>14</c:v>
                </c:pt>
                <c:pt idx="15" formatCode="0">
                  <c:v>15</c:v>
                </c:pt>
                <c:pt idx="16" formatCode="0">
                  <c:v>0</c:v>
                </c:pt>
                <c:pt idx="17" formatCode="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Original'!$G$485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Original'!$A$486:$A$503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Original'!$G$486:$G$503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15</c:v>
                </c:pt>
                <c:pt idx="12" formatCode="General">
                  <c:v>14</c:v>
                </c:pt>
                <c:pt idx="13" formatCode="General">
                  <c:v>14</c:v>
                </c:pt>
                <c:pt idx="14" formatCode="General">
                  <c:v>14</c:v>
                </c:pt>
                <c:pt idx="15" formatCode="General">
                  <c:v>15</c:v>
                </c:pt>
                <c:pt idx="16" formatCode="General">
                  <c:v>0</c:v>
                </c:pt>
                <c:pt idx="17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2"/>
          <c:tx>
            <c:strRef>
              <c:f>'Tasa de mortalidad Original'!$H$485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Original'!$A$486:$A$503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Original'!$H$486:$H$499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6B-42D4-B0C6-EBD3D7BF4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184352"/>
        <c:axId val="-1346193600"/>
      </c:barChart>
      <c:catAx>
        <c:axId val="-134618435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193600"/>
        <c:crossesAt val="0"/>
        <c:auto val="1"/>
        <c:lblAlgn val="ctr"/>
        <c:lblOffset val="100"/>
        <c:noMultiLvlLbl val="0"/>
      </c:catAx>
      <c:valAx>
        <c:axId val="-1346193600"/>
        <c:scaling>
          <c:orientation val="minMax"/>
          <c:max val="2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184352"/>
        <c:crosses val="autoZero"/>
        <c:crossBetween val="between"/>
        <c:majorUnit val="5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Chigorodó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713322033958725"/>
          <c:h val="0.669542225971851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Original'!$C$541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Original'!$A$542:$A$559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Original'!$C$542:$C$559</c:f>
              <c:numCache>
                <c:formatCode>0.0</c:formatCode>
                <c:ptCount val="18"/>
                <c:pt idx="5" formatCode="0">
                  <c:v>4</c:v>
                </c:pt>
                <c:pt idx="6" formatCode="0">
                  <c:v>4</c:v>
                </c:pt>
                <c:pt idx="7" formatCode="0">
                  <c:v>4</c:v>
                </c:pt>
                <c:pt idx="8" formatCode="0">
                  <c:v>4</c:v>
                </c:pt>
                <c:pt idx="9" formatCode="0">
                  <c:v>4</c:v>
                </c:pt>
                <c:pt idx="10" formatCode="0">
                  <c:v>4</c:v>
                </c:pt>
                <c:pt idx="11" formatCode="0">
                  <c:v>4</c:v>
                </c:pt>
                <c:pt idx="12" formatCode="0">
                  <c:v>5</c:v>
                </c:pt>
                <c:pt idx="13" formatCode="0">
                  <c:v>6</c:v>
                </c:pt>
                <c:pt idx="14" formatCode="0">
                  <c:v>6</c:v>
                </c:pt>
                <c:pt idx="15" formatCode="0">
                  <c:v>5</c:v>
                </c:pt>
                <c:pt idx="16" formatCode="0">
                  <c:v>0</c:v>
                </c:pt>
                <c:pt idx="17" formatCode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Original'!$G$541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Original'!$A$542:$A$559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Original'!$G$542:$G$559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1</c:v>
                </c:pt>
                <c:pt idx="8" formatCode="0">
                  <c:v>4</c:v>
                </c:pt>
                <c:pt idx="9" formatCode="0">
                  <c:v>4</c:v>
                </c:pt>
                <c:pt idx="10" formatCode="0">
                  <c:v>0</c:v>
                </c:pt>
                <c:pt idx="11" formatCode="0">
                  <c:v>4</c:v>
                </c:pt>
                <c:pt idx="12" formatCode="General">
                  <c:v>4</c:v>
                </c:pt>
                <c:pt idx="13" formatCode="General">
                  <c:v>6</c:v>
                </c:pt>
                <c:pt idx="14" formatCode="General">
                  <c:v>4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2"/>
          <c:tx>
            <c:strRef>
              <c:f>'Tasa de mortalidad Original'!$H$541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Original'!$A$542:$A$559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Original'!$H$542:$H$559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1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3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36-4F3E-9772-CAD5964E9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09376"/>
        <c:axId val="-1346199040"/>
      </c:barChart>
      <c:catAx>
        <c:axId val="-134620937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199040"/>
        <c:crossesAt val="0"/>
        <c:auto val="1"/>
        <c:lblAlgn val="ctr"/>
        <c:lblOffset val="100"/>
        <c:noMultiLvlLbl val="0"/>
      </c:catAx>
      <c:valAx>
        <c:axId val="-1346199040"/>
        <c:scaling>
          <c:orientation val="minMax"/>
          <c:max val="7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09376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Subregión Nordeste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901941983473926"/>
          <c:h val="0.6879431009344911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Original'!$C$729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Original'!$A$730:$A$747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Original'!$C$730:$C$747</c:f>
              <c:numCache>
                <c:formatCode>0.0</c:formatCode>
                <c:ptCount val="18"/>
                <c:pt idx="5" formatCode="0">
                  <c:v>28</c:v>
                </c:pt>
                <c:pt idx="6" formatCode="0">
                  <c:v>30</c:v>
                </c:pt>
                <c:pt idx="7" formatCode="0">
                  <c:v>33</c:v>
                </c:pt>
                <c:pt idx="8" formatCode="0">
                  <c:v>37</c:v>
                </c:pt>
                <c:pt idx="9" formatCode="0">
                  <c:v>39</c:v>
                </c:pt>
                <c:pt idx="10" formatCode="0">
                  <c:v>45</c:v>
                </c:pt>
                <c:pt idx="11" formatCode="0">
                  <c:v>50</c:v>
                </c:pt>
                <c:pt idx="12" formatCode="0">
                  <c:v>41</c:v>
                </c:pt>
                <c:pt idx="13" formatCode="0">
                  <c:v>44</c:v>
                </c:pt>
                <c:pt idx="14" formatCode="0">
                  <c:v>53</c:v>
                </c:pt>
                <c:pt idx="15" formatCode="0">
                  <c:v>53</c:v>
                </c:pt>
                <c:pt idx="16" formatCode="0">
                  <c:v>0</c:v>
                </c:pt>
                <c:pt idx="17" formatCode="0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Original'!$G$729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Original'!$A$730:$A$747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Original'!$G$730:$G$747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1</c:v>
                </c:pt>
                <c:pt idx="7" formatCode="0">
                  <c:v>4</c:v>
                </c:pt>
                <c:pt idx="8" formatCode="0">
                  <c:v>11</c:v>
                </c:pt>
                <c:pt idx="9" formatCode="0">
                  <c:v>11</c:v>
                </c:pt>
                <c:pt idx="10" formatCode="0">
                  <c:v>24</c:v>
                </c:pt>
                <c:pt idx="11" formatCode="0">
                  <c:v>42</c:v>
                </c:pt>
                <c:pt idx="12" formatCode="General">
                  <c:v>28</c:v>
                </c:pt>
                <c:pt idx="13" formatCode="General">
                  <c:v>29</c:v>
                </c:pt>
                <c:pt idx="14" formatCode="General">
                  <c:v>33</c:v>
                </c:pt>
                <c:pt idx="15" formatCode="General">
                  <c:v>16</c:v>
                </c:pt>
                <c:pt idx="16" formatCode="0">
                  <c:v>0</c:v>
                </c:pt>
                <c:pt idx="17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4"/>
          <c:order val="2"/>
          <c:tx>
            <c:strRef>
              <c:f>'Tasa de mortalidad Original'!$H$729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Original'!$A$730:$A$747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Original'!$H$730:$H$747</c:f>
              <c:numCache>
                <c:formatCode>0.0</c:formatCode>
                <c:ptCount val="18"/>
                <c:pt idx="5" formatCode="0">
                  <c:v>4</c:v>
                </c:pt>
                <c:pt idx="6" formatCode="0">
                  <c:v>8</c:v>
                </c:pt>
                <c:pt idx="7" formatCode="0">
                  <c:v>10</c:v>
                </c:pt>
                <c:pt idx="8" formatCode="0">
                  <c:v>10</c:v>
                </c:pt>
                <c:pt idx="9" formatCode="0">
                  <c:v>7</c:v>
                </c:pt>
                <c:pt idx="10" formatCode="0">
                  <c:v>8</c:v>
                </c:pt>
                <c:pt idx="11" formatCode="0">
                  <c:v>3</c:v>
                </c:pt>
                <c:pt idx="12" formatCode="General">
                  <c:v>3</c:v>
                </c:pt>
                <c:pt idx="13" formatCode="General">
                  <c:v>2</c:v>
                </c:pt>
                <c:pt idx="14" formatCode="General">
                  <c:v>4</c:v>
                </c:pt>
                <c:pt idx="15" formatCode="General">
                  <c:v>23</c:v>
                </c:pt>
                <c:pt idx="16" formatCode="0">
                  <c:v>0</c:v>
                </c:pt>
                <c:pt idx="17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6-4B00-A604-C6716ADE3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191968"/>
        <c:axId val="-1346203392"/>
      </c:barChart>
      <c:catAx>
        <c:axId val="-13461919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203392"/>
        <c:crossesAt val="0"/>
        <c:auto val="1"/>
        <c:lblAlgn val="ctr"/>
        <c:lblOffset val="100"/>
        <c:noMultiLvlLbl val="0"/>
      </c:catAx>
      <c:valAx>
        <c:axId val="-1346203392"/>
        <c:scaling>
          <c:orientation val="minMax"/>
          <c:max val="6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191968"/>
        <c:crosses val="autoZero"/>
        <c:crossBetween val="between"/>
        <c:majorUnit val="10"/>
        <c:minorUnit val="10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Amalfi - 2005 - 2022</a:t>
            </a:r>
          </a:p>
        </c:rich>
      </c:tx>
      <c:layout>
        <c:manualLayout>
          <c:xMode val="edge"/>
          <c:yMode val="edge"/>
          <c:x val="0.29350112563551534"/>
          <c:y val="1.02494322429693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48911307576129"/>
          <c:h val="0.694019529351568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Original'!$C$757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Original'!$A$758:$A$775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Original'!$C$758:$C$775</c:f>
              <c:numCache>
                <c:formatCode>0.0</c:formatCode>
                <c:ptCount val="18"/>
                <c:pt idx="5" formatCode="0">
                  <c:v>2</c:v>
                </c:pt>
                <c:pt idx="6" formatCode="0">
                  <c:v>3</c:v>
                </c:pt>
                <c:pt idx="7" formatCode="0">
                  <c:v>3</c:v>
                </c:pt>
                <c:pt idx="8" formatCode="0">
                  <c:v>4</c:v>
                </c:pt>
                <c:pt idx="9" formatCode="0">
                  <c:v>6</c:v>
                </c:pt>
                <c:pt idx="10" formatCode="0">
                  <c:v>6</c:v>
                </c:pt>
                <c:pt idx="11" formatCode="0">
                  <c:v>8</c:v>
                </c:pt>
                <c:pt idx="12" formatCode="0">
                  <c:v>8</c:v>
                </c:pt>
                <c:pt idx="13" formatCode="0">
                  <c:v>8</c:v>
                </c:pt>
                <c:pt idx="14" formatCode="0">
                  <c:v>8</c:v>
                </c:pt>
                <c:pt idx="15" formatCode="0">
                  <c:v>8</c:v>
                </c:pt>
                <c:pt idx="16" formatCode="0">
                  <c:v>0</c:v>
                </c:pt>
                <c:pt idx="17" formatCode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Original'!$G$757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Original'!$A$758:$A$775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Original'!$G$758:$G$775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4</c:v>
                </c:pt>
                <c:pt idx="11" formatCode="0">
                  <c:v>8</c:v>
                </c:pt>
                <c:pt idx="12" formatCode="General">
                  <c:v>6</c:v>
                </c:pt>
                <c:pt idx="13" formatCode="General">
                  <c:v>6</c:v>
                </c:pt>
                <c:pt idx="14" formatCode="General">
                  <c:v>6</c:v>
                </c:pt>
                <c:pt idx="15" formatCode="General">
                  <c:v>1</c:v>
                </c:pt>
                <c:pt idx="16" formatCode="General">
                  <c:v>0</c:v>
                </c:pt>
                <c:pt idx="17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4"/>
          <c:order val="2"/>
          <c:tx>
            <c:strRef>
              <c:f>'Tasa de mortalidad Original'!$H$757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Original'!$A$758:$A$775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Original'!$H$758:$H$775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0</c:v>
                </c:pt>
                <c:pt idx="12" formatCode="General">
                  <c:v>1</c:v>
                </c:pt>
                <c:pt idx="13" formatCode="General">
                  <c:v>1</c:v>
                </c:pt>
                <c:pt idx="14" formatCode="General">
                  <c:v>1</c:v>
                </c:pt>
                <c:pt idx="15" formatCode="General">
                  <c:v>6</c:v>
                </c:pt>
                <c:pt idx="16" formatCode="General">
                  <c:v>0</c:v>
                </c:pt>
                <c:pt idx="17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EA-4B22-A072-7A7CF676F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191424"/>
        <c:axId val="-1346209920"/>
      </c:barChart>
      <c:catAx>
        <c:axId val="-13461914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209920"/>
        <c:crossesAt val="0"/>
        <c:auto val="1"/>
        <c:lblAlgn val="ctr"/>
        <c:lblOffset val="100"/>
        <c:noMultiLvlLbl val="0"/>
      </c:catAx>
      <c:valAx>
        <c:axId val="-1346209920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191424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San Roque - 2005 - 2022</a:t>
            </a:r>
          </a:p>
        </c:rich>
      </c:tx>
      <c:layout>
        <c:manualLayout>
          <c:xMode val="edge"/>
          <c:yMode val="edge"/>
          <c:x val="0.30293036010469049"/>
          <c:y val="1.57721785394051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84527467808977"/>
          <c:y val="0.12853228494572469"/>
          <c:w val="0.76425822428567969"/>
          <c:h val="0.7045343150445055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Original'!$C$869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Original'!$A$870:$A$887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Original'!$C$870:$C$887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3</c:v>
                </c:pt>
                <c:pt idx="11" formatCode="0">
                  <c:v>3</c:v>
                </c:pt>
                <c:pt idx="12" formatCode="0">
                  <c:v>1</c:v>
                </c:pt>
                <c:pt idx="13" formatCode="0">
                  <c:v>1</c:v>
                </c:pt>
                <c:pt idx="14" formatCode="0">
                  <c:v>1</c:v>
                </c:pt>
                <c:pt idx="15" formatCode="0">
                  <c:v>1</c:v>
                </c:pt>
                <c:pt idx="16" formatCode="0">
                  <c:v>0</c:v>
                </c:pt>
                <c:pt idx="17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Original'!$G$869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Original'!$A$870:$A$887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Original'!$G$870:$G$887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1</c:v>
                </c:pt>
                <c:pt idx="11" formatCode="0">
                  <c:v>2</c:v>
                </c:pt>
                <c:pt idx="12" formatCode="General">
                  <c:v>1</c:v>
                </c:pt>
                <c:pt idx="13" formatCode="General">
                  <c:v>1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4"/>
          <c:order val="2"/>
          <c:tx>
            <c:strRef>
              <c:f>'Tasa de mortalidad Original'!$H$869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Original'!$A$870:$A$887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Original'!$H$870:$H$887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1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1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B7-4C2C-9D04-CF3D3C396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197408"/>
        <c:axId val="-1346190880"/>
      </c:barChart>
      <c:catAx>
        <c:axId val="-134619740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190880"/>
        <c:crossesAt val="0"/>
        <c:auto val="1"/>
        <c:lblAlgn val="ctr"/>
        <c:lblOffset val="100"/>
        <c:noMultiLvlLbl val="0"/>
      </c:catAx>
      <c:valAx>
        <c:axId val="-1346190880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197408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Subregión Occidente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5666328681982331"/>
          <c:h val="0.696648225774803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Original'!$C$1037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Original'!$A$1038:$A$1055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Original'!$C$1038:$C$1055</c:f>
              <c:numCache>
                <c:formatCode>0.0</c:formatCode>
                <c:ptCount val="18"/>
                <c:pt idx="5" formatCode="0">
                  <c:v>139</c:v>
                </c:pt>
                <c:pt idx="6" formatCode="0">
                  <c:v>140</c:v>
                </c:pt>
                <c:pt idx="7" formatCode="0">
                  <c:v>160</c:v>
                </c:pt>
                <c:pt idx="8" formatCode="0">
                  <c:v>176</c:v>
                </c:pt>
                <c:pt idx="9" formatCode="0">
                  <c:v>189</c:v>
                </c:pt>
                <c:pt idx="10" formatCode="0">
                  <c:v>233</c:v>
                </c:pt>
                <c:pt idx="11" formatCode="0">
                  <c:v>251</c:v>
                </c:pt>
                <c:pt idx="12" formatCode="0">
                  <c:v>305</c:v>
                </c:pt>
                <c:pt idx="13" formatCode="0">
                  <c:v>349</c:v>
                </c:pt>
                <c:pt idx="14" formatCode="0">
                  <c:v>346</c:v>
                </c:pt>
                <c:pt idx="15" formatCode="0">
                  <c:v>411</c:v>
                </c:pt>
                <c:pt idx="16" formatCode="0">
                  <c:v>0</c:v>
                </c:pt>
                <c:pt idx="17" formatCode="0">
                  <c:v>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Original'!$G$1037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Original'!$A$1038:$A$1055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Original'!$G$1038:$G$1055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16</c:v>
                </c:pt>
                <c:pt idx="8" formatCode="0">
                  <c:v>7</c:v>
                </c:pt>
                <c:pt idx="9" formatCode="0">
                  <c:v>67</c:v>
                </c:pt>
                <c:pt idx="10" formatCode="0">
                  <c:v>114</c:v>
                </c:pt>
                <c:pt idx="11" formatCode="0">
                  <c:v>120</c:v>
                </c:pt>
                <c:pt idx="12" formatCode="General">
                  <c:v>155</c:v>
                </c:pt>
                <c:pt idx="13" formatCode="General">
                  <c:v>314</c:v>
                </c:pt>
                <c:pt idx="14" formatCode="General">
                  <c:v>312</c:v>
                </c:pt>
                <c:pt idx="15" formatCode="General">
                  <c:v>299</c:v>
                </c:pt>
                <c:pt idx="16" formatCode="0">
                  <c:v>0</c:v>
                </c:pt>
                <c:pt idx="17" formatCode="General">
                  <c:v>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2"/>
          <c:tx>
            <c:strRef>
              <c:f>'Tasa de mortalidad Original'!$H$1037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Original'!$A$1038:$A$1055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Original'!$H$1038:$H$1055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3</c:v>
                </c:pt>
                <c:pt idx="7" formatCode="0">
                  <c:v>4</c:v>
                </c:pt>
                <c:pt idx="8" formatCode="0">
                  <c:v>3</c:v>
                </c:pt>
                <c:pt idx="9" formatCode="0">
                  <c:v>5</c:v>
                </c:pt>
                <c:pt idx="10" formatCode="0">
                  <c:v>9</c:v>
                </c:pt>
                <c:pt idx="11" formatCode="0">
                  <c:v>7</c:v>
                </c:pt>
                <c:pt idx="12" formatCode="General">
                  <c:v>10</c:v>
                </c:pt>
                <c:pt idx="13" formatCode="General">
                  <c:v>11</c:v>
                </c:pt>
                <c:pt idx="14" formatCode="General">
                  <c:v>9</c:v>
                </c:pt>
                <c:pt idx="15" formatCode="General">
                  <c:v>90</c:v>
                </c:pt>
                <c:pt idx="16" formatCode="0">
                  <c:v>0</c:v>
                </c:pt>
                <c:pt idx="17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6C-45F6-A182-0F30B7180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08832"/>
        <c:axId val="-1346196320"/>
      </c:barChart>
      <c:catAx>
        <c:axId val="-134620883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196320"/>
        <c:crossesAt val="0"/>
        <c:auto val="1"/>
        <c:lblAlgn val="ctr"/>
        <c:lblOffset val="100"/>
        <c:noMultiLvlLbl val="0"/>
      </c:catAx>
      <c:valAx>
        <c:axId val="-1346196320"/>
        <c:scaling>
          <c:orientation val="minMax"/>
          <c:max val="48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08832"/>
        <c:crosses val="autoZero"/>
        <c:crossBetween val="between"/>
        <c:majorUnit val="20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Abriaquí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248606822346939"/>
          <c:h val="0.6861333751165060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Original'!$C$1065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Original'!$A$1066:$A$1083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Original'!$C$1066:$C$1083</c:f>
              <c:numCache>
                <c:formatCode>0</c:formatCode>
                <c:ptCount val="18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Original'!$H$1065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Original'!$A$1066:$A$1083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Original'!$H$1066:$H$1079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4"/>
          <c:order val="2"/>
          <c:tx>
            <c:strRef>
              <c:f>'Tasa de mortalidad Original'!$G$1065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Original'!$A$1066:$A$1083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Original'!$G$1066:$G$1083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General">
                  <c:v>1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0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F3-48B3-A86E-1D49AFBB6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07744"/>
        <c:axId val="-1346190336"/>
      </c:barChart>
      <c:catAx>
        <c:axId val="-134620774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190336"/>
        <c:crossesAt val="0"/>
        <c:auto val="1"/>
        <c:lblAlgn val="ctr"/>
        <c:lblOffset val="100"/>
        <c:noMultiLvlLbl val="0"/>
      </c:catAx>
      <c:valAx>
        <c:axId val="-1346190336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07744"/>
        <c:crosses val="autoZero"/>
        <c:crossBetween val="between"/>
        <c:majorUnit val="1"/>
        <c:minorUnit val="0.5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Santa Fe de Antioquia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3577720878871811"/>
          <c:h val="0.6835047436586320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Original'!$C$1093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Original'!$A$1094:$A$1111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Original'!$C$1094:$C$1111</c:f>
              <c:numCache>
                <c:formatCode>0.0</c:formatCode>
                <c:ptCount val="18"/>
                <c:pt idx="5" formatCode="0">
                  <c:v>36</c:v>
                </c:pt>
                <c:pt idx="6" formatCode="0">
                  <c:v>38</c:v>
                </c:pt>
                <c:pt idx="7" formatCode="0">
                  <c:v>36</c:v>
                </c:pt>
                <c:pt idx="8" formatCode="0">
                  <c:v>36</c:v>
                </c:pt>
                <c:pt idx="9" formatCode="0">
                  <c:v>37</c:v>
                </c:pt>
                <c:pt idx="10" formatCode="0">
                  <c:v>58</c:v>
                </c:pt>
                <c:pt idx="11" formatCode="0">
                  <c:v>58</c:v>
                </c:pt>
                <c:pt idx="12" formatCode="0">
                  <c:v>68</c:v>
                </c:pt>
                <c:pt idx="13" formatCode="0">
                  <c:v>83</c:v>
                </c:pt>
                <c:pt idx="14" formatCode="0">
                  <c:v>83</c:v>
                </c:pt>
                <c:pt idx="15" formatCode="0">
                  <c:v>106</c:v>
                </c:pt>
                <c:pt idx="16" formatCode="0">
                  <c:v>0</c:v>
                </c:pt>
                <c:pt idx="17" formatCode="0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Original'!$G$1093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Original'!$A$1094:$A$1111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Original'!$G$1094:$G$1111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37</c:v>
                </c:pt>
                <c:pt idx="10" formatCode="0">
                  <c:v>54</c:v>
                </c:pt>
                <c:pt idx="11" formatCode="0">
                  <c:v>55</c:v>
                </c:pt>
                <c:pt idx="12" formatCode="General">
                  <c:v>66</c:v>
                </c:pt>
                <c:pt idx="13" formatCode="General">
                  <c:v>80</c:v>
                </c:pt>
                <c:pt idx="14" formatCode="General">
                  <c:v>80</c:v>
                </c:pt>
                <c:pt idx="15" formatCode="General">
                  <c:v>104</c:v>
                </c:pt>
                <c:pt idx="16" formatCode="0">
                  <c:v>0</c:v>
                </c:pt>
                <c:pt idx="17" formatCode="General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4"/>
          <c:order val="2"/>
          <c:tx>
            <c:strRef>
              <c:f>'Tasa de mortalidad Original'!$H$1093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Original'!$A$1094:$A$1111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Original'!$H$1094:$H$1109</c:f>
              <c:numCache>
                <c:formatCode>0.0</c:formatCode>
                <c:ptCount val="16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4</c:v>
                </c:pt>
                <c:pt idx="11" formatCode="0">
                  <c:v>3</c:v>
                </c:pt>
                <c:pt idx="12" formatCode="General">
                  <c:v>2</c:v>
                </c:pt>
                <c:pt idx="13" formatCode="General">
                  <c:v>1</c:v>
                </c:pt>
                <c:pt idx="14" formatCode="General">
                  <c:v>1</c:v>
                </c:pt>
                <c:pt idx="1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4A-473C-91E7-B45A291D3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07200"/>
        <c:axId val="-1346195232"/>
      </c:barChart>
      <c:catAx>
        <c:axId val="-134620720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195232"/>
        <c:crossesAt val="0"/>
        <c:auto val="1"/>
        <c:lblAlgn val="ctr"/>
        <c:lblOffset val="100"/>
        <c:noMultiLvlLbl val="0"/>
      </c:catAx>
      <c:valAx>
        <c:axId val="-1346195232"/>
        <c:scaling>
          <c:orientation val="minMax"/>
          <c:max val="13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07200"/>
        <c:crosses val="autoZero"/>
        <c:crossBetween val="between"/>
        <c:majorUnit val="10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Anzá - 2005 - 2022	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628353695639758"/>
          <c:h val="0.691390769051170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Original'!$C$1121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Original'!$A$1122:$A$1139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Original'!$C$1122:$C$1139</c:f>
              <c:numCache>
                <c:formatCode>0</c:formatCode>
                <c:ptCount val="18"/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0</c:v>
                </c:pt>
                <c:pt idx="1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Original'!$G$1121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Original'!$A$1122:$A$1139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Original'!$G$1122:$G$1139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2</c:v>
                </c:pt>
                <c:pt idx="12" formatCode="General">
                  <c:v>2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1</c:v>
                </c:pt>
                <c:pt idx="16" formatCode="0">
                  <c:v>0</c:v>
                </c:pt>
                <c:pt idx="17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2"/>
          <c:tx>
            <c:strRef>
              <c:f>'Tasa de mortalidad Original'!$H$1121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Original'!$A$1122:$A$1139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Original'!$H$1122:$H$1139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</c:v>
                </c:pt>
                <c:pt idx="12" formatCode="General">
                  <c:v>1</c:v>
                </c:pt>
                <c:pt idx="13" formatCode="General">
                  <c:v>1</c:v>
                </c:pt>
                <c:pt idx="14" formatCode="General">
                  <c:v>1</c:v>
                </c:pt>
                <c:pt idx="15" formatCode="General">
                  <c:v>0</c:v>
                </c:pt>
                <c:pt idx="16" formatCode="0">
                  <c:v>0</c:v>
                </c:pt>
                <c:pt idx="17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01-47F7-A7B2-B2BE2E45E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189792"/>
        <c:axId val="-1346189248"/>
      </c:barChart>
      <c:catAx>
        <c:axId val="-13461897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189248"/>
        <c:crossesAt val="0"/>
        <c:auto val="1"/>
        <c:lblAlgn val="ctr"/>
        <c:lblOffset val="100"/>
        <c:noMultiLvlLbl val="0"/>
      </c:catAx>
      <c:valAx>
        <c:axId val="-1346189248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189792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Armenia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5666328681982331"/>
          <c:h val="0.686133440081866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Original'!$C$1149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Original'!$A$1150:$A$1167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Original'!$C$1150:$C$1167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  <c:pt idx="14" formatCode="0">
                  <c:v>1</c:v>
                </c:pt>
                <c:pt idx="15" formatCode="0">
                  <c:v>1</c:v>
                </c:pt>
                <c:pt idx="16" formatCode="0">
                  <c:v>0</c:v>
                </c:pt>
                <c:pt idx="17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1"/>
          <c:order val="1"/>
          <c:tx>
            <c:strRef>
              <c:f>'Tasa de mortalidad Original'!$G$1149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Original'!$A$1150:$A$1167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Original'!$G$1150:$G$1163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F-4D3F-8755-D7AB9357CE8A}"/>
            </c:ext>
          </c:extLst>
        </c:ser>
        <c:ser>
          <c:idx val="4"/>
          <c:order val="2"/>
          <c:tx>
            <c:strRef>
              <c:f>'Tasa de mortalidad Original'!$H$1149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Original'!$A$1150:$A$1167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Original'!$H$1150:$H$1167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0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6F-4D3F-8755-D7AB9357C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06656"/>
        <c:axId val="-1346188704"/>
      </c:barChart>
      <c:catAx>
        <c:axId val="-134620665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188704"/>
        <c:crossesAt val="0"/>
        <c:auto val="1"/>
        <c:lblAlgn val="ctr"/>
        <c:lblOffset val="100"/>
        <c:noMultiLvlLbl val="0"/>
      </c:catAx>
      <c:valAx>
        <c:axId val="-1346188704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06656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- </a:t>
            </a:r>
            <a:r>
              <a:rPr lang="es-CO" sz="1600" b="0" baseline="0"/>
              <a:t>Campamento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182807807978198"/>
          <c:h val="0.6756185872471769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Original'!$C$1705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Original'!$A$1706:$A$1719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Original'!$C$1706:$C$1719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BB-429A-AF78-97CF869DEA6B}"/>
            </c:ext>
          </c:extLst>
        </c:ser>
        <c:ser>
          <c:idx val="3"/>
          <c:order val="2"/>
          <c:tx>
            <c:strRef>
              <c:f>'Tasa de mortalidad Original'!$D$1705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Original'!$A$1706:$A$1719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Original'!$D$1706:$D$1719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BB-429A-AF78-97CF869DEA6B}"/>
            </c:ext>
          </c:extLst>
        </c:ser>
        <c:ser>
          <c:idx val="1"/>
          <c:order val="3"/>
          <c:tx>
            <c:strRef>
              <c:f>'Tasa de mortalidad Original'!$E$1705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Original'!$A$1706:$A$1719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Original'!$E$1706:$E$1719</c:f>
              <c:numCache>
                <c:formatCode>General</c:formatCode>
                <c:ptCount val="14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BB-429A-AF78-97CF869DEA6B}"/>
            </c:ext>
          </c:extLst>
        </c:ser>
        <c:ser>
          <c:idx val="4"/>
          <c:order val="4"/>
          <c:tx>
            <c:strRef>
              <c:f>'Tasa de mortalidad Original'!$F$1705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Original'!$A$1706:$A$1719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Original'!$F$1706:$F$1719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BB-429A-AF78-97CF869DE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24409280"/>
        <c:axId val="-424408736"/>
      </c:barChart>
      <c:lineChart>
        <c:grouping val="stacked"/>
        <c:varyColors val="0"/>
        <c:ser>
          <c:idx val="0"/>
          <c:order val="0"/>
          <c:tx>
            <c:strRef>
              <c:f>'Tasa de mortalidad Original'!$B$1705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Original'!$A$1706:$A$1719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Original'!$B$1706:$B$1719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10.93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9BB-429A-AF78-97CF869DE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24407104"/>
        <c:axId val="-424408192"/>
      </c:lineChart>
      <c:catAx>
        <c:axId val="-4244092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24408736"/>
        <c:crossesAt val="0"/>
        <c:auto val="1"/>
        <c:lblAlgn val="ctr"/>
        <c:lblOffset val="100"/>
        <c:noMultiLvlLbl val="0"/>
      </c:catAx>
      <c:valAx>
        <c:axId val="-424408736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24409280"/>
        <c:crosses val="autoZero"/>
        <c:crossBetween val="between"/>
        <c:majorUnit val="1"/>
      </c:valAx>
      <c:valAx>
        <c:axId val="-424408192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24407104"/>
        <c:crosses val="max"/>
        <c:crossBetween val="between"/>
      </c:valAx>
      <c:catAx>
        <c:axId val="-42440710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2440819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Buriticá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5286581808689501"/>
          <c:h val="0.680875981181841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Original'!$C$1177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Original'!$A$1178:$A$1193</c:f>
              <c:numCache>
                <c:formatCode>0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'Tasa de mortalidad Original'!$C$1178:$C$1195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2</c:v>
                </c:pt>
                <c:pt idx="12" formatCode="0">
                  <c:v>3</c:v>
                </c:pt>
                <c:pt idx="13" formatCode="0">
                  <c:v>3</c:v>
                </c:pt>
                <c:pt idx="14" formatCode="0">
                  <c:v>3</c:v>
                </c:pt>
                <c:pt idx="15" formatCode="0">
                  <c:v>1</c:v>
                </c:pt>
                <c:pt idx="16" formatCode="0">
                  <c:v>0</c:v>
                </c:pt>
                <c:pt idx="17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Original'!$H$1177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Original'!$A$1178:$A$1193</c:f>
              <c:numCache>
                <c:formatCode>0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'Tasa de mortalidad Original'!$H$1178:$H$1193</c:f>
              <c:numCache>
                <c:formatCode>0.0</c:formatCode>
                <c:ptCount val="16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1</c:v>
                </c:pt>
                <c:pt idx="13" formatCode="General">
                  <c:v>1</c:v>
                </c:pt>
                <c:pt idx="14" formatCode="General">
                  <c:v>1</c:v>
                </c:pt>
                <c:pt idx="1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4"/>
          <c:order val="2"/>
          <c:tx>
            <c:strRef>
              <c:f>'Tasa de mortalidad Original'!$G$1177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Original'!$A$1178:$A$1193</c:f>
              <c:numCache>
                <c:formatCode>0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'Tasa de mortalidad Original'!$G$1178:$G$1193</c:f>
              <c:numCache>
                <c:formatCode>0.0</c:formatCode>
                <c:ptCount val="16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ED-4408-822E-76FA0B792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02848"/>
        <c:axId val="-1346202304"/>
      </c:barChart>
      <c:catAx>
        <c:axId val="-13462028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202304"/>
        <c:crossesAt val="0"/>
        <c:auto val="1"/>
        <c:lblAlgn val="ctr"/>
        <c:lblOffset val="100"/>
        <c:noMultiLvlLbl val="0"/>
      </c:catAx>
      <c:valAx>
        <c:axId val="-1346202304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02848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Caicedo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660104060913291"/>
          <c:y val="0.13378969387362633"/>
          <c:w val="0.72058733385700524"/>
          <c:h val="0.680876047235397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Original'!$C$1205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Original'!$A$1206:$A$1223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Original'!$C$1206:$C$1223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0</c:v>
                </c:pt>
                <c:pt idx="13" formatCode="0">
                  <c:v>0</c:v>
                </c:pt>
                <c:pt idx="14" formatCode="0">
                  <c:v>0</c:v>
                </c:pt>
                <c:pt idx="15" formatCode="0">
                  <c:v>0</c:v>
                </c:pt>
                <c:pt idx="16" formatCode="0">
                  <c:v>0</c:v>
                </c:pt>
                <c:pt idx="17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Original'!$G$1205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Original'!$A$1206:$A$1223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Original'!$G$1206:$G$1223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0">
                  <c:v>0</c:v>
                </c:pt>
                <c:pt idx="17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4"/>
          <c:order val="2"/>
          <c:tx>
            <c:strRef>
              <c:f>'Tasa de mortalidad Original'!$H$1205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Original'!$A$1206:$A$1223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Original'!$H$1206:$H$1219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09-4696-B397-A5BB56F4F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01760"/>
        <c:axId val="-1346198496"/>
      </c:barChart>
      <c:catAx>
        <c:axId val="-134620176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198496"/>
        <c:crossesAt val="0"/>
        <c:auto val="1"/>
        <c:lblAlgn val="ctr"/>
        <c:lblOffset val="100"/>
        <c:noMultiLvlLbl val="0"/>
      </c:catAx>
      <c:valAx>
        <c:axId val="-1346198496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01760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Cañasgordas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660104060913291"/>
          <c:y val="0.13378969387362633"/>
          <c:w val="0.72248606822346939"/>
          <c:h val="0.6782472842145091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Original'!$C$1233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Original'!$A$1234:$A$1251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Original'!$C$1234:$C$1251</c:f>
              <c:numCache>
                <c:formatCode>0.0</c:formatCode>
                <c:ptCount val="18"/>
                <c:pt idx="5" formatCode="0">
                  <c:v>3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3</c:v>
                </c:pt>
                <c:pt idx="9" formatCode="0">
                  <c:v>3</c:v>
                </c:pt>
                <c:pt idx="10" formatCode="0">
                  <c:v>3</c:v>
                </c:pt>
                <c:pt idx="11" formatCode="0">
                  <c:v>3</c:v>
                </c:pt>
                <c:pt idx="12" formatCode="0">
                  <c:v>1</c:v>
                </c:pt>
                <c:pt idx="13" formatCode="0">
                  <c:v>1</c:v>
                </c:pt>
                <c:pt idx="14" formatCode="0">
                  <c:v>1</c:v>
                </c:pt>
                <c:pt idx="15" formatCode="0">
                  <c:v>1</c:v>
                </c:pt>
                <c:pt idx="16" formatCode="0">
                  <c:v>0</c:v>
                </c:pt>
                <c:pt idx="17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Original'!$G$1233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Original'!$A$1234:$A$1251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Original'!$G$1234:$G$1249</c:f>
              <c:numCache>
                <c:formatCode>0.0</c:formatCode>
                <c:ptCount val="16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1</c:v>
                </c:pt>
                <c:pt idx="11" formatCode="0">
                  <c:v>2</c:v>
                </c:pt>
                <c:pt idx="12" formatCode="General">
                  <c:v>1</c:v>
                </c:pt>
                <c:pt idx="13" formatCode="General">
                  <c:v>1</c:v>
                </c:pt>
                <c:pt idx="14" formatCode="General">
                  <c:v>0</c:v>
                </c:pt>
                <c:pt idx="15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2"/>
          <c:tx>
            <c:strRef>
              <c:f>'Tasa de mortalidad Original'!$H$1233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Original'!$A$1234:$A$1251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Original'!$H$1234:$H$1251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1</c:v>
                </c:pt>
                <c:pt idx="7" formatCode="0">
                  <c:v>2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1</c:v>
                </c:pt>
                <c:pt idx="15" formatCode="General">
                  <c:v>0</c:v>
                </c:pt>
                <c:pt idx="16" formatCode="0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14-4391-B94A-C345B0013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201216"/>
        <c:axId val="-1346200672"/>
      </c:barChart>
      <c:catAx>
        <c:axId val="-13462012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200672"/>
        <c:crossesAt val="0"/>
        <c:auto val="1"/>
        <c:lblAlgn val="ctr"/>
        <c:lblOffset val="100"/>
        <c:noMultiLvlLbl val="0"/>
      </c:catAx>
      <c:valAx>
        <c:axId val="-1346200672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201216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Dabeiba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660104060913291"/>
          <c:y val="0.13378969387362633"/>
          <c:w val="0.72182830087415539"/>
          <c:h val="0.685884530294740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Original'!$C$1261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Original'!$A$1262:$A$1279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Original'!$C$1262:$C$1279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2</c:v>
                </c:pt>
                <c:pt idx="7" formatCode="0">
                  <c:v>1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2</c:v>
                </c:pt>
                <c:pt idx="12" formatCode="0">
                  <c:v>2</c:v>
                </c:pt>
                <c:pt idx="13" formatCode="0">
                  <c:v>2</c:v>
                </c:pt>
                <c:pt idx="14" formatCode="0">
                  <c:v>2</c:v>
                </c:pt>
                <c:pt idx="15" formatCode="0">
                  <c:v>2</c:v>
                </c:pt>
                <c:pt idx="16" formatCode="0">
                  <c:v>0</c:v>
                </c:pt>
                <c:pt idx="17" formatCode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Original'!$H$1261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Original'!$A$1262:$A$1279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Original'!$H$1262:$H$1279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2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</c:v>
                </c:pt>
                <c:pt idx="12" formatCode="General">
                  <c:v>1</c:v>
                </c:pt>
                <c:pt idx="13" formatCode="General">
                  <c:v>1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0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4"/>
          <c:order val="2"/>
          <c:tx>
            <c:strRef>
              <c:f>'Tasa de mortalidad Original'!$G$1261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Original'!$A$1262:$A$1279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Original'!$G$1262:$G$1277</c:f>
              <c:numCache>
                <c:formatCode>0.0</c:formatCode>
                <c:ptCount val="16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General">
                  <c:v>1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3F-42B1-AA5B-DC3831622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196864"/>
        <c:axId val="-1346188160"/>
      </c:barChart>
      <c:catAx>
        <c:axId val="-134619686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188160"/>
        <c:crossesAt val="0"/>
        <c:auto val="1"/>
        <c:lblAlgn val="ctr"/>
        <c:lblOffset val="100"/>
        <c:noMultiLvlLbl val="0"/>
      </c:catAx>
      <c:valAx>
        <c:axId val="-1346188160"/>
        <c:scaling>
          <c:orientation val="minMax"/>
          <c:max val="6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196864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Ebéjico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660104060913291"/>
          <c:y val="0.13378969387362633"/>
          <c:w val="0.73197974005578992"/>
          <c:h val="0.6782472842145091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Original'!$C$1289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Original'!$A$1290:$A$1307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Original'!$C$1290:$C$1307</c:f>
              <c:numCache>
                <c:formatCode>0.0</c:formatCode>
                <c:ptCount val="18"/>
                <c:pt idx="5" formatCode="0">
                  <c:v>2</c:v>
                </c:pt>
                <c:pt idx="6" formatCode="0">
                  <c:v>4</c:v>
                </c:pt>
                <c:pt idx="7" formatCode="0">
                  <c:v>4</c:v>
                </c:pt>
                <c:pt idx="8" formatCode="0">
                  <c:v>4</c:v>
                </c:pt>
                <c:pt idx="9" formatCode="0">
                  <c:v>4</c:v>
                </c:pt>
                <c:pt idx="10" formatCode="0">
                  <c:v>4</c:v>
                </c:pt>
                <c:pt idx="11" formatCode="0">
                  <c:v>4</c:v>
                </c:pt>
                <c:pt idx="12" formatCode="0">
                  <c:v>5</c:v>
                </c:pt>
                <c:pt idx="13" formatCode="0">
                  <c:v>5</c:v>
                </c:pt>
                <c:pt idx="14" formatCode="0">
                  <c:v>5</c:v>
                </c:pt>
                <c:pt idx="15" formatCode="0">
                  <c:v>2</c:v>
                </c:pt>
                <c:pt idx="16" formatCode="0">
                  <c:v>0</c:v>
                </c:pt>
                <c:pt idx="17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1"/>
          <c:order val="1"/>
          <c:tx>
            <c:strRef>
              <c:f>'Tasa de mortalidad Original'!$G$1289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Original'!$A$1290:$A$1307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Original'!$G$1290:$G$1307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3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2</c:v>
                </c:pt>
                <c:pt idx="12" formatCode="General">
                  <c:v>1</c:v>
                </c:pt>
                <c:pt idx="13" formatCode="General">
                  <c:v>0</c:v>
                </c:pt>
                <c:pt idx="14" formatCode="General">
                  <c:v>1</c:v>
                </c:pt>
                <c:pt idx="15" formatCode="General">
                  <c:v>0</c:v>
                </c:pt>
                <c:pt idx="16" formatCode="0">
                  <c:v>0</c:v>
                </c:pt>
                <c:pt idx="17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78-4917-A75F-3791FBF79F14}"/>
            </c:ext>
          </c:extLst>
        </c:ser>
        <c:ser>
          <c:idx val="4"/>
          <c:order val="2"/>
          <c:tx>
            <c:strRef>
              <c:f>'Tasa de mortalidad Original'!$H$1289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Original'!$A$1290:$A$1307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Original'!$H$1290:$H$1307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0</c:v>
                </c:pt>
                <c:pt idx="12" formatCode="General">
                  <c:v>1</c:v>
                </c:pt>
                <c:pt idx="13" formatCode="General">
                  <c:v>2</c:v>
                </c:pt>
                <c:pt idx="14" formatCode="General">
                  <c:v>1</c:v>
                </c:pt>
                <c:pt idx="15" formatCode="General">
                  <c:v>0</c:v>
                </c:pt>
                <c:pt idx="16" formatCode="0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78-4917-A75F-3791FBF79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187616"/>
        <c:axId val="-1346187072"/>
      </c:barChart>
      <c:catAx>
        <c:axId val="-1346187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187072"/>
        <c:crossesAt val="0"/>
        <c:auto val="1"/>
        <c:lblAlgn val="ctr"/>
        <c:lblOffset val="100"/>
        <c:noMultiLvlLbl val="0"/>
      </c:catAx>
      <c:valAx>
        <c:axId val="-1346187072"/>
        <c:scaling>
          <c:orientation val="minMax"/>
          <c:max val="6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187616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Frontino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660104060913291"/>
          <c:y val="0.13378969387362633"/>
          <c:w val="0.72248606822346939"/>
          <c:h val="0.691390769051170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Original'!$C$1317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Original'!$A$1318:$A$1335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Original'!$C$1318:$C$1335</c:f>
              <c:numCache>
                <c:formatCode>0.0</c:formatCode>
                <c:ptCount val="18"/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 formatCode="0">
                  <c:v>0</c:v>
                </c:pt>
                <c:pt idx="17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Original'!$G$1317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Original'!$A$1318:$A$1335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Original'!$G$1318:$G$1335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1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2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1</c:v>
                </c:pt>
                <c:pt idx="16" formatCode="0">
                  <c:v>0</c:v>
                </c:pt>
                <c:pt idx="17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4"/>
          <c:order val="2"/>
          <c:tx>
            <c:strRef>
              <c:f>'Tasa de mortalidad Original'!$H$1317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Original'!$A$1318:$A$1335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Original'!$H$1318:$H$1333</c:f>
              <c:numCache>
                <c:formatCode>0.0</c:formatCode>
                <c:ptCount val="16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</c:v>
                </c:pt>
                <c:pt idx="12" formatCode="General">
                  <c:v>1</c:v>
                </c:pt>
                <c:pt idx="13" formatCode="General">
                  <c:v>1</c:v>
                </c:pt>
                <c:pt idx="14" formatCode="General">
                  <c:v>1</c:v>
                </c:pt>
                <c:pt idx="1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64-41E7-9916-434E50D4C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346199584"/>
        <c:axId val="-1346186528"/>
      </c:barChart>
      <c:catAx>
        <c:axId val="-134619958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346186528"/>
        <c:crossesAt val="0"/>
        <c:auto val="1"/>
        <c:lblAlgn val="ctr"/>
        <c:lblOffset val="100"/>
        <c:noMultiLvlLbl val="0"/>
      </c:catAx>
      <c:valAx>
        <c:axId val="-1346186528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346199584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Heliconia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660104060913291"/>
          <c:y val="0.13378969387362633"/>
          <c:w val="0.73585300864287784"/>
          <c:h val="0.6782472842145091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Original'!$C$1373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Original'!$A$1374:$A$1391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Original'!$C$1374:$C$1391</c:f>
              <c:numCache>
                <c:formatCode>0.0</c:formatCode>
                <c:ptCount val="18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 formatCode="0">
                  <c:v>0</c:v>
                </c:pt>
                <c:pt idx="17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1"/>
          <c:order val="1"/>
          <c:tx>
            <c:strRef>
              <c:f>'Tasa de mortalidad Original'!$G$1373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Original'!$A$1374:$A$1391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Original'!$G$1374:$G$1387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F4-4C23-9366-32AAF7506C96}"/>
            </c:ext>
          </c:extLst>
        </c:ser>
        <c:ser>
          <c:idx val="4"/>
          <c:order val="2"/>
          <c:tx>
            <c:strRef>
              <c:f>'Tasa de mortalidad Original'!$H$1373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Original'!$A$1374:$A$1391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Original'!$H$1374:$H$1387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F4-4C23-9366-32AAF7506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919232"/>
        <c:axId val="-337901824"/>
      </c:barChart>
      <c:catAx>
        <c:axId val="-33791923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901824"/>
        <c:crossesAt val="0"/>
        <c:auto val="1"/>
        <c:lblAlgn val="ctr"/>
        <c:lblOffset val="100"/>
        <c:noMultiLvlLbl val="0"/>
      </c:catAx>
      <c:valAx>
        <c:axId val="-337901824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919232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Liborina - 2005 - 2022</a:t>
            </a:r>
          </a:p>
        </c:rich>
      </c:tx>
      <c:layout>
        <c:manualLayout>
          <c:xMode val="edge"/>
          <c:yMode val="edge"/>
          <c:x val="0.32585212058727414"/>
          <c:y val="1.7850715264305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60104060913291"/>
          <c:y val="0.13378969387362633"/>
          <c:w val="0.73008100568932577"/>
          <c:h val="0.6940194660185031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Original'!$C$1401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Original'!$A$1402:$A$1419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Original'!$C$1402:$C$1419</c:f>
              <c:numCache>
                <c:formatCode>0.0</c:formatCode>
                <c:ptCount val="18"/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8</c:v>
                </c:pt>
                <c:pt idx="16" formatCode="0">
                  <c:v>0</c:v>
                </c:pt>
                <c:pt idx="17" formatCode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Original'!$H$1401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Original'!$A$1402:$A$1419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Original'!$H$1402:$H$1415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4"/>
          <c:order val="2"/>
          <c:tx>
            <c:strRef>
              <c:f>'Tasa de mortalidad Original'!$G$1401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Original'!$A$1402:$A$1419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Original'!$G$1402:$G$1419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4</c:v>
                </c:pt>
                <c:pt idx="12" formatCode="General">
                  <c:v>4</c:v>
                </c:pt>
                <c:pt idx="13" formatCode="General">
                  <c:v>4</c:v>
                </c:pt>
                <c:pt idx="14" formatCode="General">
                  <c:v>4</c:v>
                </c:pt>
                <c:pt idx="15" formatCode="General">
                  <c:v>8</c:v>
                </c:pt>
                <c:pt idx="16" formatCode="0">
                  <c:v>0</c:v>
                </c:pt>
                <c:pt idx="17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D1-4BC2-B15C-96461458A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909984"/>
        <c:axId val="-337929024"/>
      </c:barChart>
      <c:catAx>
        <c:axId val="-33790998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929024"/>
        <c:crossesAt val="0"/>
        <c:auto val="1"/>
        <c:lblAlgn val="ctr"/>
        <c:lblOffset val="100"/>
        <c:noMultiLvlLbl val="0"/>
      </c:catAx>
      <c:valAx>
        <c:axId val="-337929024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909984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Olaya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7802521459436"/>
          <c:h val="0.680875981181841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Original'!$C$1429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Original'!$A$1430:$A$1447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Original'!$C$1430:$C$1447</c:f>
              <c:numCache>
                <c:formatCode>0.0</c:formatCode>
                <c:ptCount val="18"/>
                <c:pt idx="5">
                  <c:v>5</c:v>
                </c:pt>
                <c:pt idx="6">
                  <c:v>5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 formatCode="0">
                  <c:v>0</c:v>
                </c:pt>
                <c:pt idx="17" formatCode="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Original'!$H$1429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Original'!$A$1430:$A$1447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Original'!$H$1430:$H$1445</c:f>
              <c:numCache>
                <c:formatCode>0.0</c:formatCode>
                <c:ptCount val="16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1</c:v>
                </c:pt>
                <c:pt idx="13" formatCode="General">
                  <c:v>1</c:v>
                </c:pt>
                <c:pt idx="14" formatCode="General">
                  <c:v>1</c:v>
                </c:pt>
                <c:pt idx="15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4"/>
          <c:order val="2"/>
          <c:tx>
            <c:strRef>
              <c:f>'Tasa de mortalidad Original'!$G$1429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Original'!$A$1430:$A$1447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Original'!$G$1430:$G$1447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9</c:v>
                </c:pt>
                <c:pt idx="12" formatCode="General">
                  <c:v>8</c:v>
                </c:pt>
                <c:pt idx="13" formatCode="General">
                  <c:v>8</c:v>
                </c:pt>
                <c:pt idx="14" formatCode="General">
                  <c:v>8</c:v>
                </c:pt>
                <c:pt idx="15" formatCode="General">
                  <c:v>7</c:v>
                </c:pt>
                <c:pt idx="16" formatCode="0">
                  <c:v>0</c:v>
                </c:pt>
                <c:pt idx="17" formatCode="General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0B-4F04-8C08-7090C9D4E1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917056"/>
        <c:axId val="-337914336"/>
      </c:barChart>
      <c:catAx>
        <c:axId val="-33791705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914336"/>
        <c:crossesAt val="0"/>
        <c:auto val="1"/>
        <c:lblAlgn val="ctr"/>
        <c:lblOffset val="100"/>
        <c:noMultiLvlLbl val="0"/>
      </c:catAx>
      <c:valAx>
        <c:axId val="-337914336"/>
        <c:scaling>
          <c:orientation val="minMax"/>
          <c:max val="2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917056"/>
        <c:crosses val="autoZero"/>
        <c:crossBetween val="between"/>
        <c:majorUnit val="5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Peque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48911307576129"/>
          <c:h val="0.6835046781491739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Original'!$C$1457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Original'!$A$1458:$A$1475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Original'!$C$1458:$C$1475</c:f>
              <c:numCache>
                <c:formatCode>0.0</c:formatCode>
                <c:ptCount val="18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3</c:v>
                </c:pt>
                <c:pt idx="16" formatCode="0">
                  <c:v>0</c:v>
                </c:pt>
                <c:pt idx="17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1"/>
          <c:order val="1"/>
          <c:tx>
            <c:strRef>
              <c:f>'Tasa de mortalidad Original'!$G$1457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Original'!$A$1458:$A$1475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Original'!$G$1458:$G$1475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2</c:v>
                </c:pt>
                <c:pt idx="12" formatCode="General">
                  <c:v>2</c:v>
                </c:pt>
                <c:pt idx="13" formatCode="General">
                  <c:v>2</c:v>
                </c:pt>
                <c:pt idx="14" formatCode="General">
                  <c:v>2</c:v>
                </c:pt>
                <c:pt idx="15" formatCode="General">
                  <c:v>2</c:v>
                </c:pt>
                <c:pt idx="16" formatCode="0">
                  <c:v>0</c:v>
                </c:pt>
                <c:pt idx="17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BB-4165-B5F4-A55B2BCE7958}"/>
            </c:ext>
          </c:extLst>
        </c:ser>
        <c:ser>
          <c:idx val="4"/>
          <c:order val="2"/>
          <c:tx>
            <c:strRef>
              <c:f>'Tasa de mortalidad Original'!$H$1457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Original'!$A$1458:$A$1475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Original'!$H$1458:$H$1475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1</c:v>
                </c:pt>
                <c:pt idx="16" formatCode="0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BB-4165-B5F4-A55B2BCE7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909440"/>
        <c:axId val="-337911616"/>
      </c:barChart>
      <c:catAx>
        <c:axId val="-33790944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911616"/>
        <c:crossesAt val="0"/>
        <c:auto val="1"/>
        <c:lblAlgn val="ctr"/>
        <c:lblOffset val="100"/>
        <c:noMultiLvlLbl val="0"/>
      </c:catAx>
      <c:valAx>
        <c:axId val="-337911616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909440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- </a:t>
            </a:r>
            <a:r>
              <a:rPr lang="es-CO" sz="1600" b="0" baseline="0"/>
              <a:t>Carolina del Principe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99065406561763"/>
          <c:h val="0.66773249634517973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Original'!$C$1733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Original'!$A$1734:$A$1747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Original'!$C$1734:$C$1747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55-41C3-853A-DED952417DD7}"/>
            </c:ext>
          </c:extLst>
        </c:ser>
        <c:ser>
          <c:idx val="3"/>
          <c:order val="2"/>
          <c:tx>
            <c:strRef>
              <c:f>'Tasa de mortalidad Original'!$D$1733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Original'!$A$1734:$A$1747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Original'!$D$1734:$D$1747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55-41C3-853A-DED952417DD7}"/>
            </c:ext>
          </c:extLst>
        </c:ser>
        <c:ser>
          <c:idx val="1"/>
          <c:order val="3"/>
          <c:tx>
            <c:strRef>
              <c:f>'Tasa de mortalidad Original'!$E$1733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Original'!$A$1734:$A$1747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Original'!$E$1734:$E$1747</c:f>
              <c:numCache>
                <c:formatCode>General</c:formatCode>
                <c:ptCount val="14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55-41C3-853A-DED952417DD7}"/>
            </c:ext>
          </c:extLst>
        </c:ser>
        <c:ser>
          <c:idx val="4"/>
          <c:order val="4"/>
          <c:tx>
            <c:strRef>
              <c:f>'Tasa de mortalidad Original'!$F$1733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Original'!$A$1734:$A$1747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Original'!$F$1734:$F$1747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55-41C3-853A-DED952417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24406560"/>
        <c:axId val="-424406016"/>
      </c:barChart>
      <c:lineChart>
        <c:grouping val="stacked"/>
        <c:varyColors val="0"/>
        <c:ser>
          <c:idx val="0"/>
          <c:order val="0"/>
          <c:tx>
            <c:strRef>
              <c:f>'Tasa de mortalidad Original'!$B$1733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Original'!$A$1734:$A$1747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Original'!$B$1734:$B$1747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955-41C3-853A-DED952417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76591632"/>
        <c:axId val="-376582928"/>
      </c:lineChart>
      <c:catAx>
        <c:axId val="-42440656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24406016"/>
        <c:crossesAt val="0"/>
        <c:auto val="1"/>
        <c:lblAlgn val="ctr"/>
        <c:lblOffset val="100"/>
        <c:noMultiLvlLbl val="0"/>
      </c:catAx>
      <c:valAx>
        <c:axId val="-424406016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24406560"/>
        <c:crosses val="autoZero"/>
        <c:crossBetween val="between"/>
        <c:majorUnit val="1"/>
      </c:valAx>
      <c:valAx>
        <c:axId val="-37658292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376591632"/>
        <c:crosses val="max"/>
        <c:crossBetween val="between"/>
      </c:valAx>
      <c:catAx>
        <c:axId val="-37659163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37658292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Sabanalarga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299239639114886"/>
          <c:h val="0.680875981181841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Original'!$C$1485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Original'!$A$1486:$A$1503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Original'!$C$1486:$C$1503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  <c:pt idx="14" formatCode="0">
                  <c:v>1</c:v>
                </c:pt>
                <c:pt idx="15" formatCode="0">
                  <c:v>1</c:v>
                </c:pt>
                <c:pt idx="16" formatCode="0">
                  <c:v>0</c:v>
                </c:pt>
                <c:pt idx="17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Original'!$H$1485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Original'!$A$1486:$A$1503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Original'!$H$1486:$H$1499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4"/>
          <c:order val="2"/>
          <c:tx>
            <c:strRef>
              <c:f>'Tasa de mortalidad Original'!$G$1485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Original'!$A$1486:$A$1503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Original'!$G$1486:$G$1503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1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1</c:v>
                </c:pt>
                <c:pt idx="16" formatCode="0">
                  <c:v>0</c:v>
                </c:pt>
                <c:pt idx="17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47-491F-9CE0-99D9B433C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928480"/>
        <c:axId val="-337897472"/>
      </c:barChart>
      <c:catAx>
        <c:axId val="-3379284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97472"/>
        <c:crossesAt val="0"/>
        <c:auto val="1"/>
        <c:lblAlgn val="ctr"/>
        <c:lblOffset val="100"/>
        <c:noMultiLvlLbl val="0"/>
      </c:catAx>
      <c:valAx>
        <c:axId val="-337897472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928480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San Jerónimo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058733385700524"/>
          <c:h val="0.680875981181841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Original'!$C$1513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Original'!$A$1514:$A$1531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Original'!$C$1514:$C$1531</c:f>
              <c:numCache>
                <c:formatCode>0.0</c:formatCode>
                <c:ptCount val="18"/>
                <c:pt idx="5" formatCode="0">
                  <c:v>62</c:v>
                </c:pt>
                <c:pt idx="6" formatCode="0">
                  <c:v>62</c:v>
                </c:pt>
                <c:pt idx="7" formatCode="0">
                  <c:v>79</c:v>
                </c:pt>
                <c:pt idx="8" formatCode="0">
                  <c:v>93</c:v>
                </c:pt>
                <c:pt idx="9" formatCode="0">
                  <c:v>97</c:v>
                </c:pt>
                <c:pt idx="10" formatCode="0">
                  <c:v>103</c:v>
                </c:pt>
                <c:pt idx="11" formatCode="0">
                  <c:v>110</c:v>
                </c:pt>
                <c:pt idx="12" formatCode="0">
                  <c:v>132</c:v>
                </c:pt>
                <c:pt idx="13" formatCode="0">
                  <c:v>156</c:v>
                </c:pt>
                <c:pt idx="14" formatCode="0">
                  <c:v>155</c:v>
                </c:pt>
                <c:pt idx="15" formatCode="0">
                  <c:v>175</c:v>
                </c:pt>
                <c:pt idx="16" formatCode="0">
                  <c:v>0</c:v>
                </c:pt>
                <c:pt idx="17" formatCode="0">
                  <c:v>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1"/>
          <c:order val="1"/>
          <c:tx>
            <c:strRef>
              <c:f>'Tasa de mortalidad Original'!$G$1513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Original'!$A$1514:$A$1531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Original'!$G$1514:$G$1531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13</c:v>
                </c:pt>
                <c:pt idx="8" formatCode="0">
                  <c:v>1</c:v>
                </c:pt>
                <c:pt idx="9" formatCode="0">
                  <c:v>3</c:v>
                </c:pt>
                <c:pt idx="10" formatCode="0">
                  <c:v>9</c:v>
                </c:pt>
                <c:pt idx="11" formatCode="0">
                  <c:v>10</c:v>
                </c:pt>
                <c:pt idx="12" formatCode="General">
                  <c:v>20</c:v>
                </c:pt>
                <c:pt idx="13" formatCode="General">
                  <c:v>150</c:v>
                </c:pt>
                <c:pt idx="14" formatCode="General">
                  <c:v>151</c:v>
                </c:pt>
                <c:pt idx="15" formatCode="General">
                  <c:v>171</c:v>
                </c:pt>
                <c:pt idx="16" formatCode="0">
                  <c:v>0</c:v>
                </c:pt>
                <c:pt idx="17" formatCode="General">
                  <c:v>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90-43DF-972F-4230DF7E0EEF}"/>
            </c:ext>
          </c:extLst>
        </c:ser>
        <c:ser>
          <c:idx val="4"/>
          <c:order val="2"/>
          <c:tx>
            <c:strRef>
              <c:f>'Tasa de mortalidad Original'!$H$1513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Original'!$A$1514:$A$1531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Original'!$H$1514:$H$1527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90-43DF-972F-4230DF7E0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911072"/>
        <c:axId val="-337908896"/>
      </c:barChart>
      <c:catAx>
        <c:axId val="-3379110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908896"/>
        <c:crossesAt val="0"/>
        <c:auto val="1"/>
        <c:lblAlgn val="ctr"/>
        <c:lblOffset val="100"/>
        <c:noMultiLvlLbl val="0"/>
      </c:catAx>
      <c:valAx>
        <c:axId val="-337908896"/>
        <c:scaling>
          <c:orientation val="minMax"/>
          <c:max val="20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911072"/>
        <c:crosses val="autoZero"/>
        <c:crossBetween val="between"/>
        <c:majorUnit val="20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Sopetran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349872455882834"/>
          <c:h val="0.6598464054431827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Original'!$C$1541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Original'!$A$1542:$A$1559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Original'!$C$1542:$C$1559</c:f>
              <c:numCache>
                <c:formatCode>0.0</c:formatCode>
                <c:ptCount val="18"/>
                <c:pt idx="5" formatCode="0">
                  <c:v>16</c:v>
                </c:pt>
                <c:pt idx="6" formatCode="0">
                  <c:v>13</c:v>
                </c:pt>
                <c:pt idx="7" formatCode="0">
                  <c:v>17</c:v>
                </c:pt>
                <c:pt idx="8" formatCode="0">
                  <c:v>17</c:v>
                </c:pt>
                <c:pt idx="9" formatCode="0">
                  <c:v>25</c:v>
                </c:pt>
                <c:pt idx="10" formatCode="0">
                  <c:v>42</c:v>
                </c:pt>
                <c:pt idx="11" formatCode="0">
                  <c:v>45</c:v>
                </c:pt>
                <c:pt idx="12" formatCode="0">
                  <c:v>67</c:v>
                </c:pt>
                <c:pt idx="13" formatCode="0">
                  <c:v>69</c:v>
                </c:pt>
                <c:pt idx="14" formatCode="0">
                  <c:v>69</c:v>
                </c:pt>
                <c:pt idx="15" formatCode="0">
                  <c:v>89</c:v>
                </c:pt>
                <c:pt idx="16" formatCode="0">
                  <c:v>0</c:v>
                </c:pt>
                <c:pt idx="17" formatCode="0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Original'!$G$1541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Original'!$A$1542:$A$1559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Original'!$G$1542:$G$1559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25</c:v>
                </c:pt>
                <c:pt idx="10" formatCode="0">
                  <c:v>42</c:v>
                </c:pt>
                <c:pt idx="11" formatCode="0">
                  <c:v>29</c:v>
                </c:pt>
                <c:pt idx="12" formatCode="General">
                  <c:v>49</c:v>
                </c:pt>
                <c:pt idx="13" formatCode="General">
                  <c:v>66</c:v>
                </c:pt>
                <c:pt idx="14" formatCode="General">
                  <c:v>66</c:v>
                </c:pt>
                <c:pt idx="15" formatCode="General">
                  <c:v>1</c:v>
                </c:pt>
                <c:pt idx="16" formatCode="0">
                  <c:v>0</c:v>
                </c:pt>
                <c:pt idx="17" formatCode="General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2"/>
          <c:tx>
            <c:strRef>
              <c:f>'Tasa de mortalidad Original'!$H$1541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Original'!$A$1542:$A$1559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Original'!$H$1542:$H$1559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</c:v>
                </c:pt>
                <c:pt idx="12" formatCode="General">
                  <c:v>2</c:v>
                </c:pt>
                <c:pt idx="13" formatCode="General">
                  <c:v>2</c:v>
                </c:pt>
                <c:pt idx="14" formatCode="General">
                  <c:v>2</c:v>
                </c:pt>
                <c:pt idx="15" formatCode="General">
                  <c:v>87</c:v>
                </c:pt>
                <c:pt idx="16" formatCode="0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51-40B9-A7DE-AA02F1C00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902368"/>
        <c:axId val="-337910528"/>
      </c:barChart>
      <c:catAx>
        <c:axId val="-3379023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910528"/>
        <c:crossesAt val="0"/>
        <c:auto val="1"/>
        <c:lblAlgn val="ctr"/>
        <c:lblOffset val="100"/>
        <c:noMultiLvlLbl val="0"/>
      </c:catAx>
      <c:valAx>
        <c:axId val="-337910528"/>
        <c:scaling>
          <c:orientation val="minMax"/>
          <c:max val="9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/>
                </a:pPr>
                <a:r>
                  <a:rPr lang="en-US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902368"/>
        <c:crosses val="autoZero"/>
        <c:crossBetween val="between"/>
        <c:majorUnit val="10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-  Tarazá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902546743735"/>
          <c:y val="0.14690852556777789"/>
          <c:w val="0.68071879528557322"/>
          <c:h val="0.66522261210519162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Original'!$C$373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Original'!$A$374:$A$391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Original'!$C$374:$C$391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3</c:v>
                </c:pt>
                <c:pt idx="12" formatCode="0">
                  <c:v>2</c:v>
                </c:pt>
                <c:pt idx="13" formatCode="0">
                  <c:v>2</c:v>
                </c:pt>
                <c:pt idx="14" formatCode="0">
                  <c:v>3</c:v>
                </c:pt>
                <c:pt idx="15" formatCode="0">
                  <c:v>3</c:v>
                </c:pt>
                <c:pt idx="16" formatCode="0">
                  <c:v>0</c:v>
                </c:pt>
                <c:pt idx="17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Original'!$D$373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Original'!$A$374:$A$391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Original'!$D$374:$D$387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Original'!$E$373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Original'!$A$374:$A$391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Original'!$E$374:$E$391</c:f>
              <c:numCache>
                <c:formatCode>General</c:formatCode>
                <c:ptCount val="18"/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CC-4885-A949-073F90F19366}"/>
            </c:ext>
          </c:extLst>
        </c:ser>
        <c:ser>
          <c:idx val="4"/>
          <c:order val="4"/>
          <c:tx>
            <c:strRef>
              <c:f>'Tasa de mortalidad Original'!$F$373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Original'!$A$374:$A$391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Original'!$F$374:$F$387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CC-4885-A949-073F90F19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912704"/>
        <c:axId val="-337902912"/>
      </c:barChart>
      <c:lineChart>
        <c:grouping val="stacked"/>
        <c:varyColors val="0"/>
        <c:ser>
          <c:idx val="0"/>
          <c:order val="0"/>
          <c:tx>
            <c:strRef>
              <c:f>'Tasa de mortalidad Original'!$B$373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Original'!$A$374:$A$391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Original'!$B$374:$B$391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37908352"/>
        <c:axId val="-337907264"/>
      </c:lineChart>
      <c:catAx>
        <c:axId val="-33791270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902912"/>
        <c:crossesAt val="0"/>
        <c:auto val="1"/>
        <c:lblAlgn val="ctr"/>
        <c:lblOffset val="100"/>
        <c:noMultiLvlLbl val="0"/>
      </c:catAx>
      <c:valAx>
        <c:axId val="-337902912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912704"/>
        <c:crosses val="autoZero"/>
        <c:crossBetween val="between"/>
        <c:majorUnit val="1"/>
      </c:valAx>
      <c:valAx>
        <c:axId val="-337907264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337908352"/>
        <c:crosses val="max"/>
        <c:crossBetween val="between"/>
      </c:valAx>
      <c:catAx>
        <c:axId val="-33790835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337907264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-  Zaragoza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8071494338542293"/>
          <c:h val="0.67313097473163985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Original'!$C$401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Original'!$A$402:$A$419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Original'!$C$402:$C$419</c:f>
              <c:numCache>
                <c:formatCode>0.0</c:formatCode>
                <c:ptCount val="18"/>
                <c:pt idx="5" formatCode="0">
                  <c:v>2</c:v>
                </c:pt>
                <c:pt idx="6" formatCode="0">
                  <c:v>3</c:v>
                </c:pt>
                <c:pt idx="7" formatCode="0">
                  <c:v>3</c:v>
                </c:pt>
                <c:pt idx="8" formatCode="0">
                  <c:v>4</c:v>
                </c:pt>
                <c:pt idx="9" formatCode="0">
                  <c:v>3</c:v>
                </c:pt>
                <c:pt idx="10" formatCode="0">
                  <c:v>3</c:v>
                </c:pt>
                <c:pt idx="11" formatCode="0">
                  <c:v>3</c:v>
                </c:pt>
                <c:pt idx="12" formatCode="0">
                  <c:v>2</c:v>
                </c:pt>
                <c:pt idx="13" formatCode="0">
                  <c:v>2</c:v>
                </c:pt>
                <c:pt idx="14" formatCode="0">
                  <c:v>2</c:v>
                </c:pt>
                <c:pt idx="15" formatCode="0">
                  <c:v>2</c:v>
                </c:pt>
                <c:pt idx="16" formatCode="0">
                  <c:v>0</c:v>
                </c:pt>
                <c:pt idx="17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Original'!$D$401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Original'!$A$402:$A$419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Original'!$D$402:$D$415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Original'!$E$401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Original'!$A$402:$A$419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Original'!$E$402:$E$419</c:f>
              <c:numCache>
                <c:formatCode>General</c:formatCode>
                <c:ptCount val="18"/>
                <c:pt idx="5">
                  <c:v>2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2</c:v>
                </c:pt>
                <c:pt idx="12">
                  <c:v>2</c:v>
                </c:pt>
                <c:pt idx="13">
                  <c:v>0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7E-4346-9A27-27701E18EDCD}"/>
            </c:ext>
          </c:extLst>
        </c:ser>
        <c:ser>
          <c:idx val="4"/>
          <c:order val="4"/>
          <c:tx>
            <c:strRef>
              <c:f>'Tasa de mortalidad Original'!$F$401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Original'!$A$402:$A$419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Original'!$F$402:$F$415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7E-4346-9A27-27701E18E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913792"/>
        <c:axId val="-337906720"/>
      </c:barChart>
      <c:lineChart>
        <c:grouping val="stacked"/>
        <c:varyColors val="0"/>
        <c:ser>
          <c:idx val="0"/>
          <c:order val="0"/>
          <c:tx>
            <c:strRef>
              <c:f>'Tasa de mortalidad Original'!$B$401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Original'!$A$402:$A$419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Original'!$B$402:$B$419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37927392"/>
        <c:axId val="-337905632"/>
      </c:lineChart>
      <c:catAx>
        <c:axId val="-3379137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906720"/>
        <c:crossesAt val="0"/>
        <c:auto val="1"/>
        <c:lblAlgn val="ctr"/>
        <c:lblOffset val="100"/>
        <c:noMultiLvlLbl val="0"/>
      </c:catAx>
      <c:valAx>
        <c:axId val="-3379067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913792"/>
        <c:crosses val="autoZero"/>
        <c:crossBetween val="between"/>
        <c:majorUnit val="1"/>
      </c:valAx>
      <c:valAx>
        <c:axId val="-337905632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337927392"/>
        <c:crosses val="max"/>
        <c:crossBetween val="between"/>
      </c:valAx>
      <c:catAx>
        <c:axId val="-33792739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33790563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- Carepa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397934241934334"/>
          <c:h val="0.66771857497221077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Original'!$C$513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Original'!$A$514:$A$531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Original'!$C$514:$C$531</c:f>
              <c:numCache>
                <c:formatCode>0.0</c:formatCode>
                <c:ptCount val="18"/>
                <c:pt idx="5" formatCode="0">
                  <c:v>2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5</c:v>
                </c:pt>
                <c:pt idx="12" formatCode="0">
                  <c:v>2</c:v>
                </c:pt>
                <c:pt idx="13" formatCode="0">
                  <c:v>6</c:v>
                </c:pt>
                <c:pt idx="14" formatCode="0">
                  <c:v>6</c:v>
                </c:pt>
                <c:pt idx="15" formatCode="0">
                  <c:v>6</c:v>
                </c:pt>
                <c:pt idx="16" formatCode="0">
                  <c:v>0</c:v>
                </c:pt>
                <c:pt idx="17" formatCode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Original'!$D$513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Original'!$A$514:$A$531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Original'!$D$514:$D$527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Original'!$E$513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Original'!$A$514:$A$531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Original'!$E$514:$E$531</c:f>
              <c:numCache>
                <c:formatCode>General</c:formatCode>
                <c:ptCount val="18"/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2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81-44C0-99B4-22996522308E}"/>
            </c:ext>
          </c:extLst>
        </c:ser>
        <c:ser>
          <c:idx val="4"/>
          <c:order val="4"/>
          <c:tx>
            <c:strRef>
              <c:f>'Tasa de mortalidad Original'!$F$513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Original'!$A$514:$A$531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Original'!$F$514:$F$527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81-44C0-99B4-229965223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921408"/>
        <c:axId val="-337915424"/>
      </c:barChart>
      <c:lineChart>
        <c:grouping val="stacked"/>
        <c:varyColors val="0"/>
        <c:ser>
          <c:idx val="0"/>
          <c:order val="0"/>
          <c:tx>
            <c:strRef>
              <c:f>'Tasa de mortalidad Original'!$B$513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Original'!$A$514:$A$531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Original'!$B$514:$B$531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37927936"/>
        <c:axId val="-337898016"/>
      </c:lineChart>
      <c:catAx>
        <c:axId val="-33792140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915424"/>
        <c:crossesAt val="0"/>
        <c:auto val="1"/>
        <c:lblAlgn val="ctr"/>
        <c:lblOffset val="100"/>
        <c:noMultiLvlLbl val="0"/>
      </c:catAx>
      <c:valAx>
        <c:axId val="-337915424"/>
        <c:scaling>
          <c:orientation val="minMax"/>
          <c:max val="7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921408"/>
        <c:crosses val="autoZero"/>
        <c:crossBetween val="between"/>
        <c:majorUnit val="1"/>
      </c:valAx>
      <c:valAx>
        <c:axId val="-337898016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337927936"/>
        <c:crosses val="max"/>
        <c:crossBetween val="between"/>
      </c:valAx>
      <c:catAx>
        <c:axId val="-33792793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337898016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-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San Pedro de Urabá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111616511119013"/>
          <c:h val="0.67516191746389997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Original'!$C$673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Original'!$A$674:$A$691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Original'!$C$674:$C$691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  <c:pt idx="14" formatCode="0">
                  <c:v>1</c:v>
                </c:pt>
                <c:pt idx="15" formatCode="0">
                  <c:v>1</c:v>
                </c:pt>
                <c:pt idx="16" formatCode="0">
                  <c:v>0</c:v>
                </c:pt>
                <c:pt idx="17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Original'!$D$673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Original'!$A$674:$A$691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Original'!$D$674:$D$687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Original'!$E$673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Original'!$A$674:$A$691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Original'!$E$674:$E$691</c:f>
              <c:numCache>
                <c:formatCode>General</c:formatCode>
                <c:ptCount val="18"/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94-4DCE-ABF5-A45C23EC0D06}"/>
            </c:ext>
          </c:extLst>
        </c:ser>
        <c:ser>
          <c:idx val="4"/>
          <c:order val="4"/>
          <c:tx>
            <c:strRef>
              <c:f>'Tasa de mortalidad Original'!$F$673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Original'!$A$674:$A$691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Original'!$F$674:$F$687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94-4DCE-ABF5-A45C23EC0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907808"/>
        <c:axId val="-337926848"/>
      </c:barChart>
      <c:lineChart>
        <c:grouping val="stacked"/>
        <c:varyColors val="0"/>
        <c:ser>
          <c:idx val="0"/>
          <c:order val="0"/>
          <c:tx>
            <c:strRef>
              <c:f>'Tasa de mortalidad Original'!$B$673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Original'!$A$674:$A$691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Original'!$B$674:$B$691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37920864"/>
        <c:axId val="-337921952"/>
      </c:lineChart>
      <c:catAx>
        <c:axId val="-33790780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926848"/>
        <c:crossesAt val="0"/>
        <c:auto val="1"/>
        <c:lblAlgn val="ctr"/>
        <c:lblOffset val="100"/>
        <c:noMultiLvlLbl val="0"/>
      </c:catAx>
      <c:valAx>
        <c:axId val="-337926848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907808"/>
        <c:crosses val="autoZero"/>
        <c:crossBetween val="between"/>
        <c:majorUnit val="1"/>
        <c:minorUnit val="1"/>
      </c:valAx>
      <c:valAx>
        <c:axId val="-337921952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337920864"/>
        <c:crosses val="max"/>
        <c:crossBetween val="between"/>
      </c:valAx>
      <c:catAx>
        <c:axId val="-33792086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33792195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-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Distrito Portuario, Logístico, Industrial, Turístico y Comercial de Turbo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467753853043253"/>
          <c:y val="0.141646912556983"/>
          <c:w val="0.70915296488412882"/>
          <c:h val="0.67304475756319937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Original'!$C$701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Original'!$A$702:$A$719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Original'!$C$702:$C$719</c:f>
              <c:numCache>
                <c:formatCode>0.0</c:formatCode>
                <c:ptCount val="18"/>
                <c:pt idx="5" formatCode="0">
                  <c:v>5</c:v>
                </c:pt>
                <c:pt idx="6" formatCode="0">
                  <c:v>5</c:v>
                </c:pt>
                <c:pt idx="7" formatCode="0">
                  <c:v>5</c:v>
                </c:pt>
                <c:pt idx="8" formatCode="0">
                  <c:v>5</c:v>
                </c:pt>
                <c:pt idx="9" formatCode="0">
                  <c:v>5</c:v>
                </c:pt>
                <c:pt idx="10" formatCode="0">
                  <c:v>5</c:v>
                </c:pt>
                <c:pt idx="11" formatCode="0">
                  <c:v>6</c:v>
                </c:pt>
                <c:pt idx="12" formatCode="0">
                  <c:v>6</c:v>
                </c:pt>
                <c:pt idx="13" formatCode="0">
                  <c:v>6</c:v>
                </c:pt>
                <c:pt idx="14" formatCode="0">
                  <c:v>6</c:v>
                </c:pt>
                <c:pt idx="15" formatCode="0">
                  <c:v>4</c:v>
                </c:pt>
                <c:pt idx="16" formatCode="0">
                  <c:v>0</c:v>
                </c:pt>
                <c:pt idx="17" formatCode="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Original'!$D$701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Original'!$A$702:$A$719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Original'!$D$702:$D$719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 formatCode="0">
                  <c:v>0</c:v>
                </c:pt>
                <c:pt idx="15" formatCode="0">
                  <c:v>0</c:v>
                </c:pt>
                <c:pt idx="16" formatCode="0">
                  <c:v>0</c:v>
                </c:pt>
                <c:pt idx="17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Original'!$E$701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Original'!$A$702:$A$719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Original'!$E$702:$E$719</c:f>
              <c:numCache>
                <c:formatCode>General</c:formatCode>
                <c:ptCount val="18"/>
                <c:pt idx="5">
                  <c:v>5</c:v>
                </c:pt>
                <c:pt idx="6">
                  <c:v>0</c:v>
                </c:pt>
                <c:pt idx="7">
                  <c:v>5</c:v>
                </c:pt>
                <c:pt idx="8">
                  <c:v>5</c:v>
                </c:pt>
                <c:pt idx="9">
                  <c:v>3</c:v>
                </c:pt>
                <c:pt idx="10">
                  <c:v>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D4-4859-B8B2-6B445DD5B5C3}"/>
            </c:ext>
          </c:extLst>
        </c:ser>
        <c:ser>
          <c:idx val="4"/>
          <c:order val="4"/>
          <c:tx>
            <c:strRef>
              <c:f>'Tasa de mortalidad Original'!$F$701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Original'!$A$702:$A$719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Original'!$F$702:$F$719</c:f>
              <c:numCache>
                <c:formatCode>General</c:formatCode>
                <c:ptCount val="18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D4-4859-B8B2-6B445DD5B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901280"/>
        <c:axId val="-337906176"/>
      </c:barChart>
      <c:lineChart>
        <c:grouping val="stacked"/>
        <c:varyColors val="0"/>
        <c:ser>
          <c:idx val="0"/>
          <c:order val="0"/>
          <c:tx>
            <c:strRef>
              <c:f>'Tasa de mortalidad Original'!$B$701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Original'!$A$702:$A$719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Original'!$B$702:$B$719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2.2686711636770625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37904544"/>
        <c:axId val="-337905088"/>
      </c:lineChart>
      <c:catAx>
        <c:axId val="-3379012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906176"/>
        <c:crossesAt val="0"/>
        <c:auto val="1"/>
        <c:lblAlgn val="ctr"/>
        <c:lblOffset val="100"/>
        <c:noMultiLvlLbl val="0"/>
      </c:catAx>
      <c:valAx>
        <c:axId val="-337906176"/>
        <c:scaling>
          <c:orientation val="minMax"/>
          <c:max val="8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901280"/>
        <c:crosses val="autoZero"/>
        <c:crossBetween val="between"/>
        <c:majorUnit val="1"/>
        <c:minorUnit val="1"/>
      </c:valAx>
      <c:valAx>
        <c:axId val="-33790508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337904544"/>
        <c:crosses val="max"/>
        <c:crossBetween val="between"/>
      </c:valAx>
      <c:catAx>
        <c:axId val="-33790454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33790508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Anorí - 2005 - 2022</a:t>
            </a:r>
          </a:p>
        </c:rich>
      </c:tx>
      <c:layout>
        <c:manualLayout>
          <c:xMode val="edge"/>
          <c:yMode val="edge"/>
          <c:x val="0.13979407574053246"/>
          <c:y val="2.075828062475797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21364829396327"/>
          <c:h val="0.67550380792564868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Original'!$C$785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Original'!$A$786:$A$803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Original'!$C$786:$C$803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2</c:v>
                </c:pt>
                <c:pt idx="12" formatCode="0">
                  <c:v>3</c:v>
                </c:pt>
                <c:pt idx="13" formatCode="0">
                  <c:v>3</c:v>
                </c:pt>
                <c:pt idx="14" formatCode="0">
                  <c:v>3</c:v>
                </c:pt>
                <c:pt idx="15" formatCode="0">
                  <c:v>3</c:v>
                </c:pt>
                <c:pt idx="16" formatCode="0">
                  <c:v>0</c:v>
                </c:pt>
                <c:pt idx="17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Original'!$D$785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Original'!$A$786:$A$803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Original'!$D$786:$D$803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1</c:v>
                </c:pt>
                <c:pt idx="13" formatCode="0">
                  <c:v>1</c:v>
                </c:pt>
                <c:pt idx="14" formatCode="0">
                  <c:v>1</c:v>
                </c:pt>
                <c:pt idx="15" formatCode="0">
                  <c:v>1</c:v>
                </c:pt>
                <c:pt idx="16" formatCode="0">
                  <c:v>0</c:v>
                </c:pt>
                <c:pt idx="17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Original'!$E$785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Original'!$A$786:$A$803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Original'!$E$786:$E$799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9F-4C11-ADA3-31AC8432887C}"/>
            </c:ext>
          </c:extLst>
        </c:ser>
        <c:ser>
          <c:idx val="4"/>
          <c:order val="4"/>
          <c:tx>
            <c:strRef>
              <c:f>'Tasa de mortalidad Original'!$F$785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Original'!$A$786:$A$803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Original'!$F$786:$F$803</c:f>
              <c:numCache>
                <c:formatCode>General</c:formatCode>
                <c:ptCount val="18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0</c:v>
                </c:pt>
                <c:pt idx="1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9F-4C11-ADA3-31AC84328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915968"/>
        <c:axId val="-337913248"/>
      </c:barChart>
      <c:lineChart>
        <c:grouping val="stacked"/>
        <c:varyColors val="0"/>
        <c:ser>
          <c:idx val="0"/>
          <c:order val="0"/>
          <c:tx>
            <c:strRef>
              <c:f>'Tasa de mortalidad Original'!$B$785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Original'!$A$786:$A$801</c:f>
              <c:numCache>
                <c:formatCode>0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'Tasa de mortalidad Original'!$B$786:$B$801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37904000"/>
        <c:axId val="-337900736"/>
      </c:lineChart>
      <c:catAx>
        <c:axId val="-3379159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913248"/>
        <c:crossesAt val="0"/>
        <c:auto val="1"/>
        <c:lblAlgn val="ctr"/>
        <c:lblOffset val="100"/>
        <c:noMultiLvlLbl val="0"/>
      </c:catAx>
      <c:valAx>
        <c:axId val="-337913248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915968"/>
        <c:crosses val="autoZero"/>
        <c:crossBetween val="between"/>
        <c:majorUnit val="1"/>
      </c:valAx>
      <c:valAx>
        <c:axId val="-337900736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337904000"/>
        <c:crosses val="max"/>
        <c:crossBetween val="between"/>
      </c:valAx>
      <c:catAx>
        <c:axId val="-33790400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337900736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 Cisneros - 2005 - 2022</a:t>
            </a:r>
          </a:p>
        </c:rich>
      </c:tx>
      <c:layout>
        <c:manualLayout>
          <c:xMode val="edge"/>
          <c:yMode val="edge"/>
          <c:x val="0.16118264425034395"/>
          <c:y val="2.0764217935906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07866972880369"/>
          <c:h val="0.69845788662742803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Original'!$C$813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Original'!$A$814:$A$831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Original'!$C$814:$C$831</c:f>
              <c:numCache>
                <c:formatCode>0.0</c:formatCode>
                <c:ptCount val="18"/>
                <c:pt idx="5" formatCode="0">
                  <c:v>8</c:v>
                </c:pt>
                <c:pt idx="6" formatCode="0">
                  <c:v>7</c:v>
                </c:pt>
                <c:pt idx="7" formatCode="0">
                  <c:v>7</c:v>
                </c:pt>
                <c:pt idx="8" formatCode="0">
                  <c:v>11</c:v>
                </c:pt>
                <c:pt idx="9" formatCode="0">
                  <c:v>11</c:v>
                </c:pt>
                <c:pt idx="10" formatCode="0">
                  <c:v>11</c:v>
                </c:pt>
                <c:pt idx="11" formatCode="0">
                  <c:v>11</c:v>
                </c:pt>
                <c:pt idx="12" formatCode="0">
                  <c:v>4</c:v>
                </c:pt>
                <c:pt idx="13" formatCode="0">
                  <c:v>4</c:v>
                </c:pt>
                <c:pt idx="14" formatCode="0">
                  <c:v>4</c:v>
                </c:pt>
                <c:pt idx="15" formatCode="0">
                  <c:v>4</c:v>
                </c:pt>
                <c:pt idx="16" formatCode="0">
                  <c:v>0</c:v>
                </c:pt>
                <c:pt idx="17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Original'!$D$813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Original'!$A$814:$A$831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Original'!$D$814:$D$831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1</c:v>
                </c:pt>
                <c:pt idx="14" formatCode="0">
                  <c:v>1</c:v>
                </c:pt>
                <c:pt idx="15" formatCode="0">
                  <c:v>1</c:v>
                </c:pt>
                <c:pt idx="16" formatCode="0">
                  <c:v>0</c:v>
                </c:pt>
                <c:pt idx="17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Original'!$E$813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Original'!$A$814:$A$831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Original'!$E$814:$E$831</c:f>
              <c:numCache>
                <c:formatCode>General</c:formatCode>
                <c:ptCount val="18"/>
                <c:pt idx="5">
                  <c:v>7</c:v>
                </c:pt>
                <c:pt idx="6">
                  <c:v>5</c:v>
                </c:pt>
                <c:pt idx="7">
                  <c:v>4</c:v>
                </c:pt>
                <c:pt idx="8">
                  <c:v>0</c:v>
                </c:pt>
                <c:pt idx="9">
                  <c:v>3</c:v>
                </c:pt>
                <c:pt idx="10">
                  <c:v>3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C-4D5C-B583-9AB15106C221}"/>
            </c:ext>
          </c:extLst>
        </c:ser>
        <c:ser>
          <c:idx val="4"/>
          <c:order val="4"/>
          <c:tx>
            <c:strRef>
              <c:f>'Tasa de mortalidad Original'!$F$813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Original'!$A$814:$A$831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Original'!$F$814:$F$827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6C-4D5C-B583-9AB15106C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903456"/>
        <c:axId val="-337900192"/>
      </c:barChart>
      <c:lineChart>
        <c:grouping val="stacked"/>
        <c:varyColors val="0"/>
        <c:ser>
          <c:idx val="0"/>
          <c:order val="0"/>
          <c:tx>
            <c:strRef>
              <c:f>'Tasa de mortalidad Original'!$B$813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Original'!$A$814:$A$831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Original'!$B$814:$B$831</c:f>
              <c:numCache>
                <c:formatCode>0.00</c:formatCode>
                <c:ptCount val="18"/>
                <c:pt idx="0">
                  <c:v>10.33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37916512"/>
        <c:axId val="-337899648"/>
      </c:lineChart>
      <c:catAx>
        <c:axId val="-33790345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900192"/>
        <c:crossesAt val="0"/>
        <c:auto val="1"/>
        <c:lblAlgn val="ctr"/>
        <c:lblOffset val="100"/>
        <c:noMultiLvlLbl val="0"/>
      </c:catAx>
      <c:valAx>
        <c:axId val="-337900192"/>
        <c:scaling>
          <c:orientation val="minMax"/>
          <c:max val="1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903456"/>
        <c:crosses val="autoZero"/>
        <c:crossBetween val="between"/>
        <c:majorUnit val="2"/>
      </c:valAx>
      <c:valAx>
        <c:axId val="-33789964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337916512"/>
        <c:crosses val="max"/>
        <c:crossBetween val="between"/>
      </c:valAx>
      <c:catAx>
        <c:axId val="-33791651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33789964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- </a:t>
            </a:r>
            <a:r>
              <a:rPr lang="es-CO" sz="1600" b="0" baseline="0"/>
              <a:t>Puerto Berrio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893529841520707"/>
          <c:y val="0.15047655977484586"/>
          <c:w val="0.67591834136577267"/>
          <c:h val="0.6515557384164572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Original'!$C$121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Original'!$A$122:$A$135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Original'!$C$122:$C$135</c:f>
              <c:numCache>
                <c:formatCode>0.0</c:formatCode>
                <c:ptCount val="14"/>
                <c:pt idx="5" formatCode="0">
                  <c:v>5</c:v>
                </c:pt>
                <c:pt idx="6" formatCode="0">
                  <c:v>5</c:v>
                </c:pt>
                <c:pt idx="7" formatCode="0">
                  <c:v>6</c:v>
                </c:pt>
                <c:pt idx="8" formatCode="0">
                  <c:v>6</c:v>
                </c:pt>
                <c:pt idx="9" formatCode="0">
                  <c:v>6</c:v>
                </c:pt>
                <c:pt idx="10" formatCode="0">
                  <c:v>10</c:v>
                </c:pt>
                <c:pt idx="11" formatCode="0">
                  <c:v>15</c:v>
                </c:pt>
                <c:pt idx="12" formatCode="0">
                  <c:v>20</c:v>
                </c:pt>
                <c:pt idx="13" formatCode="0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9-4246-B73F-3D7EB694BAB5}"/>
            </c:ext>
          </c:extLst>
        </c:ser>
        <c:ser>
          <c:idx val="3"/>
          <c:order val="2"/>
          <c:tx>
            <c:strRef>
              <c:f>'Tasa de mortalidad Original'!$D$121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Original'!$A$122:$A$135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Original'!$D$122:$D$135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99-4246-B73F-3D7EB694BAB5}"/>
            </c:ext>
          </c:extLst>
        </c:ser>
        <c:ser>
          <c:idx val="1"/>
          <c:order val="3"/>
          <c:tx>
            <c:strRef>
              <c:f>'Tasa de mortalidad Original'!$E$121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Original'!$A$122:$A$135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Original'!$E$122:$E$135</c:f>
              <c:numCache>
                <c:formatCode>General</c:formatCode>
                <c:ptCount val="14"/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0</c:v>
                </c:pt>
                <c:pt idx="12">
                  <c:v>13</c:v>
                </c:pt>
                <c:pt idx="1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99-4246-B73F-3D7EB694BAB5}"/>
            </c:ext>
          </c:extLst>
        </c:ser>
        <c:ser>
          <c:idx val="4"/>
          <c:order val="4"/>
          <c:tx>
            <c:strRef>
              <c:f>'Tasa de mortalidad Original'!$F$121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Original'!$A$122:$A$135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Original'!$F$122:$F$135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99-4246-B73F-3D7EB694B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09328832"/>
        <c:axId val="-1409299456"/>
      </c:barChart>
      <c:lineChart>
        <c:grouping val="stacked"/>
        <c:varyColors val="0"/>
        <c:ser>
          <c:idx val="0"/>
          <c:order val="0"/>
          <c:tx>
            <c:strRef>
              <c:f>'Tasa de mortalidad Original'!$B$121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Original'!$A$122:$A$133</c:f>
              <c:numCache>
                <c:formatCode>0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</c:numCache>
            </c:numRef>
          </c:cat>
          <c:val>
            <c:numRef>
              <c:f>'Tasa de mortalidad Original'!$B$122:$B$135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2.42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2.13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99-4246-B73F-3D7EB694B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9307616"/>
        <c:axId val="-1409311968"/>
      </c:lineChart>
      <c:catAx>
        <c:axId val="-140932883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409299456"/>
        <c:crossesAt val="0"/>
        <c:auto val="1"/>
        <c:lblAlgn val="ctr"/>
        <c:lblOffset val="100"/>
        <c:noMultiLvlLbl val="0"/>
      </c:catAx>
      <c:valAx>
        <c:axId val="-1409299456"/>
        <c:scaling>
          <c:orientation val="minMax"/>
          <c:max val="2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409328832"/>
        <c:crosses val="autoZero"/>
        <c:crossBetween val="between"/>
        <c:majorUnit val="5"/>
      </c:valAx>
      <c:valAx>
        <c:axId val="-140931196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409307616"/>
        <c:crosses val="max"/>
        <c:crossBetween val="between"/>
      </c:valAx>
      <c:catAx>
        <c:axId val="-14093076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40931196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</a:t>
            </a:r>
          </a:p>
          <a:p>
            <a:pPr>
              <a:defRPr sz="1600"/>
            </a:pPr>
            <a:r>
              <a:rPr lang="es-CO" sz="1600" b="0" baseline="0"/>
              <a:t>Don Matias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22203909617537"/>
          <c:h val="0.6966481629858355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Original'!$C$1761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Original'!$A$1762:$A$1775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Original'!$C$1762:$C$1775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4F-4DF9-B8CD-181090F8C0FB}"/>
            </c:ext>
          </c:extLst>
        </c:ser>
        <c:ser>
          <c:idx val="3"/>
          <c:order val="2"/>
          <c:tx>
            <c:strRef>
              <c:f>'Tasa de mortalidad Original'!$D$1761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Original'!$A$1762:$A$1775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Original'!$D$1762:$D$1775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4F-4DF9-B8CD-181090F8C0FB}"/>
            </c:ext>
          </c:extLst>
        </c:ser>
        <c:ser>
          <c:idx val="1"/>
          <c:order val="3"/>
          <c:tx>
            <c:strRef>
              <c:f>'Tasa de mortalidad Original'!$E$1761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Original'!$A$1762:$A$1775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Original'!$E$1762:$E$1775</c:f>
              <c:numCache>
                <c:formatCode>General</c:formatCode>
                <c:ptCount val="14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4F-4DF9-B8CD-181090F8C0FB}"/>
            </c:ext>
          </c:extLst>
        </c:ser>
        <c:ser>
          <c:idx val="4"/>
          <c:order val="4"/>
          <c:tx>
            <c:strRef>
              <c:f>'Tasa de mortalidad Original'!$F$1761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Original'!$A$1762:$A$1775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Original'!$F$1762:$F$1775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4F-4DF9-B8CD-181090F8C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76592176"/>
        <c:axId val="-376601424"/>
      </c:barChart>
      <c:lineChart>
        <c:grouping val="stacked"/>
        <c:varyColors val="0"/>
        <c:ser>
          <c:idx val="0"/>
          <c:order val="0"/>
          <c:tx>
            <c:strRef>
              <c:f>'Tasa de mortalidad Original'!$B$1761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Original'!$A$1762:$A$1775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Original'!$B$1762:$B$1775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F4F-4DF9-B8CD-181090F8C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76581296"/>
        <c:axId val="-376591088"/>
      </c:lineChart>
      <c:catAx>
        <c:axId val="-37659217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76601424"/>
        <c:crossesAt val="0"/>
        <c:auto val="1"/>
        <c:lblAlgn val="ctr"/>
        <c:lblOffset val="100"/>
        <c:noMultiLvlLbl val="0"/>
      </c:catAx>
      <c:valAx>
        <c:axId val="-376601424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76592176"/>
        <c:crosses val="autoZero"/>
        <c:crossBetween val="between"/>
        <c:majorUnit val="1"/>
      </c:valAx>
      <c:valAx>
        <c:axId val="-37659108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376581296"/>
        <c:crosses val="max"/>
        <c:crossBetween val="between"/>
      </c:valAx>
      <c:catAx>
        <c:axId val="-37658129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37659108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 Remedios - 2005 - 2022</a:t>
            </a:r>
          </a:p>
        </c:rich>
      </c:tx>
      <c:layout>
        <c:manualLayout>
          <c:xMode val="edge"/>
          <c:yMode val="edge"/>
          <c:x val="0.11122261819098031"/>
          <c:y val="1.81354253195833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99065406561763"/>
          <c:h val="0.6835047436586320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Original'!$C$841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Original'!$A$842:$A$859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Original'!$C$842:$C$859</c:f>
              <c:numCache>
                <c:formatCode>0.0</c:formatCode>
                <c:ptCount val="18"/>
                <c:pt idx="5" formatCode="0">
                  <c:v>3</c:v>
                </c:pt>
                <c:pt idx="6" formatCode="0">
                  <c:v>3</c:v>
                </c:pt>
                <c:pt idx="7" formatCode="0">
                  <c:v>4</c:v>
                </c:pt>
                <c:pt idx="8" formatCode="0">
                  <c:v>4</c:v>
                </c:pt>
                <c:pt idx="9" formatCode="0">
                  <c:v>4</c:v>
                </c:pt>
                <c:pt idx="10" formatCode="0">
                  <c:v>7</c:v>
                </c:pt>
                <c:pt idx="11" formatCode="0">
                  <c:v>7</c:v>
                </c:pt>
                <c:pt idx="12" formatCode="0">
                  <c:v>5</c:v>
                </c:pt>
                <c:pt idx="13" formatCode="0">
                  <c:v>5</c:v>
                </c:pt>
                <c:pt idx="14" formatCode="0">
                  <c:v>12</c:v>
                </c:pt>
                <c:pt idx="15" formatCode="0">
                  <c:v>12</c:v>
                </c:pt>
                <c:pt idx="16" formatCode="0">
                  <c:v>0</c:v>
                </c:pt>
                <c:pt idx="17" formatCode="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Original'!$D$841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Original'!$A$842:$A$859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Original'!$D$842:$D$855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Original'!$E$841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Original'!$A$842:$A$859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Original'!$E$842:$E$859</c:f>
              <c:numCache>
                <c:formatCode>General</c:formatCode>
                <c:ptCount val="18"/>
                <c:pt idx="5">
                  <c:v>3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B8-4D44-8F83-18110828A4F1}"/>
            </c:ext>
          </c:extLst>
        </c:ser>
        <c:ser>
          <c:idx val="4"/>
          <c:order val="4"/>
          <c:tx>
            <c:strRef>
              <c:f>'Tasa de mortalidad Original'!$F$841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Original'!$A$842:$A$859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Original'!$F$842:$F$855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B8-4D44-8F83-18110828A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99104"/>
        <c:axId val="-337930112"/>
      </c:barChart>
      <c:lineChart>
        <c:grouping val="stacked"/>
        <c:varyColors val="0"/>
        <c:ser>
          <c:idx val="0"/>
          <c:order val="0"/>
          <c:tx>
            <c:strRef>
              <c:f>'Tasa de mortalidad Original'!$B$841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Original'!$A$842:$A$859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Original'!$B$842:$B$859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37898560"/>
        <c:axId val="-337896928"/>
      </c:lineChart>
      <c:catAx>
        <c:axId val="-33789910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930112"/>
        <c:crossesAt val="0"/>
        <c:auto val="1"/>
        <c:lblAlgn val="ctr"/>
        <c:lblOffset val="100"/>
        <c:noMultiLvlLbl val="0"/>
      </c:catAx>
      <c:valAx>
        <c:axId val="-337930112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layout>
            <c:manualLayout>
              <c:xMode val="edge"/>
              <c:yMode val="edge"/>
              <c:x val="5.3309348915034922E-2"/>
              <c:y val="0.37202056724854843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99104"/>
        <c:crosses val="autoZero"/>
        <c:crossBetween val="between"/>
        <c:majorUnit val="1"/>
      </c:valAx>
      <c:valAx>
        <c:axId val="-33789692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337898560"/>
        <c:crosses val="max"/>
        <c:crossBetween val="between"/>
      </c:valAx>
      <c:catAx>
        <c:axId val="-33789856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33789692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- Santo Domingo- 2005 - 2022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182807807978198"/>
          <c:h val="0.6782473508121635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Original'!$C$897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Original'!$A$898:$A$915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Original'!$C$898:$C$915</c:f>
              <c:numCache>
                <c:formatCode>0.0</c:formatCode>
                <c:ptCount val="18"/>
                <c:pt idx="5" formatCode="0">
                  <c:v>3</c:v>
                </c:pt>
                <c:pt idx="6" formatCode="0">
                  <c:v>2</c:v>
                </c:pt>
                <c:pt idx="7" formatCode="0">
                  <c:v>3</c:v>
                </c:pt>
                <c:pt idx="8" formatCode="0">
                  <c:v>3</c:v>
                </c:pt>
                <c:pt idx="9" formatCode="0">
                  <c:v>3</c:v>
                </c:pt>
                <c:pt idx="10" formatCode="0">
                  <c:v>4</c:v>
                </c:pt>
                <c:pt idx="11" formatCode="0">
                  <c:v>4</c:v>
                </c:pt>
                <c:pt idx="12" formatCode="0">
                  <c:v>4</c:v>
                </c:pt>
                <c:pt idx="13" formatCode="0">
                  <c:v>4</c:v>
                </c:pt>
                <c:pt idx="14" formatCode="0">
                  <c:v>5</c:v>
                </c:pt>
                <c:pt idx="15" formatCode="0">
                  <c:v>5</c:v>
                </c:pt>
                <c:pt idx="16" formatCode="0">
                  <c:v>0</c:v>
                </c:pt>
                <c:pt idx="17" formatCode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Original'!$D$897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Original'!$A$898:$A$915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Original'!$D$898:$D$911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Original'!$E$897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Original'!$A$898:$A$915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Original'!$E$898:$E$915</c:f>
              <c:numCache>
                <c:formatCode>General</c:formatCode>
                <c:ptCount val="18"/>
                <c:pt idx="5">
                  <c:v>3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6F-4763-8821-6BC4B0905E63}"/>
            </c:ext>
          </c:extLst>
        </c:ser>
        <c:ser>
          <c:idx val="4"/>
          <c:order val="4"/>
          <c:tx>
            <c:strRef>
              <c:f>'Tasa de mortalidad Original'!$F$897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Original'!$A$898:$A$915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Original'!$F$898:$F$915</c:f>
              <c:numCache>
                <c:formatCode>General</c:formatCode>
                <c:ptCount val="18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6F-4763-8821-6BC4B0905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926304"/>
        <c:axId val="-337925760"/>
      </c:barChart>
      <c:lineChart>
        <c:grouping val="stacked"/>
        <c:varyColors val="0"/>
        <c:ser>
          <c:idx val="0"/>
          <c:order val="0"/>
          <c:tx>
            <c:strRef>
              <c:f>'Tasa de mortalidad Original'!$B$897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Original'!$A$898:$A$915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Original'!$B$898:$B$915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37896384"/>
        <c:axId val="-337918688"/>
      </c:lineChart>
      <c:catAx>
        <c:axId val="-33792630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925760"/>
        <c:crossesAt val="0"/>
        <c:auto val="1"/>
        <c:lblAlgn val="ctr"/>
        <c:lblOffset val="100"/>
        <c:noMultiLvlLbl val="0"/>
      </c:catAx>
      <c:valAx>
        <c:axId val="-33792576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926304"/>
        <c:crosses val="autoZero"/>
        <c:crossBetween val="between"/>
        <c:majorUnit val="1"/>
      </c:valAx>
      <c:valAx>
        <c:axId val="-33791868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337896384"/>
        <c:crosses val="max"/>
        <c:crossBetween val="between"/>
      </c:valAx>
      <c:catAx>
        <c:axId val="-33789638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33791868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- Segovia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951422777420448"/>
          <c:h val="0.69401952935156885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Original'!$C$925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Original'!$A$926:$A$943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Original'!$C$926:$C$943</c:f>
              <c:numCache>
                <c:formatCode>0.0</c:formatCode>
                <c:ptCount val="18"/>
                <c:pt idx="5" formatCode="0">
                  <c:v>5</c:v>
                </c:pt>
                <c:pt idx="6" formatCode="0">
                  <c:v>5</c:v>
                </c:pt>
                <c:pt idx="7" formatCode="0">
                  <c:v>5</c:v>
                </c:pt>
                <c:pt idx="8" formatCode="0">
                  <c:v>5</c:v>
                </c:pt>
                <c:pt idx="9" formatCode="0">
                  <c:v>5</c:v>
                </c:pt>
                <c:pt idx="10" formatCode="0">
                  <c:v>5</c:v>
                </c:pt>
                <c:pt idx="11" formatCode="0">
                  <c:v>5</c:v>
                </c:pt>
                <c:pt idx="12" formatCode="0">
                  <c:v>6</c:v>
                </c:pt>
                <c:pt idx="13" formatCode="0">
                  <c:v>7</c:v>
                </c:pt>
                <c:pt idx="14" formatCode="0">
                  <c:v>6</c:v>
                </c:pt>
                <c:pt idx="15" formatCode="0">
                  <c:v>6</c:v>
                </c:pt>
                <c:pt idx="16" formatCode="0">
                  <c:v>0</c:v>
                </c:pt>
                <c:pt idx="17" formatCode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Original'!$D$925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Original'!$A$926:$A$943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Original'!$D$926:$D$939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Original'!$E$925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Original'!$A$926:$A$943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Original'!$E$926:$E$943</c:f>
              <c:numCache>
                <c:formatCode>General</c:formatCode>
                <c:ptCount val="18"/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83-4EA8-8D80-2081ECF2194C}"/>
            </c:ext>
          </c:extLst>
        </c:ser>
        <c:ser>
          <c:idx val="4"/>
          <c:order val="4"/>
          <c:tx>
            <c:strRef>
              <c:f>'Tasa de mortalidad Original'!$F$925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Original'!$A$926:$A$943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Original'!$F$926:$F$939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83-4EA8-8D80-2081ECF21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922496"/>
        <c:axId val="-337925216"/>
      </c:barChart>
      <c:lineChart>
        <c:grouping val="stacked"/>
        <c:varyColors val="0"/>
        <c:ser>
          <c:idx val="0"/>
          <c:order val="0"/>
          <c:tx>
            <c:strRef>
              <c:f>'Tasa de mortalidad Original'!$B$925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Original'!$A$926:$A$943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Original'!$B$926:$B$943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2.59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37924672"/>
        <c:axId val="-337920320"/>
      </c:lineChart>
      <c:catAx>
        <c:axId val="-3379224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925216"/>
        <c:crossesAt val="0"/>
        <c:auto val="1"/>
        <c:lblAlgn val="ctr"/>
        <c:lblOffset val="100"/>
        <c:noMultiLvlLbl val="0"/>
      </c:catAx>
      <c:valAx>
        <c:axId val="-337925216"/>
        <c:scaling>
          <c:orientation val="minMax"/>
          <c:max val="8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922496"/>
        <c:crosses val="autoZero"/>
        <c:crossBetween val="between"/>
        <c:majorUnit val="1"/>
      </c:valAx>
      <c:valAx>
        <c:axId val="-33792032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337924672"/>
        <c:crosses val="max"/>
        <c:crossBetween val="between"/>
      </c:valAx>
      <c:catAx>
        <c:axId val="-33792467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33792032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- Vegachí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104345231583844"/>
          <c:h val="0.70190561862127143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Original'!$C$953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Original'!$A$954:$A$971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Original'!$C$954:$C$971</c:f>
              <c:numCache>
                <c:formatCode>0.0</c:formatCode>
                <c:ptCount val="18"/>
                <c:pt idx="5" formatCode="0">
                  <c:v>2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2</c:v>
                </c:pt>
                <c:pt idx="11" formatCode="0">
                  <c:v>3</c:v>
                </c:pt>
                <c:pt idx="12" formatCode="0">
                  <c:v>3</c:v>
                </c:pt>
                <c:pt idx="13" formatCode="0">
                  <c:v>3</c:v>
                </c:pt>
                <c:pt idx="14" formatCode="0">
                  <c:v>3</c:v>
                </c:pt>
                <c:pt idx="15" formatCode="0">
                  <c:v>3</c:v>
                </c:pt>
                <c:pt idx="16" formatCode="0">
                  <c:v>0</c:v>
                </c:pt>
                <c:pt idx="17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Original'!$D$953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Original'!$A$954:$A$971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Original'!$D$954:$D$967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Original'!$E$953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Original'!$A$954:$A$971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Original'!$E$954:$E$971</c:f>
              <c:numCache>
                <c:formatCode>General</c:formatCode>
                <c:ptCount val="18"/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8-4537-8A66-E2C2569BFC6D}"/>
            </c:ext>
          </c:extLst>
        </c:ser>
        <c:ser>
          <c:idx val="4"/>
          <c:order val="4"/>
          <c:tx>
            <c:strRef>
              <c:f>'Tasa de mortalidad Original'!$F$953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Original'!$A$954:$A$971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Original'!$F$954:$F$967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78-4537-8A66-E2C2569BF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914880"/>
        <c:axId val="-337929568"/>
      </c:barChart>
      <c:lineChart>
        <c:grouping val="stacked"/>
        <c:varyColors val="0"/>
        <c:ser>
          <c:idx val="0"/>
          <c:order val="0"/>
          <c:tx>
            <c:strRef>
              <c:f>'Tasa de mortalidad Original'!$B$953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Original'!$A$954:$A$971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Original'!$B$954:$B$971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37924128"/>
        <c:axId val="-337895840"/>
      </c:lineChart>
      <c:catAx>
        <c:axId val="-3379148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929568"/>
        <c:crossesAt val="0"/>
        <c:auto val="1"/>
        <c:lblAlgn val="ctr"/>
        <c:lblOffset val="100"/>
        <c:noMultiLvlLbl val="0"/>
      </c:catAx>
      <c:valAx>
        <c:axId val="-337929568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914880"/>
        <c:crosses val="autoZero"/>
        <c:crossBetween val="between"/>
        <c:majorUnit val="1"/>
      </c:valAx>
      <c:valAx>
        <c:axId val="-33789584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337924128"/>
        <c:crosses val="max"/>
        <c:crossBetween val="between"/>
      </c:valAx>
      <c:catAx>
        <c:axId val="-33792412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33789584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-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Yalí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8645577869093677"/>
          <c:h val="0.6782473508121635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Original'!$C$981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Original'!$A$982:$A$999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Original'!$C$982:$C$999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  <c:pt idx="14" formatCode="0">
                  <c:v>1</c:v>
                </c:pt>
                <c:pt idx="15" formatCode="0">
                  <c:v>1</c:v>
                </c:pt>
                <c:pt idx="16" formatCode="0">
                  <c:v>0</c:v>
                </c:pt>
                <c:pt idx="17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Original'!$D$981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Original'!$A$982:$A$999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Original'!$D$982:$D$995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Original'!$E$981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Original'!$A$982:$A$999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Original'!$E$982:$E$999</c:f>
              <c:numCache>
                <c:formatCode>General</c:formatCode>
                <c:ptCount val="18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15-4EAE-A267-7F0DBDAA290C}"/>
            </c:ext>
          </c:extLst>
        </c:ser>
        <c:ser>
          <c:idx val="4"/>
          <c:order val="4"/>
          <c:tx>
            <c:strRef>
              <c:f>'Tasa de mortalidad Original'!$F$981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Original'!$A$982:$A$999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Original'!$F$982:$F$995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15-4EAE-A267-7F0DBDAA2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923584"/>
        <c:axId val="-337917600"/>
      </c:barChart>
      <c:lineChart>
        <c:grouping val="stacked"/>
        <c:varyColors val="0"/>
        <c:ser>
          <c:idx val="0"/>
          <c:order val="0"/>
          <c:tx>
            <c:strRef>
              <c:f>'Tasa de mortalidad Original'!$B$981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Original'!$A$982:$A$999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Original'!$B$982:$B$999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37919776"/>
        <c:axId val="-337923040"/>
      </c:lineChart>
      <c:catAx>
        <c:axId val="-33792358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917600"/>
        <c:crossesAt val="0"/>
        <c:auto val="1"/>
        <c:lblAlgn val="ctr"/>
        <c:lblOffset val="100"/>
        <c:noMultiLvlLbl val="0"/>
      </c:catAx>
      <c:valAx>
        <c:axId val="-337917600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923584"/>
        <c:crosses val="autoZero"/>
        <c:crossBetween val="between"/>
        <c:majorUnit val="1"/>
      </c:valAx>
      <c:valAx>
        <c:axId val="-33792304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337919776"/>
        <c:crosses val="max"/>
        <c:crossBetween val="between"/>
      </c:valAx>
      <c:catAx>
        <c:axId val="-33791977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33792304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 Yolombó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606346580896494"/>
          <c:h val="0.6835047436586320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Original'!$C$1009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Original'!$A$1010:$A$1027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Original'!$C$1010:$C$1027</c:f>
              <c:numCache>
                <c:formatCode>0.0</c:formatCode>
                <c:ptCount val="18"/>
                <c:pt idx="5" formatCode="0">
                  <c:v>3</c:v>
                </c:pt>
                <c:pt idx="6" formatCode="0">
                  <c:v>6</c:v>
                </c:pt>
                <c:pt idx="7" formatCode="0">
                  <c:v>6</c:v>
                </c:pt>
                <c:pt idx="8" formatCode="0">
                  <c:v>6</c:v>
                </c:pt>
                <c:pt idx="9" formatCode="0">
                  <c:v>6</c:v>
                </c:pt>
                <c:pt idx="10" formatCode="0">
                  <c:v>5</c:v>
                </c:pt>
                <c:pt idx="11" formatCode="0">
                  <c:v>6</c:v>
                </c:pt>
                <c:pt idx="12" formatCode="0">
                  <c:v>6</c:v>
                </c:pt>
                <c:pt idx="13" formatCode="0">
                  <c:v>8</c:v>
                </c:pt>
                <c:pt idx="14" formatCode="0">
                  <c:v>10</c:v>
                </c:pt>
                <c:pt idx="15" formatCode="0">
                  <c:v>10</c:v>
                </c:pt>
                <c:pt idx="16" formatCode="0">
                  <c:v>0</c:v>
                </c:pt>
                <c:pt idx="17" formatCode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Original'!$D$1009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Original'!$A$1010:$A$1027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Original'!$D$1010:$D$1023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Original'!$E$1009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Original'!$A$1010:$A$1027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Original'!$E$1010:$E$1027</c:f>
              <c:numCache>
                <c:formatCode>General</c:formatCode>
                <c:ptCount val="18"/>
                <c:pt idx="5">
                  <c:v>3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5</c:v>
                </c:pt>
                <c:pt idx="11">
                  <c:v>0</c:v>
                </c:pt>
                <c:pt idx="12">
                  <c:v>3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0</c:v>
                </c:pt>
                <c:pt idx="1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F-4338-A32D-281E14B893B7}"/>
            </c:ext>
          </c:extLst>
        </c:ser>
        <c:ser>
          <c:idx val="4"/>
          <c:order val="4"/>
          <c:tx>
            <c:strRef>
              <c:f>'Tasa de mortalidad Original'!$F$1009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Original'!$A$1010:$A$1027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Original'!$F$1010:$F$1027</c:f>
              <c:numCache>
                <c:formatCode>General</c:formatCode>
                <c:ptCount val="18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9F-4338-A32D-281E14B893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918144"/>
        <c:axId val="-337912160"/>
      </c:barChart>
      <c:lineChart>
        <c:grouping val="stacked"/>
        <c:varyColors val="0"/>
        <c:ser>
          <c:idx val="0"/>
          <c:order val="0"/>
          <c:tx>
            <c:strRef>
              <c:f>'Tasa de mortalidad Original'!$B$1009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Original'!$A$1010:$A$1027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Original'!$B$1010:$B$1027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4.5599999999999996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37880608"/>
        <c:axId val="-337870272"/>
      </c:lineChart>
      <c:catAx>
        <c:axId val="-33791814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912160"/>
        <c:crossesAt val="0"/>
        <c:auto val="1"/>
        <c:lblAlgn val="ctr"/>
        <c:lblOffset val="100"/>
        <c:noMultiLvlLbl val="0"/>
      </c:catAx>
      <c:valAx>
        <c:axId val="-337912160"/>
        <c:scaling>
          <c:orientation val="minMax"/>
          <c:max val="1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918144"/>
        <c:crosses val="autoZero"/>
        <c:crossBetween val="between"/>
        <c:majorUnit val="1"/>
      </c:valAx>
      <c:valAx>
        <c:axId val="-337870272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337880608"/>
        <c:crosses val="max"/>
        <c:crossBetween val="between"/>
      </c:valAx>
      <c:catAx>
        <c:axId val="-33788060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33787027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Carepa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34917252945142"/>
          <c:h val="0.6835047436586320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Original'!$C$513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Original'!$A$514:$A$531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Original'!$C$514:$C$531</c:f>
              <c:numCache>
                <c:formatCode>0.0</c:formatCode>
                <c:ptCount val="18"/>
                <c:pt idx="5" formatCode="0">
                  <c:v>2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5</c:v>
                </c:pt>
                <c:pt idx="12" formatCode="0">
                  <c:v>2</c:v>
                </c:pt>
                <c:pt idx="13" formatCode="0">
                  <c:v>6</c:v>
                </c:pt>
                <c:pt idx="14" formatCode="0">
                  <c:v>6</c:v>
                </c:pt>
                <c:pt idx="15" formatCode="0">
                  <c:v>6</c:v>
                </c:pt>
                <c:pt idx="16" formatCode="0">
                  <c:v>0</c:v>
                </c:pt>
                <c:pt idx="17" formatCode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Original'!$H$513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Original'!$A$514:$A$531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Original'!$H$514:$H$531</c:f>
              <c:numCache>
                <c:formatCode>0.0</c:formatCode>
                <c:ptCount val="18"/>
                <c:pt idx="5" formatCode="0">
                  <c:v>2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4"/>
          <c:order val="2"/>
          <c:tx>
            <c:strRef>
              <c:f>'Tasa de mortalidad Original'!$G$513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Original'!$A$514:$A$531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Original'!$G$514:$G$531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1</c:v>
                </c:pt>
                <c:pt idx="8" formatCode="0">
                  <c:v>2</c:v>
                </c:pt>
                <c:pt idx="9" formatCode="0">
                  <c:v>1</c:v>
                </c:pt>
                <c:pt idx="10" formatCode="0">
                  <c:v>0</c:v>
                </c:pt>
                <c:pt idx="11" formatCode="0">
                  <c:v>5</c:v>
                </c:pt>
                <c:pt idx="12" formatCode="General">
                  <c:v>2</c:v>
                </c:pt>
                <c:pt idx="13" formatCode="General">
                  <c:v>4</c:v>
                </c:pt>
                <c:pt idx="14" formatCode="General">
                  <c:v>4</c:v>
                </c:pt>
                <c:pt idx="15" formatCode="General">
                  <c:v>6</c:v>
                </c:pt>
                <c:pt idx="16" formatCode="General">
                  <c:v>0</c:v>
                </c:pt>
                <c:pt idx="17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7E-4593-A7BF-D855D69E3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69728"/>
        <c:axId val="-337883328"/>
      </c:barChart>
      <c:catAx>
        <c:axId val="-33786972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83328"/>
        <c:crossesAt val="0"/>
        <c:auto val="1"/>
        <c:lblAlgn val="ctr"/>
        <c:lblOffset val="100"/>
        <c:noMultiLvlLbl val="0"/>
      </c:catAx>
      <c:valAx>
        <c:axId val="-337883328"/>
        <c:scaling>
          <c:orientation val="minMax"/>
          <c:max val="7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69728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San Pedro de Urabá - 2005 - 2022</a:t>
            </a:r>
          </a:p>
        </c:rich>
      </c:tx>
      <c:layout>
        <c:manualLayout>
          <c:xMode val="edge"/>
          <c:yMode val="edge"/>
          <c:x val="0.30416932165546906"/>
          <c:y val="1.28684004195979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3008100568932577"/>
          <c:h val="0.696648225774803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Original'!$C$673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Original'!$A$674:$A$691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Original'!$C$674:$C$691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  <c:pt idx="14" formatCode="0">
                  <c:v>1</c:v>
                </c:pt>
                <c:pt idx="15" formatCode="0">
                  <c:v>1</c:v>
                </c:pt>
                <c:pt idx="16" formatCode="0">
                  <c:v>0</c:v>
                </c:pt>
                <c:pt idx="17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1"/>
          <c:order val="1"/>
          <c:tx>
            <c:strRef>
              <c:f>'Tasa de mortalidad Original'!$H$673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Original'!$A$674:$A$691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Original'!$H$674:$H$691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66-49F5-B000-6C34F4D85393}"/>
            </c:ext>
          </c:extLst>
        </c:ser>
        <c:ser>
          <c:idx val="4"/>
          <c:order val="2"/>
          <c:tx>
            <c:strRef>
              <c:f>'Tasa de mortalidad Original'!$G$673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Original'!$A$674:$A$691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Original'!$G$674:$G$691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1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66-49F5-B000-6C34F4D85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74624"/>
        <c:axId val="-337890400"/>
      </c:barChart>
      <c:catAx>
        <c:axId val="-3378746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90400"/>
        <c:crossesAt val="0"/>
        <c:auto val="1"/>
        <c:lblAlgn val="ctr"/>
        <c:lblOffset val="100"/>
        <c:noMultiLvlLbl val="0"/>
      </c:catAx>
      <c:valAx>
        <c:axId val="-337890400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74624"/>
        <c:crosses val="autoZero"/>
        <c:crossBetween val="between"/>
        <c:majorUnit val="1"/>
        <c:min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Distrito Portuario, Logístico, Industrial, Turístico y Comercial de Turbo - 2005 - 2022</a:t>
            </a:r>
          </a:p>
        </c:rich>
      </c:tx>
      <c:layout>
        <c:manualLayout>
          <c:xMode val="edge"/>
          <c:yMode val="edge"/>
          <c:x val="0.14085856138399333"/>
          <c:y val="9.1138863563800087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599521529110744"/>
          <c:h val="0.693200493780959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Original'!$C$701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Original'!$A$702:$A$719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Original'!$C$702:$C$719</c:f>
              <c:numCache>
                <c:formatCode>0.0</c:formatCode>
                <c:ptCount val="18"/>
                <c:pt idx="5" formatCode="0">
                  <c:v>5</c:v>
                </c:pt>
                <c:pt idx="6" formatCode="0">
                  <c:v>5</c:v>
                </c:pt>
                <c:pt idx="7" formatCode="0">
                  <c:v>5</c:v>
                </c:pt>
                <c:pt idx="8" formatCode="0">
                  <c:v>5</c:v>
                </c:pt>
                <c:pt idx="9" formatCode="0">
                  <c:v>5</c:v>
                </c:pt>
                <c:pt idx="10" formatCode="0">
                  <c:v>5</c:v>
                </c:pt>
                <c:pt idx="11" formatCode="0">
                  <c:v>6</c:v>
                </c:pt>
                <c:pt idx="12" formatCode="0">
                  <c:v>6</c:v>
                </c:pt>
                <c:pt idx="13" formatCode="0">
                  <c:v>6</c:v>
                </c:pt>
                <c:pt idx="14" formatCode="0">
                  <c:v>6</c:v>
                </c:pt>
                <c:pt idx="15" formatCode="0">
                  <c:v>4</c:v>
                </c:pt>
                <c:pt idx="16" formatCode="0">
                  <c:v>0</c:v>
                </c:pt>
                <c:pt idx="17" formatCode="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Original'!$G$701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Original'!$A$702:$A$719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Original'!$G$702:$G$719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5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1</c:v>
                </c:pt>
                <c:pt idx="10" formatCode="0">
                  <c:v>0</c:v>
                </c:pt>
                <c:pt idx="11" formatCode="0">
                  <c:v>5</c:v>
                </c:pt>
                <c:pt idx="12" formatCode="General">
                  <c:v>3</c:v>
                </c:pt>
                <c:pt idx="13" formatCode="General">
                  <c:v>2</c:v>
                </c:pt>
                <c:pt idx="14" formatCode="General">
                  <c:v>1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2"/>
          <c:tx>
            <c:strRef>
              <c:f>'Tasa de mortalidad Original'!$H$701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Original'!$A$702:$A$719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Original'!$H$702:$H$719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General">
                  <c:v>3</c:v>
                </c:pt>
                <c:pt idx="13" formatCode="General">
                  <c:v>4</c:v>
                </c:pt>
                <c:pt idx="14" formatCode="General">
                  <c:v>4</c:v>
                </c:pt>
                <c:pt idx="15" formatCode="General">
                  <c:v>3</c:v>
                </c:pt>
                <c:pt idx="16" formatCode="General">
                  <c:v>0</c:v>
                </c:pt>
                <c:pt idx="17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F0-4FD3-8E02-AFA582680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65376"/>
        <c:axId val="-337884960"/>
      </c:barChart>
      <c:catAx>
        <c:axId val="-33786537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84960"/>
        <c:crossesAt val="0"/>
        <c:auto val="1"/>
        <c:lblAlgn val="ctr"/>
        <c:lblOffset val="100"/>
        <c:noMultiLvlLbl val="0"/>
      </c:catAx>
      <c:valAx>
        <c:axId val="-337884960"/>
        <c:scaling>
          <c:orientation val="minMax"/>
          <c:max val="8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65376"/>
        <c:crosses val="autoZero"/>
        <c:crossBetween val="between"/>
        <c:majorUnit val="1"/>
        <c:min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 Piscinas  sin intervenir   </a:t>
            </a:r>
          </a:p>
          <a:p>
            <a:pPr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Santo Domingo- 2005 - 2022</a:t>
            </a:r>
          </a:p>
        </c:rich>
      </c:tx>
      <c:layout>
        <c:manualLayout>
          <c:xMode val="edge"/>
          <c:yMode val="edge"/>
          <c:x val="0.30103162573822639"/>
          <c:y val="1.57721785394051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818227132286173"/>
          <c:h val="0.6887621365051005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Original'!$C$897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Original'!$A$898:$A$915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Original'!$C$898:$C$915</c:f>
              <c:numCache>
                <c:formatCode>0.0</c:formatCode>
                <c:ptCount val="18"/>
                <c:pt idx="5" formatCode="0">
                  <c:v>3</c:v>
                </c:pt>
                <c:pt idx="6" formatCode="0">
                  <c:v>2</c:v>
                </c:pt>
                <c:pt idx="7" formatCode="0">
                  <c:v>3</c:v>
                </c:pt>
                <c:pt idx="8" formatCode="0">
                  <c:v>3</c:v>
                </c:pt>
                <c:pt idx="9" formatCode="0">
                  <c:v>3</c:v>
                </c:pt>
                <c:pt idx="10" formatCode="0">
                  <c:v>4</c:v>
                </c:pt>
                <c:pt idx="11" formatCode="0">
                  <c:v>4</c:v>
                </c:pt>
                <c:pt idx="12" formatCode="0">
                  <c:v>4</c:v>
                </c:pt>
                <c:pt idx="13" formatCode="0">
                  <c:v>4</c:v>
                </c:pt>
                <c:pt idx="14" formatCode="0">
                  <c:v>5</c:v>
                </c:pt>
                <c:pt idx="15" formatCode="0">
                  <c:v>5</c:v>
                </c:pt>
                <c:pt idx="16" formatCode="0">
                  <c:v>0</c:v>
                </c:pt>
                <c:pt idx="17" formatCode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1"/>
          <c:order val="1"/>
          <c:tx>
            <c:strRef>
              <c:f>'Tasa de mortalidad Original'!$H$897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Original'!$A$898:$A$915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Original'!$H$898:$H$915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3</c:v>
                </c:pt>
                <c:pt idx="16" formatCode="General">
                  <c:v>0</c:v>
                </c:pt>
                <c:pt idx="17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18-4114-844A-7A1CA5D92747}"/>
            </c:ext>
          </c:extLst>
        </c:ser>
        <c:ser>
          <c:idx val="4"/>
          <c:order val="2"/>
          <c:tx>
            <c:strRef>
              <c:f>'Tasa de mortalidad Original'!$G$897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Original'!$A$898:$A$915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Original'!$G$898:$G$915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3</c:v>
                </c:pt>
                <c:pt idx="10" formatCode="0">
                  <c:v>4</c:v>
                </c:pt>
                <c:pt idx="11" formatCode="0">
                  <c:v>4</c:v>
                </c:pt>
                <c:pt idx="12" formatCode="General">
                  <c:v>3</c:v>
                </c:pt>
                <c:pt idx="13" formatCode="General">
                  <c:v>3</c:v>
                </c:pt>
                <c:pt idx="14" formatCode="General">
                  <c:v>2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18-4114-844A-7A1CA5D92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82784"/>
        <c:axId val="-337895296"/>
      </c:barChart>
      <c:catAx>
        <c:axId val="-33788278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95296"/>
        <c:crossesAt val="0"/>
        <c:auto val="1"/>
        <c:lblAlgn val="ctr"/>
        <c:lblOffset val="100"/>
        <c:noMultiLvlLbl val="0"/>
      </c:catAx>
      <c:valAx>
        <c:axId val="-33789529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/>
                </a:pPr>
                <a:r>
                  <a:rPr lang="en-US"/>
                  <a:t>Número </a:t>
                </a:r>
                <a:r>
                  <a:rPr lang="en-US" sz="1200"/>
                  <a:t>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82784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- </a:t>
            </a:r>
            <a:r>
              <a:rPr lang="es-CO" sz="1600" b="0" baseline="0"/>
              <a:t>Gómez Plata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567115292699323"/>
          <c:h val="0.6703611933125120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Original'!$C$1813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Original'!$A$1814:$A$1827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Original'!$C$1814:$C$1827</c:f>
              <c:numCache>
                <c:formatCode>0</c:formatCode>
                <c:ptCount val="14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8D-4EEB-9746-B8B07A3CE46A}"/>
            </c:ext>
          </c:extLst>
        </c:ser>
        <c:ser>
          <c:idx val="3"/>
          <c:order val="2"/>
          <c:tx>
            <c:strRef>
              <c:f>'Tasa de mortalidad Original'!$D$1813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Original'!$A$1814:$A$1827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Original'!$D$1814:$D$1827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8D-4EEB-9746-B8B07A3CE46A}"/>
            </c:ext>
          </c:extLst>
        </c:ser>
        <c:ser>
          <c:idx val="1"/>
          <c:order val="3"/>
          <c:tx>
            <c:strRef>
              <c:f>'Tasa de mortalidad Original'!$E$1813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Original'!$A$1814:$A$1827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Original'!$E$1814:$E$1827</c:f>
              <c:numCache>
                <c:formatCode>General</c:formatCode>
                <c:ptCount val="14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8D-4EEB-9746-B8B07A3CE46A}"/>
            </c:ext>
          </c:extLst>
        </c:ser>
        <c:ser>
          <c:idx val="4"/>
          <c:order val="4"/>
          <c:tx>
            <c:strRef>
              <c:f>'Tasa de mortalidad Original'!$F$1813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Original'!$A$1814:$A$1827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Original'!$F$1814:$F$1827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8D-4EEB-9746-B8B07A3CE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76575856"/>
        <c:axId val="-376590544"/>
      </c:barChart>
      <c:lineChart>
        <c:grouping val="stacked"/>
        <c:varyColors val="0"/>
        <c:ser>
          <c:idx val="0"/>
          <c:order val="0"/>
          <c:tx>
            <c:strRef>
              <c:f>'Tasa de mortalidad Original'!$B$1813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Original'!$A$1814:$A$1827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Original'!$B$1814:$B$1827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8D-4EEB-9746-B8B07A3CE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76595440"/>
        <c:axId val="-376599248"/>
      </c:lineChart>
      <c:catAx>
        <c:axId val="-37657585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76590544"/>
        <c:crossesAt val="0"/>
        <c:auto val="1"/>
        <c:lblAlgn val="ctr"/>
        <c:lblOffset val="100"/>
        <c:noMultiLvlLbl val="0"/>
      </c:catAx>
      <c:valAx>
        <c:axId val="-376590544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76575856"/>
        <c:crosses val="autoZero"/>
        <c:crossBetween val="between"/>
        <c:majorUnit val="1"/>
      </c:valAx>
      <c:valAx>
        <c:axId val="-37659924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376595440"/>
        <c:crosses val="max"/>
        <c:crossBetween val="between"/>
      </c:valAx>
      <c:catAx>
        <c:axId val="-37659544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37659924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Segovia - 2005 - 2022</a:t>
            </a:r>
          </a:p>
        </c:rich>
      </c:tx>
      <c:layout>
        <c:manualLayout>
          <c:xMode val="edge"/>
          <c:yMode val="edge"/>
          <c:x val="0.30293036010469049"/>
          <c:y val="1.57721785394051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03514960980261"/>
          <c:y val="0.13116098136895887"/>
          <c:w val="0.72628353695639758"/>
          <c:h val="0.694019529351568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Original'!$C$925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Original'!$A$926:$A$943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Original'!$C$926:$C$943</c:f>
              <c:numCache>
                <c:formatCode>0.0</c:formatCode>
                <c:ptCount val="18"/>
                <c:pt idx="5" formatCode="0">
                  <c:v>5</c:v>
                </c:pt>
                <c:pt idx="6" formatCode="0">
                  <c:v>5</c:v>
                </c:pt>
                <c:pt idx="7" formatCode="0">
                  <c:v>5</c:v>
                </c:pt>
                <c:pt idx="8" formatCode="0">
                  <c:v>5</c:v>
                </c:pt>
                <c:pt idx="9" formatCode="0">
                  <c:v>5</c:v>
                </c:pt>
                <c:pt idx="10" formatCode="0">
                  <c:v>5</c:v>
                </c:pt>
                <c:pt idx="11" formatCode="0">
                  <c:v>5</c:v>
                </c:pt>
                <c:pt idx="12" formatCode="0">
                  <c:v>6</c:v>
                </c:pt>
                <c:pt idx="13" formatCode="0">
                  <c:v>7</c:v>
                </c:pt>
                <c:pt idx="14" formatCode="0">
                  <c:v>6</c:v>
                </c:pt>
                <c:pt idx="15" formatCode="0">
                  <c:v>6</c:v>
                </c:pt>
                <c:pt idx="16" formatCode="0">
                  <c:v>0</c:v>
                </c:pt>
                <c:pt idx="17" formatCode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Original'!$G$925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Original'!$A$926:$A$943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Original'!$G$926:$G$943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4</c:v>
                </c:pt>
                <c:pt idx="11" formatCode="0">
                  <c:v>5</c:v>
                </c:pt>
                <c:pt idx="12" formatCode="General">
                  <c:v>5</c:v>
                </c:pt>
                <c:pt idx="13" formatCode="General">
                  <c:v>6</c:v>
                </c:pt>
                <c:pt idx="14" formatCode="General">
                  <c:v>6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2"/>
          <c:tx>
            <c:strRef>
              <c:f>'Tasa de mortalidad Original'!$H$925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Original'!$A$926:$A$943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Original'!$H$926:$H$943</c:f>
              <c:numCache>
                <c:formatCode>0.0</c:formatCode>
                <c:ptCount val="18"/>
                <c:pt idx="5" formatCode="0">
                  <c:v>2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0</c:v>
                </c:pt>
                <c:pt idx="12" formatCode="General">
                  <c:v>1</c:v>
                </c:pt>
                <c:pt idx="13" formatCode="General">
                  <c:v>1</c:v>
                </c:pt>
                <c:pt idx="14" formatCode="General">
                  <c:v>0</c:v>
                </c:pt>
                <c:pt idx="15" formatCode="General">
                  <c:v>6</c:v>
                </c:pt>
                <c:pt idx="16" formatCode="General">
                  <c:v>0</c:v>
                </c:pt>
                <c:pt idx="17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27-4AED-872C-17F2E60AF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72448"/>
        <c:axId val="-337890944"/>
      </c:barChart>
      <c:catAx>
        <c:axId val="-3378724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90944"/>
        <c:crossesAt val="0"/>
        <c:auto val="1"/>
        <c:lblAlgn val="ctr"/>
        <c:lblOffset val="100"/>
        <c:noMultiLvlLbl val="0"/>
      </c:catAx>
      <c:valAx>
        <c:axId val="-337890944"/>
        <c:scaling>
          <c:orientation val="minMax"/>
          <c:max val="8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72448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Vegachí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3577720878871811"/>
          <c:h val="0.694019529351568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Original'!$C$953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Original'!$A$954:$A$971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Original'!$C$954:$C$971</c:f>
              <c:numCache>
                <c:formatCode>0.0</c:formatCode>
                <c:ptCount val="18"/>
                <c:pt idx="5" formatCode="0">
                  <c:v>2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2</c:v>
                </c:pt>
                <c:pt idx="11" formatCode="0">
                  <c:v>3</c:v>
                </c:pt>
                <c:pt idx="12" formatCode="0">
                  <c:v>3</c:v>
                </c:pt>
                <c:pt idx="13" formatCode="0">
                  <c:v>3</c:v>
                </c:pt>
                <c:pt idx="14" formatCode="0">
                  <c:v>3</c:v>
                </c:pt>
                <c:pt idx="15" formatCode="0">
                  <c:v>3</c:v>
                </c:pt>
                <c:pt idx="16" formatCode="0">
                  <c:v>0</c:v>
                </c:pt>
                <c:pt idx="17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Original'!$H$953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Original'!$A$954:$A$971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Original'!$H$954:$H$971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1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4"/>
          <c:order val="2"/>
          <c:tx>
            <c:strRef>
              <c:f>'Tasa de mortalidad Original'!$G$953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Original'!$A$954:$A$971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Original'!$G$954:$G$971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</c:v>
                </c:pt>
                <c:pt idx="12" formatCode="General">
                  <c:v>0</c:v>
                </c:pt>
                <c:pt idx="13" formatCode="General">
                  <c:v>1</c:v>
                </c:pt>
                <c:pt idx="14" formatCode="General">
                  <c:v>1</c:v>
                </c:pt>
                <c:pt idx="15" formatCode="General">
                  <c:v>1</c:v>
                </c:pt>
                <c:pt idx="16" formatCode="General">
                  <c:v>0</c:v>
                </c:pt>
                <c:pt idx="17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65-4422-B867-9B0FC87F5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63744"/>
        <c:axId val="-337884416"/>
      </c:barChart>
      <c:catAx>
        <c:axId val="-33786374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84416"/>
        <c:crossesAt val="0"/>
        <c:auto val="1"/>
        <c:lblAlgn val="ctr"/>
        <c:lblOffset val="100"/>
        <c:noMultiLvlLbl val="0"/>
      </c:catAx>
      <c:valAx>
        <c:axId val="-337884416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63744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Ppiscinas 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Yalí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159999019236419"/>
          <c:h val="0.6782473508121635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Original'!$C$981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Original'!$A$982:$A$999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Original'!$C$982:$C$999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  <c:pt idx="14" formatCode="0">
                  <c:v>1</c:v>
                </c:pt>
                <c:pt idx="15" formatCode="0">
                  <c:v>1</c:v>
                </c:pt>
                <c:pt idx="16" formatCode="0">
                  <c:v>0</c:v>
                </c:pt>
                <c:pt idx="17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Original'!$H$981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Original'!$A$982:$A$999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Original'!$H$982:$H$995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4"/>
          <c:order val="2"/>
          <c:tx>
            <c:strRef>
              <c:f>'Tasa de mortalidad Original'!$G$981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Original'!$A$982:$A$999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Original'!$G$982:$G$995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A-4D07-B969-248482A94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76256"/>
        <c:axId val="-337864832"/>
      </c:barChart>
      <c:catAx>
        <c:axId val="-33787625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64832"/>
        <c:crossesAt val="0"/>
        <c:auto val="1"/>
        <c:lblAlgn val="ctr"/>
        <c:lblOffset val="100"/>
        <c:noMultiLvlLbl val="0"/>
      </c:catAx>
      <c:valAx>
        <c:axId val="-337864832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/>
                </a:pPr>
                <a:r>
                  <a:rPr lang="en-US"/>
                  <a:t>Número </a:t>
                </a:r>
                <a:r>
                  <a:rPr lang="en-US" sz="1200"/>
                  <a:t>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76256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Yolombó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4527088062103863"/>
          <c:h val="0.6887621365051005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Original'!$C$1009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Original'!$A$1010:$A$1027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Original'!$C$1010:$C$1027</c:f>
              <c:numCache>
                <c:formatCode>0.0</c:formatCode>
                <c:ptCount val="18"/>
                <c:pt idx="5" formatCode="0">
                  <c:v>3</c:v>
                </c:pt>
                <c:pt idx="6" formatCode="0">
                  <c:v>6</c:v>
                </c:pt>
                <c:pt idx="7" formatCode="0">
                  <c:v>6</c:v>
                </c:pt>
                <c:pt idx="8" formatCode="0">
                  <c:v>6</c:v>
                </c:pt>
                <c:pt idx="9" formatCode="0">
                  <c:v>6</c:v>
                </c:pt>
                <c:pt idx="10" formatCode="0">
                  <c:v>5</c:v>
                </c:pt>
                <c:pt idx="11" formatCode="0">
                  <c:v>6</c:v>
                </c:pt>
                <c:pt idx="12" formatCode="0">
                  <c:v>6</c:v>
                </c:pt>
                <c:pt idx="13" formatCode="0">
                  <c:v>8</c:v>
                </c:pt>
                <c:pt idx="14" formatCode="0">
                  <c:v>10</c:v>
                </c:pt>
                <c:pt idx="15" formatCode="0">
                  <c:v>10</c:v>
                </c:pt>
                <c:pt idx="16" formatCode="0">
                  <c:v>0</c:v>
                </c:pt>
                <c:pt idx="17" formatCode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Original'!$H$1009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Original'!$A$1010:$A$1027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Original'!$H$1010:$H$1027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2</c:v>
                </c:pt>
                <c:pt idx="14" formatCode="General">
                  <c:v>2</c:v>
                </c:pt>
                <c:pt idx="15" formatCode="General">
                  <c:v>6</c:v>
                </c:pt>
                <c:pt idx="16" formatCode="General">
                  <c:v>0</c:v>
                </c:pt>
                <c:pt idx="17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4"/>
          <c:order val="2"/>
          <c:tx>
            <c:strRef>
              <c:f>'Tasa de mortalidad Original'!$G$1009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Original'!$A$1010:$A$1027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Original'!$G$1010:$G$1027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6</c:v>
                </c:pt>
                <c:pt idx="12" formatCode="General">
                  <c:v>3</c:v>
                </c:pt>
                <c:pt idx="13" formatCode="General">
                  <c:v>0</c:v>
                </c:pt>
                <c:pt idx="14" formatCode="General">
                  <c:v>2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4F-4BED-9A72-A65F1616F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61568"/>
        <c:axId val="-337868640"/>
      </c:barChart>
      <c:catAx>
        <c:axId val="-3378615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68640"/>
        <c:crossesAt val="0"/>
        <c:auto val="1"/>
        <c:lblAlgn val="ctr"/>
        <c:lblOffset val="100"/>
        <c:noMultiLvlLbl val="0"/>
      </c:catAx>
      <c:valAx>
        <c:axId val="-337868640"/>
        <c:scaling>
          <c:orientation val="minMax"/>
          <c:max val="1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61568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Subregión Norte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3577720878871811"/>
          <c:h val="0.6863413254431184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Original'!$C$1597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Original'!$A$1598:$A$1615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Original'!$C$1598:$C$1615</c:f>
              <c:numCache>
                <c:formatCode>0.0</c:formatCode>
                <c:ptCount val="18"/>
                <c:pt idx="5" formatCode="0">
                  <c:v>16</c:v>
                </c:pt>
                <c:pt idx="6" formatCode="0">
                  <c:v>19</c:v>
                </c:pt>
                <c:pt idx="7" formatCode="0">
                  <c:v>18</c:v>
                </c:pt>
                <c:pt idx="8" formatCode="0">
                  <c:v>19</c:v>
                </c:pt>
                <c:pt idx="9" formatCode="0">
                  <c:v>19</c:v>
                </c:pt>
                <c:pt idx="10" formatCode="0">
                  <c:v>22</c:v>
                </c:pt>
                <c:pt idx="11" formatCode="0">
                  <c:v>24</c:v>
                </c:pt>
                <c:pt idx="12" formatCode="0">
                  <c:v>24</c:v>
                </c:pt>
                <c:pt idx="13" formatCode="0">
                  <c:v>27</c:v>
                </c:pt>
                <c:pt idx="14" formatCode="0">
                  <c:v>29</c:v>
                </c:pt>
                <c:pt idx="15" formatCode="0">
                  <c:v>30</c:v>
                </c:pt>
                <c:pt idx="16" formatCode="0">
                  <c:v>0</c:v>
                </c:pt>
                <c:pt idx="17" formatCode="0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1"/>
          <c:order val="1"/>
          <c:tx>
            <c:strRef>
              <c:f>'Tasa de mortalidad Original'!$G$1597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Original'!$A$1598:$A$1615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Original'!$G$1598:$G$1615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1</c:v>
                </c:pt>
                <c:pt idx="8" formatCode="0">
                  <c:v>5</c:v>
                </c:pt>
                <c:pt idx="9" formatCode="0">
                  <c:v>2</c:v>
                </c:pt>
                <c:pt idx="10" formatCode="0">
                  <c:v>4</c:v>
                </c:pt>
                <c:pt idx="11" formatCode="0">
                  <c:v>18</c:v>
                </c:pt>
                <c:pt idx="12" formatCode="General">
                  <c:v>16</c:v>
                </c:pt>
                <c:pt idx="13" formatCode="General">
                  <c:v>19</c:v>
                </c:pt>
                <c:pt idx="14" formatCode="General">
                  <c:v>13</c:v>
                </c:pt>
                <c:pt idx="15" formatCode="General">
                  <c:v>3</c:v>
                </c:pt>
                <c:pt idx="16" formatCode="0">
                  <c:v>0</c:v>
                </c:pt>
                <c:pt idx="17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D9-4812-B284-06F859CB8288}"/>
            </c:ext>
          </c:extLst>
        </c:ser>
        <c:ser>
          <c:idx val="4"/>
          <c:order val="2"/>
          <c:tx>
            <c:strRef>
              <c:f>'Tasa de mortalidad Original'!$H$1597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Original'!$A$1598:$A$1615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Original'!$H$1598:$H$1615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2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2</c:v>
                </c:pt>
                <c:pt idx="12" formatCode="General">
                  <c:v>1</c:v>
                </c:pt>
                <c:pt idx="13" formatCode="General">
                  <c:v>3</c:v>
                </c:pt>
                <c:pt idx="14" formatCode="General">
                  <c:v>5</c:v>
                </c:pt>
                <c:pt idx="15" formatCode="General">
                  <c:v>16</c:v>
                </c:pt>
                <c:pt idx="16" formatCode="0">
                  <c:v>0</c:v>
                </c:pt>
                <c:pt idx="17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D9-4812-B284-06F859CB8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68096"/>
        <c:axId val="-337867552"/>
      </c:barChart>
      <c:catAx>
        <c:axId val="-3378680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67552"/>
        <c:crossesAt val="0"/>
        <c:auto val="1"/>
        <c:lblAlgn val="ctr"/>
        <c:lblOffset val="100"/>
        <c:noMultiLvlLbl val="0"/>
      </c:catAx>
      <c:valAx>
        <c:axId val="-337867552"/>
        <c:scaling>
          <c:orientation val="minMax"/>
          <c:max val="4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68096"/>
        <c:crosses val="autoZero"/>
        <c:crossBetween val="between"/>
        <c:majorUnit val="5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Angostura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3197974005578992"/>
          <c:h val="0.691390769051170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Original'!$C$1625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Original'!$A$1626:$A$1643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Original'!$C$1626:$C$1643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3</c:v>
                </c:pt>
                <c:pt idx="12" formatCode="0">
                  <c:v>3</c:v>
                </c:pt>
                <c:pt idx="13" formatCode="0">
                  <c:v>3</c:v>
                </c:pt>
                <c:pt idx="14" formatCode="0">
                  <c:v>3</c:v>
                </c:pt>
                <c:pt idx="15" formatCode="0">
                  <c:v>3</c:v>
                </c:pt>
                <c:pt idx="16" formatCode="0">
                  <c:v>0</c:v>
                </c:pt>
                <c:pt idx="17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Original'!$H$1625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Original'!$A$1626:$A$1643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Original'!$H$1626:$H$1643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1</c:v>
                </c:pt>
                <c:pt idx="7" formatCode="0">
                  <c:v>0</c:v>
                </c:pt>
                <c:pt idx="8" formatCode="0">
                  <c:v>1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3</c:v>
                </c:pt>
                <c:pt idx="15" formatCode="General">
                  <c:v>3</c:v>
                </c:pt>
                <c:pt idx="16" formatCode="0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4"/>
          <c:order val="2"/>
          <c:tx>
            <c:strRef>
              <c:f>'Tasa de mortalidad Original'!$G$1625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Original'!$A$1626:$A$1643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Original'!$G$1626:$G$1643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1</c:v>
                </c:pt>
                <c:pt idx="11" formatCode="0">
                  <c:v>3</c:v>
                </c:pt>
                <c:pt idx="12" formatCode="General">
                  <c:v>3</c:v>
                </c:pt>
                <c:pt idx="13" formatCode="General">
                  <c:v>3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0">
                  <c:v>0</c:v>
                </c:pt>
                <c:pt idx="17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69-4A4D-9F29-E8FFDBC98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62112"/>
        <c:axId val="-337869184"/>
      </c:barChart>
      <c:catAx>
        <c:axId val="-33786211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69184"/>
        <c:crossesAt val="0"/>
        <c:auto val="1"/>
        <c:lblAlgn val="ctr"/>
        <c:lblOffset val="100"/>
        <c:noMultiLvlLbl val="0"/>
      </c:catAx>
      <c:valAx>
        <c:axId val="-337869184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62112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Briceño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818227132286173"/>
          <c:h val="0.66247510241051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Original'!$C$1677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Original'!$A$1678:$A$1695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Original'!$C$1678:$C$1695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  <c:pt idx="14" formatCode="0">
                  <c:v>1</c:v>
                </c:pt>
                <c:pt idx="15" formatCode="0">
                  <c:v>1</c:v>
                </c:pt>
                <c:pt idx="16" formatCode="0">
                  <c:v>0</c:v>
                </c:pt>
                <c:pt idx="17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Original'!$H$1677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FC47-4026-B9E0-399BE987DB21}"/>
              </c:ext>
            </c:extLst>
          </c:dPt>
          <c:cat>
            <c:numRef>
              <c:f>'Tasa de mortalidad Original'!$A$1678:$A$1695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Original'!$H$1678:$H$1695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0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4"/>
          <c:order val="2"/>
          <c:tx>
            <c:strRef>
              <c:f>'Tasa de mortalidad Original'!$G$1677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Original'!$A$1678:$A$1695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Original'!$G$1678:$G$1695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1</c:v>
                </c:pt>
                <c:pt idx="13" formatCode="General">
                  <c:v>1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0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47-4026-B9E0-399BE987D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92032"/>
        <c:axId val="-337867008"/>
      </c:barChart>
      <c:catAx>
        <c:axId val="-33789203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67008"/>
        <c:crossesAt val="0"/>
        <c:auto val="1"/>
        <c:lblAlgn val="ctr"/>
        <c:lblOffset val="100"/>
        <c:noMultiLvlLbl val="0"/>
      </c:catAx>
      <c:valAx>
        <c:axId val="-337867008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92032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Campamento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522575527497278"/>
          <c:h val="0.6932006372623797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Original'!$C$1705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Original'!$A$1706:$A$1723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Original'!$C$1706:$C$1723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  <c:pt idx="14" formatCode="0">
                  <c:v>2</c:v>
                </c:pt>
                <c:pt idx="15" formatCode="0">
                  <c:v>2</c:v>
                </c:pt>
                <c:pt idx="16" formatCode="0">
                  <c:v>0</c:v>
                </c:pt>
                <c:pt idx="17" formatCode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Original'!$G$1705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Original'!$A$1706:$A$1723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Original'!$G$1706:$G$1723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</c:v>
                </c:pt>
                <c:pt idx="12" formatCode="General">
                  <c:v>1</c:v>
                </c:pt>
                <c:pt idx="13" formatCode="General">
                  <c:v>1</c:v>
                </c:pt>
                <c:pt idx="14" formatCode="General">
                  <c:v>2</c:v>
                </c:pt>
                <c:pt idx="15" formatCode="General">
                  <c:v>0</c:v>
                </c:pt>
                <c:pt idx="16" formatCode="0">
                  <c:v>0</c:v>
                </c:pt>
                <c:pt idx="17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4"/>
          <c:order val="2"/>
          <c:tx>
            <c:strRef>
              <c:f>'Tasa de mortalidad Original'!$H$1705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Original'!$A$1706:$A$1723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Original'!$H$1706:$H$1723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2</c:v>
                </c:pt>
                <c:pt idx="16" formatCode="0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55-4388-BFC1-A30A10AAB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81152"/>
        <c:axId val="-337880064"/>
      </c:barChart>
      <c:catAx>
        <c:axId val="-33788115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80064"/>
        <c:crossesAt val="0"/>
        <c:auto val="1"/>
        <c:lblAlgn val="ctr"/>
        <c:lblOffset val="100"/>
        <c:noMultiLvlLbl val="0"/>
      </c:catAx>
      <c:valAx>
        <c:axId val="-337880064"/>
        <c:scaling>
          <c:orientation val="minMax"/>
          <c:max val="6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81152"/>
        <c:crosses val="autoZero"/>
        <c:crossBetween val="between"/>
        <c:majorUnit val="2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Carolina del Principe- 2005 - 2022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395746775216463"/>
          <c:h val="0.691390769051170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Original'!$C$1733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Original'!$A$1734:$A$1751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Original'!$C$1734:$C$1751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  <c:pt idx="14" formatCode="0">
                  <c:v>2</c:v>
                </c:pt>
                <c:pt idx="15" formatCode="0">
                  <c:v>2</c:v>
                </c:pt>
                <c:pt idx="16" formatCode="0">
                  <c:v>0</c:v>
                </c:pt>
                <c:pt idx="17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Original'!$H$1733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Original'!$A$1734:$A$1751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Original'!$H$1734:$H$1751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1</c:v>
                </c:pt>
                <c:pt idx="16" formatCode="0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4"/>
          <c:order val="2"/>
          <c:tx>
            <c:strRef>
              <c:f>'Tasa de mortalidad Original'!$G$1733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Original'!$A$1734:$A$1751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Original'!$G$1734:$G$1751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</c:v>
                </c:pt>
                <c:pt idx="12" formatCode="General">
                  <c:v>1</c:v>
                </c:pt>
                <c:pt idx="13" formatCode="General">
                  <c:v>1</c:v>
                </c:pt>
                <c:pt idx="14" formatCode="General">
                  <c:v>1</c:v>
                </c:pt>
                <c:pt idx="15" formatCode="General">
                  <c:v>0</c:v>
                </c:pt>
                <c:pt idx="16" formatCode="0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93-4E10-9BC4-3642624FF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82240"/>
        <c:axId val="-337885504"/>
      </c:barChart>
      <c:catAx>
        <c:axId val="-33788224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85504"/>
        <c:crossesAt val="0"/>
        <c:auto val="1"/>
        <c:lblAlgn val="ctr"/>
        <c:lblOffset val="100"/>
        <c:noMultiLvlLbl val="0"/>
      </c:catAx>
      <c:valAx>
        <c:axId val="-337885504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82240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Donmatías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628353695639758"/>
          <c:h val="0.675618587247176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Original'!$C$1761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Original'!$A$1762:$A$1779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Original'!$C$1762:$C$1779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  <c:pt idx="14" formatCode="0">
                  <c:v>1</c:v>
                </c:pt>
                <c:pt idx="15" formatCode="0">
                  <c:v>2</c:v>
                </c:pt>
                <c:pt idx="16" formatCode="0">
                  <c:v>0</c:v>
                </c:pt>
                <c:pt idx="17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1"/>
          <c:order val="1"/>
          <c:tx>
            <c:strRef>
              <c:f>'Tasa de mortalidad Original'!$G$1761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Original'!$A$1762:$A$1779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Original'!$G$1762:$G$1779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1</c:v>
                </c:pt>
                <c:pt idx="13" formatCode="General">
                  <c:v>1</c:v>
                </c:pt>
                <c:pt idx="14" formatCode="General">
                  <c:v>1</c:v>
                </c:pt>
                <c:pt idx="15" formatCode="General">
                  <c:v>0</c:v>
                </c:pt>
                <c:pt idx="16" formatCode="0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4-476D-83A4-7E46B11215D4}"/>
            </c:ext>
          </c:extLst>
        </c:ser>
        <c:ser>
          <c:idx val="4"/>
          <c:order val="2"/>
          <c:tx>
            <c:strRef>
              <c:f>'Tasa de mortalidad Original'!$H$1761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Original'!$A$1762:$A$1779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Original'!$H$1762:$H$1779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2</c:v>
                </c:pt>
                <c:pt idx="16" formatCode="0">
                  <c:v>0</c:v>
                </c:pt>
                <c:pt idx="17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34-476D-83A4-7E46B1121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89312"/>
        <c:axId val="-337893664"/>
      </c:barChart>
      <c:catAx>
        <c:axId val="-33788931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93664"/>
        <c:crossesAt val="0"/>
        <c:auto val="1"/>
        <c:lblAlgn val="ctr"/>
        <c:lblOffset val="100"/>
        <c:noMultiLvlLbl val="0"/>
      </c:catAx>
      <c:valAx>
        <c:axId val="-337893664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89312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- </a:t>
            </a:r>
            <a:r>
              <a:rPr lang="es-CO" sz="1600" b="0" baseline="0"/>
              <a:t>Guadalupe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8645577869093677"/>
          <c:h val="0.69401946601850317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Original'!$C$1841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Original'!$A$1842:$A$1855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Original'!$C$1842:$C$1855</c:f>
              <c:numCache>
                <c:formatCode>0</c:formatCode>
                <c:ptCount val="14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5E-47B4-BBD4-48DA509DF56F}"/>
            </c:ext>
          </c:extLst>
        </c:ser>
        <c:ser>
          <c:idx val="3"/>
          <c:order val="2"/>
          <c:tx>
            <c:strRef>
              <c:f>'Tasa de mortalidad Original'!$D$1841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Original'!$A$1842:$A$1855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Original'!$D$1842:$D$1855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5E-47B4-BBD4-48DA509DF56F}"/>
            </c:ext>
          </c:extLst>
        </c:ser>
        <c:ser>
          <c:idx val="1"/>
          <c:order val="3"/>
          <c:tx>
            <c:strRef>
              <c:f>'Tasa de mortalidad Original'!$E$1841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Original'!$A$1842:$A$1855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Original'!$E$1842:$E$1855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5E-47B4-BBD4-48DA509DF56F}"/>
            </c:ext>
          </c:extLst>
        </c:ser>
        <c:ser>
          <c:idx val="4"/>
          <c:order val="4"/>
          <c:tx>
            <c:strRef>
              <c:f>'Tasa de mortalidad Original'!$F$1841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Original'!$A$1842:$A$1855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Original'!$F$1842:$F$1855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5E-47B4-BBD4-48DA509DF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76593264"/>
        <c:axId val="-376590000"/>
      </c:barChart>
      <c:lineChart>
        <c:grouping val="stacked"/>
        <c:varyColors val="0"/>
        <c:ser>
          <c:idx val="0"/>
          <c:order val="0"/>
          <c:tx>
            <c:strRef>
              <c:f>'Tasa de mortalidad Original'!$B$1841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Original'!$A$1842:$A$1855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Original'!$B$1842:$B$1855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85E-47B4-BBD4-48DA509DF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76576944"/>
        <c:axId val="-376587280"/>
      </c:lineChart>
      <c:catAx>
        <c:axId val="-37659326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76590000"/>
        <c:crossesAt val="0"/>
        <c:auto val="1"/>
        <c:lblAlgn val="ctr"/>
        <c:lblOffset val="100"/>
        <c:noMultiLvlLbl val="0"/>
      </c:catAx>
      <c:valAx>
        <c:axId val="-376590000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76593264"/>
        <c:crosses val="autoZero"/>
        <c:crossBetween val="between"/>
        <c:majorUnit val="1"/>
      </c:valAx>
      <c:valAx>
        <c:axId val="-37658728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376576944"/>
        <c:crosses val="max"/>
        <c:crossBetween val="between"/>
      </c:valAx>
      <c:catAx>
        <c:axId val="-37657694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37658728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Gómez Plata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248606822346939"/>
          <c:h val="0.688762072083838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Original'!$C$1813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Original'!$A$1814:$A$1831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Original'!$C$1814:$C$1831</c:f>
              <c:numCache>
                <c:formatCode>0</c:formatCode>
                <c:ptCount val="18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1"/>
          <c:order val="1"/>
          <c:tx>
            <c:strRef>
              <c:f>'Tasa de mortalidad Original'!$G$1813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Original'!$A$1814:$A$1831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Original'!$G$1814:$G$1831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0">
                  <c:v>0</c:v>
                </c:pt>
                <c:pt idx="17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A1-45FF-AF3E-D50B2616CE35}"/>
            </c:ext>
          </c:extLst>
        </c:ser>
        <c:ser>
          <c:idx val="4"/>
          <c:order val="2"/>
          <c:tx>
            <c:strRef>
              <c:f>'Tasa de mortalidad Original'!$H$1813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Original'!$A$1814:$A$1831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Original'!$H$1814:$H$1829</c:f>
              <c:numCache>
                <c:formatCode>0.0</c:formatCode>
                <c:ptCount val="16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</c:v>
                </c:pt>
                <c:pt idx="12" formatCode="General">
                  <c:v>1</c:v>
                </c:pt>
                <c:pt idx="13" formatCode="General">
                  <c:v>1</c:v>
                </c:pt>
                <c:pt idx="14" formatCode="General">
                  <c:v>1</c:v>
                </c:pt>
                <c:pt idx="15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A1-45FF-AF3E-D50B2616C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79520"/>
        <c:axId val="-337887680"/>
      </c:barChart>
      <c:catAx>
        <c:axId val="-33787952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87680"/>
        <c:crossesAt val="0"/>
        <c:auto val="1"/>
        <c:lblAlgn val="ctr"/>
        <c:lblOffset val="100"/>
        <c:noMultiLvlLbl val="0"/>
      </c:catAx>
      <c:valAx>
        <c:axId val="-337887680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79520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Guadalupe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400505272650781"/>
          <c:h val="0.6966481629858355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Original'!$C$1841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Original'!$A$1842:$A$1857</c:f>
              <c:numCache>
                <c:formatCode>0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'Tasa de mortalidad Original'!$C$1842:$C$1859</c:f>
              <c:numCache>
                <c:formatCode>0</c:formatCode>
                <c:ptCount val="18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0</c:v>
                </c:pt>
                <c:pt idx="1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1"/>
          <c:order val="1"/>
          <c:tx>
            <c:strRef>
              <c:f>'Tasa de mortalidad Original'!$G$1841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Original'!$A$1842:$A$1857</c:f>
              <c:numCache>
                <c:formatCode>0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'Tasa de mortalidad Original'!$G$1842:$G$1859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1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0">
                  <c:v>0</c:v>
                </c:pt>
                <c:pt idx="17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88-45BF-B133-6B68DF928E94}"/>
            </c:ext>
          </c:extLst>
        </c:ser>
        <c:ser>
          <c:idx val="4"/>
          <c:order val="2"/>
          <c:tx>
            <c:strRef>
              <c:f>'Tasa de mortalidad Original'!$H$1841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Original'!$A$1842:$A$1857</c:f>
              <c:numCache>
                <c:formatCode>0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'Tasa de mortalidad Original'!$H$1842:$H$1859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0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88-45BF-B133-6B68DF928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93120"/>
        <c:axId val="-337878976"/>
      </c:barChart>
      <c:catAx>
        <c:axId val="-33789312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78976"/>
        <c:crossesAt val="0"/>
        <c:auto val="1"/>
        <c:lblAlgn val="ctr"/>
        <c:lblOffset val="100"/>
        <c:noMultiLvlLbl val="0"/>
      </c:catAx>
      <c:valAx>
        <c:axId val="-33787897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93120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Ituango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109366202468471"/>
          <c:h val="0.6782472842145091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Original'!$C$1869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Original'!$A$1870:$A$1887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Original'!$C$1870:$C$1887</c:f>
              <c:numCache>
                <c:formatCode>0</c:formatCode>
                <c:ptCount val="18"/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0</c:v>
                </c:pt>
                <c:pt idx="1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Original'!$H$1869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Original'!$A$1870:$A$1887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Original'!$H$1870:$H$1885</c:f>
              <c:numCache>
                <c:formatCode>0.0</c:formatCode>
                <c:ptCount val="16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4"/>
          <c:order val="2"/>
          <c:tx>
            <c:strRef>
              <c:f>'Tasa de mortalidad Original'!$G$1869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Original'!$A$1870:$A$1887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Original'!$G$1870:$G$1887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General">
                  <c:v>1</c:v>
                </c:pt>
                <c:pt idx="13" formatCode="General">
                  <c:v>1</c:v>
                </c:pt>
                <c:pt idx="14" formatCode="General">
                  <c:v>1</c:v>
                </c:pt>
                <c:pt idx="15" formatCode="General">
                  <c:v>0</c:v>
                </c:pt>
                <c:pt idx="16" formatCode="0">
                  <c:v>0</c:v>
                </c:pt>
                <c:pt idx="17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E6-4B17-9D5E-29B6182DF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70816"/>
        <c:axId val="-337866464"/>
      </c:barChart>
      <c:catAx>
        <c:axId val="-3378708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66464"/>
        <c:crossesAt val="0"/>
        <c:auto val="1"/>
        <c:lblAlgn val="ctr"/>
        <c:lblOffset val="100"/>
        <c:noMultiLvlLbl val="0"/>
      </c:catAx>
      <c:valAx>
        <c:axId val="-33786646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70816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San Andrés de Cuerquia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606346580896494"/>
          <c:h val="0.6835046781491739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Original'!$C$1897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Original'!$A$1898:$A$1915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Original'!$C$1898:$C$1915</c:f>
              <c:numCache>
                <c:formatCode>0</c:formatCode>
                <c:ptCount val="18"/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0</c:v>
                </c:pt>
                <c:pt idx="1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Original'!$H$1897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Original'!$A$1898:$A$1915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Original'!$H$1898:$H$1915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1</c:v>
                </c:pt>
                <c:pt idx="14" formatCode="General">
                  <c:v>1</c:v>
                </c:pt>
                <c:pt idx="15" formatCode="General">
                  <c:v>4</c:v>
                </c:pt>
                <c:pt idx="16" formatCode="0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4"/>
          <c:order val="2"/>
          <c:tx>
            <c:strRef>
              <c:f>'Tasa de mortalidad Original'!$G$1897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Original'!$A$1898:$A$1915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Original'!$G$1898:$G$1915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1</c:v>
                </c:pt>
                <c:pt idx="11" formatCode="0">
                  <c:v>4</c:v>
                </c:pt>
                <c:pt idx="12" formatCode="General">
                  <c:v>0</c:v>
                </c:pt>
                <c:pt idx="13" formatCode="General">
                  <c:v>3</c:v>
                </c:pt>
                <c:pt idx="14" formatCode="General">
                  <c:v>3</c:v>
                </c:pt>
                <c:pt idx="15" formatCode="General">
                  <c:v>0</c:v>
                </c:pt>
                <c:pt idx="16" formatCode="0">
                  <c:v>0</c:v>
                </c:pt>
                <c:pt idx="17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FF-4F28-8031-291001291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65920"/>
        <c:axId val="-337863200"/>
      </c:barChart>
      <c:catAx>
        <c:axId val="-33786592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63200"/>
        <c:crossesAt val="0"/>
        <c:auto val="1"/>
        <c:lblAlgn val="ctr"/>
        <c:lblOffset val="100"/>
        <c:noMultiLvlLbl val="0"/>
      </c:catAx>
      <c:valAx>
        <c:axId val="-33786320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65920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San Pedro de los Milagros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818227132286173"/>
          <c:h val="0.688762072083838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Original'!$C$1950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Original'!$A$1951:$A$1968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Original'!$C$1951:$C$1966</c:f>
              <c:numCache>
                <c:formatCode>0.0</c:formatCode>
                <c:ptCount val="16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  <c:pt idx="14" formatCode="0">
                  <c:v>1</c:v>
                </c:pt>
                <c:pt idx="15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Original'!$H$1950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Original'!$A$1951:$A$1968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Original'!$H$1951:$H$1966</c:f>
              <c:numCache>
                <c:formatCode>0.0</c:formatCode>
                <c:ptCount val="16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4"/>
          <c:order val="2"/>
          <c:tx>
            <c:strRef>
              <c:f>'Tasa de mortalidad Original'!$G$1950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Original'!$A$1951:$A$1968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Original'!$G$1951:$G$1968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</c:v>
                </c:pt>
                <c:pt idx="12" formatCode="General">
                  <c:v>1</c:v>
                </c:pt>
                <c:pt idx="13" formatCode="General">
                  <c:v>1</c:v>
                </c:pt>
                <c:pt idx="14" formatCode="General">
                  <c:v>1</c:v>
                </c:pt>
                <c:pt idx="15" formatCode="General">
                  <c:v>0</c:v>
                </c:pt>
                <c:pt idx="16" formatCode="0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C9-4D8A-85D6-E37993311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83872"/>
        <c:axId val="-337891488"/>
      </c:barChart>
      <c:catAx>
        <c:axId val="-3378838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91488"/>
        <c:crossesAt val="0"/>
        <c:auto val="1"/>
        <c:lblAlgn val="ctr"/>
        <c:lblOffset val="100"/>
        <c:noMultiLvlLbl val="0"/>
      </c:catAx>
      <c:valAx>
        <c:axId val="-337891488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83872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Santa Rosa de Osos - 2005 - 2022</a:t>
            </a:r>
          </a:p>
        </c:rich>
      </c:tx>
      <c:layout>
        <c:manualLayout>
          <c:xMode val="edge"/>
          <c:yMode val="edge"/>
          <c:x val="0.2809862235608715"/>
          <c:y val="1.775902134646826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678986512407705"/>
          <c:h val="0.680875981181841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Original'!$C$1978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Original'!$A$1979:$A$1996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Original'!$C$1979:$C$1996</c:f>
              <c:numCache>
                <c:formatCode>0.0</c:formatCode>
                <c:ptCount val="18"/>
                <c:pt idx="5" formatCode="0">
                  <c:v>2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2</c:v>
                </c:pt>
                <c:pt idx="12" formatCode="0">
                  <c:v>2</c:v>
                </c:pt>
                <c:pt idx="13" formatCode="0">
                  <c:v>2</c:v>
                </c:pt>
                <c:pt idx="14" formatCode="0">
                  <c:v>2</c:v>
                </c:pt>
                <c:pt idx="15" formatCode="0">
                  <c:v>2</c:v>
                </c:pt>
                <c:pt idx="16" formatCode="0">
                  <c:v>0</c:v>
                </c:pt>
                <c:pt idx="17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1"/>
          <c:order val="1"/>
          <c:tx>
            <c:strRef>
              <c:f>'Tasa de mortalidad Original'!$G$1978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Original'!$A$1979:$A$1996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Original'!$G$1979:$G$1996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2</c:v>
                </c:pt>
                <c:pt idx="12" formatCode="General">
                  <c:v>2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0">
                  <c:v>0</c:v>
                </c:pt>
                <c:pt idx="17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17-47AE-A614-04928C68EEFC}"/>
            </c:ext>
          </c:extLst>
        </c:ser>
        <c:ser>
          <c:idx val="4"/>
          <c:order val="2"/>
          <c:tx>
            <c:strRef>
              <c:f>'Tasa de mortalidad Original'!$H$1978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Original'!$A$1979:$A$1996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Original'!$H$1979:$H$1994</c:f>
              <c:numCache>
                <c:formatCode>0.0</c:formatCode>
                <c:ptCount val="16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17-47AE-A614-04928C68E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72992"/>
        <c:axId val="-337878432"/>
      </c:barChart>
      <c:catAx>
        <c:axId val="-3378729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78432"/>
        <c:crossesAt val="0"/>
        <c:auto val="1"/>
        <c:lblAlgn val="ctr"/>
        <c:lblOffset val="100"/>
        <c:noMultiLvlLbl val="0"/>
      </c:catAx>
      <c:valAx>
        <c:axId val="-337878432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72992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Toledo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395746775216463"/>
          <c:h val="0.6782472842145091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Original'!$C$2006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Original'!$A$2007:$A$2024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Original'!$C$2007:$C$2024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  <c:pt idx="14" formatCode="0">
                  <c:v>1</c:v>
                </c:pt>
                <c:pt idx="15" formatCode="0">
                  <c:v>1</c:v>
                </c:pt>
                <c:pt idx="16" formatCode="0">
                  <c:v>0</c:v>
                </c:pt>
                <c:pt idx="17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1"/>
          <c:order val="1"/>
          <c:tx>
            <c:strRef>
              <c:f>'Tasa de mortalidad Original'!$H$2006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Original'!$A$2007:$A$2024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Original'!$H$2007:$H$2024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1</c:v>
                </c:pt>
                <c:pt idx="16" formatCode="0">
                  <c:v>0</c:v>
                </c:pt>
                <c:pt idx="17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97-4AB6-8B30-92B21DBCB6CF}"/>
            </c:ext>
          </c:extLst>
        </c:ser>
        <c:ser>
          <c:idx val="4"/>
          <c:order val="2"/>
          <c:tx>
            <c:strRef>
              <c:f>'Tasa de mortalidad Original'!$G$2006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Original'!$A$2007:$A$2024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Original'!$G$2007:$G$2024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</c:v>
                </c:pt>
                <c:pt idx="12" formatCode="General">
                  <c:v>1</c:v>
                </c:pt>
                <c:pt idx="13" formatCode="General">
                  <c:v>1</c:v>
                </c:pt>
                <c:pt idx="14" formatCode="General">
                  <c:v>1</c:v>
                </c:pt>
                <c:pt idx="15" formatCode="General">
                  <c:v>0</c:v>
                </c:pt>
                <c:pt idx="16" formatCode="0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97-4AB6-8B30-92B21DBCB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77888"/>
        <c:axId val="-337875712"/>
      </c:barChart>
      <c:catAx>
        <c:axId val="-33787788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75712"/>
        <c:crossesAt val="0"/>
        <c:auto val="1"/>
        <c:lblAlgn val="ctr"/>
        <c:lblOffset val="100"/>
        <c:noMultiLvlLbl val="0"/>
      </c:catAx>
      <c:valAx>
        <c:axId val="-337875712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77888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Yarumal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4147341188811045"/>
          <c:h val="0.6966481629858355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Original'!$C$2058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Original'!$A$2059:$A$2076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Original'!$C$2059:$C$2076</c:f>
              <c:numCache>
                <c:formatCode>0.0</c:formatCode>
                <c:ptCount val="18"/>
                <c:pt idx="5" formatCode="0">
                  <c:v>4</c:v>
                </c:pt>
                <c:pt idx="6" formatCode="0">
                  <c:v>5</c:v>
                </c:pt>
                <c:pt idx="7" formatCode="0">
                  <c:v>4</c:v>
                </c:pt>
                <c:pt idx="8" formatCode="0">
                  <c:v>4</c:v>
                </c:pt>
                <c:pt idx="9" formatCode="0">
                  <c:v>4</c:v>
                </c:pt>
                <c:pt idx="10" formatCode="0">
                  <c:v>4</c:v>
                </c:pt>
                <c:pt idx="11" formatCode="0">
                  <c:v>4</c:v>
                </c:pt>
                <c:pt idx="12" formatCode="0">
                  <c:v>4</c:v>
                </c:pt>
                <c:pt idx="13" formatCode="0">
                  <c:v>7</c:v>
                </c:pt>
                <c:pt idx="14" formatCode="0">
                  <c:v>7</c:v>
                </c:pt>
                <c:pt idx="15" formatCode="0">
                  <c:v>7</c:v>
                </c:pt>
                <c:pt idx="16" formatCode="0">
                  <c:v>0</c:v>
                </c:pt>
                <c:pt idx="17" formatCode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Original'!$H$2058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Original'!$A$2059:$A$2076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Original'!$H$2059:$H$2076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1</c:v>
                </c:pt>
                <c:pt idx="14" formatCode="General">
                  <c:v>3</c:v>
                </c:pt>
                <c:pt idx="15" formatCode="General">
                  <c:v>0</c:v>
                </c:pt>
                <c:pt idx="16" formatCode="0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2"/>
          <c:tx>
            <c:strRef>
              <c:f>'Tasa de mortalidad Original'!$G$2058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Original'!$A$2059:$A$2076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Original'!$G$2059:$G$2076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3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4</c:v>
                </c:pt>
                <c:pt idx="12" formatCode="General">
                  <c:v>4</c:v>
                </c:pt>
                <c:pt idx="13" formatCode="General">
                  <c:v>6</c:v>
                </c:pt>
                <c:pt idx="14" formatCode="General">
                  <c:v>0</c:v>
                </c:pt>
                <c:pt idx="15" formatCode="General">
                  <c:v>3</c:v>
                </c:pt>
                <c:pt idx="16" formatCode="0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DF-4C63-BD77-89786C7C8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81696"/>
        <c:axId val="-337894752"/>
      </c:barChart>
      <c:catAx>
        <c:axId val="-3378816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94752"/>
        <c:crossesAt val="0"/>
        <c:auto val="1"/>
        <c:lblAlgn val="ctr"/>
        <c:lblOffset val="100"/>
        <c:noMultiLvlLbl val="0"/>
      </c:catAx>
      <c:valAx>
        <c:axId val="-337894752"/>
        <c:scaling>
          <c:orientation val="minMax"/>
          <c:max val="8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81696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Subregion  Oriente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3197974005578992"/>
          <c:h val="0.6966481629858355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Original'!$C$2086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Original'!$A$2087:$A$2104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Original'!$C$2087:$C$2104</c:f>
              <c:numCache>
                <c:formatCode>0.0</c:formatCode>
                <c:ptCount val="18"/>
                <c:pt idx="5" formatCode="0">
                  <c:v>45</c:v>
                </c:pt>
                <c:pt idx="6" formatCode="0">
                  <c:v>63</c:v>
                </c:pt>
                <c:pt idx="7" formatCode="0">
                  <c:v>57</c:v>
                </c:pt>
                <c:pt idx="8" formatCode="0">
                  <c:v>71</c:v>
                </c:pt>
                <c:pt idx="9" formatCode="0">
                  <c:v>74</c:v>
                </c:pt>
                <c:pt idx="10" formatCode="0">
                  <c:v>74</c:v>
                </c:pt>
                <c:pt idx="11" formatCode="0">
                  <c:v>85</c:v>
                </c:pt>
                <c:pt idx="12" formatCode="0">
                  <c:v>83</c:v>
                </c:pt>
                <c:pt idx="13" formatCode="0">
                  <c:v>85</c:v>
                </c:pt>
                <c:pt idx="14" formatCode="0">
                  <c:v>101</c:v>
                </c:pt>
                <c:pt idx="15" formatCode="0">
                  <c:v>110</c:v>
                </c:pt>
                <c:pt idx="16" formatCode="0">
                  <c:v>0</c:v>
                </c:pt>
                <c:pt idx="17" formatCode="0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Original'!$G$2086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Original'!$A$2087:$A$2104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Original'!$G$2087:$G$2104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7</c:v>
                </c:pt>
                <c:pt idx="8" formatCode="0">
                  <c:v>6</c:v>
                </c:pt>
                <c:pt idx="9" formatCode="0">
                  <c:v>10</c:v>
                </c:pt>
                <c:pt idx="10" formatCode="0">
                  <c:v>10</c:v>
                </c:pt>
                <c:pt idx="11" formatCode="0">
                  <c:v>61</c:v>
                </c:pt>
                <c:pt idx="12" formatCode="General">
                  <c:v>60</c:v>
                </c:pt>
                <c:pt idx="13" formatCode="General">
                  <c:v>56</c:v>
                </c:pt>
                <c:pt idx="14" formatCode="General">
                  <c:v>40</c:v>
                </c:pt>
                <c:pt idx="15" formatCode="General">
                  <c:v>23</c:v>
                </c:pt>
                <c:pt idx="16" formatCode="General">
                  <c:v>0</c:v>
                </c:pt>
                <c:pt idx="17" formatCode="General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2"/>
          <c:tx>
            <c:strRef>
              <c:f>'Tasa de mortalidad Original'!$H$2086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Original'!$A$2087:$A$2104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Original'!$H$2087:$H$2104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6</c:v>
                </c:pt>
                <c:pt idx="7" formatCode="0">
                  <c:v>4</c:v>
                </c:pt>
                <c:pt idx="8" formatCode="0">
                  <c:v>7</c:v>
                </c:pt>
                <c:pt idx="9" formatCode="0">
                  <c:v>5</c:v>
                </c:pt>
                <c:pt idx="10" formatCode="0">
                  <c:v>7</c:v>
                </c:pt>
                <c:pt idx="11" formatCode="0">
                  <c:v>1</c:v>
                </c:pt>
                <c:pt idx="12" formatCode="General">
                  <c:v>3</c:v>
                </c:pt>
                <c:pt idx="13" formatCode="General">
                  <c:v>1</c:v>
                </c:pt>
                <c:pt idx="14" formatCode="General">
                  <c:v>3</c:v>
                </c:pt>
                <c:pt idx="15" formatCode="General">
                  <c:v>29</c:v>
                </c:pt>
                <c:pt idx="16" formatCode="General">
                  <c:v>0</c:v>
                </c:pt>
                <c:pt idx="17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3F-4490-854D-497CB4A6B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71360"/>
        <c:axId val="-337877344"/>
      </c:barChart>
      <c:catAx>
        <c:axId val="-33787136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77344"/>
        <c:crossesAt val="0"/>
        <c:auto val="1"/>
        <c:lblAlgn val="ctr"/>
        <c:lblOffset val="100"/>
        <c:noMultiLvlLbl val="0"/>
      </c:catAx>
      <c:valAx>
        <c:axId val="-337877344"/>
        <c:scaling>
          <c:orientation val="minMax"/>
          <c:max val="16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71360"/>
        <c:crosses val="autoZero"/>
        <c:crossBetween val="between"/>
        <c:majorUnit val="10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 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Abejorral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818227132286173"/>
          <c:h val="0.688762072083838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Original'!$C$2114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Original'!$A$2115:$A$2132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Original'!$C$2115:$C$2132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2</c:v>
                </c:pt>
                <c:pt idx="12" formatCode="0">
                  <c:v>1</c:v>
                </c:pt>
                <c:pt idx="13" formatCode="0">
                  <c:v>1</c:v>
                </c:pt>
                <c:pt idx="14" formatCode="0">
                  <c:v>3</c:v>
                </c:pt>
                <c:pt idx="15" formatCode="0">
                  <c:v>4</c:v>
                </c:pt>
                <c:pt idx="16" formatCode="0">
                  <c:v>0</c:v>
                </c:pt>
                <c:pt idx="17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Original'!$G$2114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Original'!$A$2115:$A$2132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Original'!$G$2115:$G$2132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4"/>
          <c:order val="2"/>
          <c:tx>
            <c:strRef>
              <c:f>'Tasa de mortalidad Original'!$H$2114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Original'!$A$2115:$A$2132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Original'!$H$2115:$H$2132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1</c:v>
                </c:pt>
                <c:pt idx="16" formatCode="General">
                  <c:v>0</c:v>
                </c:pt>
                <c:pt idx="17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7-4C00-AFC9-3281E430C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62656"/>
        <c:axId val="-337871904"/>
      </c:barChart>
      <c:catAx>
        <c:axId val="-33786265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71904"/>
        <c:crossesAt val="0"/>
        <c:auto val="1"/>
        <c:lblAlgn val="ctr"/>
        <c:lblOffset val="100"/>
        <c:noMultiLvlLbl val="0"/>
      </c:catAx>
      <c:valAx>
        <c:axId val="-3378719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62656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- </a:t>
            </a:r>
            <a:r>
              <a:rPr lang="es-CO" sz="1600" b="0" baseline="0"/>
              <a:t>Ituango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182807807978198"/>
          <c:h val="0.6887620720838384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Original'!$C$1869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Original'!$A$1870:$A$1883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Original'!$C$1870:$C$1883</c:f>
              <c:numCache>
                <c:formatCode>0</c:formatCode>
                <c:ptCount val="14"/>
                <c:pt idx="5">
                  <c:v>2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D0-4D3E-B7F6-8007368ACD0D}"/>
            </c:ext>
          </c:extLst>
        </c:ser>
        <c:ser>
          <c:idx val="3"/>
          <c:order val="2"/>
          <c:tx>
            <c:strRef>
              <c:f>'Tasa de mortalidad Original'!$D$1869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Original'!$A$1870:$A$1883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Original'!$D$1870:$D$1883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D0-4D3E-B7F6-8007368ACD0D}"/>
            </c:ext>
          </c:extLst>
        </c:ser>
        <c:ser>
          <c:idx val="1"/>
          <c:order val="3"/>
          <c:tx>
            <c:strRef>
              <c:f>'Tasa de mortalidad Original'!$E$1869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Original'!$A$1870:$A$1883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Original'!$E$1870:$E$1883</c:f>
              <c:numCache>
                <c:formatCode>General</c:formatCode>
                <c:ptCount val="14"/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D0-4D3E-B7F6-8007368ACD0D}"/>
            </c:ext>
          </c:extLst>
        </c:ser>
        <c:ser>
          <c:idx val="4"/>
          <c:order val="4"/>
          <c:tx>
            <c:strRef>
              <c:f>'Tasa de mortalidad Original'!$F$1869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Original'!$A$1870:$A$1883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Original'!$F$1870:$F$1883</c:f>
              <c:numCache>
                <c:formatCode>General</c:formatCode>
                <c:ptCount val="14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D0-4D3E-B7F6-8007368AC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76596528"/>
        <c:axId val="-376582384"/>
      </c:barChart>
      <c:lineChart>
        <c:grouping val="stacked"/>
        <c:varyColors val="0"/>
        <c:ser>
          <c:idx val="0"/>
          <c:order val="0"/>
          <c:tx>
            <c:strRef>
              <c:f>'Tasa de mortalidad Original'!$B$1869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Original'!$A$1870:$A$1883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Original'!$B$1870:$B$1883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2D0-4D3E-B7F6-8007368AC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76570416"/>
        <c:axId val="-376572592"/>
      </c:lineChart>
      <c:catAx>
        <c:axId val="-37659652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76582384"/>
        <c:crossesAt val="0"/>
        <c:auto val="1"/>
        <c:lblAlgn val="ctr"/>
        <c:lblOffset val="100"/>
        <c:noMultiLvlLbl val="0"/>
      </c:catAx>
      <c:valAx>
        <c:axId val="-376582384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76596528"/>
        <c:crosses val="autoZero"/>
        <c:crossBetween val="between"/>
        <c:majorUnit val="1"/>
      </c:valAx>
      <c:valAx>
        <c:axId val="-376572592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376570416"/>
        <c:crosses val="max"/>
        <c:crossBetween val="between"/>
      </c:valAx>
      <c:catAx>
        <c:axId val="-3765704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37657259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Alejandría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3577720878871811"/>
          <c:h val="0.6782472842145091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Original'!$C$2142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Original'!$A$2143:$A$2160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Original'!$C$2143:$C$2160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2</c:v>
                </c:pt>
                <c:pt idx="12" formatCode="0">
                  <c:v>1</c:v>
                </c:pt>
                <c:pt idx="13" formatCode="0">
                  <c:v>1</c:v>
                </c:pt>
                <c:pt idx="14" formatCode="0">
                  <c:v>1</c:v>
                </c:pt>
                <c:pt idx="15" formatCode="0">
                  <c:v>1</c:v>
                </c:pt>
                <c:pt idx="16" formatCode="0">
                  <c:v>0</c:v>
                </c:pt>
                <c:pt idx="17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Original'!$H$2142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Original'!$A$2143:$A$2160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Original'!$H$2143:$H$2160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4"/>
          <c:order val="2"/>
          <c:tx>
            <c:strRef>
              <c:f>'Tasa de mortalidad Original'!$G$2142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Original'!$A$2143:$A$2160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Original'!$G$2143:$G$2156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BE-45B8-AEBB-6C7B26FEA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86592"/>
        <c:axId val="-337864288"/>
      </c:barChart>
      <c:catAx>
        <c:axId val="-3378865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100"/>
                </a:pPr>
                <a:r>
                  <a:rPr lang="en-US" sz="11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200"/>
            </a:pPr>
            <a:endParaRPr lang="es-CO"/>
          </a:p>
        </c:txPr>
        <c:crossAx val="-337864288"/>
        <c:crossesAt val="0"/>
        <c:auto val="1"/>
        <c:lblAlgn val="ctr"/>
        <c:lblOffset val="100"/>
        <c:noMultiLvlLbl val="0"/>
      </c:catAx>
      <c:valAx>
        <c:axId val="-337864288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86592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Argelia de María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7802521459436"/>
          <c:h val="0.680875981181841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Original'!$C$2170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Original'!$A$2171:$A$2188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Original'!$C$2171:$C$2188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2</c:v>
                </c:pt>
                <c:pt idx="12" formatCode="0">
                  <c:v>2</c:v>
                </c:pt>
                <c:pt idx="13" formatCode="0">
                  <c:v>1</c:v>
                </c:pt>
                <c:pt idx="14" formatCode="0">
                  <c:v>2</c:v>
                </c:pt>
                <c:pt idx="15" formatCode="0">
                  <c:v>2</c:v>
                </c:pt>
                <c:pt idx="16" formatCode="0">
                  <c:v>0</c:v>
                </c:pt>
                <c:pt idx="17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Original'!$H$2170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Original'!$A$2171:$A$2188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Original'!$H$2171:$H$2186</c:f>
              <c:numCache>
                <c:formatCode>0.0</c:formatCode>
                <c:ptCount val="16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2"/>
          <c:tx>
            <c:strRef>
              <c:f>'Tasa de mortalidad Original'!$G$2170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Original'!$A$2171:$A$2188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Original'!$G$2171:$G$2188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2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A1-4326-80BD-FBF45D076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61024"/>
        <c:axId val="-337894208"/>
      </c:barChart>
      <c:catAx>
        <c:axId val="-3378610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94208"/>
        <c:crossesAt val="0"/>
        <c:auto val="1"/>
        <c:lblAlgn val="ctr"/>
        <c:lblOffset val="100"/>
        <c:noMultiLvlLbl val="0"/>
      </c:catAx>
      <c:valAx>
        <c:axId val="-337894208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61024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Cocorná - 2005 - 2022</a:t>
            </a:r>
          </a:p>
        </c:rich>
      </c:tx>
      <c:layout>
        <c:manualLayout>
          <c:xMode val="edge"/>
          <c:yMode val="edge"/>
          <c:x val="0.26781917350933654"/>
          <c:y val="1.52969465097424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729619329175653"/>
          <c:h val="0.6782472842145091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Original'!$C$2226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Original'!$A$2227:$A$2244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Original'!$C$2229:$C$2244</c:f>
              <c:numCache>
                <c:formatCode>0</c:formatCode>
                <c:ptCount val="16"/>
                <c:pt idx="3">
                  <c:v>3</c:v>
                </c:pt>
                <c:pt idx="4">
                  <c:v>6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13</c:v>
                </c:pt>
                <c:pt idx="10">
                  <c:v>10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0</c:v>
                </c:pt>
                <c:pt idx="15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Original'!$G$2226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Original'!$A$2227:$A$2244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Original'!$G$2227:$G$2244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13</c:v>
                </c:pt>
                <c:pt idx="12" formatCode="General">
                  <c:v>10</c:v>
                </c:pt>
                <c:pt idx="13" formatCode="General">
                  <c:v>11</c:v>
                </c:pt>
                <c:pt idx="14" formatCode="General">
                  <c:v>11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2"/>
          <c:tx>
            <c:strRef>
              <c:f>'Tasa de mortalidad Original'!$H$2226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Original'!$A$2227:$A$2244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Original'!$H$2227:$H$2242</c:f>
              <c:numCache>
                <c:formatCode>0.0</c:formatCode>
                <c:ptCount val="16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9-451C-A95C-F99ACABC4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87136"/>
        <c:axId val="-337876800"/>
      </c:barChart>
      <c:catAx>
        <c:axId val="-33788713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76800"/>
        <c:crossesAt val="0"/>
        <c:auto val="1"/>
        <c:lblAlgn val="ctr"/>
        <c:lblOffset val="100"/>
        <c:noMultiLvlLbl val="0"/>
      </c:catAx>
      <c:valAx>
        <c:axId val="-337876800"/>
        <c:scaling>
          <c:orientation val="minMax"/>
          <c:max val="2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87136"/>
        <c:crosses val="autoZero"/>
        <c:crossBetween val="between"/>
        <c:majorUnit val="5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Concepción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919492765822068"/>
          <c:h val="0.6677324963451797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Original'!$C$2254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Original'!$A$2255:$A$2272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Original'!$C$2255:$C$2272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  <c:pt idx="14" formatCode="0">
                  <c:v>1</c:v>
                </c:pt>
                <c:pt idx="15" formatCode="0">
                  <c:v>1</c:v>
                </c:pt>
                <c:pt idx="16" formatCode="0">
                  <c:v>0</c:v>
                </c:pt>
                <c:pt idx="17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Original'!$H$2254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Original'!$A$2255:$A$2272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Original'!$H$2255:$H$2272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1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4"/>
          <c:order val="2"/>
          <c:tx>
            <c:strRef>
              <c:f>'Tasa de mortalidad Original'!$G$2254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Original'!$A$2255:$A$2272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Original'!$G$2255:$G$2268</c:f>
              <c:numCache>
                <c:formatCode>0.0</c:formatCode>
                <c:ptCount val="14"/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69-4290-86FA-094F669D2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89856"/>
        <c:axId val="-337892576"/>
      </c:barChart>
      <c:catAx>
        <c:axId val="-33788985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92576"/>
        <c:crossesAt val="0"/>
        <c:auto val="1"/>
        <c:lblAlgn val="ctr"/>
        <c:lblOffset val="100"/>
        <c:noMultiLvlLbl val="0"/>
      </c:catAx>
      <c:valAx>
        <c:axId val="-337892576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89856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Granada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299239639114886"/>
          <c:h val="0.680875981181841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Original'!$C$2282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Original'!$A$2283:$A$2300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Original'!$C$2283:$C$2300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0</c:v>
                </c:pt>
                <c:pt idx="14" formatCode="0">
                  <c:v>1</c:v>
                </c:pt>
                <c:pt idx="15" formatCode="0">
                  <c:v>1</c:v>
                </c:pt>
                <c:pt idx="16" formatCode="0">
                  <c:v>0</c:v>
                </c:pt>
                <c:pt idx="17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Original'!$H$2282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Original'!$A$2283:$A$2300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Original'!$H$2283:$H$2300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1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4"/>
          <c:order val="2"/>
          <c:tx>
            <c:strRef>
              <c:f>'Tasa de mortalidad Original'!$G$2282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Original'!$A$2283:$A$2300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Original'!$G$2283:$G$2300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</c:v>
                </c:pt>
                <c:pt idx="12" formatCode="General">
                  <c:v>1</c:v>
                </c:pt>
                <c:pt idx="13" formatCode="General">
                  <c:v>0</c:v>
                </c:pt>
                <c:pt idx="14" formatCode="General">
                  <c:v>1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CA-4C80-A426-55C9DCF9F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86048"/>
        <c:axId val="-337888768"/>
      </c:barChart>
      <c:catAx>
        <c:axId val="-3378860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88768"/>
        <c:crossesAt val="0"/>
        <c:auto val="1"/>
        <c:lblAlgn val="ctr"/>
        <c:lblOffset val="100"/>
        <c:noMultiLvlLbl val="0"/>
      </c:catAx>
      <c:valAx>
        <c:axId val="-337888768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86048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Guarne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109366202468471"/>
          <c:h val="0.6835046781491739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Original'!$C$2310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Original'!$A$2311:$A$2328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Original'!$C$2311:$C$2328</c:f>
              <c:numCache>
                <c:formatCode>0.0</c:formatCode>
                <c:ptCount val="18"/>
                <c:pt idx="5" formatCode="0">
                  <c:v>4</c:v>
                </c:pt>
                <c:pt idx="6" formatCode="0">
                  <c:v>4</c:v>
                </c:pt>
                <c:pt idx="7" formatCode="0">
                  <c:v>4</c:v>
                </c:pt>
                <c:pt idx="8" formatCode="0">
                  <c:v>4</c:v>
                </c:pt>
                <c:pt idx="9" formatCode="0">
                  <c:v>4</c:v>
                </c:pt>
                <c:pt idx="10" formatCode="0">
                  <c:v>4</c:v>
                </c:pt>
                <c:pt idx="11" formatCode="0">
                  <c:v>5</c:v>
                </c:pt>
                <c:pt idx="12" formatCode="0">
                  <c:v>5</c:v>
                </c:pt>
                <c:pt idx="13" formatCode="0">
                  <c:v>5</c:v>
                </c:pt>
                <c:pt idx="14" formatCode="0">
                  <c:v>5</c:v>
                </c:pt>
                <c:pt idx="15" formatCode="0">
                  <c:v>5</c:v>
                </c:pt>
                <c:pt idx="16" formatCode="0">
                  <c:v>0</c:v>
                </c:pt>
                <c:pt idx="17" formatCode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Original'!$G$2310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Original'!$A$2311:$A$2328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Original'!$G$2311:$G$2328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5</c:v>
                </c:pt>
                <c:pt idx="13" formatCode="General">
                  <c:v>5</c:v>
                </c:pt>
                <c:pt idx="14" formatCode="General">
                  <c:v>4</c:v>
                </c:pt>
                <c:pt idx="15" formatCode="General">
                  <c:v>4</c:v>
                </c:pt>
                <c:pt idx="16" formatCode="General">
                  <c:v>0</c:v>
                </c:pt>
                <c:pt idx="17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4"/>
          <c:order val="2"/>
          <c:tx>
            <c:strRef>
              <c:f>'Tasa de mortalidad Original'!$H$2310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Original'!$A$2311:$A$2328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Original'!$H$2311:$H$2324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2E-4255-96C4-5D686375D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88224"/>
        <c:axId val="-337875168"/>
      </c:barChart>
      <c:catAx>
        <c:axId val="-3378882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75168"/>
        <c:crossesAt val="0"/>
        <c:auto val="1"/>
        <c:lblAlgn val="ctr"/>
        <c:lblOffset val="100"/>
        <c:noMultiLvlLbl val="0"/>
      </c:catAx>
      <c:valAx>
        <c:axId val="-337875168"/>
        <c:scaling>
          <c:orientation val="minMax"/>
          <c:max val="6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88224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Guatapé - 2005 - 2022</a:t>
            </a:r>
          </a:p>
        </c:rich>
      </c:tx>
      <c:layout>
        <c:manualLayout>
          <c:xMode val="edge"/>
          <c:yMode val="edge"/>
          <c:x val="0.27268755832627911"/>
          <c:y val="2.04794122316374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84167113536889"/>
          <c:h val="0.685314546360382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Original'!$C$2338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Original'!$A$2339:$A$2356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Original'!$C$2339:$C$2356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2</c:v>
                </c:pt>
                <c:pt idx="12" formatCode="0">
                  <c:v>2</c:v>
                </c:pt>
                <c:pt idx="13" formatCode="0">
                  <c:v>2</c:v>
                </c:pt>
                <c:pt idx="14" formatCode="0">
                  <c:v>2</c:v>
                </c:pt>
                <c:pt idx="15" formatCode="0">
                  <c:v>2</c:v>
                </c:pt>
                <c:pt idx="16" formatCode="0">
                  <c:v>0</c:v>
                </c:pt>
                <c:pt idx="17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1"/>
          <c:order val="1"/>
          <c:tx>
            <c:strRef>
              <c:f>'Tasa de mortalidad Original'!$H$2338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Original'!$A$2339:$A$2356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Original'!$H$2339:$H$2354</c:f>
              <c:numCache>
                <c:formatCode>0.0</c:formatCode>
                <c:ptCount val="16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E0-4037-809D-6946DE29C2B4}"/>
            </c:ext>
          </c:extLst>
        </c:ser>
        <c:ser>
          <c:idx val="4"/>
          <c:order val="2"/>
          <c:tx>
            <c:strRef>
              <c:f>'Tasa de mortalidad Original'!$G$2338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Original'!$A$2339:$A$2356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Original'!$G$2339:$G$2356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2</c:v>
                </c:pt>
                <c:pt idx="12" formatCode="General">
                  <c:v>1</c:v>
                </c:pt>
                <c:pt idx="13" formatCode="General">
                  <c:v>2</c:v>
                </c:pt>
                <c:pt idx="14" formatCode="General">
                  <c:v>2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E0-4037-809D-6946DE29C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74080"/>
        <c:axId val="-337873536"/>
      </c:barChart>
      <c:catAx>
        <c:axId val="-3378740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73536"/>
        <c:crossesAt val="0"/>
        <c:auto val="1"/>
        <c:lblAlgn val="ctr"/>
        <c:lblOffset val="100"/>
        <c:noMultiLvlLbl val="0"/>
      </c:catAx>
      <c:valAx>
        <c:axId val="-337873536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74080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La Ceja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919492765822068"/>
          <c:h val="0.6651037993778473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Original'!$C$2366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Original'!$A$2367:$A$2384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Original'!$C$2367:$C$2384</c:f>
              <c:numCache>
                <c:formatCode>0.0</c:formatCode>
                <c:ptCount val="18"/>
                <c:pt idx="5" formatCode="0">
                  <c:v>4</c:v>
                </c:pt>
                <c:pt idx="6" formatCode="0">
                  <c:v>4</c:v>
                </c:pt>
                <c:pt idx="7" formatCode="0">
                  <c:v>4</c:v>
                </c:pt>
                <c:pt idx="8" formatCode="0">
                  <c:v>5</c:v>
                </c:pt>
                <c:pt idx="9" formatCode="0">
                  <c:v>5</c:v>
                </c:pt>
                <c:pt idx="10" formatCode="0">
                  <c:v>4</c:v>
                </c:pt>
                <c:pt idx="11" formatCode="0">
                  <c:v>4</c:v>
                </c:pt>
                <c:pt idx="12" formatCode="0">
                  <c:v>4</c:v>
                </c:pt>
                <c:pt idx="13" formatCode="0">
                  <c:v>4</c:v>
                </c:pt>
                <c:pt idx="14" formatCode="0">
                  <c:v>4</c:v>
                </c:pt>
                <c:pt idx="15" formatCode="0">
                  <c:v>4</c:v>
                </c:pt>
                <c:pt idx="16" formatCode="0">
                  <c:v>0</c:v>
                </c:pt>
                <c:pt idx="17" formatCode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1"/>
          <c:order val="1"/>
          <c:tx>
            <c:strRef>
              <c:f>'Tasa de mortalidad Original'!$G$2366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Original'!$A$2367:$A$2384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Original'!$G$2367:$G$2384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4</c:v>
                </c:pt>
                <c:pt idx="12" formatCode="General">
                  <c:v>4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82-46D1-A82B-40FC723C88A2}"/>
            </c:ext>
          </c:extLst>
        </c:ser>
        <c:ser>
          <c:idx val="4"/>
          <c:order val="2"/>
          <c:tx>
            <c:strRef>
              <c:f>'Tasa de mortalidad Original'!$H$2366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Original'!$A$2367:$A$2384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Original'!$H$2367:$H$2380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82-46D1-A82B-40FC723C8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59936"/>
        <c:axId val="-337838720"/>
      </c:barChart>
      <c:catAx>
        <c:axId val="-33785993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38720"/>
        <c:crossesAt val="0"/>
        <c:auto val="1"/>
        <c:lblAlgn val="ctr"/>
        <c:lblOffset val="100"/>
        <c:noMultiLvlLbl val="0"/>
      </c:catAx>
      <c:valAx>
        <c:axId val="-337838720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59936"/>
        <c:crosses val="autoZero"/>
        <c:crossBetween val="between"/>
        <c:majorUnit val="2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La Unión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678986512407705"/>
          <c:h val="0.6651037993778473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Original'!$C$2394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Original'!$A$2395:$A$2412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Original'!$C$2395:$C$2412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2</c:v>
                </c:pt>
                <c:pt idx="11" formatCode="0">
                  <c:v>2</c:v>
                </c:pt>
                <c:pt idx="12" formatCode="0">
                  <c:v>2</c:v>
                </c:pt>
                <c:pt idx="13" formatCode="0">
                  <c:v>2</c:v>
                </c:pt>
                <c:pt idx="14" formatCode="0">
                  <c:v>2</c:v>
                </c:pt>
                <c:pt idx="15" formatCode="0">
                  <c:v>1</c:v>
                </c:pt>
                <c:pt idx="16" formatCode="0">
                  <c:v>0</c:v>
                </c:pt>
                <c:pt idx="17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1"/>
          <c:order val="1"/>
          <c:tx>
            <c:strRef>
              <c:f>'Tasa de mortalidad Original'!$G$2394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Original'!$A$2395:$A$2412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Original'!$G$2395:$G$2412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1</c:v>
                </c:pt>
                <c:pt idx="11" formatCode="0">
                  <c:v>2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FB-48BD-B00B-DF37B1356883}"/>
            </c:ext>
          </c:extLst>
        </c:ser>
        <c:ser>
          <c:idx val="4"/>
          <c:order val="2"/>
          <c:tx>
            <c:strRef>
              <c:f>'Tasa de mortalidad Original'!$H$2394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Original'!$A$2395:$A$2412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Original'!$H$2395:$H$2412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1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1</c:v>
                </c:pt>
                <c:pt idx="13" formatCode="General">
                  <c:v>1</c:v>
                </c:pt>
                <c:pt idx="14" formatCode="General">
                  <c:v>1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FB-48BD-B00B-DF37B13568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47968"/>
        <c:axId val="-337852864"/>
      </c:barChart>
      <c:catAx>
        <c:axId val="-3378479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52864"/>
        <c:crossesAt val="0"/>
        <c:auto val="1"/>
        <c:lblAlgn val="ctr"/>
        <c:lblOffset val="100"/>
        <c:noMultiLvlLbl val="0"/>
      </c:catAx>
      <c:valAx>
        <c:axId val="-337852864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47968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Relación número de piscinas 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Marinilla - 2005 - 2022</a:t>
            </a:r>
          </a:p>
        </c:rich>
      </c:tx>
      <c:layout>
        <c:manualLayout>
          <c:xMode val="edge"/>
          <c:yMode val="edge"/>
          <c:x val="0.23263054247289369"/>
          <c:y val="1.520194084769474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919492765822068"/>
          <c:h val="0.662475102410515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Original'!$C$2422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Original'!$A$2423:$A$2440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Original'!$C$2423:$C$2440</c:f>
              <c:numCache>
                <c:formatCode>0.0</c:formatCode>
                <c:ptCount val="18"/>
                <c:pt idx="5" formatCode="0">
                  <c:v>6</c:v>
                </c:pt>
                <c:pt idx="6" formatCode="0">
                  <c:v>6</c:v>
                </c:pt>
                <c:pt idx="7" formatCode="0">
                  <c:v>6</c:v>
                </c:pt>
                <c:pt idx="8" formatCode="0">
                  <c:v>6</c:v>
                </c:pt>
                <c:pt idx="9" formatCode="0">
                  <c:v>6</c:v>
                </c:pt>
                <c:pt idx="10" formatCode="0">
                  <c:v>6</c:v>
                </c:pt>
                <c:pt idx="11" formatCode="0">
                  <c:v>5</c:v>
                </c:pt>
                <c:pt idx="12" formatCode="0">
                  <c:v>4</c:v>
                </c:pt>
                <c:pt idx="13" formatCode="0">
                  <c:v>4</c:v>
                </c:pt>
                <c:pt idx="14" formatCode="0">
                  <c:v>4</c:v>
                </c:pt>
                <c:pt idx="15" formatCode="0">
                  <c:v>4</c:v>
                </c:pt>
                <c:pt idx="16" formatCode="0">
                  <c:v>0</c:v>
                </c:pt>
                <c:pt idx="17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1"/>
          <c:order val="1"/>
          <c:tx>
            <c:strRef>
              <c:f>'Tasa de mortalidad Original'!$H$2422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Original'!$A$2423:$A$2440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Original'!$H$2423:$H$2440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1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1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2C-4AAE-99E9-935A9975DD08}"/>
            </c:ext>
          </c:extLst>
        </c:ser>
        <c:ser>
          <c:idx val="4"/>
          <c:order val="2"/>
          <c:tx>
            <c:strRef>
              <c:f>'Tasa de mortalidad Original'!$G$2422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Original'!$A$2423:$A$2440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Original'!$G$2423:$G$2440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3</c:v>
                </c:pt>
                <c:pt idx="11" formatCode="0">
                  <c:v>1</c:v>
                </c:pt>
                <c:pt idx="12" formatCode="General">
                  <c:v>0</c:v>
                </c:pt>
                <c:pt idx="13" formatCode="General">
                  <c:v>1</c:v>
                </c:pt>
                <c:pt idx="14" formatCode="General">
                  <c:v>1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2C-4AAE-99E9-935A9975D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46880"/>
        <c:axId val="-337845248"/>
      </c:barChart>
      <c:catAx>
        <c:axId val="-3378468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45248"/>
        <c:crossesAt val="0"/>
        <c:auto val="1"/>
        <c:lblAlgn val="ctr"/>
        <c:lblOffset val="100"/>
        <c:noMultiLvlLbl val="0"/>
      </c:catAx>
      <c:valAx>
        <c:axId val="-337845248"/>
        <c:scaling>
          <c:orientation val="minMax"/>
          <c:max val="8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46880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- San </a:t>
            </a:r>
            <a:r>
              <a:rPr lang="es-CO" sz="1600" b="0" baseline="0"/>
              <a:t>Andrés de Cuerquia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22203909617537"/>
          <c:h val="0.6913907690511708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Original'!$C$1897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Original'!$A$1898:$A$1911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Original'!$C$1898:$C$1911</c:f>
              <c:numCache>
                <c:formatCode>0</c:formatCode>
                <c:ptCount val="14"/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CC-441F-B021-502C4207CCF4}"/>
            </c:ext>
          </c:extLst>
        </c:ser>
        <c:ser>
          <c:idx val="3"/>
          <c:order val="2"/>
          <c:tx>
            <c:strRef>
              <c:f>'Tasa de mortalidad Original'!$D$1897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Original'!$A$1898:$A$1911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Original'!$D$1898:$D$1911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CC-441F-B021-502C4207CCF4}"/>
            </c:ext>
          </c:extLst>
        </c:ser>
        <c:ser>
          <c:idx val="1"/>
          <c:order val="3"/>
          <c:tx>
            <c:strRef>
              <c:f>'Tasa de mortalidad Original'!$E$1897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Original'!$A$1898:$A$1911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Original'!$E$1898:$E$1911</c:f>
              <c:numCache>
                <c:formatCode>General</c:formatCode>
                <c:ptCount val="14"/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3</c:v>
                </c:pt>
                <c:pt idx="11">
                  <c:v>0</c:v>
                </c:pt>
                <c:pt idx="12">
                  <c:v>4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CC-441F-B021-502C4207CCF4}"/>
            </c:ext>
          </c:extLst>
        </c:ser>
        <c:ser>
          <c:idx val="4"/>
          <c:order val="4"/>
          <c:tx>
            <c:strRef>
              <c:f>'Tasa de mortalidad Original'!$F$1897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Original'!$A$1898:$A$1911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Original'!$F$1898:$F$1911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CC-441F-B021-502C4207C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76598704"/>
        <c:axId val="-376585104"/>
      </c:barChart>
      <c:lineChart>
        <c:grouping val="stacked"/>
        <c:varyColors val="0"/>
        <c:ser>
          <c:idx val="0"/>
          <c:order val="0"/>
          <c:tx>
            <c:strRef>
              <c:f>'Tasa de mortalidad Original'!$B$1897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Original'!$A$1898:$A$1911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Original'!$B$1898:$B$1911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CC-441F-B021-502C4207C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76593808"/>
        <c:axId val="-376581840"/>
      </c:lineChart>
      <c:catAx>
        <c:axId val="-37659870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76585104"/>
        <c:crossesAt val="0"/>
        <c:auto val="1"/>
        <c:lblAlgn val="ctr"/>
        <c:lblOffset val="100"/>
        <c:noMultiLvlLbl val="0"/>
      </c:catAx>
      <c:valAx>
        <c:axId val="-3765851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76598704"/>
        <c:crosses val="autoZero"/>
        <c:crossBetween val="between"/>
        <c:majorUnit val="1"/>
      </c:valAx>
      <c:valAx>
        <c:axId val="-37658184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376593808"/>
        <c:crosses val="max"/>
        <c:crossBetween val="between"/>
      </c:valAx>
      <c:catAx>
        <c:axId val="-37659380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37658184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Nariño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3197974005578992"/>
          <c:h val="0.675618587247176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Original'!$C$2450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Original'!$A$2451:$A$2468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Original'!$C$2451:$C$2468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5</c:v>
                </c:pt>
                <c:pt idx="10" formatCode="0">
                  <c:v>5</c:v>
                </c:pt>
                <c:pt idx="11" formatCode="0">
                  <c:v>5</c:v>
                </c:pt>
                <c:pt idx="12" formatCode="0">
                  <c:v>4</c:v>
                </c:pt>
                <c:pt idx="13" formatCode="0">
                  <c:v>4</c:v>
                </c:pt>
                <c:pt idx="14" formatCode="0">
                  <c:v>5</c:v>
                </c:pt>
                <c:pt idx="15" formatCode="0">
                  <c:v>5</c:v>
                </c:pt>
                <c:pt idx="16" formatCode="0">
                  <c:v>0</c:v>
                </c:pt>
                <c:pt idx="17" formatCode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1"/>
          <c:order val="1"/>
          <c:tx>
            <c:strRef>
              <c:f>'Tasa de mortalidad Original'!$G$2450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Original'!$A$2451:$A$2468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Original'!$G$2451:$G$2468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F-4AD8-8012-307E41782C42}"/>
            </c:ext>
          </c:extLst>
        </c:ser>
        <c:ser>
          <c:idx val="4"/>
          <c:order val="2"/>
          <c:tx>
            <c:strRef>
              <c:f>'Tasa de mortalidad Original'!$H$2450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Original'!$A$2451:$A$2468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Original'!$H$2451:$H$2468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1F-4AD8-8012-307E41782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37632"/>
        <c:axId val="-337850144"/>
      </c:barChart>
      <c:catAx>
        <c:axId val="-33783763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50144"/>
        <c:crossesAt val="0"/>
        <c:auto val="1"/>
        <c:lblAlgn val="ctr"/>
        <c:lblOffset val="100"/>
        <c:noMultiLvlLbl val="0"/>
      </c:catAx>
      <c:valAx>
        <c:axId val="-337850144"/>
        <c:scaling>
          <c:orientation val="minMax"/>
          <c:max val="6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37632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El Peñol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678986512407705"/>
          <c:h val="0.6651037993778473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Original'!$C$2478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Original'!$A$2479:$A$2496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Original'!$C$2479:$C$2496</c:f>
              <c:numCache>
                <c:formatCode>0.0</c:formatCode>
                <c:ptCount val="18"/>
                <c:pt idx="5" formatCode="0">
                  <c:v>3</c:v>
                </c:pt>
                <c:pt idx="6" formatCode="0">
                  <c:v>4</c:v>
                </c:pt>
                <c:pt idx="7" formatCode="0">
                  <c:v>6</c:v>
                </c:pt>
                <c:pt idx="8" formatCode="0">
                  <c:v>6</c:v>
                </c:pt>
                <c:pt idx="9" formatCode="0">
                  <c:v>6</c:v>
                </c:pt>
                <c:pt idx="10" formatCode="0">
                  <c:v>6</c:v>
                </c:pt>
                <c:pt idx="11" formatCode="0">
                  <c:v>3</c:v>
                </c:pt>
                <c:pt idx="12" formatCode="0">
                  <c:v>5</c:v>
                </c:pt>
                <c:pt idx="13" formatCode="0">
                  <c:v>5</c:v>
                </c:pt>
                <c:pt idx="14" formatCode="0">
                  <c:v>5</c:v>
                </c:pt>
                <c:pt idx="15" formatCode="0">
                  <c:v>13</c:v>
                </c:pt>
                <c:pt idx="16" formatCode="0">
                  <c:v>0</c:v>
                </c:pt>
                <c:pt idx="17" formatCode="0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1"/>
          <c:order val="1"/>
          <c:tx>
            <c:strRef>
              <c:f>'Tasa de mortalidad Original'!$G$2478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Original'!$A$2479:$A$2496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Original'!$G$2479:$G$2496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4</c:v>
                </c:pt>
                <c:pt idx="8" formatCode="0">
                  <c:v>4</c:v>
                </c:pt>
                <c:pt idx="9" formatCode="0">
                  <c:v>4</c:v>
                </c:pt>
                <c:pt idx="10" formatCode="0">
                  <c:v>4</c:v>
                </c:pt>
                <c:pt idx="11" formatCode="0">
                  <c:v>0</c:v>
                </c:pt>
                <c:pt idx="12" formatCode="General">
                  <c:v>5</c:v>
                </c:pt>
                <c:pt idx="13" formatCode="General">
                  <c:v>5</c:v>
                </c:pt>
                <c:pt idx="14" formatCode="General">
                  <c:v>5</c:v>
                </c:pt>
                <c:pt idx="15" formatCode="General">
                  <c:v>13</c:v>
                </c:pt>
                <c:pt idx="16" formatCode="General">
                  <c:v>0</c:v>
                </c:pt>
                <c:pt idx="17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F4-4906-8590-52D582FF08F7}"/>
            </c:ext>
          </c:extLst>
        </c:ser>
        <c:ser>
          <c:idx val="4"/>
          <c:order val="2"/>
          <c:tx>
            <c:strRef>
              <c:f>'Tasa de mortalidad Original'!$H$2478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Original'!$A$2479:$A$2496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Original'!$H$2479:$H$2496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F4-4906-8590-52D582FF0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47424"/>
        <c:axId val="-337839808"/>
      </c:barChart>
      <c:catAx>
        <c:axId val="-3378474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39808"/>
        <c:crossesAt val="0"/>
        <c:auto val="1"/>
        <c:lblAlgn val="ctr"/>
        <c:lblOffset val="100"/>
        <c:noMultiLvlLbl val="0"/>
      </c:catAx>
      <c:valAx>
        <c:axId val="-337839808"/>
        <c:scaling>
          <c:orientation val="minMax"/>
          <c:max val="1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47424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El Retiro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628353695639758"/>
          <c:h val="0.6782472842145091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Original'!$C$2506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Original'!$A$2507:$A$2524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Original'!$C$2507:$C$2524</c:f>
              <c:numCache>
                <c:formatCode>0</c:formatCode>
                <c:ptCount val="18"/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0</c:v>
                </c:pt>
                <c:pt idx="1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1"/>
          <c:order val="1"/>
          <c:tx>
            <c:strRef>
              <c:f>'Tasa de mortalidad Original'!$G$2506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Original'!$A$2507:$A$2524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Original'!$G$2507:$G$2520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7C-439B-8CD6-FEC96EA9E124}"/>
            </c:ext>
          </c:extLst>
        </c:ser>
        <c:ser>
          <c:idx val="4"/>
          <c:order val="2"/>
          <c:tx>
            <c:strRef>
              <c:f>'Tasa de mortalidad Original'!$H$2506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Original'!$A$2507:$A$2524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Original'!$H$2507:$H$2524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7C-439B-8CD6-FEC96EA9E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46336"/>
        <c:axId val="-337851776"/>
      </c:barChart>
      <c:catAx>
        <c:axId val="-33784633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51776"/>
        <c:crossesAt val="0"/>
        <c:auto val="1"/>
        <c:lblAlgn val="ctr"/>
        <c:lblOffset val="100"/>
        <c:noMultiLvlLbl val="0"/>
      </c:catAx>
      <c:valAx>
        <c:axId val="-337851776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46336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Rionegro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3577720878871811"/>
          <c:h val="0.680875981181841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Original'!$C$2534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Original'!$A$2535:$A$2552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Original'!$C$2535:$C$2552</c:f>
              <c:numCache>
                <c:formatCode>0</c:formatCode>
                <c:ptCount val="18"/>
                <c:pt idx="5">
                  <c:v>8</c:v>
                </c:pt>
                <c:pt idx="6">
                  <c:v>11</c:v>
                </c:pt>
                <c:pt idx="7">
                  <c:v>8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24</c:v>
                </c:pt>
                <c:pt idx="15">
                  <c:v>24</c:v>
                </c:pt>
                <c:pt idx="16">
                  <c:v>0</c:v>
                </c:pt>
                <c:pt idx="17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Original'!$H$2534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Original'!$A$2535:$A$2552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Original'!$H$2535:$H$2552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2</c:v>
                </c:pt>
                <c:pt idx="7" formatCode="0">
                  <c:v>0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1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4"/>
          <c:order val="2"/>
          <c:tx>
            <c:strRef>
              <c:f>'Tasa de mortalidad Original'!$G$2534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Original'!$A$2535:$A$2552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Original'!$G$2535:$G$2552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11</c:v>
                </c:pt>
                <c:pt idx="12" formatCode="General">
                  <c:v>11</c:v>
                </c:pt>
                <c:pt idx="13" formatCode="General">
                  <c:v>11</c:v>
                </c:pt>
                <c:pt idx="14" formatCode="General">
                  <c:v>0</c:v>
                </c:pt>
                <c:pt idx="15" formatCode="General">
                  <c:v>1</c:v>
                </c:pt>
                <c:pt idx="16" formatCode="General">
                  <c:v>0</c:v>
                </c:pt>
                <c:pt idx="17" formatCode="General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D-4EFD-A796-F143106FB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45792"/>
        <c:axId val="-337855040"/>
      </c:barChart>
      <c:catAx>
        <c:axId val="-3378457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55040"/>
        <c:crossesAt val="0"/>
        <c:auto val="1"/>
        <c:lblAlgn val="ctr"/>
        <c:lblOffset val="100"/>
        <c:noMultiLvlLbl val="0"/>
      </c:catAx>
      <c:valAx>
        <c:axId val="-337855040"/>
        <c:scaling>
          <c:orientation val="minMax"/>
          <c:max val="4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45792"/>
        <c:crosses val="autoZero"/>
        <c:crossBetween val="between"/>
        <c:majorUnit val="5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San Carlos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3767594315518226"/>
          <c:h val="0.6966481629858355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Original'!$C$2562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Original'!$A$2563:$A$2580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Original'!$C$2563:$C$2580</c:f>
              <c:numCache>
                <c:formatCode>0</c:formatCode>
                <c:ptCount val="18"/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0</c:v>
                </c:pt>
                <c:pt idx="1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Original'!$G$2562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Original'!$A$2563:$A$2580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Original'!$G$2563:$G$2576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2"/>
          <c:tx>
            <c:strRef>
              <c:f>'Tasa de mortalidad Original'!$H$2562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Original'!$A$2563:$A$2580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Original'!$H$2563:$H$2580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9B-42FD-AC38-741B7C4048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41440"/>
        <c:axId val="-337849056"/>
      </c:barChart>
      <c:catAx>
        <c:axId val="-33784144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49056"/>
        <c:crossesAt val="0"/>
        <c:auto val="1"/>
        <c:lblAlgn val="ctr"/>
        <c:lblOffset val="100"/>
        <c:noMultiLvlLbl val="0"/>
      </c:catAx>
      <c:valAx>
        <c:axId val="-337849056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41440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San Francisco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4147341188811045"/>
          <c:h val="0.691390769051170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Original'!$C$2590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Original'!$A$2591:$A$2608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Original'!$C$2591:$C$2608</c:f>
              <c:numCache>
                <c:formatCode>0.0</c:formatCode>
                <c:ptCount val="18"/>
                <c:pt idx="5" formatCode="0">
                  <c:v>2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0</c:v>
                </c:pt>
                <c:pt idx="14" formatCode="0">
                  <c:v>1</c:v>
                </c:pt>
                <c:pt idx="15" formatCode="0">
                  <c:v>1</c:v>
                </c:pt>
                <c:pt idx="16" formatCode="0">
                  <c:v>0</c:v>
                </c:pt>
                <c:pt idx="17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Original'!$H$2590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Original'!$A$2591:$A$2608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Original'!$H$2591:$H$2606</c:f>
              <c:numCache>
                <c:formatCode>0.0</c:formatCode>
                <c:ptCount val="16"/>
                <c:pt idx="5" formatCode="0">
                  <c:v>0</c:v>
                </c:pt>
                <c:pt idx="6" formatCode="0">
                  <c:v>1</c:v>
                </c:pt>
                <c:pt idx="7" formatCode="0">
                  <c:v>0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2"/>
          <c:tx>
            <c:strRef>
              <c:f>'Tasa de mortalidad Original'!$G$2590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Original'!$A$2591:$A$2608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Original'!$G$2591:$G$2608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1</c:v>
                </c:pt>
                <c:pt idx="8" formatCode="0">
                  <c:v>0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General">
                  <c:v>1</c:v>
                </c:pt>
                <c:pt idx="13" formatCode="General">
                  <c:v>0</c:v>
                </c:pt>
                <c:pt idx="14" formatCode="General">
                  <c:v>1</c:v>
                </c:pt>
                <c:pt idx="15" formatCode="General">
                  <c:v>1</c:v>
                </c:pt>
                <c:pt idx="16" formatCode="General">
                  <c:v>0</c:v>
                </c:pt>
                <c:pt idx="17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6-4A9A-AE99-A304B044C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35456"/>
        <c:axId val="-337834912"/>
      </c:barChart>
      <c:catAx>
        <c:axId val="-33783545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34912"/>
        <c:crossesAt val="0"/>
        <c:auto val="1"/>
        <c:lblAlgn val="ctr"/>
        <c:lblOffset val="100"/>
        <c:noMultiLvlLbl val="0"/>
      </c:catAx>
      <c:valAx>
        <c:axId val="-337834912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35456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San Luis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818227132286173"/>
          <c:h val="0.691390769051170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Original'!$C$2618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Original'!$A$2619:$A$2636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Original'!$C$2619:$C$2636</c:f>
              <c:numCache>
                <c:formatCode>0.0</c:formatCode>
                <c:ptCount val="18"/>
                <c:pt idx="5" formatCode="0">
                  <c:v>2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2</c:v>
                </c:pt>
                <c:pt idx="12" formatCode="0">
                  <c:v>1</c:v>
                </c:pt>
                <c:pt idx="13" formatCode="0">
                  <c:v>1</c:v>
                </c:pt>
                <c:pt idx="14" formatCode="0">
                  <c:v>1</c:v>
                </c:pt>
                <c:pt idx="15" formatCode="0">
                  <c:v>1</c:v>
                </c:pt>
                <c:pt idx="16" formatCode="0">
                  <c:v>0</c:v>
                </c:pt>
                <c:pt idx="17" formatCode="0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Original'!$G$2618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Original'!$A$2619:$A$2636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Original'!$G$2619:$G$2634</c:f>
              <c:numCache>
                <c:formatCode>0.0</c:formatCode>
                <c:ptCount val="16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2"/>
          <c:tx>
            <c:strRef>
              <c:f>'Tasa de mortalidad Original'!$H$2618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Original'!$A$2619:$A$2636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Original'!$H$2619:$H$2634</c:f>
              <c:numCache>
                <c:formatCode>0.0</c:formatCode>
                <c:ptCount val="16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1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97-440D-B10C-DEDD9BBB1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38176"/>
        <c:axId val="-337837088"/>
      </c:barChart>
      <c:catAx>
        <c:axId val="-33783817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37088"/>
        <c:crossesAt val="0"/>
        <c:auto val="1"/>
        <c:lblAlgn val="ctr"/>
        <c:lblOffset val="100"/>
        <c:noMultiLvlLbl val="0"/>
      </c:catAx>
      <c:valAx>
        <c:axId val="-337837088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38176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El Santuario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5666328681982331"/>
          <c:h val="0.6966481629858355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Original'!$C$2702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Original'!$A$2703:$A$2720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Original'!$C$2703:$C$2720</c:f>
              <c:numCache>
                <c:formatCode>0.0</c:formatCode>
                <c:ptCount val="18"/>
                <c:pt idx="5" formatCode="0">
                  <c:v>2</c:v>
                </c:pt>
                <c:pt idx="6" formatCode="0">
                  <c:v>4</c:v>
                </c:pt>
                <c:pt idx="7" formatCode="0">
                  <c:v>4</c:v>
                </c:pt>
                <c:pt idx="8" formatCode="0">
                  <c:v>4</c:v>
                </c:pt>
                <c:pt idx="9" formatCode="0">
                  <c:v>4</c:v>
                </c:pt>
                <c:pt idx="10" formatCode="0">
                  <c:v>4</c:v>
                </c:pt>
                <c:pt idx="11" formatCode="0">
                  <c:v>4</c:v>
                </c:pt>
                <c:pt idx="12" formatCode="0">
                  <c:v>4</c:v>
                </c:pt>
                <c:pt idx="13" formatCode="0">
                  <c:v>4</c:v>
                </c:pt>
                <c:pt idx="14" formatCode="0">
                  <c:v>4</c:v>
                </c:pt>
                <c:pt idx="15" formatCode="0">
                  <c:v>4</c:v>
                </c:pt>
                <c:pt idx="16" formatCode="0">
                  <c:v>0</c:v>
                </c:pt>
                <c:pt idx="17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1"/>
          <c:order val="1"/>
          <c:tx>
            <c:strRef>
              <c:f>'Tasa de mortalidad Original'!$G$2702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Original'!$A$2703:$A$2720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Original'!$G$2703:$G$2720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4</c:v>
                </c:pt>
                <c:pt idx="12" formatCode="General">
                  <c:v>4</c:v>
                </c:pt>
                <c:pt idx="13" formatCode="General">
                  <c:v>4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55-4129-AAA8-B54DB967BEDD}"/>
            </c:ext>
          </c:extLst>
        </c:ser>
        <c:ser>
          <c:idx val="4"/>
          <c:order val="2"/>
          <c:tx>
            <c:strRef>
              <c:f>'Tasa de mortalidad Original'!$H$2702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Original'!$A$2703:$A$2720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Original'!$H$2703:$H$2720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55-4129-AAA8-B54DB967B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43072"/>
        <c:axId val="-337844704"/>
      </c:barChart>
      <c:catAx>
        <c:axId val="-3378430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44704"/>
        <c:crossesAt val="0"/>
        <c:auto val="1"/>
        <c:lblAlgn val="ctr"/>
        <c:lblOffset val="100"/>
        <c:noMultiLvlLbl val="0"/>
      </c:catAx>
      <c:valAx>
        <c:axId val="-33784470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/>
                </a:pPr>
                <a:r>
                  <a:rPr lang="en-US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43072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Sonsón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159999019236419"/>
          <c:h val="0.6966481629858355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Original'!$C$2730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Original'!$A$2731:$A$2748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Original'!$C$2731:$C$2748</c:f>
              <c:numCache>
                <c:formatCode>0.0</c:formatCode>
                <c:ptCount val="18"/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 formatCode="0">
                  <c:v>0</c:v>
                </c:pt>
                <c:pt idx="17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1"/>
          <c:order val="1"/>
          <c:tx>
            <c:strRef>
              <c:f>'Tasa de mortalidad Original'!$G$2730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Original'!$A$2731:$A$2748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Original'!$G$2731:$G$2748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5</c:v>
                </c:pt>
                <c:pt idx="12" formatCode="General">
                  <c:v>5</c:v>
                </c:pt>
                <c:pt idx="13" formatCode="General">
                  <c:v>5</c:v>
                </c:pt>
                <c:pt idx="14" formatCode="General">
                  <c:v>5</c:v>
                </c:pt>
                <c:pt idx="15" formatCode="General">
                  <c:v>5</c:v>
                </c:pt>
                <c:pt idx="16" formatCode="General">
                  <c:v>0</c:v>
                </c:pt>
                <c:pt idx="17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47-4518-8989-361446E15137}"/>
            </c:ext>
          </c:extLst>
        </c:ser>
        <c:ser>
          <c:idx val="4"/>
          <c:order val="2"/>
          <c:tx>
            <c:strRef>
              <c:f>'Tasa de mortalidad Original'!$H$2730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Original'!$A$2731:$A$2748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Original'!$H$2731:$H$2744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47-4518-8989-361446E15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44160"/>
        <c:axId val="-337843616"/>
      </c:barChart>
      <c:catAx>
        <c:axId val="-33784416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43616"/>
        <c:crossesAt val="0"/>
        <c:auto val="1"/>
        <c:lblAlgn val="ctr"/>
        <c:lblOffset val="100"/>
        <c:noMultiLvlLbl val="0"/>
      </c:catAx>
      <c:valAx>
        <c:axId val="-337843616"/>
        <c:scaling>
          <c:orientation val="minMax"/>
          <c:max val="6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44160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Suroeste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86885994905412"/>
          <c:h val="0.6940194660185031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Original'!$C$2758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Original'!$A$2759:$A$2776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Original'!$C$2759:$C$2776</c:f>
              <c:numCache>
                <c:formatCode>0.0</c:formatCode>
                <c:ptCount val="18"/>
                <c:pt idx="5">
                  <c:v>80</c:v>
                </c:pt>
                <c:pt idx="6">
                  <c:v>94</c:v>
                </c:pt>
                <c:pt idx="7">
                  <c:v>108</c:v>
                </c:pt>
                <c:pt idx="8">
                  <c:v>134</c:v>
                </c:pt>
                <c:pt idx="9">
                  <c:v>134</c:v>
                </c:pt>
                <c:pt idx="10">
                  <c:v>160</c:v>
                </c:pt>
                <c:pt idx="11">
                  <c:v>192</c:v>
                </c:pt>
                <c:pt idx="12">
                  <c:v>182</c:v>
                </c:pt>
                <c:pt idx="13">
                  <c:v>187</c:v>
                </c:pt>
                <c:pt idx="14">
                  <c:v>186</c:v>
                </c:pt>
                <c:pt idx="15">
                  <c:v>198</c:v>
                </c:pt>
                <c:pt idx="16" formatCode="0">
                  <c:v>0</c:v>
                </c:pt>
                <c:pt idx="17" formatCode="0">
                  <c:v>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Original'!$H$2758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Original'!$A$2759:$A$2776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Original'!$H$2759:$H$2776</c:f>
              <c:numCache>
                <c:formatCode>0.0</c:formatCode>
                <c:ptCount val="18"/>
                <c:pt idx="5" formatCode="0">
                  <c:v>5</c:v>
                </c:pt>
                <c:pt idx="6" formatCode="0">
                  <c:v>8</c:v>
                </c:pt>
                <c:pt idx="7" formatCode="0">
                  <c:v>8</c:v>
                </c:pt>
                <c:pt idx="8" formatCode="0">
                  <c:v>4</c:v>
                </c:pt>
                <c:pt idx="9" formatCode="0">
                  <c:v>3</c:v>
                </c:pt>
                <c:pt idx="10" formatCode="0">
                  <c:v>4</c:v>
                </c:pt>
                <c:pt idx="11" formatCode="0">
                  <c:v>7</c:v>
                </c:pt>
                <c:pt idx="12" formatCode="General">
                  <c:v>8</c:v>
                </c:pt>
                <c:pt idx="13" formatCode="General">
                  <c:v>9</c:v>
                </c:pt>
                <c:pt idx="14" formatCode="General">
                  <c:v>11</c:v>
                </c:pt>
                <c:pt idx="15" formatCode="General">
                  <c:v>52</c:v>
                </c:pt>
                <c:pt idx="16" formatCode="0">
                  <c:v>0</c:v>
                </c:pt>
                <c:pt idx="17" formatCode="General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2"/>
          <c:tx>
            <c:strRef>
              <c:f>'Tasa de mortalidad Original'!$G$2758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Original'!$A$2759:$A$2776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Original'!$G$2759:$G$2776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11</c:v>
                </c:pt>
                <c:pt idx="7" formatCode="0">
                  <c:v>7</c:v>
                </c:pt>
                <c:pt idx="8" formatCode="0">
                  <c:v>47</c:v>
                </c:pt>
                <c:pt idx="9" formatCode="0">
                  <c:v>69</c:v>
                </c:pt>
                <c:pt idx="10" formatCode="0">
                  <c:v>86</c:v>
                </c:pt>
                <c:pt idx="11" formatCode="0">
                  <c:v>155</c:v>
                </c:pt>
                <c:pt idx="12" formatCode="General">
                  <c:v>145</c:v>
                </c:pt>
                <c:pt idx="13" formatCode="General">
                  <c:v>154</c:v>
                </c:pt>
                <c:pt idx="14" formatCode="General">
                  <c:v>138</c:v>
                </c:pt>
                <c:pt idx="15" formatCode="General">
                  <c:v>122</c:v>
                </c:pt>
                <c:pt idx="16" formatCode="0">
                  <c:v>0</c:v>
                </c:pt>
                <c:pt idx="17" formatCode="General">
                  <c:v>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63-451E-996F-34C8B0E00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59392"/>
        <c:axId val="-337852320"/>
      </c:barChart>
      <c:catAx>
        <c:axId val="-3378593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52320"/>
        <c:crossesAt val="0"/>
        <c:auto val="1"/>
        <c:lblAlgn val="ctr"/>
        <c:lblOffset val="100"/>
        <c:noMultiLvlLbl val="0"/>
      </c:catAx>
      <c:valAx>
        <c:axId val="-337852320"/>
        <c:scaling>
          <c:orientation val="minMax"/>
          <c:max val="22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59392"/>
        <c:crosses val="autoZero"/>
        <c:crossBetween val="between"/>
        <c:majorUnit val="20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- San </a:t>
            </a:r>
            <a:r>
              <a:rPr lang="es-CO" sz="1600" b="0" baseline="0"/>
              <a:t>Pedro de los Milagros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606346580896494"/>
          <c:h val="0.6887620720838384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Original'!$C$1950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Original'!$A$1951:$A$1964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Original'!$C$1951:$C$1964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DC-473D-B447-BFF5E227DCEC}"/>
            </c:ext>
          </c:extLst>
        </c:ser>
        <c:ser>
          <c:idx val="3"/>
          <c:order val="2"/>
          <c:tx>
            <c:strRef>
              <c:f>'Tasa de mortalidad Original'!$D$1950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Original'!$A$1951:$A$1964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Original'!$D$1951:$D$1964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DC-473D-B447-BFF5E227DCEC}"/>
            </c:ext>
          </c:extLst>
        </c:ser>
        <c:ser>
          <c:idx val="1"/>
          <c:order val="3"/>
          <c:tx>
            <c:strRef>
              <c:f>'Tasa de mortalidad Original'!$E$1950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Original'!$A$1951:$A$1964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Original'!$E$1951:$E$1964</c:f>
              <c:numCache>
                <c:formatCode>General</c:formatCode>
                <c:ptCount val="14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DC-473D-B447-BFF5E227DCEC}"/>
            </c:ext>
          </c:extLst>
        </c:ser>
        <c:ser>
          <c:idx val="4"/>
          <c:order val="4"/>
          <c:tx>
            <c:strRef>
              <c:f>'Tasa de mortalidad Original'!$F$1950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Original'!$A$1951:$A$1964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Original'!$F$1951:$F$1964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DC-473D-B447-BFF5E227D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76579120"/>
        <c:axId val="-376585648"/>
      </c:barChart>
      <c:lineChart>
        <c:grouping val="stacked"/>
        <c:varyColors val="0"/>
        <c:ser>
          <c:idx val="0"/>
          <c:order val="0"/>
          <c:tx>
            <c:strRef>
              <c:f>'Tasa de mortalidad Original'!$B$1950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Original'!$A$1951:$A$1964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Original'!$B$1951:$B$1964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DC-473D-B447-BFF5E227D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76597616"/>
        <c:axId val="-376592720"/>
      </c:lineChart>
      <c:catAx>
        <c:axId val="-37657912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76585648"/>
        <c:crossesAt val="0"/>
        <c:auto val="1"/>
        <c:lblAlgn val="ctr"/>
        <c:lblOffset val="100"/>
        <c:noMultiLvlLbl val="0"/>
      </c:catAx>
      <c:valAx>
        <c:axId val="-376585648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76579120"/>
        <c:crosses val="autoZero"/>
        <c:crossBetween val="between"/>
        <c:majorUnit val="1"/>
      </c:valAx>
      <c:valAx>
        <c:axId val="-37659272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376597616"/>
        <c:crosses val="max"/>
        <c:crossBetween val="between"/>
      </c:valAx>
      <c:catAx>
        <c:axId val="-3765976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37659272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El Carmen de Viboral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678986512407705"/>
          <c:h val="0.675618587247176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Original'!$C$2198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Original'!$A$2199:$A$2216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Original'!$C$2199:$C$2216</c:f>
              <c:numCache>
                <c:formatCode>0.0</c:formatCode>
                <c:ptCount val="18"/>
                <c:pt idx="5" formatCode="0">
                  <c:v>7</c:v>
                </c:pt>
                <c:pt idx="6" formatCode="0">
                  <c:v>7</c:v>
                </c:pt>
                <c:pt idx="7" formatCode="0">
                  <c:v>7</c:v>
                </c:pt>
                <c:pt idx="8" formatCode="0">
                  <c:v>7</c:v>
                </c:pt>
                <c:pt idx="9" formatCode="0">
                  <c:v>7</c:v>
                </c:pt>
                <c:pt idx="10" formatCode="0">
                  <c:v>7</c:v>
                </c:pt>
                <c:pt idx="11" formatCode="0">
                  <c:v>9</c:v>
                </c:pt>
                <c:pt idx="12" formatCode="0">
                  <c:v>7</c:v>
                </c:pt>
                <c:pt idx="13" formatCode="0">
                  <c:v>8</c:v>
                </c:pt>
                <c:pt idx="14" formatCode="0">
                  <c:v>8</c:v>
                </c:pt>
                <c:pt idx="15" formatCode="0">
                  <c:v>9</c:v>
                </c:pt>
                <c:pt idx="16" formatCode="0">
                  <c:v>0</c:v>
                </c:pt>
                <c:pt idx="17" formatCode="0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Original'!$H$2198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Original'!$A$2199:$A$2216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Original'!$H$2199:$H$2216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1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1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9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2"/>
          <c:tx>
            <c:strRef>
              <c:f>'Tasa de mortalidad Original'!$G$2198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Original'!$A$2199:$A$2216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Original'!$G$2199:$G$2216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8</c:v>
                </c:pt>
                <c:pt idx="12" formatCode="General">
                  <c:v>7</c:v>
                </c:pt>
                <c:pt idx="13" formatCode="General">
                  <c:v>8</c:v>
                </c:pt>
                <c:pt idx="14" formatCode="General">
                  <c:v>8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6-42A1-B3B7-F94E87469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57760"/>
        <c:axId val="-337836544"/>
      </c:barChart>
      <c:catAx>
        <c:axId val="-33785776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36544"/>
        <c:crossesAt val="0"/>
        <c:auto val="1"/>
        <c:lblAlgn val="ctr"/>
        <c:lblOffset val="100"/>
        <c:noMultiLvlLbl val="0"/>
      </c:catAx>
      <c:valAx>
        <c:axId val="-337836544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57760"/>
        <c:crosses val="autoZero"/>
        <c:crossBetween val="between"/>
        <c:majorUnit val="2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Amagá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248606822346939"/>
          <c:h val="0.675618587247176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Original'!$C$2786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Original'!$A$2787:$A$2804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Original'!$C$2787:$C$2804</c:f>
              <c:numCache>
                <c:formatCode>0.0</c:formatCode>
                <c:ptCount val="18"/>
                <c:pt idx="5" formatCode="0">
                  <c:v>4</c:v>
                </c:pt>
                <c:pt idx="6" formatCode="0">
                  <c:v>11</c:v>
                </c:pt>
                <c:pt idx="7" formatCode="0">
                  <c:v>11</c:v>
                </c:pt>
                <c:pt idx="8" formatCode="0">
                  <c:v>11</c:v>
                </c:pt>
                <c:pt idx="9" formatCode="0">
                  <c:v>11</c:v>
                </c:pt>
                <c:pt idx="10" formatCode="0">
                  <c:v>15</c:v>
                </c:pt>
                <c:pt idx="11" formatCode="0">
                  <c:v>15</c:v>
                </c:pt>
                <c:pt idx="12" formatCode="0">
                  <c:v>13</c:v>
                </c:pt>
                <c:pt idx="13" formatCode="0">
                  <c:v>13</c:v>
                </c:pt>
                <c:pt idx="14" formatCode="0">
                  <c:v>13</c:v>
                </c:pt>
                <c:pt idx="15" formatCode="0">
                  <c:v>15</c:v>
                </c:pt>
                <c:pt idx="16" formatCode="0">
                  <c:v>0</c:v>
                </c:pt>
                <c:pt idx="17" formatCode="0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Original'!$H$2786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Original'!$A$2787:$A$2804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Original'!$H$2787:$H$2804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15</c:v>
                </c:pt>
                <c:pt idx="16" formatCode="0">
                  <c:v>0</c:v>
                </c:pt>
                <c:pt idx="17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4"/>
          <c:order val="2"/>
          <c:tx>
            <c:strRef>
              <c:f>'Tasa de mortalidad Original'!$G$2786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Original'!$A$2787:$A$2804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Original'!$G$2787:$G$2804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11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4</c:v>
                </c:pt>
                <c:pt idx="11" formatCode="0">
                  <c:v>14</c:v>
                </c:pt>
                <c:pt idx="12" formatCode="General">
                  <c:v>13</c:v>
                </c:pt>
                <c:pt idx="13" formatCode="General">
                  <c:v>13</c:v>
                </c:pt>
                <c:pt idx="14" formatCode="General">
                  <c:v>13</c:v>
                </c:pt>
                <c:pt idx="15" formatCode="General">
                  <c:v>0</c:v>
                </c:pt>
                <c:pt idx="16" formatCode="0">
                  <c:v>0</c:v>
                </c:pt>
                <c:pt idx="17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20-49D0-BCA9-870C57F29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40896"/>
        <c:axId val="-337848512"/>
      </c:barChart>
      <c:catAx>
        <c:axId val="-3378408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48512"/>
        <c:crossesAt val="0"/>
        <c:auto val="1"/>
        <c:lblAlgn val="ctr"/>
        <c:lblOffset val="100"/>
        <c:noMultiLvlLbl val="0"/>
      </c:catAx>
      <c:valAx>
        <c:axId val="-337848512"/>
        <c:scaling>
          <c:orientation val="minMax"/>
          <c:max val="2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40896"/>
        <c:crosses val="autoZero"/>
        <c:crossBetween val="between"/>
        <c:majorUnit val="5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Andes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3008100568932577"/>
          <c:h val="0.6782472842145091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Original'!$C$2814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Original'!$A$2815:$A$2832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Original'!$C$2815:$C$2832</c:f>
              <c:numCache>
                <c:formatCode>0.0</c:formatCode>
                <c:ptCount val="18"/>
                <c:pt idx="5" formatCode="0">
                  <c:v>4</c:v>
                </c:pt>
                <c:pt idx="6" formatCode="0">
                  <c:v>4</c:v>
                </c:pt>
                <c:pt idx="7" formatCode="0">
                  <c:v>4</c:v>
                </c:pt>
                <c:pt idx="8" formatCode="0">
                  <c:v>4</c:v>
                </c:pt>
                <c:pt idx="9" formatCode="0">
                  <c:v>4</c:v>
                </c:pt>
                <c:pt idx="10" formatCode="0">
                  <c:v>10</c:v>
                </c:pt>
                <c:pt idx="11" formatCode="0">
                  <c:v>10</c:v>
                </c:pt>
                <c:pt idx="12" formatCode="0">
                  <c:v>16</c:v>
                </c:pt>
                <c:pt idx="13" formatCode="0">
                  <c:v>17</c:v>
                </c:pt>
                <c:pt idx="14" formatCode="0">
                  <c:v>17</c:v>
                </c:pt>
                <c:pt idx="15" formatCode="0">
                  <c:v>17</c:v>
                </c:pt>
                <c:pt idx="16" formatCode="0">
                  <c:v>0</c:v>
                </c:pt>
                <c:pt idx="17" formatCode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Original'!$H$2814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Original'!$A$2815:$A$2832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Original'!$H$2815:$H$2828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2"/>
          <c:tx>
            <c:strRef>
              <c:f>'Tasa de mortalidad Original'!$G$2814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Original'!$A$2815:$A$2832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Original'!$G$2815:$G$2832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3</c:v>
                </c:pt>
                <c:pt idx="10" formatCode="0">
                  <c:v>1</c:v>
                </c:pt>
                <c:pt idx="11" formatCode="0">
                  <c:v>2</c:v>
                </c:pt>
                <c:pt idx="12" formatCode="General">
                  <c:v>6</c:v>
                </c:pt>
                <c:pt idx="13" formatCode="General">
                  <c:v>6</c:v>
                </c:pt>
                <c:pt idx="14" formatCode="General">
                  <c:v>6</c:v>
                </c:pt>
                <c:pt idx="15" formatCode="General">
                  <c:v>6</c:v>
                </c:pt>
                <c:pt idx="16" formatCode="0">
                  <c:v>0</c:v>
                </c:pt>
                <c:pt idx="17" formatCode="General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33-4180-92F0-A5016A15C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60480"/>
        <c:axId val="-337836000"/>
      </c:barChart>
      <c:catAx>
        <c:axId val="-3378604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36000"/>
        <c:crossesAt val="0"/>
        <c:auto val="1"/>
        <c:lblAlgn val="ctr"/>
        <c:lblOffset val="100"/>
        <c:noMultiLvlLbl val="0"/>
      </c:catAx>
      <c:valAx>
        <c:axId val="-337836000"/>
        <c:scaling>
          <c:orientation val="minMax"/>
          <c:max val="18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60480"/>
        <c:crosses val="autoZero"/>
        <c:crossBetween val="between"/>
        <c:majorUnit val="2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Angelópolis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3197974005578992"/>
          <c:h val="0.688762072083838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Original'!$C$2842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Original'!$A$2843:$A$2860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Original'!$C$2843:$C$2860</c:f>
              <c:numCache>
                <c:formatCode>0.0</c:formatCode>
                <c:ptCount val="18"/>
                <c:pt idx="5" formatCode="0">
                  <c:v>2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2</c:v>
                </c:pt>
                <c:pt idx="12" formatCode="0">
                  <c:v>1</c:v>
                </c:pt>
                <c:pt idx="13" formatCode="0">
                  <c:v>1</c:v>
                </c:pt>
                <c:pt idx="14" formatCode="0">
                  <c:v>1</c:v>
                </c:pt>
                <c:pt idx="15" formatCode="0">
                  <c:v>1</c:v>
                </c:pt>
                <c:pt idx="16" formatCode="0">
                  <c:v>0</c:v>
                </c:pt>
                <c:pt idx="17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Original'!$H$2842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Original'!$A$2843:$A$2860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Original'!$H$2843:$H$2856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2"/>
          <c:tx>
            <c:strRef>
              <c:f>'Tasa de mortalidad Original'!$G$2842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Original'!$A$2843:$A$2860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Original'!$G$2843:$G$2860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2</c:v>
                </c:pt>
                <c:pt idx="12" formatCode="General">
                  <c:v>1</c:v>
                </c:pt>
                <c:pt idx="13" formatCode="General">
                  <c:v>1</c:v>
                </c:pt>
                <c:pt idx="14" formatCode="General">
                  <c:v>1</c:v>
                </c:pt>
                <c:pt idx="15" formatCode="General">
                  <c:v>1</c:v>
                </c:pt>
                <c:pt idx="16" formatCode="0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A9-49EE-9AD6-A40CDE32E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51232"/>
        <c:axId val="-337858848"/>
      </c:barChart>
      <c:catAx>
        <c:axId val="-33785123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58848"/>
        <c:crossesAt val="0"/>
        <c:auto val="1"/>
        <c:lblAlgn val="ctr"/>
        <c:lblOffset val="100"/>
        <c:noMultiLvlLbl val="0"/>
      </c:catAx>
      <c:valAx>
        <c:axId val="-33785884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51232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Betania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043766869566839"/>
          <c:h val="0.687842225329310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Original'!$C$2870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Original'!$A$2871:$A$2888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Original'!$C$2871:$C$2888</c:f>
              <c:numCache>
                <c:formatCode>0.0</c:formatCode>
                <c:ptCount val="18"/>
                <c:pt idx="5" formatCode="0">
                  <c:v>4</c:v>
                </c:pt>
                <c:pt idx="6" formatCode="0">
                  <c:v>4</c:v>
                </c:pt>
                <c:pt idx="7" formatCode="0">
                  <c:v>5</c:v>
                </c:pt>
                <c:pt idx="8" formatCode="0">
                  <c:v>13</c:v>
                </c:pt>
                <c:pt idx="9" formatCode="0">
                  <c:v>13</c:v>
                </c:pt>
                <c:pt idx="10" formatCode="0">
                  <c:v>13</c:v>
                </c:pt>
                <c:pt idx="11" formatCode="0">
                  <c:v>12</c:v>
                </c:pt>
                <c:pt idx="12" formatCode="0">
                  <c:v>10</c:v>
                </c:pt>
                <c:pt idx="13" formatCode="0">
                  <c:v>10</c:v>
                </c:pt>
                <c:pt idx="14" formatCode="0">
                  <c:v>10</c:v>
                </c:pt>
                <c:pt idx="15" formatCode="0">
                  <c:v>10</c:v>
                </c:pt>
                <c:pt idx="16" formatCode="0">
                  <c:v>0</c:v>
                </c:pt>
                <c:pt idx="17" formatCode="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1"/>
          <c:order val="1"/>
          <c:tx>
            <c:strRef>
              <c:f>'Tasa de mortalidad Original'!$G$2870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Original'!$A$2871:$A$2888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Original'!$G$2871:$G$2888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1</c:v>
                </c:pt>
                <c:pt idx="7" formatCode="0">
                  <c:v>2</c:v>
                </c:pt>
                <c:pt idx="8" formatCode="0">
                  <c:v>11</c:v>
                </c:pt>
                <c:pt idx="9" formatCode="0">
                  <c:v>10</c:v>
                </c:pt>
                <c:pt idx="10" formatCode="0">
                  <c:v>10</c:v>
                </c:pt>
                <c:pt idx="11" formatCode="0">
                  <c:v>11</c:v>
                </c:pt>
                <c:pt idx="12" formatCode="General">
                  <c:v>10</c:v>
                </c:pt>
                <c:pt idx="13" formatCode="General">
                  <c:v>10</c:v>
                </c:pt>
                <c:pt idx="14" formatCode="General">
                  <c:v>10</c:v>
                </c:pt>
                <c:pt idx="15" formatCode="General">
                  <c:v>8</c:v>
                </c:pt>
                <c:pt idx="16" formatCode="0">
                  <c:v>0</c:v>
                </c:pt>
                <c:pt idx="17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E7-4D14-AC73-6D68C75384D7}"/>
            </c:ext>
          </c:extLst>
        </c:ser>
        <c:ser>
          <c:idx val="4"/>
          <c:order val="2"/>
          <c:tx>
            <c:strRef>
              <c:f>'Tasa de mortalidad Original'!$H$2870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Original'!$A$2871:$A$2888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Original'!$H$2871:$H$2888</c:f>
              <c:numCache>
                <c:formatCode>0.0</c:formatCode>
                <c:ptCount val="18"/>
                <c:pt idx="5" formatCode="0">
                  <c:v>2</c:v>
                </c:pt>
                <c:pt idx="6" formatCode="0">
                  <c:v>2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2</c:v>
                </c:pt>
                <c:pt idx="16" formatCode="0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E7-4D14-AC73-6D68C7538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50688"/>
        <c:axId val="-337839264"/>
      </c:barChart>
      <c:catAx>
        <c:axId val="-33785068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39264"/>
        <c:crossesAt val="0"/>
        <c:auto val="1"/>
        <c:lblAlgn val="ctr"/>
        <c:lblOffset val="100"/>
        <c:noMultiLvlLbl val="0"/>
      </c:catAx>
      <c:valAx>
        <c:axId val="-337839264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50688"/>
        <c:crosses val="autoZero"/>
        <c:crossBetween val="between"/>
        <c:majorUnit val="3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Betulia - 2005 - 2022</a:t>
            </a:r>
          </a:p>
        </c:rich>
      </c:tx>
      <c:layout>
        <c:manualLayout>
          <c:xMode val="edge"/>
          <c:yMode val="edge"/>
          <c:x val="0.28843823267599245"/>
          <c:y val="2.2641512124975441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3767594315518226"/>
          <c:h val="0.680875981181841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Original'!$C$2899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Original'!$A$2900:$A$2917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Original'!$C$2900:$C$2917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5</c:v>
                </c:pt>
                <c:pt idx="12" formatCode="0">
                  <c:v>5</c:v>
                </c:pt>
                <c:pt idx="13" formatCode="0">
                  <c:v>5</c:v>
                </c:pt>
                <c:pt idx="14" formatCode="0">
                  <c:v>5</c:v>
                </c:pt>
                <c:pt idx="15" formatCode="0">
                  <c:v>5</c:v>
                </c:pt>
                <c:pt idx="16" formatCode="0">
                  <c:v>0</c:v>
                </c:pt>
                <c:pt idx="17" formatCode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Original'!$G$2899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Original'!$A$2900:$A$2917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Original'!$G$2900:$G$2917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3</c:v>
                </c:pt>
                <c:pt idx="13" formatCode="General">
                  <c:v>5</c:v>
                </c:pt>
                <c:pt idx="14" formatCode="General">
                  <c:v>3</c:v>
                </c:pt>
                <c:pt idx="15" formatCode="General">
                  <c:v>0</c:v>
                </c:pt>
                <c:pt idx="16" formatCode="0">
                  <c:v>0</c:v>
                </c:pt>
                <c:pt idx="17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4"/>
          <c:order val="2"/>
          <c:tx>
            <c:strRef>
              <c:f>'Tasa de mortalidad Original'!$H$2899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Original'!$A$2900:$A$2917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Original'!$H$2900:$H$2917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2</c:v>
                </c:pt>
                <c:pt idx="15" formatCode="General">
                  <c:v>5</c:v>
                </c:pt>
                <c:pt idx="16" formatCode="0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51-4AE1-B511-C174C41C2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42528"/>
        <c:axId val="-337858304"/>
      </c:barChart>
      <c:catAx>
        <c:axId val="-33784252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58304"/>
        <c:crossesAt val="0"/>
        <c:auto val="1"/>
        <c:lblAlgn val="ctr"/>
        <c:lblOffset val="100"/>
        <c:noMultiLvlLbl val="0"/>
      </c:catAx>
      <c:valAx>
        <c:axId val="-337858304"/>
        <c:scaling>
          <c:orientation val="minMax"/>
          <c:max val="8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42528"/>
        <c:crosses val="autoZero"/>
        <c:crossBetween val="between"/>
        <c:majorUnit val="2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Ciudad Bolivar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628353695639758"/>
          <c:h val="0.6940194660185031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Original'!$C$2927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Original'!$A$2928:$A$2945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Original'!$C$2928:$C$2945</c:f>
              <c:numCache>
                <c:formatCode>0.0</c:formatCode>
                <c:ptCount val="18"/>
                <c:pt idx="5" formatCode="0">
                  <c:v>6</c:v>
                </c:pt>
                <c:pt idx="6" formatCode="0">
                  <c:v>6</c:v>
                </c:pt>
                <c:pt idx="7" formatCode="0">
                  <c:v>7</c:v>
                </c:pt>
                <c:pt idx="8" formatCode="0">
                  <c:v>27</c:v>
                </c:pt>
                <c:pt idx="9" formatCode="0">
                  <c:v>27</c:v>
                </c:pt>
                <c:pt idx="10" formatCode="0">
                  <c:v>28</c:v>
                </c:pt>
                <c:pt idx="11" formatCode="0">
                  <c:v>28</c:v>
                </c:pt>
                <c:pt idx="12" formatCode="0">
                  <c:v>29</c:v>
                </c:pt>
                <c:pt idx="13" formatCode="0">
                  <c:v>29</c:v>
                </c:pt>
                <c:pt idx="14" formatCode="0">
                  <c:v>29</c:v>
                </c:pt>
                <c:pt idx="15" formatCode="0">
                  <c:v>30</c:v>
                </c:pt>
                <c:pt idx="16" formatCode="0">
                  <c:v>0</c:v>
                </c:pt>
                <c:pt idx="17" formatCode="0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Original'!$G$2927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Original'!$A$2928:$A$2945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Original'!$G$2928:$G$2945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2</c:v>
                </c:pt>
                <c:pt idx="8" formatCode="0">
                  <c:v>26</c:v>
                </c:pt>
                <c:pt idx="9" formatCode="0">
                  <c:v>26</c:v>
                </c:pt>
                <c:pt idx="10" formatCode="0">
                  <c:v>27</c:v>
                </c:pt>
                <c:pt idx="11" formatCode="0">
                  <c:v>28</c:v>
                </c:pt>
                <c:pt idx="12" formatCode="General">
                  <c:v>29</c:v>
                </c:pt>
                <c:pt idx="13" formatCode="General">
                  <c:v>29</c:v>
                </c:pt>
                <c:pt idx="14" formatCode="General">
                  <c:v>29</c:v>
                </c:pt>
                <c:pt idx="15" formatCode="General">
                  <c:v>30</c:v>
                </c:pt>
                <c:pt idx="16" formatCode="0">
                  <c:v>0</c:v>
                </c:pt>
                <c:pt idx="17" formatCode="General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4"/>
          <c:order val="2"/>
          <c:tx>
            <c:strRef>
              <c:f>'Tasa de mortalidad Original'!$H$2927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Original'!$A$2928:$A$2945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Original'!$H$2928:$H$2941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4B-49F3-944F-5A7F4AE3E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57216"/>
        <c:axId val="-337856672"/>
      </c:barChart>
      <c:catAx>
        <c:axId val="-3378572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56672"/>
        <c:crossesAt val="0"/>
        <c:auto val="1"/>
        <c:lblAlgn val="ctr"/>
        <c:lblOffset val="100"/>
        <c:noMultiLvlLbl val="0"/>
      </c:catAx>
      <c:valAx>
        <c:axId val="-337856672"/>
        <c:scaling>
          <c:orientation val="minMax"/>
          <c:max val="3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57216"/>
        <c:crosses val="autoZero"/>
        <c:crossBetween val="between"/>
        <c:majorUnit val="5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Caramanta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899459986889168"/>
          <c:h val="0.6747997584910534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Original'!$C$2955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Original'!$A$2956:$A$2973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Original'!$C$2956:$C$2973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  <c:pt idx="14" formatCode="0">
                  <c:v>1</c:v>
                </c:pt>
                <c:pt idx="15" formatCode="0">
                  <c:v>1</c:v>
                </c:pt>
                <c:pt idx="16" formatCode="0">
                  <c:v>0</c:v>
                </c:pt>
                <c:pt idx="17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Original'!$G$2955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Original'!$A$2956:$A$2973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Original'!$G$2956:$G$2969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4"/>
          <c:order val="2"/>
          <c:tx>
            <c:strRef>
              <c:f>'Tasa de mortalidad Original'!$H$2955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Original'!$A$2956:$A$2973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Original'!$H$2956:$H$2973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</c:v>
                </c:pt>
                <c:pt idx="12" formatCode="General">
                  <c:v>1</c:v>
                </c:pt>
                <c:pt idx="13" formatCode="General">
                  <c:v>1</c:v>
                </c:pt>
                <c:pt idx="14" formatCode="General">
                  <c:v>1</c:v>
                </c:pt>
                <c:pt idx="15" formatCode="General">
                  <c:v>1</c:v>
                </c:pt>
                <c:pt idx="16" formatCode="0">
                  <c:v>0</c:v>
                </c:pt>
                <c:pt idx="17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48-4AE5-B834-115C23CDF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56128"/>
        <c:axId val="-337855584"/>
      </c:barChart>
      <c:catAx>
        <c:axId val="-33785612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55584"/>
        <c:crossesAt val="0"/>
        <c:auto val="1"/>
        <c:lblAlgn val="ctr"/>
        <c:lblOffset val="100"/>
        <c:noMultiLvlLbl val="0"/>
      </c:catAx>
      <c:valAx>
        <c:axId val="-337855584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56128"/>
        <c:crosses val="autoZero"/>
        <c:crossBetween val="between"/>
        <c:majorUnit val="1"/>
      </c:valAx>
      <c:spPr>
        <a:noFill/>
        <a:ln w="25400">
          <a:noFill/>
        </a:ln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Concordia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248606822346939"/>
          <c:h val="0.6835046781491739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Original'!$C$2983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Original'!$A$2984:$A$3001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Original'!$C$2984:$C$3001</c:f>
              <c:numCache>
                <c:formatCode>0.0</c:formatCode>
                <c:ptCount val="18"/>
                <c:pt idx="5" formatCode="0">
                  <c:v>2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  <c:pt idx="14" formatCode="0">
                  <c:v>1</c:v>
                </c:pt>
                <c:pt idx="15" formatCode="0">
                  <c:v>1</c:v>
                </c:pt>
                <c:pt idx="16" formatCode="0">
                  <c:v>0</c:v>
                </c:pt>
                <c:pt idx="17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Original'!$G$2983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Original'!$A$2984:$A$3001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Original'!$G$2984:$G$2997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4"/>
          <c:order val="2"/>
          <c:tx>
            <c:strRef>
              <c:f>'Tasa de mortalidad Original'!$H$2983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Original'!$A$2984:$A$3001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Original'!$H$2984:$H$2997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56-49EC-B572-D09146484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41984"/>
        <c:axId val="-337854496"/>
      </c:barChart>
      <c:catAx>
        <c:axId val="-33784198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54496"/>
        <c:crossesAt val="0"/>
        <c:auto val="1"/>
        <c:lblAlgn val="ctr"/>
        <c:lblOffset val="100"/>
        <c:noMultiLvlLbl val="0"/>
      </c:catAx>
      <c:valAx>
        <c:axId val="-337854496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41984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Fredonia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3008100568932577"/>
          <c:h val="0.6835046781491739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Original'!$C$3011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Original'!$A$3012:$A$3029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Original'!$C$3012:$C$3029</c:f>
              <c:numCache>
                <c:formatCode>0.0</c:formatCode>
                <c:ptCount val="18"/>
                <c:pt idx="5" formatCode="0">
                  <c:v>2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4</c:v>
                </c:pt>
                <c:pt idx="11" formatCode="0">
                  <c:v>1</c:v>
                </c:pt>
                <c:pt idx="12" formatCode="0">
                  <c:v>2</c:v>
                </c:pt>
                <c:pt idx="13" formatCode="0">
                  <c:v>2</c:v>
                </c:pt>
                <c:pt idx="14" formatCode="0">
                  <c:v>2</c:v>
                </c:pt>
                <c:pt idx="15" formatCode="0">
                  <c:v>2</c:v>
                </c:pt>
                <c:pt idx="16" formatCode="0">
                  <c:v>0</c:v>
                </c:pt>
                <c:pt idx="17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1"/>
          <c:order val="1"/>
          <c:tx>
            <c:strRef>
              <c:f>'Tasa de mortalidad Original'!$H$3011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Original'!$A$3012:$A$3029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Original'!$H$3012:$H$3025</c:f>
              <c:numCache>
                <c:formatCode>0.0</c:formatCode>
                <c:ptCount val="14"/>
                <c:pt idx="5" formatCode="0">
                  <c:v>2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FD-478B-AD60-0F14123891DF}"/>
            </c:ext>
          </c:extLst>
        </c:ser>
        <c:ser>
          <c:idx val="4"/>
          <c:order val="2"/>
          <c:tx>
            <c:strRef>
              <c:f>'Tasa de mortalidad Original'!$G$3011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Original'!$A$3012:$A$3029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Original'!$G$3012:$G$3029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3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1</c:v>
                </c:pt>
                <c:pt idx="16" formatCode="0">
                  <c:v>0</c:v>
                </c:pt>
                <c:pt idx="17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FD-478B-AD60-0F1412389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40352"/>
        <c:axId val="-337853952"/>
      </c:barChart>
      <c:catAx>
        <c:axId val="-33784035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53952"/>
        <c:crossesAt val="0"/>
        <c:auto val="1"/>
        <c:lblAlgn val="ctr"/>
        <c:lblOffset val="100"/>
        <c:noMultiLvlLbl val="0"/>
      </c:catAx>
      <c:valAx>
        <c:axId val="-33785395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 b="1"/>
                </a:pPr>
                <a:r>
                  <a:rPr lang="en-US" sz="1200" b="1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40352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- </a:t>
            </a:r>
            <a:r>
              <a:rPr lang="es-CO" sz="1600" b="0" baseline="0"/>
              <a:t>Santa Rosa de Osos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798500323257062"/>
          <c:h val="0.67298989027984457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Original'!$C$1978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Original'!$A$1979:$A$1992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Original'!$C$1979:$C$1992</c:f>
              <c:numCache>
                <c:formatCode>0.0</c:formatCode>
                <c:ptCount val="14"/>
                <c:pt idx="5" formatCode="0">
                  <c:v>2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2</c:v>
                </c:pt>
                <c:pt idx="12" formatCode="0">
                  <c:v>2</c:v>
                </c:pt>
                <c:pt idx="13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A6-4980-ACD8-05566641028E}"/>
            </c:ext>
          </c:extLst>
        </c:ser>
        <c:ser>
          <c:idx val="3"/>
          <c:order val="2"/>
          <c:tx>
            <c:strRef>
              <c:f>'Tasa de mortalidad Original'!$D$1978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Original'!$A$1979:$A$1992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Original'!$D$1979:$D$1992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A6-4980-ACD8-05566641028E}"/>
            </c:ext>
          </c:extLst>
        </c:ser>
        <c:ser>
          <c:idx val="1"/>
          <c:order val="3"/>
          <c:tx>
            <c:strRef>
              <c:f>'Tasa de mortalidad Original'!$E$1978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Original'!$A$1979:$A$1992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Original'!$E$1979:$E$1992</c:f>
              <c:numCache>
                <c:formatCode>General</c:formatCode>
                <c:ptCount val="14"/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A6-4980-ACD8-05566641028E}"/>
            </c:ext>
          </c:extLst>
        </c:ser>
        <c:ser>
          <c:idx val="4"/>
          <c:order val="4"/>
          <c:tx>
            <c:strRef>
              <c:f>'Tasa de mortalidad Original'!$F$1978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Original'!$A$1979:$A$1992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Original'!$F$1979:$F$1992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9A6-4980-ACD8-055666410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76600336"/>
        <c:axId val="-376575312"/>
      </c:barChart>
      <c:lineChart>
        <c:grouping val="stacked"/>
        <c:varyColors val="0"/>
        <c:ser>
          <c:idx val="0"/>
          <c:order val="0"/>
          <c:tx>
            <c:strRef>
              <c:f>'Tasa de mortalidad Original'!$B$1978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Original'!$A$1979:$A$1992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Original'!$B$1979:$B$1992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A6-4980-ACD8-055666410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76584016"/>
        <c:axId val="-376578032"/>
      </c:lineChart>
      <c:catAx>
        <c:axId val="-37660033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76575312"/>
        <c:crossesAt val="0"/>
        <c:auto val="1"/>
        <c:lblAlgn val="ctr"/>
        <c:lblOffset val="100"/>
        <c:noMultiLvlLbl val="0"/>
      </c:catAx>
      <c:valAx>
        <c:axId val="-376575312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76600336"/>
        <c:crosses val="autoZero"/>
        <c:crossBetween val="between"/>
        <c:majorUnit val="1"/>
      </c:valAx>
      <c:valAx>
        <c:axId val="-376578032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376584016"/>
        <c:crosses val="max"/>
        <c:crossBetween val="between"/>
      </c:valAx>
      <c:catAx>
        <c:axId val="-3765840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37657803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Hispania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4906834935396682"/>
          <c:h val="0.6940194660185031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Original'!$C$3039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Original'!$A$3040:$A$3057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Original'!$C$3040:$C$3057</c:f>
              <c:numCache>
                <c:formatCode>0.0</c:formatCode>
                <c:ptCount val="18"/>
                <c:pt idx="5" formatCode="0">
                  <c:v>3</c:v>
                </c:pt>
                <c:pt idx="6" formatCode="0">
                  <c:v>5</c:v>
                </c:pt>
                <c:pt idx="7" formatCode="0">
                  <c:v>5</c:v>
                </c:pt>
                <c:pt idx="8" formatCode="0">
                  <c:v>4</c:v>
                </c:pt>
                <c:pt idx="9" formatCode="0">
                  <c:v>4</c:v>
                </c:pt>
                <c:pt idx="10" formatCode="0">
                  <c:v>4</c:v>
                </c:pt>
                <c:pt idx="11" formatCode="0">
                  <c:v>4</c:v>
                </c:pt>
                <c:pt idx="12" formatCode="0">
                  <c:v>4</c:v>
                </c:pt>
                <c:pt idx="13" formatCode="0">
                  <c:v>5</c:v>
                </c:pt>
                <c:pt idx="14" formatCode="0">
                  <c:v>5</c:v>
                </c:pt>
                <c:pt idx="15" formatCode="0">
                  <c:v>8</c:v>
                </c:pt>
                <c:pt idx="16" formatCode="0">
                  <c:v>0</c:v>
                </c:pt>
                <c:pt idx="17" formatCode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1"/>
          <c:order val="1"/>
          <c:tx>
            <c:strRef>
              <c:f>'Tasa de mortalidad Original'!$G$3039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Original'!$A$3040:$A$3057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Original'!$G$3040:$G$3057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3</c:v>
                </c:pt>
                <c:pt idx="12" formatCode="General">
                  <c:v>2</c:v>
                </c:pt>
                <c:pt idx="13" formatCode="General">
                  <c:v>5</c:v>
                </c:pt>
                <c:pt idx="14" formatCode="General">
                  <c:v>0</c:v>
                </c:pt>
                <c:pt idx="15" formatCode="General">
                  <c:v>3</c:v>
                </c:pt>
                <c:pt idx="16" formatCode="0">
                  <c:v>0</c:v>
                </c:pt>
                <c:pt idx="17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8B-4303-A4BA-0EB8FB0FEDDD}"/>
            </c:ext>
          </c:extLst>
        </c:ser>
        <c:ser>
          <c:idx val="4"/>
          <c:order val="2"/>
          <c:tx>
            <c:strRef>
              <c:f>'Tasa de mortalidad Original'!$H$3039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Original'!$A$3040:$A$3057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Original'!$H$3040:$H$3057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1</c:v>
                </c:pt>
                <c:pt idx="15" formatCode="General">
                  <c:v>4</c:v>
                </c:pt>
                <c:pt idx="16" formatCode="0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8B-4303-A4BA-0EB8FB0FE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853408"/>
        <c:axId val="-337849600"/>
      </c:barChart>
      <c:catAx>
        <c:axId val="-33785340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849600"/>
        <c:crossesAt val="0"/>
        <c:auto val="1"/>
        <c:lblAlgn val="ctr"/>
        <c:lblOffset val="100"/>
        <c:noMultiLvlLbl val="0"/>
      </c:catAx>
      <c:valAx>
        <c:axId val="-337849600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853408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Jardín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818227132286173"/>
          <c:h val="0.6835046781491739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Original'!$C$3067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Original'!$A$3068:$A$3085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Original'!$C$3068:$C$3085</c:f>
              <c:numCache>
                <c:formatCode>0.0</c:formatCode>
                <c:ptCount val="18"/>
                <c:pt idx="5" formatCode="0">
                  <c:v>2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3</c:v>
                </c:pt>
                <c:pt idx="9" formatCode="0">
                  <c:v>3</c:v>
                </c:pt>
                <c:pt idx="10" formatCode="0">
                  <c:v>3</c:v>
                </c:pt>
                <c:pt idx="11" formatCode="0">
                  <c:v>3</c:v>
                </c:pt>
                <c:pt idx="12" formatCode="0">
                  <c:v>3</c:v>
                </c:pt>
                <c:pt idx="13" formatCode="0">
                  <c:v>3</c:v>
                </c:pt>
                <c:pt idx="14" formatCode="0">
                  <c:v>3</c:v>
                </c:pt>
                <c:pt idx="15" formatCode="0">
                  <c:v>3</c:v>
                </c:pt>
                <c:pt idx="16" formatCode="0">
                  <c:v>0</c:v>
                </c:pt>
                <c:pt idx="17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Original'!$G$3067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Original'!$A$3068:$A$3085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Original'!$G$3068:$G$3081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4"/>
          <c:order val="2"/>
          <c:tx>
            <c:strRef>
              <c:f>'Tasa de mortalidad Original'!$H$3067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Original'!$A$3068:$A$3085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Original'!$H$3068:$H$3085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3</c:v>
                </c:pt>
                <c:pt idx="16" formatCode="0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6B-4C68-A601-02D0985BD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940992"/>
        <c:axId val="-337951328"/>
      </c:barChart>
      <c:catAx>
        <c:axId val="-3379409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951328"/>
        <c:crossesAt val="0"/>
        <c:auto val="1"/>
        <c:lblAlgn val="ctr"/>
        <c:lblOffset val="100"/>
        <c:noMultiLvlLbl val="0"/>
      </c:catAx>
      <c:valAx>
        <c:axId val="-33795132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940992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Jericó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3197974005578992"/>
          <c:h val="0.688762072083838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Original'!$C$3095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Original'!$A$3096:$A$3113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Original'!$C$3096:$C$3113</c:f>
              <c:numCache>
                <c:formatCode>0.0</c:formatCode>
                <c:ptCount val="18"/>
                <c:pt idx="5" formatCode="0">
                  <c:v>8</c:v>
                </c:pt>
                <c:pt idx="6" formatCode="0">
                  <c:v>14</c:v>
                </c:pt>
                <c:pt idx="7" formatCode="0">
                  <c:v>14</c:v>
                </c:pt>
                <c:pt idx="8" formatCode="0">
                  <c:v>14</c:v>
                </c:pt>
                <c:pt idx="9" formatCode="0">
                  <c:v>14</c:v>
                </c:pt>
                <c:pt idx="10" formatCode="0">
                  <c:v>14</c:v>
                </c:pt>
                <c:pt idx="11" formatCode="0">
                  <c:v>27</c:v>
                </c:pt>
                <c:pt idx="12" formatCode="0">
                  <c:v>19</c:v>
                </c:pt>
                <c:pt idx="13" formatCode="0">
                  <c:v>19</c:v>
                </c:pt>
                <c:pt idx="14" formatCode="0">
                  <c:v>18</c:v>
                </c:pt>
                <c:pt idx="15" formatCode="0">
                  <c:v>18</c:v>
                </c:pt>
                <c:pt idx="16" formatCode="0">
                  <c:v>0</c:v>
                </c:pt>
                <c:pt idx="17" formatCode="0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Original'!$H$3095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Original'!$A$3096:$A$3113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Original'!$H$3096:$H$3113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0">
                  <c:v>0</c:v>
                </c:pt>
                <c:pt idx="17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2"/>
          <c:tx>
            <c:strRef>
              <c:f>'Tasa de mortalidad Original'!$G$3095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1C7-4D5A-831B-67CBB846FEF5}"/>
              </c:ext>
            </c:extLst>
          </c:dPt>
          <c:cat>
            <c:numRef>
              <c:f>'Tasa de mortalidad Original'!$A$3096:$A$3113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Original'!$G$3096:$G$3113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26</c:v>
                </c:pt>
                <c:pt idx="12" formatCode="General">
                  <c:v>19</c:v>
                </c:pt>
                <c:pt idx="13" formatCode="General">
                  <c:v>19</c:v>
                </c:pt>
                <c:pt idx="14" formatCode="General">
                  <c:v>14</c:v>
                </c:pt>
                <c:pt idx="15" formatCode="General">
                  <c:v>14</c:v>
                </c:pt>
                <c:pt idx="16" formatCode="0">
                  <c:v>0</c:v>
                </c:pt>
                <c:pt idx="17" formatCode="General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7-4D5A-831B-67CBB846F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964928"/>
        <c:axId val="-337963840"/>
      </c:barChart>
      <c:catAx>
        <c:axId val="-33796492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963840"/>
        <c:crossesAt val="0"/>
        <c:auto val="1"/>
        <c:lblAlgn val="ctr"/>
        <c:lblOffset val="100"/>
        <c:noMultiLvlLbl val="0"/>
      </c:catAx>
      <c:valAx>
        <c:axId val="-337963840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964928"/>
        <c:crosses val="autoZero"/>
        <c:crossBetween val="between"/>
        <c:majorUnit val="5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La Pintada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3197974005578992"/>
          <c:h val="0.6835046781491739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Original'!$C$3123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Original'!$A$3124:$A$3141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Original'!$C$3124:$C$3141</c:f>
              <c:numCache>
                <c:formatCode>0.0</c:formatCode>
                <c:ptCount val="18"/>
                <c:pt idx="5" formatCode="0">
                  <c:v>6</c:v>
                </c:pt>
                <c:pt idx="6" formatCode="0">
                  <c:v>11</c:v>
                </c:pt>
                <c:pt idx="7" formatCode="0">
                  <c:v>20</c:v>
                </c:pt>
                <c:pt idx="8" formatCode="0">
                  <c:v>20</c:v>
                </c:pt>
                <c:pt idx="9" formatCode="0">
                  <c:v>20</c:v>
                </c:pt>
                <c:pt idx="10" formatCode="0">
                  <c:v>25</c:v>
                </c:pt>
                <c:pt idx="11" formatCode="0">
                  <c:v>34</c:v>
                </c:pt>
                <c:pt idx="12" formatCode="0">
                  <c:v>36</c:v>
                </c:pt>
                <c:pt idx="13" formatCode="0">
                  <c:v>37</c:v>
                </c:pt>
                <c:pt idx="14" formatCode="0">
                  <c:v>37</c:v>
                </c:pt>
                <c:pt idx="15" formatCode="0">
                  <c:v>39</c:v>
                </c:pt>
                <c:pt idx="16" formatCode="0">
                  <c:v>0</c:v>
                </c:pt>
                <c:pt idx="17" formatCode="0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1"/>
          <c:order val="1"/>
          <c:tx>
            <c:strRef>
              <c:f>'Tasa de mortalidad Original'!$H$3123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Original'!$A$3124:$A$3141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Original'!$H$3124:$H$3139</c:f>
              <c:numCache>
                <c:formatCode>0.0</c:formatCode>
                <c:ptCount val="16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2</c:v>
                </c:pt>
                <c:pt idx="15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C8-4386-94F4-3B94820EBBE5}"/>
            </c:ext>
          </c:extLst>
        </c:ser>
        <c:ser>
          <c:idx val="4"/>
          <c:order val="2"/>
          <c:tx>
            <c:strRef>
              <c:f>'Tasa de mortalidad Original'!$G$3123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Original'!$A$3124:$A$3141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Original'!$G$3124:$G$3141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20</c:v>
                </c:pt>
                <c:pt idx="10" formatCode="0">
                  <c:v>25</c:v>
                </c:pt>
                <c:pt idx="11" formatCode="0">
                  <c:v>34</c:v>
                </c:pt>
                <c:pt idx="12" formatCode="General">
                  <c:v>35</c:v>
                </c:pt>
                <c:pt idx="13" formatCode="General">
                  <c:v>37</c:v>
                </c:pt>
                <c:pt idx="14" formatCode="General">
                  <c:v>35</c:v>
                </c:pt>
                <c:pt idx="15" formatCode="General">
                  <c:v>37</c:v>
                </c:pt>
                <c:pt idx="16" formatCode="0">
                  <c:v>0</c:v>
                </c:pt>
                <c:pt idx="17" formatCode="General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C8-4386-94F4-3B94820EB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958400"/>
        <c:axId val="-337956768"/>
      </c:barChart>
      <c:catAx>
        <c:axId val="-33795840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956768"/>
        <c:crossesAt val="0"/>
        <c:auto val="1"/>
        <c:lblAlgn val="ctr"/>
        <c:lblOffset val="100"/>
        <c:noMultiLvlLbl val="0"/>
      </c:catAx>
      <c:valAx>
        <c:axId val="-337956768"/>
        <c:scaling>
          <c:orientation val="minMax"/>
          <c:max val="4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958400"/>
        <c:crosses val="autoZero"/>
        <c:crossBetween val="between"/>
        <c:majorUnit val="5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Montebello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818227132286173"/>
          <c:h val="0.6835046781491739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Original'!$C$3151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Original'!$A$3152:$A$3169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Original'!$C$3152:$C$3169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0</c:v>
                </c:pt>
                <c:pt idx="11" formatCode="0">
                  <c:v>3</c:v>
                </c:pt>
                <c:pt idx="12" formatCode="0">
                  <c:v>3</c:v>
                </c:pt>
                <c:pt idx="13" formatCode="0">
                  <c:v>3</c:v>
                </c:pt>
                <c:pt idx="14" formatCode="0">
                  <c:v>3</c:v>
                </c:pt>
                <c:pt idx="15" formatCode="0">
                  <c:v>4</c:v>
                </c:pt>
                <c:pt idx="16" formatCode="0">
                  <c:v>0</c:v>
                </c:pt>
                <c:pt idx="17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1"/>
          <c:order val="1"/>
          <c:tx>
            <c:strRef>
              <c:f>'Tasa de mortalidad Original'!$G$3151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Original'!$A$3152:$A$3169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Original'!$G$3152:$G$3169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1</c:v>
                </c:pt>
                <c:pt idx="10" formatCode="0">
                  <c:v>0</c:v>
                </c:pt>
                <c:pt idx="11" formatCode="0">
                  <c:v>3</c:v>
                </c:pt>
                <c:pt idx="12" formatCode="General">
                  <c:v>3</c:v>
                </c:pt>
                <c:pt idx="13" formatCode="General">
                  <c:v>3</c:v>
                </c:pt>
                <c:pt idx="14" formatCode="General">
                  <c:v>3</c:v>
                </c:pt>
                <c:pt idx="15" formatCode="General">
                  <c:v>4</c:v>
                </c:pt>
                <c:pt idx="16" formatCode="0">
                  <c:v>0</c:v>
                </c:pt>
                <c:pt idx="17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D2-48F5-823C-4BD3F8561E2B}"/>
            </c:ext>
          </c:extLst>
        </c:ser>
        <c:ser>
          <c:idx val="4"/>
          <c:order val="2"/>
          <c:tx>
            <c:strRef>
              <c:f>'Tasa de mortalidad Original'!$H$3151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Original'!$A$3152:$A$3169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Original'!$H$3152:$H$3165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D2-48F5-823C-4BD3F8561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940448"/>
        <c:axId val="-337958944"/>
      </c:barChart>
      <c:catAx>
        <c:axId val="-3379404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958944"/>
        <c:crossesAt val="0"/>
        <c:auto val="1"/>
        <c:lblAlgn val="ctr"/>
        <c:lblOffset val="100"/>
        <c:noMultiLvlLbl val="0"/>
      </c:catAx>
      <c:valAx>
        <c:axId val="-33795894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940448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Pueblorrico - 2002 - 2022</a:t>
            </a:r>
          </a:p>
        </c:rich>
      </c:tx>
      <c:layout>
        <c:manualLayout>
          <c:xMode val="edge"/>
          <c:yMode val="edge"/>
          <c:x val="0.28274202957660016"/>
          <c:y val="1.81132096999803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109366202468471"/>
          <c:h val="0.6677324963451797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Original'!$C$3179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Original'!$A$3180:$A$3197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Original'!$C$3180:$C$3197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2</c:v>
                </c:pt>
                <c:pt idx="12" formatCode="0">
                  <c:v>2</c:v>
                </c:pt>
                <c:pt idx="13" formatCode="0">
                  <c:v>2</c:v>
                </c:pt>
                <c:pt idx="14" formatCode="0">
                  <c:v>2</c:v>
                </c:pt>
                <c:pt idx="15" formatCode="0">
                  <c:v>2</c:v>
                </c:pt>
                <c:pt idx="16" formatCode="0">
                  <c:v>0</c:v>
                </c:pt>
                <c:pt idx="17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Original'!$G$3179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Original'!$A$3180:$A$3197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Original'!$G$3180:$G$3195</c:f>
              <c:numCache>
                <c:formatCode>0.0</c:formatCode>
                <c:ptCount val="16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2</c:v>
                </c:pt>
                <c:pt idx="12" formatCode="General">
                  <c:v>1</c:v>
                </c:pt>
                <c:pt idx="13" formatCode="General">
                  <c:v>1</c:v>
                </c:pt>
                <c:pt idx="14" formatCode="General">
                  <c:v>0</c:v>
                </c:pt>
                <c:pt idx="1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4"/>
          <c:order val="2"/>
          <c:tx>
            <c:strRef>
              <c:f>'Tasa de mortalidad Original'!$H$3179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Original'!$A$3180:$A$3197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Original'!$H$3180:$H$3197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1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1</c:v>
                </c:pt>
                <c:pt idx="14" formatCode="General">
                  <c:v>0</c:v>
                </c:pt>
                <c:pt idx="15" formatCode="General">
                  <c:v>2</c:v>
                </c:pt>
                <c:pt idx="16" formatCode="0">
                  <c:v>0</c:v>
                </c:pt>
                <c:pt idx="17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22-49E8-B823-967BD3CD3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943712"/>
        <c:axId val="-337944256"/>
      </c:barChart>
      <c:catAx>
        <c:axId val="-33794371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944256"/>
        <c:crossesAt val="0"/>
        <c:auto val="1"/>
        <c:lblAlgn val="ctr"/>
        <c:lblOffset val="100"/>
        <c:noMultiLvlLbl val="0"/>
      </c:catAx>
      <c:valAx>
        <c:axId val="-337944256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943712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Salgar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729619329175653"/>
          <c:h val="0.688762072083838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Original'!$C$3207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Original'!$A$3208:$A$3225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Original'!$C$3208:$C$3225</c:f>
              <c:numCache>
                <c:formatCode>0.0</c:formatCode>
                <c:ptCount val="18"/>
                <c:pt idx="5" formatCode="0">
                  <c:v>4</c:v>
                </c:pt>
                <c:pt idx="6" formatCode="0">
                  <c:v>2</c:v>
                </c:pt>
                <c:pt idx="7" formatCode="0">
                  <c:v>3</c:v>
                </c:pt>
                <c:pt idx="8" formatCode="0">
                  <c:v>8</c:v>
                </c:pt>
                <c:pt idx="9" formatCode="0">
                  <c:v>8</c:v>
                </c:pt>
                <c:pt idx="10" formatCode="0">
                  <c:v>8</c:v>
                </c:pt>
                <c:pt idx="11" formatCode="0">
                  <c:v>11</c:v>
                </c:pt>
                <c:pt idx="12" formatCode="0">
                  <c:v>11</c:v>
                </c:pt>
                <c:pt idx="13" formatCode="0">
                  <c:v>12</c:v>
                </c:pt>
                <c:pt idx="14" formatCode="0">
                  <c:v>12</c:v>
                </c:pt>
                <c:pt idx="15" formatCode="0">
                  <c:v>14</c:v>
                </c:pt>
                <c:pt idx="16" formatCode="0">
                  <c:v>0</c:v>
                </c:pt>
                <c:pt idx="17" formatCode="0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Original'!$H$3207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Original'!$A$3208:$A$3225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Original'!$H$3208:$H$3223</c:f>
              <c:numCache>
                <c:formatCode>0.0</c:formatCode>
                <c:ptCount val="16"/>
                <c:pt idx="5" formatCode="0">
                  <c:v>0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4"/>
          <c:order val="2"/>
          <c:tx>
            <c:strRef>
              <c:f>'Tasa de mortalidad Original'!$G$3207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Original'!$A$3208:$A$3225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Original'!$G$3208:$G$3225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4</c:v>
                </c:pt>
                <c:pt idx="9" formatCode="0">
                  <c:v>4</c:v>
                </c:pt>
                <c:pt idx="10" formatCode="0">
                  <c:v>4</c:v>
                </c:pt>
                <c:pt idx="11" formatCode="0">
                  <c:v>8</c:v>
                </c:pt>
                <c:pt idx="12" formatCode="General">
                  <c:v>7</c:v>
                </c:pt>
                <c:pt idx="13" formatCode="General">
                  <c:v>4</c:v>
                </c:pt>
                <c:pt idx="14" formatCode="General">
                  <c:v>8</c:v>
                </c:pt>
                <c:pt idx="15" formatCode="General">
                  <c:v>10</c:v>
                </c:pt>
                <c:pt idx="16" formatCode="0">
                  <c:v>0</c:v>
                </c:pt>
                <c:pt idx="17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FA-4AB9-91F7-636FF3C52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959488"/>
        <c:axId val="-337938816"/>
      </c:barChart>
      <c:catAx>
        <c:axId val="-33795948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938816"/>
        <c:crossesAt val="0"/>
        <c:auto val="1"/>
        <c:lblAlgn val="ctr"/>
        <c:lblOffset val="100"/>
        <c:noMultiLvlLbl val="0"/>
      </c:catAx>
      <c:valAx>
        <c:axId val="-337938816"/>
        <c:scaling>
          <c:orientation val="minMax"/>
          <c:max val="16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959488"/>
        <c:crosses val="autoZero"/>
        <c:crossBetween val="between"/>
        <c:majorUnit val="2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Santa Bárbara - 2005 - 2022</a:t>
            </a:r>
          </a:p>
        </c:rich>
      </c:tx>
      <c:layout>
        <c:manualLayout>
          <c:xMode val="edge"/>
          <c:yMode val="edge"/>
          <c:x val="0.23561574161424714"/>
          <c:y val="1.014801219798186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86885994905412"/>
          <c:h val="0.688762072083838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Original'!$C$3235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Original'!$A$3236:$A$3253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Original'!$C$3236:$C$3253</c:f>
              <c:numCache>
                <c:formatCode>0.0</c:formatCode>
                <c:ptCount val="18"/>
                <c:pt idx="5" formatCode="0">
                  <c:v>2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2</c:v>
                </c:pt>
                <c:pt idx="12" formatCode="0">
                  <c:v>4</c:v>
                </c:pt>
                <c:pt idx="13" formatCode="0">
                  <c:v>4</c:v>
                </c:pt>
                <c:pt idx="14" formatCode="0">
                  <c:v>4</c:v>
                </c:pt>
                <c:pt idx="15" formatCode="0">
                  <c:v>4</c:v>
                </c:pt>
                <c:pt idx="16" formatCode="0">
                  <c:v>0</c:v>
                </c:pt>
                <c:pt idx="17" formatCode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Original'!$G$3235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Original'!$A$3236:$A$3253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Original'!$G$3236:$G$3253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</c:v>
                </c:pt>
                <c:pt idx="12" formatCode="General">
                  <c:v>2</c:v>
                </c:pt>
                <c:pt idx="13" formatCode="General">
                  <c:v>3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0">
                  <c:v>0</c:v>
                </c:pt>
                <c:pt idx="17" formatCode="General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4"/>
          <c:order val="2"/>
          <c:tx>
            <c:strRef>
              <c:f>'Tasa de mortalidad Original'!$H$3235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Original'!$A$3236:$A$3253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Original'!$H$3236:$H$3253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1</c:v>
                </c:pt>
                <c:pt idx="11" formatCode="0">
                  <c:v>1</c:v>
                </c:pt>
                <c:pt idx="12" formatCode="General">
                  <c:v>1</c:v>
                </c:pt>
                <c:pt idx="13" formatCode="General">
                  <c:v>1</c:v>
                </c:pt>
                <c:pt idx="14" formatCode="General">
                  <c:v>1</c:v>
                </c:pt>
                <c:pt idx="15" formatCode="General">
                  <c:v>4</c:v>
                </c:pt>
                <c:pt idx="16" formatCode="0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14-4B74-9613-C5402576A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935552"/>
        <c:axId val="-337943168"/>
      </c:barChart>
      <c:catAx>
        <c:axId val="-33793555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943168"/>
        <c:crossesAt val="0"/>
        <c:auto val="1"/>
        <c:lblAlgn val="ctr"/>
        <c:lblOffset val="100"/>
        <c:noMultiLvlLbl val="0"/>
      </c:catAx>
      <c:valAx>
        <c:axId val="-337943168"/>
        <c:scaling>
          <c:orientation val="minMax"/>
          <c:max val="1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935552"/>
        <c:crosses val="autoZero"/>
        <c:crossBetween val="between"/>
        <c:majorUnit val="2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Támesis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3197974005578992"/>
          <c:h val="0.688762072083838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Original'!$C$3262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Original'!$A$3263:$A$3280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Original'!$C$3263:$C$3280</c:f>
              <c:numCache>
                <c:formatCode>0.0</c:formatCode>
                <c:ptCount val="18"/>
                <c:pt idx="5" formatCode="0">
                  <c:v>9</c:v>
                </c:pt>
                <c:pt idx="6" formatCode="0">
                  <c:v>9</c:v>
                </c:pt>
                <c:pt idx="7" formatCode="0">
                  <c:v>9</c:v>
                </c:pt>
                <c:pt idx="8" formatCode="0">
                  <c:v>5</c:v>
                </c:pt>
                <c:pt idx="9" formatCode="0">
                  <c:v>5</c:v>
                </c:pt>
                <c:pt idx="10" formatCode="0">
                  <c:v>5</c:v>
                </c:pt>
                <c:pt idx="11" formatCode="0">
                  <c:v>5</c:v>
                </c:pt>
                <c:pt idx="12" formatCode="0">
                  <c:v>5</c:v>
                </c:pt>
                <c:pt idx="13" formatCode="0">
                  <c:v>6</c:v>
                </c:pt>
                <c:pt idx="14" formatCode="0">
                  <c:v>6</c:v>
                </c:pt>
                <c:pt idx="15" formatCode="0">
                  <c:v>6</c:v>
                </c:pt>
                <c:pt idx="16" formatCode="0">
                  <c:v>0</c:v>
                </c:pt>
                <c:pt idx="17" formatCode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1"/>
          <c:order val="1"/>
          <c:tx>
            <c:strRef>
              <c:f>'Tasa de mortalidad Original'!$H$3262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Original'!$A$3263:$A$3280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Original'!$H$3263:$H$3278</c:f>
              <c:numCache>
                <c:formatCode>0.0</c:formatCode>
                <c:ptCount val="16"/>
                <c:pt idx="5" formatCode="0">
                  <c:v>0</c:v>
                </c:pt>
                <c:pt idx="6" formatCode="0">
                  <c:v>0</c:v>
                </c:pt>
                <c:pt idx="7" formatCode="0">
                  <c:v>1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69-4AAD-ADD2-BFA81F2E3A5E}"/>
            </c:ext>
          </c:extLst>
        </c:ser>
        <c:ser>
          <c:idx val="4"/>
          <c:order val="2"/>
          <c:tx>
            <c:strRef>
              <c:f>'Tasa de mortalidad Original'!$G$3262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Original'!$A$3263:$A$3280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Original'!$G$3263:$G$3280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5</c:v>
                </c:pt>
                <c:pt idx="9" formatCode="0">
                  <c:v>5</c:v>
                </c:pt>
                <c:pt idx="10" formatCode="0">
                  <c:v>5</c:v>
                </c:pt>
                <c:pt idx="11" formatCode="0">
                  <c:v>5</c:v>
                </c:pt>
                <c:pt idx="12" formatCode="General">
                  <c:v>5</c:v>
                </c:pt>
                <c:pt idx="13" formatCode="General">
                  <c:v>6</c:v>
                </c:pt>
                <c:pt idx="14" formatCode="General">
                  <c:v>6</c:v>
                </c:pt>
                <c:pt idx="15" formatCode="General">
                  <c:v>6</c:v>
                </c:pt>
                <c:pt idx="16" formatCode="0">
                  <c:v>0</c:v>
                </c:pt>
                <c:pt idx="17" formatCode="General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69-4AAD-ADD2-BFA81F2E3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935008"/>
        <c:axId val="-337957856"/>
      </c:barChart>
      <c:catAx>
        <c:axId val="-33793500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957856"/>
        <c:crossesAt val="0"/>
        <c:auto val="1"/>
        <c:lblAlgn val="ctr"/>
        <c:lblOffset val="100"/>
        <c:noMultiLvlLbl val="0"/>
      </c:catAx>
      <c:valAx>
        <c:axId val="-337957856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935008"/>
        <c:crosses val="autoZero"/>
        <c:crossBetween val="between"/>
        <c:majorUnit val="2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Tarso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210631836004366"/>
          <c:h val="0.691390769051170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Original'!$C$3290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Original'!$A$3291:$A$3308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Original'!$C$3291:$C$3308</c:f>
              <c:numCache>
                <c:formatCode>0.0</c:formatCode>
                <c:ptCount val="18"/>
                <c:pt idx="5" formatCode="0">
                  <c:v>3</c:v>
                </c:pt>
                <c:pt idx="6" formatCode="0">
                  <c:v>3</c:v>
                </c:pt>
                <c:pt idx="7" formatCode="0">
                  <c:v>3</c:v>
                </c:pt>
                <c:pt idx="8" formatCode="0">
                  <c:v>3</c:v>
                </c:pt>
                <c:pt idx="9" formatCode="0">
                  <c:v>3</c:v>
                </c:pt>
                <c:pt idx="10" formatCode="0">
                  <c:v>3</c:v>
                </c:pt>
                <c:pt idx="11" formatCode="0">
                  <c:v>3</c:v>
                </c:pt>
                <c:pt idx="12" formatCode="0">
                  <c:v>3</c:v>
                </c:pt>
                <c:pt idx="13" formatCode="0">
                  <c:v>3</c:v>
                </c:pt>
                <c:pt idx="14" formatCode="0">
                  <c:v>3</c:v>
                </c:pt>
                <c:pt idx="15" formatCode="0">
                  <c:v>3</c:v>
                </c:pt>
                <c:pt idx="16" formatCode="0">
                  <c:v>0</c:v>
                </c:pt>
                <c:pt idx="17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Original'!$G$3290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chemeClr val="bg1"/>
              </a:solidFill>
            </a:ln>
          </c:spPr>
          <c:invertIfNegative val="0"/>
          <c:cat>
            <c:numRef>
              <c:f>'Tasa de mortalidad Original'!$A$3291:$A$3308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Original'!$G$3291:$G$3308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0">
                  <c:v>0</c:v>
                </c:pt>
                <c:pt idx="17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2"/>
          <c:tx>
            <c:strRef>
              <c:f>'Tasa de mortalidad Original'!$H$3290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Original'!$A$3291:$A$3308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Original'!$H$3291:$H$3308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3</c:v>
                </c:pt>
                <c:pt idx="12" formatCode="General">
                  <c:v>3</c:v>
                </c:pt>
                <c:pt idx="13" formatCode="General">
                  <c:v>3</c:v>
                </c:pt>
                <c:pt idx="14" formatCode="General">
                  <c:v>3</c:v>
                </c:pt>
                <c:pt idx="15" formatCode="General">
                  <c:v>3</c:v>
                </c:pt>
                <c:pt idx="16" formatCode="0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8F-4493-9299-E87DF2C00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949152"/>
        <c:axId val="-337947520"/>
      </c:barChart>
      <c:catAx>
        <c:axId val="-33794915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947520"/>
        <c:crossesAt val="0"/>
        <c:auto val="1"/>
        <c:lblAlgn val="ctr"/>
        <c:lblOffset val="100"/>
        <c:noMultiLvlLbl val="0"/>
      </c:catAx>
      <c:valAx>
        <c:axId val="-337947520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949152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- </a:t>
            </a:r>
            <a:r>
              <a:rPr lang="es-CO" sz="1600" b="0" baseline="0"/>
              <a:t>Toledo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798500323257062"/>
          <c:h val="0.68087598118184156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Original'!$C$2006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Original'!$A$2007:$A$2020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Original'!$C$2007:$C$2020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7C-455B-8815-410A38453E7A}"/>
            </c:ext>
          </c:extLst>
        </c:ser>
        <c:ser>
          <c:idx val="3"/>
          <c:order val="2"/>
          <c:tx>
            <c:strRef>
              <c:f>'Tasa de mortalidad Original'!$D$2006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Original'!$A$2007:$A$2020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Original'!$D$2007:$D$2020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7C-455B-8815-410A38453E7A}"/>
            </c:ext>
          </c:extLst>
        </c:ser>
        <c:ser>
          <c:idx val="1"/>
          <c:order val="3"/>
          <c:tx>
            <c:strRef>
              <c:f>'Tasa de mortalidad Original'!$E$2006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Original'!$A$2007:$A$2020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Original'!$E$2007:$E$2020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7C-455B-8815-410A38453E7A}"/>
            </c:ext>
          </c:extLst>
        </c:ser>
        <c:ser>
          <c:idx val="4"/>
          <c:order val="4"/>
          <c:tx>
            <c:strRef>
              <c:f>'Tasa de mortalidad Original'!$F$2006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Original'!$A$2007:$A$2020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Original'!$F$2007:$F$2020</c:f>
              <c:numCache>
                <c:formatCode>General</c:formatCode>
                <c:ptCount val="14"/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7C-455B-8815-410A38453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76600880"/>
        <c:axId val="-376595984"/>
      </c:barChart>
      <c:lineChart>
        <c:grouping val="stacked"/>
        <c:varyColors val="0"/>
        <c:ser>
          <c:idx val="0"/>
          <c:order val="0"/>
          <c:tx>
            <c:strRef>
              <c:f>'Tasa de mortalidad Original'!$B$2006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Original'!$A$2007:$A$2020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Original'!$B$2007:$B$2020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C7C-455B-8815-410A38453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76597072"/>
        <c:axId val="-376589456"/>
      </c:lineChart>
      <c:catAx>
        <c:axId val="-3766008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76595984"/>
        <c:crossesAt val="0"/>
        <c:auto val="1"/>
        <c:lblAlgn val="ctr"/>
        <c:lblOffset val="100"/>
        <c:noMultiLvlLbl val="0"/>
      </c:catAx>
      <c:valAx>
        <c:axId val="-376595984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76600880"/>
        <c:crosses val="autoZero"/>
        <c:crossBetween val="between"/>
        <c:majorUnit val="1"/>
      </c:valAx>
      <c:valAx>
        <c:axId val="-376589456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376597072"/>
        <c:crosses val="max"/>
        <c:crossBetween val="between"/>
      </c:valAx>
      <c:catAx>
        <c:axId val="-37659707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376589456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Titiribí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7802521459436"/>
          <c:h val="0.6651037993778473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Original'!$C$3318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Original'!$A$3319:$A$3334</c:f>
              <c:numCache>
                <c:formatCode>0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'Tasa de mortalidad Original'!$C$3319:$C$3334</c:f>
              <c:numCache>
                <c:formatCode>0.0</c:formatCode>
                <c:ptCount val="16"/>
                <c:pt idx="5" formatCode="0">
                  <c:v>2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2</c:v>
                </c:pt>
                <c:pt idx="12" formatCode="0">
                  <c:v>2</c:v>
                </c:pt>
                <c:pt idx="13" formatCode="0">
                  <c:v>2</c:v>
                </c:pt>
                <c:pt idx="14" formatCode="0">
                  <c:v>2</c:v>
                </c:pt>
                <c:pt idx="15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1"/>
          <c:order val="1"/>
          <c:tx>
            <c:strRef>
              <c:f>'Tasa de mortalidad Original'!$G$3318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Original'!$A$3319:$A$3334</c:f>
              <c:numCache>
                <c:formatCode>0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'Tasa de mortalidad Original'!$G$3319:$G$3334</c:f>
              <c:numCache>
                <c:formatCode>0.0</c:formatCode>
                <c:ptCount val="16"/>
                <c:pt idx="5" formatCode="0">
                  <c:v>0</c:v>
                </c:pt>
                <c:pt idx="6" formatCode="0">
                  <c:v>0</c:v>
                </c:pt>
                <c:pt idx="7" formatCode="0">
                  <c:v>2</c:v>
                </c:pt>
                <c:pt idx="8" formatCode="0">
                  <c:v>1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2</c:v>
                </c:pt>
                <c:pt idx="12" formatCode="General">
                  <c:v>2</c:v>
                </c:pt>
                <c:pt idx="13" formatCode="General">
                  <c:v>2</c:v>
                </c:pt>
                <c:pt idx="14" formatCode="General">
                  <c:v>2</c:v>
                </c:pt>
                <c:pt idx="1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CC-4332-A062-0E17ECBF1753}"/>
            </c:ext>
          </c:extLst>
        </c:ser>
        <c:ser>
          <c:idx val="4"/>
          <c:order val="2"/>
          <c:tx>
            <c:strRef>
              <c:f>'Tasa de mortalidad Original'!$H$3318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Original'!$A$3319:$A$3334</c:f>
              <c:numCache>
                <c:formatCode>0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'Tasa de mortalidad Original'!$H$3319:$H$3334</c:f>
              <c:numCache>
                <c:formatCode>0.0</c:formatCode>
                <c:ptCount val="16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CC-4332-A062-0E17ECBF1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957312"/>
        <c:axId val="-337945344"/>
      </c:barChart>
      <c:catAx>
        <c:axId val="-33795731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945344"/>
        <c:crossesAt val="0"/>
        <c:auto val="1"/>
        <c:lblAlgn val="ctr"/>
        <c:lblOffset val="100"/>
        <c:noMultiLvlLbl val="0"/>
      </c:catAx>
      <c:valAx>
        <c:axId val="-337945344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957312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Urrao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159999019236419"/>
          <c:h val="0.6835046781491739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Original'!$C$3346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Original'!$A$3347:$A$3364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Original'!$C$3347:$C$3364</c:f>
              <c:numCache>
                <c:formatCode>0.0</c:formatCode>
                <c:ptCount val="18"/>
                <c:pt idx="5" formatCode="0">
                  <c:v>4</c:v>
                </c:pt>
                <c:pt idx="6" formatCode="0">
                  <c:v>4</c:v>
                </c:pt>
                <c:pt idx="7" formatCode="0">
                  <c:v>4</c:v>
                </c:pt>
                <c:pt idx="8" formatCode="0">
                  <c:v>4</c:v>
                </c:pt>
                <c:pt idx="9" formatCode="0">
                  <c:v>4</c:v>
                </c:pt>
                <c:pt idx="10" formatCode="0">
                  <c:v>10</c:v>
                </c:pt>
                <c:pt idx="11" formatCode="0">
                  <c:v>10</c:v>
                </c:pt>
                <c:pt idx="12" formatCode="0">
                  <c:v>5</c:v>
                </c:pt>
                <c:pt idx="13" formatCode="0">
                  <c:v>5</c:v>
                </c:pt>
                <c:pt idx="14" formatCode="0">
                  <c:v>5</c:v>
                </c:pt>
                <c:pt idx="15" formatCode="0">
                  <c:v>5</c:v>
                </c:pt>
                <c:pt idx="16" formatCode="0">
                  <c:v>0</c:v>
                </c:pt>
                <c:pt idx="17" formatCode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Original'!$G$3346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Original'!$A$3347:$A$3364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Original'!$G$3347:$G$3364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6</c:v>
                </c:pt>
                <c:pt idx="11" formatCode="0">
                  <c:v>5</c:v>
                </c:pt>
                <c:pt idx="12" formatCode="General">
                  <c:v>2</c:v>
                </c:pt>
                <c:pt idx="13" formatCode="General">
                  <c:v>3</c:v>
                </c:pt>
                <c:pt idx="14" formatCode="General">
                  <c:v>2</c:v>
                </c:pt>
                <c:pt idx="15" formatCode="General">
                  <c:v>2</c:v>
                </c:pt>
                <c:pt idx="16" formatCode="0">
                  <c:v>0</c:v>
                </c:pt>
                <c:pt idx="17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2"/>
          <c:tx>
            <c:strRef>
              <c:f>'Tasa de mortalidad Original'!$H$3346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Original'!$A$3347:$A$3364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Original'!$H$3347:$H$3364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</c:v>
                </c:pt>
                <c:pt idx="12" formatCode="General">
                  <c:v>2</c:v>
                </c:pt>
                <c:pt idx="13" formatCode="General">
                  <c:v>0</c:v>
                </c:pt>
                <c:pt idx="14" formatCode="General">
                  <c:v>1</c:v>
                </c:pt>
                <c:pt idx="15" formatCode="General">
                  <c:v>1</c:v>
                </c:pt>
                <c:pt idx="16" formatCode="0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0E-4447-B8B9-8E5732C72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938272"/>
        <c:axId val="-337946976"/>
      </c:barChart>
      <c:catAx>
        <c:axId val="-3379382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946976"/>
        <c:crossesAt val="0"/>
        <c:auto val="1"/>
        <c:lblAlgn val="ctr"/>
        <c:lblOffset val="100"/>
        <c:noMultiLvlLbl val="0"/>
      </c:catAx>
      <c:valAx>
        <c:axId val="-337946976"/>
        <c:scaling>
          <c:orientation val="minMax"/>
          <c:max val="1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938272"/>
        <c:crosses val="autoZero"/>
        <c:crossBetween val="between"/>
        <c:majorUnit val="2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Valparaiso - 2005 - 2022</a:t>
            </a:r>
          </a:p>
        </c:rich>
      </c:tx>
      <c:layout>
        <c:manualLayout>
          <c:xMode val="edge"/>
          <c:yMode val="edge"/>
          <c:x val="0.30606805602193327"/>
          <c:y val="1.268501524747733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818227132286173"/>
          <c:h val="0.691390769051170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Original'!$C$3374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Original'!$A$3375:$A$3392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Original'!$C$3375:$C$3392</c:f>
              <c:numCache>
                <c:formatCode>0.0</c:formatCode>
                <c:ptCount val="18"/>
                <c:pt idx="5" formatCode="0">
                  <c:v>6</c:v>
                </c:pt>
                <c:pt idx="6" formatCode="0">
                  <c:v>4</c:v>
                </c:pt>
                <c:pt idx="7" formatCode="0">
                  <c:v>6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3</c:v>
                </c:pt>
                <c:pt idx="11" formatCode="0">
                  <c:v>4</c:v>
                </c:pt>
                <c:pt idx="12" formatCode="0">
                  <c:v>3</c:v>
                </c:pt>
                <c:pt idx="13" formatCode="0">
                  <c:v>3</c:v>
                </c:pt>
                <c:pt idx="14" formatCode="0">
                  <c:v>3</c:v>
                </c:pt>
                <c:pt idx="15" formatCode="0">
                  <c:v>3</c:v>
                </c:pt>
                <c:pt idx="16" formatCode="0">
                  <c:v>0</c:v>
                </c:pt>
                <c:pt idx="17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1"/>
          <c:order val="1"/>
          <c:tx>
            <c:strRef>
              <c:f>'Tasa de mortalidad Original'!$G$3374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Original'!$A$3375:$A$3392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Original'!$G$3375:$G$3390</c:f>
              <c:numCache>
                <c:formatCode>0.0</c:formatCode>
                <c:ptCount val="16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1</c:v>
                </c:pt>
                <c:pt idx="11" formatCode="0">
                  <c:v>4</c:v>
                </c:pt>
                <c:pt idx="12" formatCode="General">
                  <c:v>3</c:v>
                </c:pt>
                <c:pt idx="13" formatCode="General">
                  <c:v>3</c:v>
                </c:pt>
                <c:pt idx="14" formatCode="General">
                  <c:v>3</c:v>
                </c:pt>
                <c:pt idx="1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F9-424D-A5B8-1918BED17EDD}"/>
            </c:ext>
          </c:extLst>
        </c:ser>
        <c:ser>
          <c:idx val="4"/>
          <c:order val="2"/>
          <c:tx>
            <c:strRef>
              <c:f>'Tasa de mortalidad Original'!$H$3374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Original'!$A$3375:$A$3392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Original'!$H$3375:$H$3390</c:f>
              <c:numCache>
                <c:formatCode>0.0</c:formatCode>
                <c:ptCount val="16"/>
                <c:pt idx="5" formatCode="0">
                  <c:v>0</c:v>
                </c:pt>
                <c:pt idx="6" formatCode="0">
                  <c:v>0</c:v>
                </c:pt>
                <c:pt idx="7" formatCode="0">
                  <c:v>1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F9-424D-A5B8-1918BED17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961120"/>
        <c:axId val="-337960576"/>
      </c:barChart>
      <c:catAx>
        <c:axId val="-33796112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960576"/>
        <c:crossesAt val="0"/>
        <c:auto val="1"/>
        <c:lblAlgn val="ctr"/>
        <c:lblOffset val="100"/>
        <c:noMultiLvlLbl val="0"/>
      </c:catAx>
      <c:valAx>
        <c:axId val="-337960576"/>
        <c:scaling>
          <c:orientation val="minMax"/>
          <c:max val="8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961120"/>
        <c:crosses val="autoZero"/>
        <c:crossBetween val="between"/>
        <c:majorUnit val="2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Venecia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818227132286173"/>
          <c:h val="0.6966481629858355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Original'!$C$3402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Original'!$A$3403:$A$3420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 formatCode="General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Original'!$C$3403:$C$3420</c:f>
              <c:numCache>
                <c:formatCode>0.0</c:formatCode>
                <c:ptCount val="18"/>
                <c:pt idx="5" formatCode="0">
                  <c:v>4</c:v>
                </c:pt>
                <c:pt idx="6" formatCode="0">
                  <c:v>4</c:v>
                </c:pt>
                <c:pt idx="7" formatCode="0">
                  <c:v>4</c:v>
                </c:pt>
                <c:pt idx="8" formatCode="0">
                  <c:v>4</c:v>
                </c:pt>
                <c:pt idx="9" formatCode="0">
                  <c:v>4</c:v>
                </c:pt>
                <c:pt idx="10" formatCode="0">
                  <c:v>4</c:v>
                </c:pt>
                <c:pt idx="11" formatCode="0">
                  <c:v>4</c:v>
                </c:pt>
                <c:pt idx="12" formatCode="0">
                  <c:v>4</c:v>
                </c:pt>
                <c:pt idx="13" formatCode="0">
                  <c:v>4</c:v>
                </c:pt>
                <c:pt idx="14" formatCode="0">
                  <c:v>4</c:v>
                </c:pt>
                <c:pt idx="15" formatCode="0">
                  <c:v>5</c:v>
                </c:pt>
                <c:pt idx="16" formatCode="0">
                  <c:v>0</c:v>
                </c:pt>
                <c:pt idx="17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1"/>
          <c:order val="1"/>
          <c:tx>
            <c:strRef>
              <c:f>'Tasa de mortalidad Original'!$G$3402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Original'!$A$3403:$A$3420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 formatCode="General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Original'!$G$3403:$G$3420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4</c:v>
                </c:pt>
                <c:pt idx="12" formatCode="General">
                  <c:v>3</c:v>
                </c:pt>
                <c:pt idx="13" formatCode="General">
                  <c:v>0</c:v>
                </c:pt>
                <c:pt idx="14" formatCode="General">
                  <c:v>3</c:v>
                </c:pt>
                <c:pt idx="15" formatCode="General">
                  <c:v>0</c:v>
                </c:pt>
                <c:pt idx="16" formatCode="0">
                  <c:v>0</c:v>
                </c:pt>
                <c:pt idx="17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DB-41A1-A7E7-C262E51CB1EA}"/>
            </c:ext>
          </c:extLst>
        </c:ser>
        <c:ser>
          <c:idx val="4"/>
          <c:order val="2"/>
          <c:tx>
            <c:strRef>
              <c:f>'Tasa de mortalidad Original'!$H$3402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Original'!$A$3403:$A$3420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 formatCode="General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Original'!$H$3403:$H$3418</c:f>
              <c:numCache>
                <c:formatCode>0.0</c:formatCode>
                <c:ptCount val="16"/>
                <c:pt idx="5" formatCode="0">
                  <c:v>1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DB-41A1-A7E7-C262E51CB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944800"/>
        <c:axId val="-337948608"/>
      </c:barChart>
      <c:catAx>
        <c:axId val="-33794480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948608"/>
        <c:crossesAt val="0"/>
        <c:auto val="1"/>
        <c:lblAlgn val="ctr"/>
        <c:lblOffset val="100"/>
        <c:noMultiLvlLbl val="0"/>
      </c:catAx>
      <c:valAx>
        <c:axId val="-337948608"/>
        <c:scaling>
          <c:orientation val="minMax"/>
          <c:max val="6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944800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Subregion Valle de Aburrá - 2005 - 2022</a:t>
            </a:r>
          </a:p>
        </c:rich>
      </c:tx>
      <c:layout>
        <c:manualLayout>
          <c:xMode val="edge"/>
          <c:yMode val="edge"/>
          <c:x val="0.28878030387524206"/>
          <c:y val="1.53137122148096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3577720878871811"/>
          <c:h val="0.6940194660185031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Original'!$C$3432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Original'!$A$3433:$A$3450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Original'!$C$3433:$C$3450</c:f>
              <c:numCache>
                <c:formatCode>0.0</c:formatCode>
                <c:ptCount val="18"/>
                <c:pt idx="5">
                  <c:v>1376</c:v>
                </c:pt>
                <c:pt idx="6">
                  <c:v>1398</c:v>
                </c:pt>
                <c:pt idx="7">
                  <c:v>1435</c:v>
                </c:pt>
                <c:pt idx="8">
                  <c:v>1450</c:v>
                </c:pt>
                <c:pt idx="9">
                  <c:v>1450</c:v>
                </c:pt>
                <c:pt idx="10">
                  <c:v>1561</c:v>
                </c:pt>
                <c:pt idx="11">
                  <c:v>1783</c:v>
                </c:pt>
                <c:pt idx="12">
                  <c:v>1751</c:v>
                </c:pt>
                <c:pt idx="13">
                  <c:v>1868</c:v>
                </c:pt>
                <c:pt idx="14">
                  <c:v>1887</c:v>
                </c:pt>
                <c:pt idx="15">
                  <c:v>1916</c:v>
                </c:pt>
                <c:pt idx="16" formatCode="0">
                  <c:v>0</c:v>
                </c:pt>
                <c:pt idx="17" formatCode="0">
                  <c:v>1987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Original'!$H$3432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Original'!$A$3433:$A$3450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Original'!$H$3433:$H$3450</c:f>
              <c:numCache>
                <c:formatCode>0.0</c:formatCode>
                <c:ptCount val="18"/>
                <c:pt idx="5" formatCode="0">
                  <c:v>14</c:v>
                </c:pt>
                <c:pt idx="6" formatCode="0">
                  <c:v>36</c:v>
                </c:pt>
                <c:pt idx="7" formatCode="0">
                  <c:v>42</c:v>
                </c:pt>
                <c:pt idx="8" formatCode="0">
                  <c:v>40</c:v>
                </c:pt>
                <c:pt idx="9" formatCode="0">
                  <c:v>40</c:v>
                </c:pt>
                <c:pt idx="10" formatCode="0">
                  <c:v>19</c:v>
                </c:pt>
                <c:pt idx="11" formatCode="0">
                  <c:v>106</c:v>
                </c:pt>
                <c:pt idx="12" formatCode="General">
                  <c:v>166</c:v>
                </c:pt>
                <c:pt idx="13" formatCode="General">
                  <c:v>188</c:v>
                </c:pt>
                <c:pt idx="14" formatCode="General">
                  <c:v>182</c:v>
                </c:pt>
                <c:pt idx="15" formatCode="General">
                  <c:v>198</c:v>
                </c:pt>
                <c:pt idx="16" formatCode="General">
                  <c:v>0</c:v>
                </c:pt>
                <c:pt idx="17" formatCode="General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2"/>
          <c:tx>
            <c:strRef>
              <c:f>'Tasa de mortalidad Original'!$G$3432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Original'!$A$3433:$A$3450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Original'!$G$3433:$G$3450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35</c:v>
                </c:pt>
                <c:pt idx="7" formatCode="0">
                  <c:v>51</c:v>
                </c:pt>
                <c:pt idx="8" formatCode="0">
                  <c:v>270</c:v>
                </c:pt>
                <c:pt idx="9" formatCode="0">
                  <c:v>266</c:v>
                </c:pt>
                <c:pt idx="10" formatCode="0">
                  <c:v>106</c:v>
                </c:pt>
                <c:pt idx="11" formatCode="0">
                  <c:v>310</c:v>
                </c:pt>
                <c:pt idx="12" formatCode="General">
                  <c:v>342</c:v>
                </c:pt>
                <c:pt idx="13" formatCode="General">
                  <c:v>327</c:v>
                </c:pt>
                <c:pt idx="14" formatCode="General">
                  <c:v>249</c:v>
                </c:pt>
                <c:pt idx="15" formatCode="General">
                  <c:v>250</c:v>
                </c:pt>
                <c:pt idx="16" formatCode="General">
                  <c:v>0</c:v>
                </c:pt>
                <c:pt idx="17" formatCode="General">
                  <c:v>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26-4D8F-9FBF-BCCED7B94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946432"/>
        <c:axId val="-337939904"/>
      </c:barChart>
      <c:catAx>
        <c:axId val="-33794643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939904"/>
        <c:crossesAt val="0"/>
        <c:auto val="1"/>
        <c:lblAlgn val="ctr"/>
        <c:lblOffset val="100"/>
        <c:noMultiLvlLbl val="0"/>
      </c:catAx>
      <c:valAx>
        <c:axId val="-337939904"/>
        <c:scaling>
          <c:orientation val="minMax"/>
          <c:max val="220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946432"/>
        <c:crosses val="autoZero"/>
        <c:crossBetween val="between"/>
        <c:majorUnit val="200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Distrito Especial de Ciencia, Tecnología e Innovación de Medellín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438480258993343"/>
          <c:h val="0.6966481629858355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Original'!$C$3460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Original'!$A$3461:$A$3478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Original'!$C$3461:$C$3478</c:f>
              <c:numCache>
                <c:formatCode>0</c:formatCode>
                <c:ptCount val="18"/>
                <c:pt idx="5">
                  <c:v>997</c:v>
                </c:pt>
                <c:pt idx="6">
                  <c:v>997</c:v>
                </c:pt>
                <c:pt idx="7">
                  <c:v>997</c:v>
                </c:pt>
                <c:pt idx="8">
                  <c:v>997</c:v>
                </c:pt>
                <c:pt idx="9">
                  <c:v>997</c:v>
                </c:pt>
                <c:pt idx="10">
                  <c:v>1062</c:v>
                </c:pt>
                <c:pt idx="11">
                  <c:v>1169</c:v>
                </c:pt>
                <c:pt idx="12">
                  <c:v>1151</c:v>
                </c:pt>
                <c:pt idx="13">
                  <c:v>1220</c:v>
                </c:pt>
                <c:pt idx="14">
                  <c:v>1220</c:v>
                </c:pt>
                <c:pt idx="15">
                  <c:v>1231</c:v>
                </c:pt>
                <c:pt idx="16">
                  <c:v>0</c:v>
                </c:pt>
                <c:pt idx="17">
                  <c:v>1218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Original'!$G$3460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Original'!$A$3461:$A$3478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Original'!$G$3461:$G$3478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4</c:v>
                </c:pt>
                <c:pt idx="11" formatCode="0">
                  <c:v>144</c:v>
                </c:pt>
                <c:pt idx="12" formatCode="General">
                  <c:v>14</c:v>
                </c:pt>
                <c:pt idx="13" formatCode="General">
                  <c:v>3</c:v>
                </c:pt>
                <c:pt idx="14" formatCode="General">
                  <c:v>8</c:v>
                </c:pt>
                <c:pt idx="15" formatCode="General">
                  <c:v>8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2"/>
          <c:tx>
            <c:strRef>
              <c:f>'Tasa de mortalidad Original'!$H$3460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Original'!$A$3461:$A$3478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Original'!$H$3461:$H$3478</c:f>
              <c:numCache>
                <c:formatCode>0.0</c:formatCode>
                <c:ptCount val="18"/>
                <c:pt idx="5" formatCode="0">
                  <c:v>27</c:v>
                </c:pt>
                <c:pt idx="6" formatCode="0">
                  <c:v>27</c:v>
                </c:pt>
                <c:pt idx="7" formatCode="0">
                  <c:v>34</c:v>
                </c:pt>
                <c:pt idx="8" formatCode="0">
                  <c:v>27</c:v>
                </c:pt>
                <c:pt idx="9" formatCode="0">
                  <c:v>27</c:v>
                </c:pt>
                <c:pt idx="10" formatCode="0">
                  <c:v>5</c:v>
                </c:pt>
                <c:pt idx="11" formatCode="0">
                  <c:v>73</c:v>
                </c:pt>
                <c:pt idx="12" formatCode="General">
                  <c:v>143</c:v>
                </c:pt>
                <c:pt idx="13" formatCode="General">
                  <c:v>167</c:v>
                </c:pt>
                <c:pt idx="14" formatCode="General">
                  <c:v>162</c:v>
                </c:pt>
                <c:pt idx="15" formatCode="General">
                  <c:v>160</c:v>
                </c:pt>
                <c:pt idx="16" formatCode="General">
                  <c:v>0</c:v>
                </c:pt>
                <c:pt idx="17" formatCode="General">
                  <c:v>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70-44B5-82F3-2C073BB8E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942624"/>
        <c:axId val="-337939360"/>
      </c:barChart>
      <c:catAx>
        <c:axId val="-3379426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939360"/>
        <c:crossesAt val="0"/>
        <c:auto val="1"/>
        <c:lblAlgn val="ctr"/>
        <c:lblOffset val="100"/>
        <c:noMultiLvlLbl val="0"/>
      </c:catAx>
      <c:valAx>
        <c:axId val="-337939360"/>
        <c:scaling>
          <c:orientation val="minMax"/>
          <c:max val="128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942624"/>
        <c:crosses val="autoZero"/>
        <c:crossBetween val="between"/>
        <c:majorUnit val="200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Barbosa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3008100568932577"/>
          <c:h val="0.6966481629858355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Original'!$C$3488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Original'!$A$3489:$A$3506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Original'!$C$3489:$C$3506</c:f>
              <c:numCache>
                <c:formatCode>0.0</c:formatCode>
                <c:ptCount val="18"/>
                <c:pt idx="5" formatCode="0">
                  <c:v>2</c:v>
                </c:pt>
                <c:pt idx="6" formatCode="0">
                  <c:v>5</c:v>
                </c:pt>
                <c:pt idx="7" formatCode="0">
                  <c:v>3</c:v>
                </c:pt>
                <c:pt idx="8" formatCode="0">
                  <c:v>5</c:v>
                </c:pt>
                <c:pt idx="9" formatCode="0">
                  <c:v>5</c:v>
                </c:pt>
                <c:pt idx="10" formatCode="0">
                  <c:v>5</c:v>
                </c:pt>
                <c:pt idx="11" formatCode="0">
                  <c:v>6</c:v>
                </c:pt>
                <c:pt idx="12" formatCode="0">
                  <c:v>8</c:v>
                </c:pt>
                <c:pt idx="13" formatCode="0">
                  <c:v>8</c:v>
                </c:pt>
                <c:pt idx="14" formatCode="0">
                  <c:v>8</c:v>
                </c:pt>
                <c:pt idx="15" formatCode="0">
                  <c:v>31</c:v>
                </c:pt>
                <c:pt idx="16" formatCode="0">
                  <c:v>0</c:v>
                </c:pt>
                <c:pt idx="17" formatCode="0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1"/>
          <c:order val="1"/>
          <c:tx>
            <c:strRef>
              <c:f>'Tasa de mortalidad Original'!$G$3488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Original'!$A$3489:$A$3506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Original'!$G$3489:$G$3506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3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6</c:v>
                </c:pt>
                <c:pt idx="12" formatCode="General">
                  <c:v>1</c:v>
                </c:pt>
                <c:pt idx="13" formatCode="General">
                  <c:v>8</c:v>
                </c:pt>
                <c:pt idx="14" formatCode="General">
                  <c:v>8</c:v>
                </c:pt>
                <c:pt idx="15" formatCode="General">
                  <c:v>23</c:v>
                </c:pt>
                <c:pt idx="16" formatCode="General">
                  <c:v>0</c:v>
                </c:pt>
                <c:pt idx="17" formatCode="General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F2-4E23-BF67-3DF27B1FBD26}"/>
            </c:ext>
          </c:extLst>
        </c:ser>
        <c:ser>
          <c:idx val="4"/>
          <c:order val="2"/>
          <c:tx>
            <c:strRef>
              <c:f>'Tasa de mortalidad Original'!$H$3488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Original'!$A$3489:$A$3506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Original'!$H$3489:$H$3506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8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F2-4E23-BF67-3DF27B1FB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950784"/>
        <c:axId val="-337948064"/>
      </c:barChart>
      <c:catAx>
        <c:axId val="-33795078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948064"/>
        <c:crossesAt val="0"/>
        <c:auto val="1"/>
        <c:lblAlgn val="ctr"/>
        <c:lblOffset val="100"/>
        <c:noMultiLvlLbl val="0"/>
      </c:catAx>
      <c:valAx>
        <c:axId val="-337948064"/>
        <c:scaling>
          <c:orientation val="minMax"/>
          <c:max val="36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950784"/>
        <c:crosses val="autoZero"/>
        <c:crossBetween val="between"/>
        <c:majorUnit val="2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Bello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678986512407705"/>
          <c:h val="0.6992768599531679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Original'!$C$3516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Original'!$A$3517:$A$3534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Original'!$C$3517:$C$3534</c:f>
              <c:numCache>
                <c:formatCode>0.0</c:formatCode>
                <c:ptCount val="18"/>
                <c:pt idx="5" formatCode="0">
                  <c:v>43</c:v>
                </c:pt>
                <c:pt idx="6" formatCode="0">
                  <c:v>43</c:v>
                </c:pt>
                <c:pt idx="7" formatCode="0">
                  <c:v>45</c:v>
                </c:pt>
                <c:pt idx="8" formatCode="0">
                  <c:v>45</c:v>
                </c:pt>
                <c:pt idx="9" formatCode="0">
                  <c:v>45</c:v>
                </c:pt>
                <c:pt idx="10" formatCode="0">
                  <c:v>45</c:v>
                </c:pt>
                <c:pt idx="11" formatCode="0">
                  <c:v>45</c:v>
                </c:pt>
                <c:pt idx="12" formatCode="0">
                  <c:v>45</c:v>
                </c:pt>
                <c:pt idx="13" formatCode="0">
                  <c:v>45</c:v>
                </c:pt>
                <c:pt idx="14" formatCode="0">
                  <c:v>45</c:v>
                </c:pt>
                <c:pt idx="15" formatCode="0">
                  <c:v>45</c:v>
                </c:pt>
                <c:pt idx="16" formatCode="0">
                  <c:v>0</c:v>
                </c:pt>
                <c:pt idx="17" formatCode="0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1"/>
          <c:order val="1"/>
          <c:tx>
            <c:strRef>
              <c:f>'Tasa de mortalidad Original'!$G$3516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Original'!$A$3517:$A$3534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Original'!$G$3517:$G$3534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45</c:v>
                </c:pt>
                <c:pt idx="12" formatCode="General">
                  <c:v>45</c:v>
                </c:pt>
                <c:pt idx="13" formatCode="General">
                  <c:v>45</c:v>
                </c:pt>
                <c:pt idx="14" formatCode="General">
                  <c:v>45</c:v>
                </c:pt>
                <c:pt idx="15" formatCode="General">
                  <c:v>45</c:v>
                </c:pt>
                <c:pt idx="16" formatCode="General">
                  <c:v>0</c:v>
                </c:pt>
                <c:pt idx="17" formatCode="General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06-43D4-BF41-6EE6364F947E}"/>
            </c:ext>
          </c:extLst>
        </c:ser>
        <c:ser>
          <c:idx val="4"/>
          <c:order val="2"/>
          <c:tx>
            <c:strRef>
              <c:f>'Tasa de mortalidad Original'!$H$3516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Original'!$A$3517:$A$3534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Original'!$H$3517:$H$3530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06-43D4-BF41-6EE6364F9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942080"/>
        <c:axId val="-337951872"/>
      </c:barChart>
      <c:catAx>
        <c:axId val="-3379420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951872"/>
        <c:crossesAt val="0"/>
        <c:auto val="1"/>
        <c:lblAlgn val="ctr"/>
        <c:lblOffset val="100"/>
        <c:noMultiLvlLbl val="0"/>
      </c:catAx>
      <c:valAx>
        <c:axId val="-337951872"/>
        <c:scaling>
          <c:orientation val="minMax"/>
          <c:max val="5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942080"/>
        <c:crosses val="autoZero"/>
        <c:crossBetween val="between"/>
        <c:majorUnit val="10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Caldas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6363008707565904"/>
          <c:y val="0.14167579638651451"/>
          <c:w val="0.69970125582590015"/>
          <c:h val="0.672989890279844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Original'!$C$3544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Original'!$A$3545:$A$3562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Original'!$C$3545:$C$3562</c:f>
              <c:numCache>
                <c:formatCode>0.0</c:formatCode>
                <c:ptCount val="18"/>
                <c:pt idx="5" formatCode="0">
                  <c:v>2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3</c:v>
                </c:pt>
                <c:pt idx="12" formatCode="0">
                  <c:v>2</c:v>
                </c:pt>
                <c:pt idx="13" formatCode="0">
                  <c:v>5</c:v>
                </c:pt>
                <c:pt idx="14" formatCode="0">
                  <c:v>5</c:v>
                </c:pt>
                <c:pt idx="15" formatCode="0">
                  <c:v>5</c:v>
                </c:pt>
                <c:pt idx="16" formatCode="0">
                  <c:v>0</c:v>
                </c:pt>
                <c:pt idx="17" formatCode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1"/>
          <c:order val="1"/>
          <c:tx>
            <c:strRef>
              <c:f>'Tasa de mortalidad Original'!$G$3544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Original'!$A$3545:$A$3562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Original'!$G$3545:$G$3562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2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3</c:v>
                </c:pt>
                <c:pt idx="12" formatCode="General">
                  <c:v>1</c:v>
                </c:pt>
                <c:pt idx="13" formatCode="General">
                  <c:v>3</c:v>
                </c:pt>
                <c:pt idx="14" formatCode="General">
                  <c:v>2</c:v>
                </c:pt>
                <c:pt idx="15" formatCode="General">
                  <c:v>2</c:v>
                </c:pt>
                <c:pt idx="16" formatCode="General">
                  <c:v>0</c:v>
                </c:pt>
                <c:pt idx="17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A8-42B5-842C-E38D37100955}"/>
            </c:ext>
          </c:extLst>
        </c:ser>
        <c:ser>
          <c:idx val="4"/>
          <c:order val="2"/>
          <c:tx>
            <c:strRef>
              <c:f>'Tasa de mortalidad Original'!$H$3544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Original'!$A$3545:$A$3562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Original'!$H$3545:$H$3562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1</c:v>
                </c:pt>
                <c:pt idx="13" formatCode="General">
                  <c:v>1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A8-42B5-842C-E38D37100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945888"/>
        <c:axId val="-337937728"/>
      </c:barChart>
      <c:catAx>
        <c:axId val="-33794588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937728"/>
        <c:crossesAt val="0"/>
        <c:auto val="1"/>
        <c:lblAlgn val="ctr"/>
        <c:lblOffset val="100"/>
        <c:noMultiLvlLbl val="0"/>
      </c:catAx>
      <c:valAx>
        <c:axId val="-337937728"/>
        <c:scaling>
          <c:orientation val="minMax"/>
          <c:max val="6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945888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Copacabana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48911307576129"/>
          <c:h val="0.6966481629858355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Original'!$C$3572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Original'!$A$3573:$A$3590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Original'!$C$3573:$C$3590</c:f>
              <c:numCache>
                <c:formatCode>0.0</c:formatCode>
                <c:ptCount val="18"/>
                <c:pt idx="5" formatCode="0">
                  <c:v>23</c:v>
                </c:pt>
                <c:pt idx="6" formatCode="0">
                  <c:v>25</c:v>
                </c:pt>
                <c:pt idx="7" formatCode="0">
                  <c:v>24</c:v>
                </c:pt>
                <c:pt idx="8" formatCode="0">
                  <c:v>26</c:v>
                </c:pt>
                <c:pt idx="9" formatCode="0">
                  <c:v>26</c:v>
                </c:pt>
                <c:pt idx="10" formatCode="0">
                  <c:v>28</c:v>
                </c:pt>
                <c:pt idx="11" formatCode="0">
                  <c:v>30</c:v>
                </c:pt>
                <c:pt idx="12" formatCode="0">
                  <c:v>33</c:v>
                </c:pt>
                <c:pt idx="13" formatCode="0">
                  <c:v>34</c:v>
                </c:pt>
                <c:pt idx="14" formatCode="0">
                  <c:v>34</c:v>
                </c:pt>
                <c:pt idx="15" formatCode="0">
                  <c:v>47</c:v>
                </c:pt>
                <c:pt idx="16" formatCode="0">
                  <c:v>0</c:v>
                </c:pt>
                <c:pt idx="17" formatCode="0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Original'!$G$3572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Original'!$A$3573:$A$3590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Original'!$G$3573:$G$3590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6</c:v>
                </c:pt>
                <c:pt idx="7" formatCode="0">
                  <c:v>5</c:v>
                </c:pt>
                <c:pt idx="8" formatCode="0">
                  <c:v>10</c:v>
                </c:pt>
                <c:pt idx="9" formatCode="0">
                  <c:v>10</c:v>
                </c:pt>
                <c:pt idx="10" formatCode="0">
                  <c:v>8</c:v>
                </c:pt>
                <c:pt idx="11" formatCode="0">
                  <c:v>4</c:v>
                </c:pt>
                <c:pt idx="12" formatCode="General">
                  <c:v>1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3</c:v>
                </c:pt>
                <c:pt idx="16" formatCode="General">
                  <c:v>0</c:v>
                </c:pt>
                <c:pt idx="17" formatCode="General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2"/>
          <c:tx>
            <c:strRef>
              <c:f>'Tasa de mortalidad Original'!$H$3572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Original'!$A$3573:$A$3590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Original'!$H$3573:$H$3590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1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2</c:v>
                </c:pt>
                <c:pt idx="13" formatCode="General">
                  <c:v>1</c:v>
                </c:pt>
                <c:pt idx="14" formatCode="General">
                  <c:v>1</c:v>
                </c:pt>
                <c:pt idx="15" formatCode="General">
                  <c:v>11</c:v>
                </c:pt>
                <c:pt idx="16" formatCode="General">
                  <c:v>0</c:v>
                </c:pt>
                <c:pt idx="17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F0-4FE8-A995-8E4B7B141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950240"/>
        <c:axId val="-337937184"/>
      </c:barChart>
      <c:catAx>
        <c:axId val="-33795024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937184"/>
        <c:crossesAt val="0"/>
        <c:auto val="1"/>
        <c:lblAlgn val="ctr"/>
        <c:lblOffset val="100"/>
        <c:noMultiLvlLbl val="0"/>
      </c:catAx>
      <c:valAx>
        <c:axId val="-337937184"/>
        <c:scaling>
          <c:orientation val="minMax"/>
          <c:max val="6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950240"/>
        <c:crosses val="autoZero"/>
        <c:crossBetween val="between"/>
        <c:majorUnit val="5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 </a:t>
            </a:r>
            <a:r>
              <a:rPr lang="es-CO" sz="1600" b="0" baseline="0"/>
              <a:t>Yarumal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99065406561763"/>
          <c:h val="0.6756185872471769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Original'!$C$2058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Original'!$A$2059:$A$2072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Original'!$C$2059:$C$2072</c:f>
              <c:numCache>
                <c:formatCode>0.0</c:formatCode>
                <c:ptCount val="14"/>
                <c:pt idx="5" formatCode="0">
                  <c:v>4</c:v>
                </c:pt>
                <c:pt idx="6" formatCode="0">
                  <c:v>5</c:v>
                </c:pt>
                <c:pt idx="7" formatCode="0">
                  <c:v>4</c:v>
                </c:pt>
                <c:pt idx="8" formatCode="0">
                  <c:v>4</c:v>
                </c:pt>
                <c:pt idx="9" formatCode="0">
                  <c:v>4</c:v>
                </c:pt>
                <c:pt idx="10" formatCode="0">
                  <c:v>4</c:v>
                </c:pt>
                <c:pt idx="11" formatCode="0">
                  <c:v>4</c:v>
                </c:pt>
                <c:pt idx="12" formatCode="0">
                  <c:v>4</c:v>
                </c:pt>
                <c:pt idx="13" formatCode="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E5-4076-B9D1-65AC6B90735D}"/>
            </c:ext>
          </c:extLst>
        </c:ser>
        <c:ser>
          <c:idx val="3"/>
          <c:order val="2"/>
          <c:tx>
            <c:strRef>
              <c:f>'Tasa de mortalidad Original'!$D$2058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Original'!$A$2059:$A$2072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Original'!$D$2059:$D$2072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E5-4076-B9D1-65AC6B90735D}"/>
            </c:ext>
          </c:extLst>
        </c:ser>
        <c:ser>
          <c:idx val="1"/>
          <c:order val="3"/>
          <c:tx>
            <c:strRef>
              <c:f>'Tasa de mortalidad Original'!$E$2058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Original'!$A$2059:$A$2072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Original'!$E$2059:$E$2072</c:f>
              <c:numCache>
                <c:formatCode>General</c:formatCode>
                <c:ptCount val="14"/>
                <c:pt idx="5">
                  <c:v>4</c:v>
                </c:pt>
                <c:pt idx="6">
                  <c:v>5</c:v>
                </c:pt>
                <c:pt idx="7">
                  <c:v>4</c:v>
                </c:pt>
                <c:pt idx="8">
                  <c:v>1</c:v>
                </c:pt>
                <c:pt idx="9">
                  <c:v>4</c:v>
                </c:pt>
                <c:pt idx="10">
                  <c:v>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E5-4076-B9D1-65AC6B90735D}"/>
            </c:ext>
          </c:extLst>
        </c:ser>
        <c:ser>
          <c:idx val="4"/>
          <c:order val="4"/>
          <c:tx>
            <c:strRef>
              <c:f>'Tasa de mortalidad Original'!$F$2058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Original'!$A$2059:$A$2072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Original'!$F$2059:$F$2072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E5-4076-B9D1-65AC6B907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76573680"/>
        <c:axId val="-376584560"/>
      </c:barChart>
      <c:lineChart>
        <c:grouping val="stacked"/>
        <c:varyColors val="0"/>
        <c:ser>
          <c:idx val="0"/>
          <c:order val="0"/>
          <c:tx>
            <c:strRef>
              <c:f>'Tasa de mortalidad Original'!$B$2058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Original'!$A$2059:$A$2072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Original'!$B$2059:$B$2072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FE5-4076-B9D1-65AC6B907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76573136"/>
        <c:axId val="-376587824"/>
      </c:lineChart>
      <c:catAx>
        <c:axId val="-3765736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76584560"/>
        <c:crossesAt val="0"/>
        <c:auto val="1"/>
        <c:lblAlgn val="ctr"/>
        <c:lblOffset val="100"/>
        <c:noMultiLvlLbl val="0"/>
      </c:catAx>
      <c:valAx>
        <c:axId val="-376584560"/>
        <c:scaling>
          <c:orientation val="minMax"/>
          <c:max val="8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76573680"/>
        <c:crosses val="autoZero"/>
        <c:crossBetween val="between"/>
        <c:majorUnit val="1"/>
      </c:valAx>
      <c:valAx>
        <c:axId val="-376587824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376573136"/>
        <c:crosses val="max"/>
        <c:crossBetween val="between"/>
      </c:valAx>
      <c:catAx>
        <c:axId val="-37657313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376587824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Envigado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86885994905412"/>
          <c:h val="0.6835046781491739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Original'!$C$3600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Original'!$A$3601:$A$3618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Original'!$C$3601:$C$3618</c:f>
              <c:numCache>
                <c:formatCode>0.0</c:formatCode>
                <c:ptCount val="18"/>
                <c:pt idx="5" formatCode="0">
                  <c:v>211</c:v>
                </c:pt>
                <c:pt idx="6" formatCode="0">
                  <c:v>213</c:v>
                </c:pt>
                <c:pt idx="7" formatCode="0">
                  <c:v>244</c:v>
                </c:pt>
                <c:pt idx="8" formatCode="0">
                  <c:v>247</c:v>
                </c:pt>
                <c:pt idx="9" formatCode="0">
                  <c:v>247</c:v>
                </c:pt>
                <c:pt idx="10" formatCode="0">
                  <c:v>291</c:v>
                </c:pt>
                <c:pt idx="11" formatCode="0">
                  <c:v>319</c:v>
                </c:pt>
                <c:pt idx="12" formatCode="0">
                  <c:v>304</c:v>
                </c:pt>
                <c:pt idx="13" formatCode="0">
                  <c:v>328</c:v>
                </c:pt>
                <c:pt idx="14" formatCode="0">
                  <c:v>347</c:v>
                </c:pt>
                <c:pt idx="15" formatCode="0">
                  <c:v>350</c:v>
                </c:pt>
                <c:pt idx="16" formatCode="0">
                  <c:v>0</c:v>
                </c:pt>
                <c:pt idx="17" formatCode="0">
                  <c:v>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Original'!$H$3600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Original'!$A$3601:$A$3618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Original'!$H$3601:$H$3618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7</c:v>
                </c:pt>
                <c:pt idx="8" formatCode="0">
                  <c:v>12</c:v>
                </c:pt>
                <c:pt idx="9" formatCode="0">
                  <c:v>12</c:v>
                </c:pt>
                <c:pt idx="10" formatCode="0">
                  <c:v>13</c:v>
                </c:pt>
                <c:pt idx="11" formatCode="0">
                  <c:v>8</c:v>
                </c:pt>
                <c:pt idx="12" formatCode="General">
                  <c:v>8</c:v>
                </c:pt>
                <c:pt idx="13" formatCode="General">
                  <c:v>8</c:v>
                </c:pt>
                <c:pt idx="14" formatCode="General">
                  <c:v>7</c:v>
                </c:pt>
                <c:pt idx="15" formatCode="General">
                  <c:v>7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2"/>
          <c:tx>
            <c:strRef>
              <c:f>'Tasa de mortalidad Original'!$G$3600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Original'!$A$3601:$A$3618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Original'!$G$3601:$G$3618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0</c:v>
                </c:pt>
                <c:pt idx="7" formatCode="0">
                  <c:v>14</c:v>
                </c:pt>
                <c:pt idx="8" formatCode="0">
                  <c:v>195</c:v>
                </c:pt>
                <c:pt idx="9" formatCode="0">
                  <c:v>195</c:v>
                </c:pt>
                <c:pt idx="10" formatCode="0">
                  <c:v>33</c:v>
                </c:pt>
                <c:pt idx="11" formatCode="0">
                  <c:v>22</c:v>
                </c:pt>
                <c:pt idx="12" formatCode="General">
                  <c:v>214</c:v>
                </c:pt>
                <c:pt idx="13" formatCode="General">
                  <c:v>179</c:v>
                </c:pt>
                <c:pt idx="14" formatCode="General">
                  <c:v>109</c:v>
                </c:pt>
                <c:pt idx="15" formatCode="General">
                  <c:v>111</c:v>
                </c:pt>
                <c:pt idx="16" formatCode="General">
                  <c:v>0</c:v>
                </c:pt>
                <c:pt idx="17" formatCode="General">
                  <c:v>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D1-4EB8-804D-DBA496767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934464"/>
        <c:axId val="-337941536"/>
      </c:barChart>
      <c:catAx>
        <c:axId val="-33793446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941536"/>
        <c:crossesAt val="0"/>
        <c:auto val="1"/>
        <c:lblAlgn val="ctr"/>
        <c:lblOffset val="100"/>
        <c:noMultiLvlLbl val="0"/>
      </c:catAx>
      <c:valAx>
        <c:axId val="-337941536"/>
        <c:scaling>
          <c:orientation val="minMax"/>
          <c:max val="36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934464"/>
        <c:crosses val="autoZero"/>
        <c:crossBetween val="between"/>
        <c:majorUnit val="50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Girardota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628353695639758"/>
          <c:h val="0.6808759811818415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Original'!$C$3628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Original'!$A$3629:$A$3646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Original'!$C$3629:$C$3646</c:f>
              <c:numCache>
                <c:formatCode>0.0</c:formatCode>
                <c:ptCount val="18"/>
                <c:pt idx="5" formatCode="0">
                  <c:v>18</c:v>
                </c:pt>
                <c:pt idx="6" formatCode="0">
                  <c:v>17</c:v>
                </c:pt>
                <c:pt idx="7" formatCode="0">
                  <c:v>39</c:v>
                </c:pt>
                <c:pt idx="8" formatCode="0">
                  <c:v>39</c:v>
                </c:pt>
                <c:pt idx="9" formatCode="0">
                  <c:v>39</c:v>
                </c:pt>
                <c:pt idx="10" formatCode="0">
                  <c:v>39</c:v>
                </c:pt>
                <c:pt idx="11" formatCode="0">
                  <c:v>41</c:v>
                </c:pt>
                <c:pt idx="12" formatCode="0">
                  <c:v>56</c:v>
                </c:pt>
                <c:pt idx="13" formatCode="0">
                  <c:v>56</c:v>
                </c:pt>
                <c:pt idx="14" formatCode="0">
                  <c:v>56</c:v>
                </c:pt>
                <c:pt idx="15" formatCode="0">
                  <c:v>56</c:v>
                </c:pt>
                <c:pt idx="16" formatCode="0">
                  <c:v>0</c:v>
                </c:pt>
                <c:pt idx="17" formatCode="0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Original'!$G$3628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Original'!$A$3629:$A$3646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Original'!$G$3629:$G$3646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17</c:v>
                </c:pt>
                <c:pt idx="7" formatCode="0">
                  <c:v>27</c:v>
                </c:pt>
                <c:pt idx="8" formatCode="0">
                  <c:v>27</c:v>
                </c:pt>
                <c:pt idx="9" formatCode="0">
                  <c:v>23</c:v>
                </c:pt>
                <c:pt idx="10" formatCode="0">
                  <c:v>23</c:v>
                </c:pt>
                <c:pt idx="11" formatCode="0">
                  <c:v>34</c:v>
                </c:pt>
                <c:pt idx="12" formatCode="General">
                  <c:v>27</c:v>
                </c:pt>
                <c:pt idx="13" formatCode="General">
                  <c:v>40</c:v>
                </c:pt>
                <c:pt idx="14" formatCode="General">
                  <c:v>38</c:v>
                </c:pt>
                <c:pt idx="15" formatCode="General">
                  <c:v>38</c:v>
                </c:pt>
                <c:pt idx="16" formatCode="General">
                  <c:v>0</c:v>
                </c:pt>
                <c:pt idx="17" formatCode="General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2"/>
          <c:tx>
            <c:strRef>
              <c:f>'Tasa de mortalidad Original'!$H$3628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Original'!$A$3629:$A$3646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Original'!$H$3629:$H$3644</c:f>
              <c:numCache>
                <c:formatCode>0.0</c:formatCode>
                <c:ptCount val="16"/>
                <c:pt idx="5" formatCode="0">
                  <c:v>0</c:v>
                </c:pt>
                <c:pt idx="6" formatCode="0">
                  <c:v>0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EE-4597-9DEA-1EA66A979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936640"/>
        <c:axId val="-337933920"/>
      </c:barChart>
      <c:catAx>
        <c:axId val="-33793664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933920"/>
        <c:crossesAt val="0"/>
        <c:auto val="1"/>
        <c:lblAlgn val="ctr"/>
        <c:lblOffset val="100"/>
        <c:noMultiLvlLbl val="0"/>
      </c:catAx>
      <c:valAx>
        <c:axId val="-337933920"/>
        <c:scaling>
          <c:orientation val="minMax"/>
          <c:max val="6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936640"/>
        <c:crosses val="autoZero"/>
        <c:crossBetween val="between"/>
        <c:majorUnit val="5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Itaguí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248606822346939"/>
          <c:h val="0.688762072083838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Original'!$C$3656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Original'!$A$3657:$A$3674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Original'!$C$3657:$C$3674</c:f>
              <c:numCache>
                <c:formatCode>0.0</c:formatCode>
                <c:ptCount val="18"/>
                <c:pt idx="5" formatCode="0">
                  <c:v>20</c:v>
                </c:pt>
                <c:pt idx="6" formatCode="0">
                  <c:v>23</c:v>
                </c:pt>
                <c:pt idx="7" formatCode="0">
                  <c:v>21</c:v>
                </c:pt>
                <c:pt idx="8" formatCode="0">
                  <c:v>21</c:v>
                </c:pt>
                <c:pt idx="9" formatCode="0">
                  <c:v>21</c:v>
                </c:pt>
                <c:pt idx="10" formatCode="0">
                  <c:v>21</c:v>
                </c:pt>
                <c:pt idx="11" formatCode="0">
                  <c:v>89</c:v>
                </c:pt>
                <c:pt idx="12" formatCode="0">
                  <c:v>89</c:v>
                </c:pt>
                <c:pt idx="13" formatCode="0">
                  <c:v>103</c:v>
                </c:pt>
                <c:pt idx="14" formatCode="0">
                  <c:v>103</c:v>
                </c:pt>
                <c:pt idx="15" formatCode="0">
                  <c:v>102</c:v>
                </c:pt>
                <c:pt idx="16" formatCode="0">
                  <c:v>0</c:v>
                </c:pt>
                <c:pt idx="17" formatCode="0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Original'!$G$3656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Original'!$A$3657:$A$3674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Original'!$G$3657:$G$3674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1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1</c:v>
                </c:pt>
                <c:pt idx="13" formatCode="General">
                  <c:v>2</c:v>
                </c:pt>
                <c:pt idx="14" formatCode="General">
                  <c:v>2</c:v>
                </c:pt>
                <c:pt idx="15" formatCode="General">
                  <c:v>2</c:v>
                </c:pt>
                <c:pt idx="16" formatCode="General">
                  <c:v>0</c:v>
                </c:pt>
                <c:pt idx="17" formatCode="General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2"/>
          <c:tx>
            <c:strRef>
              <c:f>'Tasa de mortalidad Original'!$H$3656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Original'!$A$3657:$A$3674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Original'!$H$3657:$H$3674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20</c:v>
                </c:pt>
                <c:pt idx="12" formatCode="General">
                  <c:v>11</c:v>
                </c:pt>
                <c:pt idx="13" formatCode="General">
                  <c:v>10</c:v>
                </c:pt>
                <c:pt idx="14" formatCode="General">
                  <c:v>10</c:v>
                </c:pt>
                <c:pt idx="15" formatCode="General">
                  <c:v>10</c:v>
                </c:pt>
                <c:pt idx="16" formatCode="General">
                  <c:v>0</c:v>
                </c:pt>
                <c:pt idx="17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22-496B-A9A3-ECF93E75C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936096"/>
        <c:axId val="-337933376"/>
      </c:barChart>
      <c:catAx>
        <c:axId val="-3379360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933376"/>
        <c:crossesAt val="0"/>
        <c:auto val="1"/>
        <c:lblAlgn val="ctr"/>
        <c:lblOffset val="100"/>
        <c:noMultiLvlLbl val="0"/>
      </c:catAx>
      <c:valAx>
        <c:axId val="-337933376"/>
        <c:scaling>
          <c:orientation val="minMax"/>
          <c:max val="11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936096"/>
        <c:crosses val="autoZero"/>
        <c:crossBetween val="between"/>
        <c:majorUnit val="10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La Estrella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248606822346939"/>
          <c:h val="0.7045342538878325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Original'!$C$3684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Original'!$A$3685:$A$3702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Original'!$C$3685:$C$3702</c:f>
              <c:numCache>
                <c:formatCode>0.0</c:formatCode>
                <c:ptCount val="18"/>
                <c:pt idx="5" formatCode="0">
                  <c:v>30</c:v>
                </c:pt>
                <c:pt idx="6" formatCode="0">
                  <c:v>34</c:v>
                </c:pt>
                <c:pt idx="7" formatCode="0">
                  <c:v>30</c:v>
                </c:pt>
                <c:pt idx="8" formatCode="0">
                  <c:v>30</c:v>
                </c:pt>
                <c:pt idx="9" formatCode="0">
                  <c:v>30</c:v>
                </c:pt>
                <c:pt idx="10" formatCode="0">
                  <c:v>30</c:v>
                </c:pt>
                <c:pt idx="11" formatCode="0">
                  <c:v>43</c:v>
                </c:pt>
                <c:pt idx="12" formatCode="0">
                  <c:v>25</c:v>
                </c:pt>
                <c:pt idx="13" formatCode="0">
                  <c:v>31</c:v>
                </c:pt>
                <c:pt idx="14" formatCode="0">
                  <c:v>31</c:v>
                </c:pt>
                <c:pt idx="15" formatCode="0">
                  <c:v>31</c:v>
                </c:pt>
                <c:pt idx="16" formatCode="0">
                  <c:v>0</c:v>
                </c:pt>
                <c:pt idx="17" formatCode="0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Original'!$G$3684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Original'!$A$3685:$A$3702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Original'!$G$3685:$G$3702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18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2"/>
          <c:tx>
            <c:strRef>
              <c:f>'Tasa de mortalidad Original'!$H$3684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Original'!$A$3685:$A$3702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Original'!$H$3685:$H$3702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2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</c:v>
                </c:pt>
                <c:pt idx="12" formatCode="General">
                  <c:v>1</c:v>
                </c:pt>
                <c:pt idx="13" formatCode="General">
                  <c:v>1</c:v>
                </c:pt>
                <c:pt idx="14" formatCode="General">
                  <c:v>2</c:v>
                </c:pt>
                <c:pt idx="15" formatCode="General">
                  <c:v>2</c:v>
                </c:pt>
                <c:pt idx="16" formatCode="General">
                  <c:v>0</c:v>
                </c:pt>
                <c:pt idx="17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8F-4616-8E18-E0988A67C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932832"/>
        <c:axId val="-337952416"/>
      </c:barChart>
      <c:catAx>
        <c:axId val="-33793283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952416"/>
        <c:crossesAt val="0"/>
        <c:auto val="1"/>
        <c:lblAlgn val="ctr"/>
        <c:lblOffset val="100"/>
        <c:noMultiLvlLbl val="0"/>
      </c:catAx>
      <c:valAx>
        <c:axId val="-337952416"/>
        <c:scaling>
          <c:orientation val="minMax"/>
          <c:max val="4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932832"/>
        <c:crosses val="autoZero"/>
        <c:crossBetween val="between"/>
        <c:majorUnit val="5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Sabaneta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438480258993343"/>
          <c:h val="0.691390769051170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Original'!$C$3712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Original'!$A$3713:$A$3730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 formatCode="General">
                  <c:v>2017</c:v>
                </c:pt>
                <c:pt idx="13" formatCode="General">
                  <c:v>2018</c:v>
                </c:pt>
                <c:pt idx="14" formatCode="General">
                  <c:v>2019</c:v>
                </c:pt>
                <c:pt idx="15" formatCode="General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Original'!$C$3713:$C$3730</c:f>
              <c:numCache>
                <c:formatCode>0.0</c:formatCode>
                <c:ptCount val="18"/>
                <c:pt idx="5" formatCode="0">
                  <c:v>36</c:v>
                </c:pt>
                <c:pt idx="6" formatCode="0">
                  <c:v>39</c:v>
                </c:pt>
                <c:pt idx="7" formatCode="0">
                  <c:v>22</c:v>
                </c:pt>
                <c:pt idx="8" formatCode="0">
                  <c:v>38</c:v>
                </c:pt>
                <c:pt idx="9" formatCode="0">
                  <c:v>38</c:v>
                </c:pt>
                <c:pt idx="10" formatCode="0">
                  <c:v>38</c:v>
                </c:pt>
                <c:pt idx="11" formatCode="0">
                  <c:v>38</c:v>
                </c:pt>
                <c:pt idx="12" formatCode="0">
                  <c:v>38</c:v>
                </c:pt>
                <c:pt idx="13" formatCode="0">
                  <c:v>38</c:v>
                </c:pt>
                <c:pt idx="14" formatCode="0">
                  <c:v>38</c:v>
                </c:pt>
                <c:pt idx="15" formatCode="0">
                  <c:v>18</c:v>
                </c:pt>
                <c:pt idx="16" formatCode="0">
                  <c:v>0</c:v>
                </c:pt>
                <c:pt idx="17" formatCode="0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Original'!$G$3712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Original'!$A$3713:$A$3730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 formatCode="General">
                  <c:v>2017</c:v>
                </c:pt>
                <c:pt idx="13" formatCode="General">
                  <c:v>2018</c:v>
                </c:pt>
                <c:pt idx="14" formatCode="General">
                  <c:v>2019</c:v>
                </c:pt>
                <c:pt idx="15" formatCode="General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Original'!$G$3713:$G$3730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17</c:v>
                </c:pt>
                <c:pt idx="7" formatCode="0">
                  <c:v>0</c:v>
                </c:pt>
                <c:pt idx="8" formatCode="0">
                  <c:v>38</c:v>
                </c:pt>
                <c:pt idx="9" formatCode="0">
                  <c:v>38</c:v>
                </c:pt>
                <c:pt idx="10" formatCode="0">
                  <c:v>38</c:v>
                </c:pt>
                <c:pt idx="11" formatCode="0">
                  <c:v>38</c:v>
                </c:pt>
                <c:pt idx="12" formatCode="General">
                  <c:v>38</c:v>
                </c:pt>
                <c:pt idx="13" formatCode="General">
                  <c:v>38</c:v>
                </c:pt>
                <c:pt idx="14" formatCode="General">
                  <c:v>37</c:v>
                </c:pt>
                <c:pt idx="15" formatCode="General">
                  <c:v>18</c:v>
                </c:pt>
                <c:pt idx="16" formatCode="General">
                  <c:v>0</c:v>
                </c:pt>
                <c:pt idx="17" formatCode="General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2"/>
          <c:tx>
            <c:strRef>
              <c:f>'Tasa de mortalidad Original'!$H$3712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Original'!$A$3713:$A$3730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 formatCode="General">
                  <c:v>2017</c:v>
                </c:pt>
                <c:pt idx="13" formatCode="General">
                  <c:v>2018</c:v>
                </c:pt>
                <c:pt idx="14" formatCode="General">
                  <c:v>2019</c:v>
                </c:pt>
                <c:pt idx="15" formatCode="General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Original'!$H$3713:$H$3726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D9-4AF9-81FB-3C285B8C3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932288"/>
        <c:axId val="-337931744"/>
      </c:barChart>
      <c:catAx>
        <c:axId val="-33793228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100" b="1"/>
                </a:pPr>
                <a:r>
                  <a:rPr lang="en-US" sz="1100" b="1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931744"/>
        <c:crossesAt val="0"/>
        <c:auto val="1"/>
        <c:lblAlgn val="ctr"/>
        <c:lblOffset val="100"/>
        <c:noMultiLvlLbl val="0"/>
      </c:catAx>
      <c:valAx>
        <c:axId val="-337931744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932288"/>
        <c:crosses val="autoZero"/>
        <c:crossBetween val="between"/>
        <c:majorUnit val="10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100"/>
          </a:pPr>
          <a:endParaRPr lang="es-CO"/>
        </a:p>
      </c:txPr>
    </c:legend>
    <c:plotVisOnly val="1"/>
    <c:dispBlanksAs val="gap"/>
    <c:showDLblsOverMax val="0"/>
  </c:chart>
  <c:txPr>
    <a:bodyPr/>
    <a:lstStyle/>
    <a:p>
      <a:pPr algn="ctr" rtl="0">
        <a:defRPr lang="en-US" sz="1000" b="0" i="0" u="none" strike="noStrike" kern="1200" baseline="0">
          <a:solidFill>
            <a:schemeClr val="dk1"/>
          </a:solidFill>
          <a:latin typeface="+mn-lt"/>
          <a:ea typeface="+mn-ea"/>
          <a:cs typeface="+mn-cs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-  Zaragoza - 2005 - 2022</a:t>
            </a:r>
          </a:p>
        </c:rich>
      </c:tx>
      <c:layout>
        <c:manualLayout>
          <c:xMode val="edge"/>
          <c:yMode val="edge"/>
          <c:x val="0.30861625977663293"/>
          <c:y val="1.177969209166693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276463557626817"/>
          <c:y val="0.15746160654334285"/>
          <c:w val="0.75286578113868763"/>
          <c:h val="0.6677325651192269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Original'!$C$401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Original'!$A$402:$A$419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Original'!$C$402:$C$419</c:f>
              <c:numCache>
                <c:formatCode>0.0</c:formatCode>
                <c:ptCount val="18"/>
                <c:pt idx="5" formatCode="0">
                  <c:v>2</c:v>
                </c:pt>
                <c:pt idx="6" formatCode="0">
                  <c:v>3</c:v>
                </c:pt>
                <c:pt idx="7" formatCode="0">
                  <c:v>3</c:v>
                </c:pt>
                <c:pt idx="8" formatCode="0">
                  <c:v>4</c:v>
                </c:pt>
                <c:pt idx="9" formatCode="0">
                  <c:v>3</c:v>
                </c:pt>
                <c:pt idx="10" formatCode="0">
                  <c:v>3</c:v>
                </c:pt>
                <c:pt idx="11" formatCode="0">
                  <c:v>3</c:v>
                </c:pt>
                <c:pt idx="12" formatCode="0">
                  <c:v>2</c:v>
                </c:pt>
                <c:pt idx="13" formatCode="0">
                  <c:v>2</c:v>
                </c:pt>
                <c:pt idx="14" formatCode="0">
                  <c:v>2</c:v>
                </c:pt>
                <c:pt idx="15" formatCode="0">
                  <c:v>2</c:v>
                </c:pt>
                <c:pt idx="16" formatCode="0">
                  <c:v>0</c:v>
                </c:pt>
                <c:pt idx="17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1"/>
          <c:order val="1"/>
          <c:tx>
            <c:strRef>
              <c:f>'Tasa de mortalidad Original'!$H$401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Original'!$A$402:$A$419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Original'!$H$402:$H$419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</c:v>
                </c:pt>
                <c:pt idx="12" formatCode="General">
                  <c:v>0</c:v>
                </c:pt>
                <c:pt idx="13" formatCode="General">
                  <c:v>2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68-4C1E-BBB7-58F6901472A3}"/>
            </c:ext>
          </c:extLst>
        </c:ser>
        <c:ser>
          <c:idx val="4"/>
          <c:order val="2"/>
          <c:tx>
            <c:strRef>
              <c:f>'Tasa de mortalidad Original'!$G$401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Original'!$A$402:$A$419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Original'!$G$402:$G$413</c:f>
              <c:numCache>
                <c:formatCode>0.0</c:formatCode>
                <c:ptCount val="12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68-4C1E-BBB7-58F690147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960032"/>
        <c:axId val="-337956224"/>
      </c:barChart>
      <c:catAx>
        <c:axId val="-33796003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956224"/>
        <c:crossesAt val="0"/>
        <c:auto val="1"/>
        <c:lblAlgn val="ctr"/>
        <c:lblOffset val="100"/>
        <c:noMultiLvlLbl val="0"/>
      </c:catAx>
      <c:valAx>
        <c:axId val="-337956224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960032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-  Tarazá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2626881781658847"/>
          <c:h val="0.6992769221980372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Original'!$C$373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Original'!$A$374:$A$391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Original'!$C$374:$C$391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3</c:v>
                </c:pt>
                <c:pt idx="12" formatCode="0">
                  <c:v>2</c:v>
                </c:pt>
                <c:pt idx="13" formatCode="0">
                  <c:v>2</c:v>
                </c:pt>
                <c:pt idx="14" formatCode="0">
                  <c:v>3</c:v>
                </c:pt>
                <c:pt idx="15" formatCode="0">
                  <c:v>3</c:v>
                </c:pt>
                <c:pt idx="16" formatCode="0">
                  <c:v>0</c:v>
                </c:pt>
                <c:pt idx="17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Original'!$H$373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Original'!$A$374:$A$391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Original'!$H$374:$H$391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1</c:v>
                </c:pt>
                <c:pt idx="12" formatCode="General">
                  <c:v>0</c:v>
                </c:pt>
                <c:pt idx="13" formatCode="General">
                  <c:v>2</c:v>
                </c:pt>
                <c:pt idx="14" formatCode="General">
                  <c:v>0</c:v>
                </c:pt>
                <c:pt idx="15" formatCode="General">
                  <c:v>3</c:v>
                </c:pt>
                <c:pt idx="16" formatCode="General">
                  <c:v>0</c:v>
                </c:pt>
                <c:pt idx="17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2"/>
          <c:tx>
            <c:strRef>
              <c:f>'Tasa de mortalidad Original'!$G$373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Original'!$A$374:$A$391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Original'!$G$374:$G$391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1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1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3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69-4D78-8FB9-ED3F4C9C4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931200"/>
        <c:axId val="-337949696"/>
      </c:barChart>
      <c:catAx>
        <c:axId val="-33793120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949696"/>
        <c:crossesAt val="0"/>
        <c:auto val="1"/>
        <c:lblAlgn val="ctr"/>
        <c:lblOffset val="100"/>
        <c:noMultiLvlLbl val="0"/>
      </c:catAx>
      <c:valAx>
        <c:axId val="-337949696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931200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Anorí - 2005 - 2022</a:t>
            </a:r>
          </a:p>
        </c:rich>
      </c:tx>
      <c:layout>
        <c:manualLayout>
          <c:xMode val="edge"/>
          <c:yMode val="edge"/>
          <c:x val="0.29539986000197949"/>
          <c:y val="1.550682508943777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4147341188811045"/>
          <c:h val="0.680876047235397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Original'!$C$785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Original'!$A$786:$A$803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Original'!$C$786:$C$803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2</c:v>
                </c:pt>
                <c:pt idx="12" formatCode="0">
                  <c:v>3</c:v>
                </c:pt>
                <c:pt idx="13" formatCode="0">
                  <c:v>3</c:v>
                </c:pt>
                <c:pt idx="14" formatCode="0">
                  <c:v>3</c:v>
                </c:pt>
                <c:pt idx="15" formatCode="0">
                  <c:v>3</c:v>
                </c:pt>
                <c:pt idx="16" formatCode="0">
                  <c:v>0</c:v>
                </c:pt>
                <c:pt idx="17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1"/>
          <c:order val="1"/>
          <c:tx>
            <c:strRef>
              <c:f>'Tasa de mortalidad Original'!$H$785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Original'!$A$786:$A$803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Original'!$H$786:$H$803</c:f>
              <c:numCache>
                <c:formatCode>0.0</c:formatCode>
                <c:ptCount val="18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05-4E37-9DCB-7FA651D3EF2E}"/>
            </c:ext>
          </c:extLst>
        </c:ser>
        <c:ser>
          <c:idx val="4"/>
          <c:order val="2"/>
          <c:tx>
            <c:strRef>
              <c:f>'Tasa de mortalidad Original'!$G$785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Original'!$A$786:$A$803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Original'!$G$786:$G$803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2</c:v>
                </c:pt>
                <c:pt idx="12" formatCode="General">
                  <c:v>2</c:v>
                </c:pt>
                <c:pt idx="13" formatCode="General">
                  <c:v>2</c:v>
                </c:pt>
                <c:pt idx="14" formatCode="General">
                  <c:v>2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05-4E37-9DCB-7FA651D3E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964384"/>
        <c:axId val="-337930656"/>
      </c:barChart>
      <c:catAx>
        <c:axId val="-33796438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930656"/>
        <c:crossesAt val="0"/>
        <c:auto val="1"/>
        <c:lblAlgn val="ctr"/>
        <c:lblOffset val="100"/>
        <c:noMultiLvlLbl val="0"/>
      </c:catAx>
      <c:valAx>
        <c:axId val="-337930656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964384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Cisneros - 2005 - 2022</a:t>
            </a:r>
          </a:p>
        </c:rich>
      </c:tx>
      <c:layout>
        <c:manualLayout>
          <c:xMode val="edge"/>
          <c:yMode val="edge"/>
          <c:x val="0.28970365690258709"/>
          <c:y val="1.02494322429693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5096708372043097"/>
          <c:h val="0.694019529351568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Original'!$C$813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Original'!$A$814:$A$831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Original'!$C$814:$C$831</c:f>
              <c:numCache>
                <c:formatCode>0.0</c:formatCode>
                <c:ptCount val="18"/>
                <c:pt idx="5" formatCode="0">
                  <c:v>8</c:v>
                </c:pt>
                <c:pt idx="6" formatCode="0">
                  <c:v>7</c:v>
                </c:pt>
                <c:pt idx="7" formatCode="0">
                  <c:v>7</c:v>
                </c:pt>
                <c:pt idx="8" formatCode="0">
                  <c:v>11</c:v>
                </c:pt>
                <c:pt idx="9" formatCode="0">
                  <c:v>11</c:v>
                </c:pt>
                <c:pt idx="10" formatCode="0">
                  <c:v>11</c:v>
                </c:pt>
                <c:pt idx="11" formatCode="0">
                  <c:v>11</c:v>
                </c:pt>
                <c:pt idx="12" formatCode="0">
                  <c:v>4</c:v>
                </c:pt>
                <c:pt idx="13" formatCode="0">
                  <c:v>4</c:v>
                </c:pt>
                <c:pt idx="14" formatCode="0">
                  <c:v>4</c:v>
                </c:pt>
                <c:pt idx="15" formatCode="0">
                  <c:v>4</c:v>
                </c:pt>
                <c:pt idx="16" formatCode="0">
                  <c:v>0</c:v>
                </c:pt>
                <c:pt idx="17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1"/>
          <c:order val="1"/>
          <c:tx>
            <c:strRef>
              <c:f>'Tasa de mortalidad Original'!$H$813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Original'!$A$814:$A$831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Original'!$H$814:$H$829</c:f>
              <c:numCache>
                <c:formatCode>0.0</c:formatCode>
                <c:ptCount val="16"/>
                <c:pt idx="5" formatCode="0">
                  <c:v>0</c:v>
                </c:pt>
                <c:pt idx="6" formatCode="0">
                  <c:v>1</c:v>
                </c:pt>
                <c:pt idx="7" formatCode="0">
                  <c:v>2</c:v>
                </c:pt>
                <c:pt idx="8" formatCode="0">
                  <c:v>3</c:v>
                </c:pt>
                <c:pt idx="9" formatCode="0">
                  <c:v>3</c:v>
                </c:pt>
                <c:pt idx="10" formatCode="0">
                  <c:v>3</c:v>
                </c:pt>
                <c:pt idx="11" formatCode="0">
                  <c:v>3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BB-4170-839D-3E0436692688}"/>
            </c:ext>
          </c:extLst>
        </c:ser>
        <c:ser>
          <c:idx val="4"/>
          <c:order val="2"/>
          <c:tx>
            <c:strRef>
              <c:f>'Tasa de mortalidad Original'!$G$813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Original'!$A$814:$A$831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Original'!$G$814:$G$831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1</c:v>
                </c:pt>
                <c:pt idx="8" formatCode="0">
                  <c:v>8</c:v>
                </c:pt>
                <c:pt idx="9" formatCode="0">
                  <c:v>5</c:v>
                </c:pt>
                <c:pt idx="10" formatCode="0">
                  <c:v>5</c:v>
                </c:pt>
                <c:pt idx="11" formatCode="0">
                  <c:v>7</c:v>
                </c:pt>
                <c:pt idx="12" formatCode="General">
                  <c:v>3</c:v>
                </c:pt>
                <c:pt idx="13" formatCode="General">
                  <c:v>3</c:v>
                </c:pt>
                <c:pt idx="14" formatCode="General">
                  <c:v>3</c:v>
                </c:pt>
                <c:pt idx="15" formatCode="General">
                  <c:v>3</c:v>
                </c:pt>
                <c:pt idx="16" formatCode="General">
                  <c:v>0</c:v>
                </c:pt>
                <c:pt idx="17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BB-4170-839D-3E0436692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963296"/>
        <c:axId val="-337962752"/>
      </c:barChart>
      <c:catAx>
        <c:axId val="-3379632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962752"/>
        <c:crossesAt val="0"/>
        <c:auto val="1"/>
        <c:lblAlgn val="ctr"/>
        <c:lblOffset val="100"/>
        <c:noMultiLvlLbl val="0"/>
      </c:catAx>
      <c:valAx>
        <c:axId val="-337962752"/>
        <c:scaling>
          <c:orientation val="minMax"/>
          <c:max val="1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/>
                </a:pPr>
                <a:r>
                  <a:rPr lang="en-US"/>
                  <a:t>Número </a:t>
                </a:r>
                <a:r>
                  <a:rPr lang="en-US" sz="1200"/>
                  <a:t>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963296"/>
        <c:crosses val="autoZero"/>
        <c:crossBetween val="between"/>
        <c:majorUnit val="2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Remedios - 2005 - 2022</a:t>
            </a:r>
          </a:p>
        </c:rich>
      </c:tx>
      <c:layout>
        <c:manualLayout>
          <c:xMode val="edge"/>
          <c:yMode val="edge"/>
          <c:x val="0.30209312290373003"/>
          <c:y val="1.5482814948879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4716961498750278"/>
          <c:h val="0.6887621365051005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Original'!$C$841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Original'!$A$842:$A$859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Original'!$C$842:$C$859</c:f>
              <c:numCache>
                <c:formatCode>0.0</c:formatCode>
                <c:ptCount val="18"/>
                <c:pt idx="5" formatCode="0">
                  <c:v>3</c:v>
                </c:pt>
                <c:pt idx="6" formatCode="0">
                  <c:v>3</c:v>
                </c:pt>
                <c:pt idx="7" formatCode="0">
                  <c:v>4</c:v>
                </c:pt>
                <c:pt idx="8" formatCode="0">
                  <c:v>4</c:v>
                </c:pt>
                <c:pt idx="9" formatCode="0">
                  <c:v>4</c:v>
                </c:pt>
                <c:pt idx="10" formatCode="0">
                  <c:v>7</c:v>
                </c:pt>
                <c:pt idx="11" formatCode="0">
                  <c:v>7</c:v>
                </c:pt>
                <c:pt idx="12" formatCode="0">
                  <c:v>5</c:v>
                </c:pt>
                <c:pt idx="13" formatCode="0">
                  <c:v>5</c:v>
                </c:pt>
                <c:pt idx="14" formatCode="0">
                  <c:v>12</c:v>
                </c:pt>
                <c:pt idx="15" formatCode="0">
                  <c:v>12</c:v>
                </c:pt>
                <c:pt idx="16" formatCode="0">
                  <c:v>0</c:v>
                </c:pt>
                <c:pt idx="17" formatCode="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1"/>
          <c:order val="1"/>
          <c:tx>
            <c:strRef>
              <c:f>'Tasa de mortalidad Original'!$H$841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Original'!$A$842:$A$859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Original'!$H$842:$H$859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1</c:v>
                </c:pt>
                <c:pt idx="15" formatCode="General">
                  <c:v>1</c:v>
                </c:pt>
                <c:pt idx="16" formatCode="General">
                  <c:v>0</c:v>
                </c:pt>
                <c:pt idx="17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3A-4302-A6FD-F2C68437C4AB}"/>
            </c:ext>
          </c:extLst>
        </c:ser>
        <c:ser>
          <c:idx val="4"/>
          <c:order val="2"/>
          <c:tx>
            <c:strRef>
              <c:f>'Tasa de mortalidad Original'!$G$841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Original'!$A$842:$A$859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Original'!$G$842:$G$859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3</c:v>
                </c:pt>
                <c:pt idx="8" formatCode="0">
                  <c:v>3</c:v>
                </c:pt>
                <c:pt idx="9" formatCode="0">
                  <c:v>3</c:v>
                </c:pt>
                <c:pt idx="10" formatCode="0">
                  <c:v>6</c:v>
                </c:pt>
                <c:pt idx="11" formatCode="0">
                  <c:v>7</c:v>
                </c:pt>
                <c:pt idx="12" formatCode="General">
                  <c:v>5</c:v>
                </c:pt>
                <c:pt idx="13" formatCode="General">
                  <c:v>5</c:v>
                </c:pt>
                <c:pt idx="14" formatCode="General">
                  <c:v>11</c:v>
                </c:pt>
                <c:pt idx="15" formatCode="General">
                  <c:v>11</c:v>
                </c:pt>
                <c:pt idx="16" formatCode="General">
                  <c:v>0</c:v>
                </c:pt>
                <c:pt idx="17" formatCode="General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3A-4302-A6FD-F2C68437C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962208"/>
        <c:axId val="-337961664"/>
      </c:barChart>
      <c:catAx>
        <c:axId val="-33796220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961664"/>
        <c:crossesAt val="0"/>
        <c:auto val="1"/>
        <c:lblAlgn val="ctr"/>
        <c:lblOffset val="100"/>
        <c:noMultiLvlLbl val="0"/>
      </c:catAx>
      <c:valAx>
        <c:axId val="-337961664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layout>
            <c:manualLayout>
              <c:xMode val="edge"/>
              <c:yMode val="edge"/>
              <c:x val="6.7751925421302234E-2"/>
              <c:y val="0.37220530992797535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962208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 </a:t>
            </a:r>
            <a:r>
              <a:rPr lang="es-CO" sz="1600" b="0" baseline="0"/>
              <a:t>Subregion Oriente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759269035059891"/>
          <c:h val="0.662475102410515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Original'!$C$2086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Original'!$A$2087:$A$2100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Original'!$C$2087:$C$2100</c:f>
              <c:numCache>
                <c:formatCode>0.0</c:formatCode>
                <c:ptCount val="14"/>
                <c:pt idx="5" formatCode="0">
                  <c:v>45</c:v>
                </c:pt>
                <c:pt idx="6" formatCode="0">
                  <c:v>63</c:v>
                </c:pt>
                <c:pt idx="7" formatCode="0">
                  <c:v>57</c:v>
                </c:pt>
                <c:pt idx="8" formatCode="0">
                  <c:v>71</c:v>
                </c:pt>
                <c:pt idx="9" formatCode="0">
                  <c:v>74</c:v>
                </c:pt>
                <c:pt idx="10" formatCode="0">
                  <c:v>74</c:v>
                </c:pt>
                <c:pt idx="11" formatCode="0">
                  <c:v>85</c:v>
                </c:pt>
                <c:pt idx="12" formatCode="0">
                  <c:v>83</c:v>
                </c:pt>
                <c:pt idx="13" formatCode="0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19-43D5-8D8E-058815071F69}"/>
            </c:ext>
          </c:extLst>
        </c:ser>
        <c:ser>
          <c:idx val="3"/>
          <c:order val="2"/>
          <c:tx>
            <c:strRef>
              <c:f>'Tasa de mortalidad Original'!$D$2086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Original'!$A$2087:$A$2100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Original'!$D$2087:$D$2100</c:f>
              <c:numCache>
                <c:formatCode>0.0</c:formatCode>
                <c:ptCount val="14"/>
                <c:pt idx="5" formatCode="0">
                  <c:v>4</c:v>
                </c:pt>
                <c:pt idx="6" formatCode="0">
                  <c:v>4</c:v>
                </c:pt>
                <c:pt idx="7" formatCode="0">
                  <c:v>7</c:v>
                </c:pt>
                <c:pt idx="8" formatCode="0">
                  <c:v>4</c:v>
                </c:pt>
                <c:pt idx="9" formatCode="0">
                  <c:v>3</c:v>
                </c:pt>
                <c:pt idx="10" formatCode="0">
                  <c:v>3</c:v>
                </c:pt>
                <c:pt idx="11" formatCode="0">
                  <c:v>0</c:v>
                </c:pt>
                <c:pt idx="12" formatCode="0">
                  <c:v>4</c:v>
                </c:pt>
                <c:pt idx="13" formatCode="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19-43D5-8D8E-058815071F69}"/>
            </c:ext>
          </c:extLst>
        </c:ser>
        <c:ser>
          <c:idx val="1"/>
          <c:order val="3"/>
          <c:tx>
            <c:strRef>
              <c:f>'Tasa de mortalidad Original'!$E$2086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Original'!$A$2087:$A$2100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Original'!$E$2087:$E$2100</c:f>
              <c:numCache>
                <c:formatCode>General</c:formatCode>
                <c:ptCount val="14"/>
                <c:pt idx="5">
                  <c:v>39</c:v>
                </c:pt>
                <c:pt idx="6">
                  <c:v>51</c:v>
                </c:pt>
                <c:pt idx="7">
                  <c:v>37</c:v>
                </c:pt>
                <c:pt idx="8">
                  <c:v>51</c:v>
                </c:pt>
                <c:pt idx="9">
                  <c:v>54</c:v>
                </c:pt>
                <c:pt idx="10">
                  <c:v>52</c:v>
                </c:pt>
                <c:pt idx="11">
                  <c:v>21</c:v>
                </c:pt>
                <c:pt idx="12">
                  <c:v>14</c:v>
                </c:pt>
                <c:pt idx="1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19-43D5-8D8E-058815071F69}"/>
            </c:ext>
          </c:extLst>
        </c:ser>
        <c:ser>
          <c:idx val="4"/>
          <c:order val="4"/>
          <c:tx>
            <c:strRef>
              <c:f>'Tasa de mortalidad Original'!$F$2086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Original'!$A$2087:$A$2100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Original'!$F$2087:$F$2100</c:f>
              <c:numCache>
                <c:formatCode>General</c:formatCode>
                <c:ptCount val="14"/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19-43D5-8D8E-058815071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76572048"/>
        <c:axId val="-376588912"/>
      </c:barChart>
      <c:lineChart>
        <c:grouping val="stacked"/>
        <c:varyColors val="0"/>
        <c:ser>
          <c:idx val="0"/>
          <c:order val="0"/>
          <c:tx>
            <c:strRef>
              <c:f>'Tasa de mortalidad Original'!$B$2086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Original'!$A$2087:$A$2100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Original'!$B$2087:$B$2100</c:f>
              <c:numCache>
                <c:formatCode>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0.18</c:v>
                </c:pt>
                <c:pt idx="3">
                  <c:v>0.18</c:v>
                </c:pt>
                <c:pt idx="4">
                  <c:v>0.18</c:v>
                </c:pt>
                <c:pt idx="5">
                  <c:v>0</c:v>
                </c:pt>
                <c:pt idx="6">
                  <c:v>0.18</c:v>
                </c:pt>
                <c:pt idx="7">
                  <c:v>0.18</c:v>
                </c:pt>
                <c:pt idx="8">
                  <c:v>0</c:v>
                </c:pt>
                <c:pt idx="9">
                  <c:v>0.17</c:v>
                </c:pt>
                <c:pt idx="10">
                  <c:v>0</c:v>
                </c:pt>
                <c:pt idx="11">
                  <c:v>0.34</c:v>
                </c:pt>
                <c:pt idx="12" formatCode="0.00">
                  <c:v>0</c:v>
                </c:pt>
                <c:pt idx="13" formatCode="0.00">
                  <c:v>0.16805875334016773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19-43D5-8D8E-058815071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76577488"/>
        <c:axId val="-376580752"/>
      </c:lineChart>
      <c:catAx>
        <c:axId val="-3765720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76588912"/>
        <c:crossesAt val="0"/>
        <c:auto val="1"/>
        <c:lblAlgn val="ctr"/>
        <c:lblOffset val="100"/>
        <c:noMultiLvlLbl val="0"/>
      </c:catAx>
      <c:valAx>
        <c:axId val="-376588912"/>
        <c:scaling>
          <c:orientation val="minMax"/>
          <c:max val="10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76572048"/>
        <c:crosses val="autoZero"/>
        <c:crossBetween val="between"/>
        <c:majorUnit val="10"/>
      </c:valAx>
      <c:valAx>
        <c:axId val="-376580752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376577488"/>
        <c:crosses val="max"/>
        <c:crossBetween val="between"/>
      </c:valAx>
      <c:catAx>
        <c:axId val="-37657748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37658075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legendEntry>
        <c:idx val="4"/>
        <c:txPr>
          <a:bodyPr rot="0" vert="horz"/>
          <a:lstStyle/>
          <a:p>
            <a:pPr>
              <a:defRPr sz="1200" baseline="0"/>
            </a:pPr>
            <a:endParaRPr lang="es-CO"/>
          </a:p>
        </c:txPr>
      </c:legendEntry>
      <c:overlay val="0"/>
      <c:txPr>
        <a:bodyPr rot="0" vert="horz"/>
        <a:lstStyle/>
        <a:p>
          <a:pPr>
            <a:defRPr sz="10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400" b="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CO" sz="1400" b="0" baseline="0">
                <a:latin typeface="Arial" panose="020B0604020202020204" pitchFamily="34" charset="0"/>
                <a:cs typeface="Arial" panose="020B0604020202020204" pitchFamily="34" charset="0"/>
              </a:rPr>
              <a:t>Número de Piscinas sin intervenir   </a:t>
            </a:r>
          </a:p>
          <a:p>
            <a:pPr>
              <a:defRPr sz="1400" b="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CO" sz="1400" b="0" baseline="0">
                <a:latin typeface="Arial" panose="020B0604020202020204" pitchFamily="34" charset="0"/>
                <a:cs typeface="Arial" panose="020B0604020202020204" pitchFamily="34" charset="0"/>
              </a:rPr>
              <a:t>Antioquia - 2005 - 2022</a:t>
            </a:r>
            <a:endParaRPr lang="es-CO" sz="1400" b="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29039877780618234"/>
          <c:y val="3.19931062825814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03514960980261"/>
          <c:y val="0.1502092746238142"/>
          <c:w val="0.70729619329175653"/>
          <c:h val="0.6558839525667170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Original'!$A$10:$A$27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 formatCode="General">
                  <c:v>2018</c:v>
                </c:pt>
                <c:pt idx="14" formatCode="General">
                  <c:v>2019</c:v>
                </c:pt>
                <c:pt idx="15" formatCode="General">
                  <c:v>2020</c:v>
                </c:pt>
                <c:pt idx="16" formatCode="General">
                  <c:v>2021</c:v>
                </c:pt>
                <c:pt idx="17" formatCode="General">
                  <c:v>2022</c:v>
                </c:pt>
              </c:numCache>
            </c:numRef>
          </c:cat>
          <c:val>
            <c:numRef>
              <c:f>'Tasa de mortalidad Original'!$C$10:$C$27</c:f>
              <c:numCache>
                <c:formatCode>0.0</c:formatCode>
                <c:ptCount val="18"/>
                <c:pt idx="5" formatCode="0">
                  <c:v>1738</c:v>
                </c:pt>
                <c:pt idx="6" formatCode="0">
                  <c:v>1808</c:v>
                </c:pt>
                <c:pt idx="7" formatCode="0">
                  <c:v>1885</c:v>
                </c:pt>
                <c:pt idx="8" formatCode="0">
                  <c:v>1997</c:v>
                </c:pt>
                <c:pt idx="9" formatCode="0">
                  <c:v>2011</c:v>
                </c:pt>
                <c:pt idx="10" formatCode="0">
                  <c:v>2211</c:v>
                </c:pt>
                <c:pt idx="11" formatCode="0">
                  <c:v>2510</c:v>
                </c:pt>
                <c:pt idx="12" formatCode="0">
                  <c:v>2511</c:v>
                </c:pt>
                <c:pt idx="13" formatCode="General">
                  <c:v>2689</c:v>
                </c:pt>
                <c:pt idx="14" formatCode="General">
                  <c:v>2744</c:v>
                </c:pt>
                <c:pt idx="15" formatCode="General">
                  <c:v>2866</c:v>
                </c:pt>
                <c:pt idx="16" formatCode="General">
                  <c:v>0</c:v>
                </c:pt>
                <c:pt idx="17" formatCode="General">
                  <c:v>3061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Original'!$H$9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Original'!$A$10:$A$27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 formatCode="General">
                  <c:v>2018</c:v>
                </c:pt>
                <c:pt idx="14" formatCode="General">
                  <c:v>2019</c:v>
                </c:pt>
                <c:pt idx="15" formatCode="General">
                  <c:v>2020</c:v>
                </c:pt>
                <c:pt idx="16" formatCode="General">
                  <c:v>2021</c:v>
                </c:pt>
                <c:pt idx="17" formatCode="General">
                  <c:v>2022</c:v>
                </c:pt>
              </c:numCache>
            </c:numRef>
          </c:cat>
          <c:val>
            <c:numRef>
              <c:f>'Tasa de mortalidad Original'!$H$10:$H$27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68</c:v>
                </c:pt>
                <c:pt idx="7" formatCode="0">
                  <c:v>77</c:v>
                </c:pt>
                <c:pt idx="8" formatCode="0">
                  <c:v>73</c:v>
                </c:pt>
                <c:pt idx="9" formatCode="0">
                  <c:v>69</c:v>
                </c:pt>
                <c:pt idx="10" formatCode="0">
                  <c:v>56</c:v>
                </c:pt>
                <c:pt idx="11" formatCode="0">
                  <c:v>133</c:v>
                </c:pt>
                <c:pt idx="12" formatCode="General">
                  <c:v>201</c:v>
                </c:pt>
                <c:pt idx="13" formatCode="General">
                  <c:v>222</c:v>
                </c:pt>
                <c:pt idx="14" formatCode="General">
                  <c:v>224</c:v>
                </c:pt>
                <c:pt idx="15" formatCode="General">
                  <c:v>476</c:v>
                </c:pt>
                <c:pt idx="16" formatCode="General">
                  <c:v>0</c:v>
                </c:pt>
                <c:pt idx="17" formatCode="General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2"/>
          <c:tx>
            <c:strRef>
              <c:f>'Tasa de mortalidad Original'!$G$9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Original'!$A$10:$A$27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 formatCode="General">
                  <c:v>2018</c:v>
                </c:pt>
                <c:pt idx="14" formatCode="General">
                  <c:v>2019</c:v>
                </c:pt>
                <c:pt idx="15" formatCode="General">
                  <c:v>2020</c:v>
                </c:pt>
                <c:pt idx="16" formatCode="General">
                  <c:v>2021</c:v>
                </c:pt>
                <c:pt idx="17" formatCode="General">
                  <c:v>2022</c:v>
                </c:pt>
              </c:numCache>
            </c:numRef>
          </c:cat>
          <c:val>
            <c:numRef>
              <c:f>'Tasa de mortalidad Original'!$G$10:$G$27</c:f>
              <c:numCache>
                <c:formatCode>0.0</c:formatCode>
                <c:ptCount val="18"/>
                <c:pt idx="5" formatCode="0">
                  <c:v>31</c:v>
                </c:pt>
                <c:pt idx="6" formatCode="0">
                  <c:v>54</c:v>
                </c:pt>
                <c:pt idx="7" formatCode="0">
                  <c:v>111</c:v>
                </c:pt>
                <c:pt idx="8" formatCode="0">
                  <c:v>408</c:v>
                </c:pt>
                <c:pt idx="9" formatCode="0">
                  <c:v>496</c:v>
                </c:pt>
                <c:pt idx="10" formatCode="0">
                  <c:v>378</c:v>
                </c:pt>
                <c:pt idx="11" formatCode="0">
                  <c:v>813</c:v>
                </c:pt>
                <c:pt idx="12" formatCode="0">
                  <c:v>830</c:v>
                </c:pt>
                <c:pt idx="13" formatCode="General">
                  <c:v>977</c:v>
                </c:pt>
                <c:pt idx="14" formatCode="General">
                  <c:v>841</c:v>
                </c:pt>
                <c:pt idx="15" formatCode="General">
                  <c:v>763</c:v>
                </c:pt>
                <c:pt idx="16" formatCode="General">
                  <c:v>0</c:v>
                </c:pt>
                <c:pt idx="17" formatCode="General">
                  <c:v>1267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50-4579-BFEB-A20CC22AA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955680"/>
        <c:axId val="-337955136"/>
      </c:barChart>
      <c:catAx>
        <c:axId val="-3379556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200"/>
            </a:pPr>
            <a:endParaRPr lang="es-CO"/>
          </a:p>
        </c:txPr>
        <c:crossAx val="-337955136"/>
        <c:crossesAt val="0"/>
        <c:auto val="1"/>
        <c:lblAlgn val="ctr"/>
        <c:lblOffset val="100"/>
        <c:noMultiLvlLbl val="0"/>
      </c:catAx>
      <c:valAx>
        <c:axId val="-337955136"/>
        <c:scaling>
          <c:orientation val="minMax"/>
          <c:max val="320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 sz="1200"/>
            </a:pPr>
            <a:endParaRPr lang="es-CO"/>
          </a:p>
        </c:txPr>
        <c:crossAx val="-337955680"/>
        <c:crosses val="autoZero"/>
        <c:crossBetween val="between"/>
        <c:majorUnit val="200"/>
        <c:minorUnit val="10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- Uramita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8069116642011984"/>
          <c:h val="0.68350467814917393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Original'!$C$1541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Original'!$A$1570:$A$1587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Original'!$C$1570:$C$1587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1</c:v>
                </c:pt>
                <c:pt idx="13" formatCode="0">
                  <c:v>2</c:v>
                </c:pt>
                <c:pt idx="14" formatCode="0">
                  <c:v>2</c:v>
                </c:pt>
                <c:pt idx="15" formatCode="0">
                  <c:v>2</c:v>
                </c:pt>
                <c:pt idx="16" formatCode="0">
                  <c:v>0</c:v>
                </c:pt>
                <c:pt idx="17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Original'!$D$1541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Original'!$A$1570:$A$1587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Original'!$D$1570:$D$1583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Original'!$E$1541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Original'!$A$1570:$A$1587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Original'!$E$1570:$E$1587</c:f>
              <c:numCache>
                <c:formatCode>General</c:formatCode>
                <c:ptCount val="18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2</c:v>
                </c:pt>
                <c:pt idx="15">
                  <c:v>2</c:v>
                </c:pt>
                <c:pt idx="16" formatCode="0">
                  <c:v>0</c:v>
                </c:pt>
                <c:pt idx="1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54-412A-9833-0ECA7BB8D9CF}"/>
            </c:ext>
          </c:extLst>
        </c:ser>
        <c:ser>
          <c:idx val="4"/>
          <c:order val="4"/>
          <c:tx>
            <c:strRef>
              <c:f>'Tasa de mortalidad Original'!$F$1541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Original'!$A$1570:$A$1587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Original'!$F$1570:$F$1583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54-412A-9833-0ECA7BB8D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37954592"/>
        <c:axId val="-337954048"/>
      </c:barChart>
      <c:lineChart>
        <c:grouping val="stacked"/>
        <c:varyColors val="0"/>
        <c:ser>
          <c:idx val="0"/>
          <c:order val="0"/>
          <c:tx>
            <c:strRef>
              <c:f>'Tasa de mortalidad Original'!$B$1541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Original'!$A$1570:$A$1585</c:f>
              <c:numCache>
                <c:formatCode>0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'Tasa de mortalidad Original'!$B$1570:$B$1585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37952960"/>
        <c:axId val="-337953504"/>
      </c:lineChart>
      <c:catAx>
        <c:axId val="-3379545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37954048"/>
        <c:crossesAt val="0"/>
        <c:auto val="1"/>
        <c:lblAlgn val="ctr"/>
        <c:lblOffset val="100"/>
        <c:noMultiLvlLbl val="0"/>
      </c:catAx>
      <c:valAx>
        <c:axId val="-337954048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37954592"/>
        <c:crosses val="autoZero"/>
        <c:crossBetween val="between"/>
        <c:majorUnit val="1"/>
      </c:valAx>
      <c:valAx>
        <c:axId val="-337953504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337952960"/>
        <c:crosses val="max"/>
        <c:crossBetween val="between"/>
      </c:valAx>
      <c:catAx>
        <c:axId val="-33795296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337953504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Uramita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349872455882834"/>
          <c:h val="0.675618587247176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Original'!$C$1541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Original'!$A$1570:$A$1587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Original'!$C$1570:$C$1587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1</c:v>
                </c:pt>
                <c:pt idx="13" formatCode="0">
                  <c:v>2</c:v>
                </c:pt>
                <c:pt idx="14" formatCode="0">
                  <c:v>2</c:v>
                </c:pt>
                <c:pt idx="15" formatCode="0">
                  <c:v>2</c:v>
                </c:pt>
                <c:pt idx="16" formatCode="0">
                  <c:v>0</c:v>
                </c:pt>
                <c:pt idx="17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Original'!$G$1569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Original'!$A$1570:$A$1587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Original'!$G$1570:$G$1587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2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0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2"/>
          <c:tx>
            <c:strRef>
              <c:f>'Tasa de mortalidad Original'!$H$1569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Original'!$A$1570:$A$1587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Original'!$H$1570:$H$1583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9-47BD-BF0E-0E98710E5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1045888"/>
        <c:axId val="-71065472"/>
      </c:barChart>
      <c:catAx>
        <c:axId val="-7104588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71065472"/>
        <c:crossesAt val="0"/>
        <c:auto val="1"/>
        <c:lblAlgn val="ctr"/>
        <c:lblOffset val="100"/>
        <c:noMultiLvlLbl val="0"/>
      </c:catAx>
      <c:valAx>
        <c:axId val="-71065472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71045888"/>
        <c:crosses val="autoZero"/>
        <c:crossBetween val="between"/>
        <c:majorUnit val="1"/>
        <c:min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San Rafael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567115292699323"/>
          <c:h val="0.6782472842145091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Original'!$C$2618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Original'!$A$2647:$A$2664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Original'!$C$2647:$C$2664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5</c:v>
                </c:pt>
                <c:pt idx="13" formatCode="0">
                  <c:v>5</c:v>
                </c:pt>
                <c:pt idx="14" formatCode="0">
                  <c:v>5</c:v>
                </c:pt>
                <c:pt idx="15" formatCode="0">
                  <c:v>5</c:v>
                </c:pt>
                <c:pt idx="16" formatCode="0">
                  <c:v>0</c:v>
                </c:pt>
                <c:pt idx="17" formatCode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Original'!$D$2618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Original'!$A$2647:$A$2664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Original'!$D$2647:$D$2664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 formatCode="0">
                  <c:v>0</c:v>
                </c:pt>
                <c:pt idx="15" formatCode="0">
                  <c:v>0</c:v>
                </c:pt>
                <c:pt idx="16" formatCode="0">
                  <c:v>0</c:v>
                </c:pt>
                <c:pt idx="17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Original'!$E$2618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Original'!$A$2647:$A$2664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Original'!$E$2647:$E$2664</c:f>
              <c:numCache>
                <c:formatCode>General</c:formatCode>
                <c:ptCount val="18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0</c:v>
                </c:pt>
                <c:pt idx="1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F2-4E5D-A144-AA6403F8D62C}"/>
            </c:ext>
          </c:extLst>
        </c:ser>
        <c:ser>
          <c:idx val="4"/>
          <c:order val="4"/>
          <c:tx>
            <c:strRef>
              <c:f>'Tasa de mortalidad Original'!$F$2618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Original'!$A$2647:$A$2664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Original'!$F$2647:$F$2662</c:f>
              <c:numCache>
                <c:formatCode>General</c:formatCode>
                <c:ptCount val="16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F2-4E5D-A144-AA6403F8D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1040992"/>
        <c:axId val="-71039904"/>
      </c:barChart>
      <c:lineChart>
        <c:grouping val="stacked"/>
        <c:varyColors val="0"/>
        <c:ser>
          <c:idx val="0"/>
          <c:order val="0"/>
          <c:tx>
            <c:strRef>
              <c:f>'Tasa de mortalidad Original'!$B$2618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Original'!$A$2647:$A$2664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Original'!$B$2647:$B$2664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7.59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1057312"/>
        <c:axId val="-71049696"/>
      </c:lineChart>
      <c:catAx>
        <c:axId val="-7104099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71039904"/>
        <c:crossesAt val="0"/>
        <c:auto val="1"/>
        <c:lblAlgn val="ctr"/>
        <c:lblOffset val="100"/>
        <c:noMultiLvlLbl val="0"/>
      </c:catAx>
      <c:valAx>
        <c:axId val="-71039904"/>
        <c:scaling>
          <c:orientation val="minMax"/>
          <c:max val="1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71040992"/>
        <c:crosses val="autoZero"/>
        <c:crossBetween val="between"/>
        <c:majorUnit val="2"/>
      </c:valAx>
      <c:valAx>
        <c:axId val="-71049696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71057312"/>
        <c:crosses val="max"/>
        <c:crossBetween val="between"/>
      </c:valAx>
      <c:catAx>
        <c:axId val="-7105731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71049696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San Rafael- 2005 - 2022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4906834935396682"/>
          <c:h val="0.688762072083838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Original'!$C$2618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Original'!$A$2647:$A$2664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Original'!$C$2647:$C$2664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5</c:v>
                </c:pt>
                <c:pt idx="13" formatCode="0">
                  <c:v>5</c:v>
                </c:pt>
                <c:pt idx="14" formatCode="0">
                  <c:v>5</c:v>
                </c:pt>
                <c:pt idx="15" formatCode="0">
                  <c:v>5</c:v>
                </c:pt>
                <c:pt idx="16" formatCode="0">
                  <c:v>0</c:v>
                </c:pt>
                <c:pt idx="17" formatCode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Original'!$G$2618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Original'!$A$2647:$A$2664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Original'!$G$2647:$G$2664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4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2"/>
          <c:tx>
            <c:strRef>
              <c:f>'Tasa de mortalidad Original'!$H$2618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Original'!$A$2647:$A$2664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Original'!$H$2647:$H$2664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1</c:v>
                </c:pt>
                <c:pt idx="13" formatCode="General">
                  <c:v>0</c:v>
                </c:pt>
                <c:pt idx="14" formatCode="General">
                  <c:v>1</c:v>
                </c:pt>
                <c:pt idx="15" formatCode="General">
                  <c:v>1</c:v>
                </c:pt>
                <c:pt idx="16" formatCode="General">
                  <c:v>0</c:v>
                </c:pt>
                <c:pt idx="17" formatCode="General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4B-45B4-9EE2-D1F7B309C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1056224"/>
        <c:axId val="-71051328"/>
      </c:barChart>
      <c:catAx>
        <c:axId val="-710562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71051328"/>
        <c:crossesAt val="0"/>
        <c:auto val="1"/>
        <c:lblAlgn val="ctr"/>
        <c:lblOffset val="100"/>
        <c:noMultiLvlLbl val="0"/>
      </c:catAx>
      <c:valAx>
        <c:axId val="-71051328"/>
        <c:scaling>
          <c:orientation val="minMax"/>
          <c:max val="1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71056224"/>
        <c:crosses val="autoZero"/>
        <c:crossBetween val="between"/>
        <c:majorUnit val="2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San Vicente- 2005 - 2022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99065406561763"/>
          <c:h val="0.6887620720838384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Original'!$C$2618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Original'!$A$2675:$A$2692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Original'!$C$2675:$C$2692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2</c:v>
                </c:pt>
                <c:pt idx="13" formatCode="0">
                  <c:v>2</c:v>
                </c:pt>
                <c:pt idx="14" formatCode="0">
                  <c:v>2</c:v>
                </c:pt>
                <c:pt idx="15" formatCode="0">
                  <c:v>2</c:v>
                </c:pt>
                <c:pt idx="16" formatCode="0">
                  <c:v>0</c:v>
                </c:pt>
                <c:pt idx="17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Original'!$D$2618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Original'!$A$2675:$A$2692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Original'!$D$2675:$D$2688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Original'!$E$2618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Original'!$A$2675:$A$2692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Original'!$E$2675:$E$2688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63-4C83-BCCE-58A953B204CA}"/>
            </c:ext>
          </c:extLst>
        </c:ser>
        <c:ser>
          <c:idx val="4"/>
          <c:order val="4"/>
          <c:tx>
            <c:strRef>
              <c:f>'Tasa de mortalidad Original'!$F$2618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Original'!$A$2675:$A$2692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Original'!$F$2675:$F$2688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63-4C83-BCCE-58A953B20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1052960"/>
        <c:axId val="-71062752"/>
      </c:barChart>
      <c:lineChart>
        <c:grouping val="stacked"/>
        <c:varyColors val="0"/>
        <c:ser>
          <c:idx val="0"/>
          <c:order val="0"/>
          <c:tx>
            <c:strRef>
              <c:f>'Tasa de mortalidad Original'!$B$2618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Original'!$A$2675:$A$2692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Original'!$B$2675:$B$2692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1042080"/>
        <c:axId val="-71042624"/>
      </c:lineChart>
      <c:catAx>
        <c:axId val="-7105296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71062752"/>
        <c:crossesAt val="0"/>
        <c:auto val="1"/>
        <c:lblAlgn val="ctr"/>
        <c:lblOffset val="100"/>
        <c:noMultiLvlLbl val="0"/>
      </c:catAx>
      <c:valAx>
        <c:axId val="-7106275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71052960"/>
        <c:crosses val="autoZero"/>
        <c:crossBetween val="between"/>
        <c:majorUnit val="1"/>
      </c:valAx>
      <c:valAx>
        <c:axId val="-71042624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71042080"/>
        <c:crosses val="max"/>
        <c:crossBetween val="between"/>
      </c:valAx>
      <c:catAx>
        <c:axId val="-7104208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71042624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San  vicente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3008100568932577"/>
          <c:h val="0.6940194660185031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Original'!$C$2618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Original'!$A$2675:$A$2692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Original'!$C$2675:$C$2692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2</c:v>
                </c:pt>
                <c:pt idx="13" formatCode="0">
                  <c:v>2</c:v>
                </c:pt>
                <c:pt idx="14" formatCode="0">
                  <c:v>2</c:v>
                </c:pt>
                <c:pt idx="15" formatCode="0">
                  <c:v>2</c:v>
                </c:pt>
                <c:pt idx="16" formatCode="0">
                  <c:v>0</c:v>
                </c:pt>
                <c:pt idx="17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Original'!$G$2618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Original'!$A$2675:$A$2692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Original'!$G$2675:$G$2692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2</c:v>
                </c:pt>
                <c:pt idx="13" formatCode="General">
                  <c:v>2</c:v>
                </c:pt>
                <c:pt idx="14" formatCode="General">
                  <c:v>2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2"/>
          <c:tx>
            <c:strRef>
              <c:f>'Tasa de mortalidad Original'!$H$2674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Original'!$A$2675:$A$2692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Original'!$H$2675:$H$2692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2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18-4169-9D50-DCEAFA1B0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1039360"/>
        <c:axId val="-71036640"/>
      </c:barChart>
      <c:catAx>
        <c:axId val="-7103936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71036640"/>
        <c:crossesAt val="0"/>
        <c:auto val="1"/>
        <c:lblAlgn val="ctr"/>
        <c:lblOffset val="100"/>
        <c:noMultiLvlLbl val="0"/>
      </c:catAx>
      <c:valAx>
        <c:axId val="-7103664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71039360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- Nechí - 2005 - 2022</a:t>
            </a:r>
          </a:p>
        </c:rich>
      </c:tx>
      <c:layout>
        <c:manualLayout>
          <c:xMode val="edge"/>
          <c:yMode val="edge"/>
          <c:x val="0.2440329323279728"/>
          <c:y val="1.577217853940519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653382420657926"/>
          <c:y val="0.14957675917746224"/>
          <c:w val="0.70538981633802034"/>
          <c:h val="0.6651038686959926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Original'!$C$345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Original'!$A$346:$A$363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Original'!$C$346:$C$361</c:f>
              <c:numCache>
                <c:formatCode>0.0</c:formatCode>
                <c:ptCount val="16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 formatCode="0">
                  <c:v>0</c:v>
                </c:pt>
                <c:pt idx="15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1"/>
          <c:order val="1"/>
          <c:tx>
            <c:strRef>
              <c:f>'Tasa de mortalidad Original'!$G$345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Original'!$A$346:$A$363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Original'!$G$346:$G$363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A7-4D3B-BE18-5E422C5E9A1F}"/>
            </c:ext>
          </c:extLst>
        </c:ser>
        <c:ser>
          <c:idx val="4"/>
          <c:order val="2"/>
          <c:tx>
            <c:strRef>
              <c:f>'Tasa de mortalidad Original'!$H$345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Original'!$A$346:$A$363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Original'!$H$346:$H$361</c:f>
              <c:numCache>
                <c:formatCode>0.0</c:formatCode>
                <c:ptCount val="16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A7-4D3B-BE18-5E422C5E9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1056768"/>
        <c:axId val="-71053504"/>
      </c:barChart>
      <c:catAx>
        <c:axId val="-710567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71053504"/>
        <c:crossesAt val="0"/>
        <c:auto val="1"/>
        <c:lblAlgn val="ctr"/>
        <c:lblOffset val="100"/>
        <c:noMultiLvlLbl val="0"/>
      </c:catAx>
      <c:valAx>
        <c:axId val="-71053504"/>
        <c:scaling>
          <c:orientation val="minMax"/>
          <c:max val="7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71056768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-  Nechí- 2005 - 2022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773251954228044"/>
          <c:h val="0.6734156203012187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'Tasa de mortalidad Original'!$C$345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ysClr val="window" lastClr="FFFFFF">
                <a:lumMod val="50000"/>
              </a:sysClr>
            </a:solidFill>
            <a:ln>
              <a:noFill/>
            </a:ln>
          </c:spPr>
          <c:invertIfNegative val="0"/>
          <c:val>
            <c:numRef>
              <c:f>'Tasa de mortalidad Original'!$C$346:$C$361</c:f>
              <c:numCache>
                <c:formatCode>0.0</c:formatCode>
                <c:ptCount val="16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 formatCode="0">
                  <c:v>0</c:v>
                </c:pt>
                <c:pt idx="15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7B-4185-B79E-FC48FC139CA5}"/>
            </c:ext>
          </c:extLst>
        </c:ser>
        <c:ser>
          <c:idx val="2"/>
          <c:order val="2"/>
          <c:tx>
            <c:strRef>
              <c:f>'Tasa de mortalidad Original'!$D$345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val>
            <c:numRef>
              <c:f>'Tasa de mortalidad Original'!$D$346:$D$361</c:f>
              <c:numCache>
                <c:formatCode>0.0</c:formatCode>
                <c:ptCount val="16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 formatCode="0">
                  <c:v>0</c:v>
                </c:pt>
                <c:pt idx="15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7B-4185-B79E-FC48FC139CA5}"/>
            </c:ext>
          </c:extLst>
        </c:ser>
        <c:ser>
          <c:idx val="3"/>
          <c:order val="3"/>
          <c:tx>
            <c:strRef>
              <c:f>'Tasa de mortalidad Original'!$E$345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val>
            <c:numRef>
              <c:f>'Tasa de mortalidad Original'!$E$346:$E$361</c:f>
              <c:numCache>
                <c:formatCode>General</c:formatCode>
                <c:ptCount val="16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7B-4185-B79E-FC48FC139CA5}"/>
            </c:ext>
          </c:extLst>
        </c:ser>
        <c:ser>
          <c:idx val="4"/>
          <c:order val="4"/>
          <c:tx>
            <c:strRef>
              <c:f>'Tasa de mortalidad Original'!$F$345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val>
            <c:numRef>
              <c:f>'Tasa de mortalidad Original'!$F$346:$F$361</c:f>
              <c:numCache>
                <c:formatCode>General</c:formatCode>
                <c:ptCount val="16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7B-4185-B79E-FC48FC139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1049152"/>
        <c:axId val="-71055680"/>
      </c:barChart>
      <c:lineChart>
        <c:grouping val="stacked"/>
        <c:varyColors val="0"/>
        <c:ser>
          <c:idx val="0"/>
          <c:order val="0"/>
          <c:tx>
            <c:strRef>
              <c:f>'Tasa de mortalidad Original'!$B$345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Original'!$A$346:$A$363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Original'!$B$346:$B$363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1049152"/>
        <c:axId val="-71055680"/>
      </c:lineChart>
      <c:catAx>
        <c:axId val="-7104915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71055680"/>
        <c:crossesAt val="0"/>
        <c:auto val="1"/>
        <c:lblAlgn val="ctr"/>
        <c:lblOffset val="100"/>
        <c:noMultiLvlLbl val="0"/>
      </c:catAx>
      <c:valAx>
        <c:axId val="-71055680"/>
        <c:scaling>
          <c:orientation val="minMax"/>
          <c:max val="7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71049152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vert="horz"/>
          <a:lstStyle/>
          <a:p>
            <a:pPr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- </a:t>
            </a:r>
          </a:p>
          <a:p>
            <a:pPr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San Juan de Urabá- 2005 - 2022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111616511119013"/>
          <c:h val="0.67516191746389997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Original'!$C$645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Original'!$A$646:$A$663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Original'!$C$646:$C$663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 formatCode="0">
                  <c:v>0</c:v>
                </c:pt>
                <c:pt idx="15" formatCode="0">
                  <c:v>0</c:v>
                </c:pt>
                <c:pt idx="16" formatCode="0">
                  <c:v>0</c:v>
                </c:pt>
                <c:pt idx="17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Original'!$D$645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Original'!$A$646:$A$663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Original'!$D$646:$D$661</c:f>
              <c:numCache>
                <c:formatCode>0.0</c:formatCode>
                <c:ptCount val="16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 formatCode="0">
                  <c:v>0</c:v>
                </c:pt>
                <c:pt idx="15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Original'!$E$645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Original'!$A$646:$A$663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Original'!$E$646:$E$661</c:f>
              <c:numCache>
                <c:formatCode>General</c:formatCode>
                <c:ptCount val="16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94-4DCE-ABF5-A45C23EC0D06}"/>
            </c:ext>
          </c:extLst>
        </c:ser>
        <c:ser>
          <c:idx val="4"/>
          <c:order val="4"/>
          <c:tx>
            <c:strRef>
              <c:f>'Tasa de mortalidad Original'!$F$645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Original'!$A$646:$A$663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Original'!$F$646:$F$661</c:f>
              <c:numCache>
                <c:formatCode>General</c:formatCode>
                <c:ptCount val="16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94-4DCE-ABF5-A45C23EC0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1033376"/>
        <c:axId val="-71048064"/>
      </c:barChart>
      <c:lineChart>
        <c:grouping val="stacked"/>
        <c:varyColors val="0"/>
        <c:ser>
          <c:idx val="0"/>
          <c:order val="0"/>
          <c:tx>
            <c:strRef>
              <c:f>'Tasa de mortalidad Original'!$B$645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Original'!$A$646:$A$663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Original'!$B$646:$B$663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1048608"/>
        <c:axId val="-71055136"/>
      </c:lineChart>
      <c:catAx>
        <c:axId val="-7103337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71048064"/>
        <c:crossesAt val="0"/>
        <c:auto val="1"/>
        <c:lblAlgn val="ctr"/>
        <c:lblOffset val="100"/>
        <c:noMultiLvlLbl val="0"/>
      </c:catAx>
      <c:valAx>
        <c:axId val="-71048064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71033376"/>
        <c:crosses val="autoZero"/>
        <c:crossBetween val="between"/>
        <c:majorUnit val="1"/>
        <c:minorUnit val="1"/>
      </c:valAx>
      <c:valAx>
        <c:axId val="-71055136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71048608"/>
        <c:crosses val="max"/>
        <c:crossBetween val="between"/>
      </c:valAx>
      <c:catAx>
        <c:axId val="-7104860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71055136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- </a:t>
            </a:r>
            <a:r>
              <a:rPr lang="es-CO" sz="1600" b="0" baseline="0"/>
              <a:t>Puerto Nare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972640454426283"/>
          <c:h val="0.657303417416515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Original'!$C$149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Original'!$A$178:$A$191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Original'!$C$150:$C$163</c:f>
              <c:numCache>
                <c:formatCode>0.0</c:formatCode>
                <c:ptCount val="14"/>
                <c:pt idx="5" formatCode="0">
                  <c:v>2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6-4BCF-9BD4-1EDE9A9F5EBA}"/>
            </c:ext>
          </c:extLst>
        </c:ser>
        <c:ser>
          <c:idx val="3"/>
          <c:order val="2"/>
          <c:tx>
            <c:strRef>
              <c:f>'Tasa de mortalidad Original'!$D$149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Original'!$A$178:$A$191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Original'!$D$150:$D$163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E6-4BCF-9BD4-1EDE9A9F5EBA}"/>
            </c:ext>
          </c:extLst>
        </c:ser>
        <c:ser>
          <c:idx val="1"/>
          <c:order val="3"/>
          <c:tx>
            <c:strRef>
              <c:f>'Tasa de mortalidad Original'!$E$149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Original'!$A$178:$A$191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Original'!$E$150:$E$163</c:f>
              <c:numCache>
                <c:formatCode>General</c:formatCode>
                <c:ptCount val="14"/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E6-4BCF-9BD4-1EDE9A9F5EBA}"/>
            </c:ext>
          </c:extLst>
        </c:ser>
        <c:ser>
          <c:idx val="4"/>
          <c:order val="4"/>
          <c:tx>
            <c:strRef>
              <c:f>'Tasa de mortalidad Original'!$F$149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Original'!$A$178:$A$191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Original'!$F$178:$F$191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E6-4BCF-9BD4-1EDE9A9F5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09331008"/>
        <c:axId val="-1409306528"/>
      </c:barChart>
      <c:lineChart>
        <c:grouping val="stacked"/>
        <c:varyColors val="0"/>
        <c:ser>
          <c:idx val="0"/>
          <c:order val="0"/>
          <c:tx>
            <c:strRef>
              <c:f>'Tasa de mortalidad Original'!$B$149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Original'!$A$150:$A$161</c:f>
              <c:numCache>
                <c:formatCode>0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</c:numCache>
            </c:numRef>
          </c:cat>
          <c:val>
            <c:numRef>
              <c:f>'Tasa de mortalidad Original'!$B$150:$B$163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0E6-4BCF-9BD4-1EDE9A9F5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9315776"/>
        <c:axId val="-1409316864"/>
      </c:lineChart>
      <c:catAx>
        <c:axId val="-140933100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409306528"/>
        <c:crossesAt val="0"/>
        <c:auto val="1"/>
        <c:lblAlgn val="ctr"/>
        <c:lblOffset val="100"/>
        <c:noMultiLvlLbl val="0"/>
      </c:catAx>
      <c:valAx>
        <c:axId val="-1409306528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409331008"/>
        <c:crosses val="autoZero"/>
        <c:crossBetween val="between"/>
        <c:majorUnit val="1"/>
      </c:valAx>
      <c:valAx>
        <c:axId val="-1409316864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409315776"/>
        <c:crosses val="max"/>
        <c:crossBetween val="between"/>
      </c:valAx>
      <c:catAx>
        <c:axId val="-140931577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409316864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- </a:t>
            </a:r>
            <a:r>
              <a:rPr lang="es-CO" sz="1600" b="0" baseline="0"/>
              <a:t>Abejorral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99065406561763"/>
          <c:h val="0.6703611933125120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Original'!$C$2114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Original'!$A$2115:$A$2128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Original'!$C$2115:$C$2128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2</c:v>
                </c:pt>
                <c:pt idx="12" formatCode="0">
                  <c:v>1</c:v>
                </c:pt>
                <c:pt idx="13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A-42A1-8421-37AEB9C8386D}"/>
            </c:ext>
          </c:extLst>
        </c:ser>
        <c:ser>
          <c:idx val="3"/>
          <c:order val="2"/>
          <c:tx>
            <c:strRef>
              <c:f>'Tasa de mortalidad Original'!$D$2114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Original'!$A$2115:$A$2128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Original'!$D$2115:$D$2128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FA-42A1-8421-37AEB9C8386D}"/>
            </c:ext>
          </c:extLst>
        </c:ser>
        <c:ser>
          <c:idx val="1"/>
          <c:order val="3"/>
          <c:tx>
            <c:strRef>
              <c:f>'Tasa de mortalidad Original'!$E$2114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Original'!$A$2115:$A$2128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Original'!$E$2115:$E$2128</c:f>
              <c:numCache>
                <c:formatCode>General</c:formatCode>
                <c:ptCount val="14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FA-42A1-8421-37AEB9C8386D}"/>
            </c:ext>
          </c:extLst>
        </c:ser>
        <c:ser>
          <c:idx val="4"/>
          <c:order val="4"/>
          <c:tx>
            <c:strRef>
              <c:f>'Tasa de mortalidad Original'!$F$2114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Original'!$A$2115:$A$2128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Original'!$F$2115:$F$2128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FA-42A1-8421-37AEB9C83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76588368"/>
        <c:axId val="-376594896"/>
      </c:barChart>
      <c:lineChart>
        <c:grouping val="stacked"/>
        <c:varyColors val="0"/>
        <c:ser>
          <c:idx val="0"/>
          <c:order val="0"/>
          <c:tx>
            <c:strRef>
              <c:f>'Tasa de mortalidad Original'!$B$2114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Original'!$A$2115:$A$2128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Original'!$B$2115:$B$2128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2FA-42A1-8421-37AEB9C83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76586736"/>
        <c:axId val="-376576400"/>
      </c:lineChart>
      <c:catAx>
        <c:axId val="-3765883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76594896"/>
        <c:crossesAt val="0"/>
        <c:auto val="1"/>
        <c:lblAlgn val="ctr"/>
        <c:lblOffset val="100"/>
        <c:noMultiLvlLbl val="0"/>
      </c:catAx>
      <c:valAx>
        <c:axId val="-376594896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76588368"/>
        <c:crosses val="autoZero"/>
        <c:crossBetween val="between"/>
        <c:majorUnit val="1"/>
      </c:valAx>
      <c:valAx>
        <c:axId val="-37657640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376586736"/>
        <c:crosses val="max"/>
        <c:crossBetween val="between"/>
      </c:valAx>
      <c:catAx>
        <c:axId val="-37658673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37657640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San Juan de Urabá - 2005 - 2022</a:t>
            </a:r>
          </a:p>
        </c:rich>
      </c:tx>
      <c:layout>
        <c:manualLayout>
          <c:xMode val="edge"/>
          <c:yMode val="edge"/>
          <c:x val="0.30416932165546906"/>
          <c:y val="1.28684004195979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3008100568932577"/>
          <c:h val="0.696648225774803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Original'!$C$645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Original'!$A$646:$A$663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Original'!$C$646:$C$663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 formatCode="0">
                  <c:v>0</c:v>
                </c:pt>
                <c:pt idx="15" formatCode="0">
                  <c:v>0</c:v>
                </c:pt>
                <c:pt idx="16" formatCode="0">
                  <c:v>0</c:v>
                </c:pt>
                <c:pt idx="17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1"/>
          <c:order val="1"/>
          <c:tx>
            <c:strRef>
              <c:f>'Tasa de mortalidad Original'!$H$645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Original'!$A$646:$A$663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Original'!$H$646:$H$661</c:f>
              <c:numCache>
                <c:formatCode>0.0</c:formatCode>
                <c:ptCount val="16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66-49F5-B000-6C34F4D85393}"/>
            </c:ext>
          </c:extLst>
        </c:ser>
        <c:ser>
          <c:idx val="4"/>
          <c:order val="2"/>
          <c:tx>
            <c:strRef>
              <c:f>'Tasa de mortalidad Original'!$G$645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Original'!$A$646:$A$663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Original'!$G$646:$G$661</c:f>
              <c:numCache>
                <c:formatCode>0.0</c:formatCode>
                <c:ptCount val="16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66-49F5-B000-6C34F4D85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1044800"/>
        <c:axId val="-71047520"/>
      </c:barChart>
      <c:catAx>
        <c:axId val="-7104480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71047520"/>
        <c:crossesAt val="0"/>
        <c:auto val="1"/>
        <c:lblAlgn val="ctr"/>
        <c:lblOffset val="100"/>
        <c:noMultiLvlLbl val="0"/>
      </c:catAx>
      <c:valAx>
        <c:axId val="-71047520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71044800"/>
        <c:crosses val="autoZero"/>
        <c:crossBetween val="between"/>
        <c:majorUnit val="1"/>
        <c:min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 Giraldo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660104060913291"/>
          <c:y val="0.13378969387362633"/>
          <c:w val="0.71335730262141583"/>
          <c:h val="0.662475102410515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Original'!$C$1345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Original'!$A$1346:$A$1363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Original'!$C$1346:$C$1363</c:f>
              <c:numCache>
                <c:formatCode>0.0</c:formatCode>
                <c:ptCount val="18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 formatCode="0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2"/>
          <c:tx>
            <c:strRef>
              <c:f>'Tasa de mortalidad Original'!$D$1345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Original'!$A$1346:$A$1363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Original'!$D$1346:$D$1361</c:f>
              <c:numCache>
                <c:formatCode>0.0</c:formatCode>
                <c:ptCount val="16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1"/>
          <c:order val="3"/>
          <c:tx>
            <c:strRef>
              <c:f>'Tasa de mortalidad Original'!$E$1345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Original'!$A$1346:$A$1363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Original'!$E$1346:$E$1361</c:f>
              <c:numCache>
                <c:formatCode>General</c:formatCode>
                <c:ptCount val="16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7F-4692-B1C5-F82881065FBA}"/>
            </c:ext>
          </c:extLst>
        </c:ser>
        <c:ser>
          <c:idx val="4"/>
          <c:order val="4"/>
          <c:tx>
            <c:strRef>
              <c:f>'Tasa de mortalidad Original'!$F$1345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Original'!$A$1346:$A$1363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Original'!$F$1346:$F$1361</c:f>
              <c:numCache>
                <c:formatCode>General</c:formatCode>
                <c:ptCount val="16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7F-4692-B1C5-F82881065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1046976"/>
        <c:axId val="-71060576"/>
      </c:barChart>
      <c:lineChart>
        <c:grouping val="stacked"/>
        <c:varyColors val="0"/>
        <c:ser>
          <c:idx val="0"/>
          <c:order val="0"/>
          <c:tx>
            <c:strRef>
              <c:f>'Tasa de mortalidad Original'!$B$1345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Original'!$A$1318:$A$1331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Original'!$B$1346:$B$1363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89-4108-AF8F-E87FAE2E1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1046432"/>
        <c:axId val="-71034464"/>
      </c:lineChart>
      <c:catAx>
        <c:axId val="-7104697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71060576"/>
        <c:crossesAt val="0"/>
        <c:auto val="1"/>
        <c:lblAlgn val="ctr"/>
        <c:lblOffset val="100"/>
        <c:noMultiLvlLbl val="0"/>
      </c:catAx>
      <c:valAx>
        <c:axId val="-71060576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71046976"/>
        <c:crosses val="autoZero"/>
        <c:crossBetween val="between"/>
        <c:majorUnit val="1"/>
      </c:valAx>
      <c:valAx>
        <c:axId val="-71034464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71046432"/>
        <c:crosses val="max"/>
        <c:crossBetween val="between"/>
      </c:valAx>
      <c:catAx>
        <c:axId val="-7104643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71034464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Giraldo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660104060913291"/>
          <c:y val="0.13378969387362633"/>
          <c:w val="0.72248606822346939"/>
          <c:h val="0.691390769051170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Original'!$C$1345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Original'!$A$1346:$A$1363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Original'!$C$1346:$C$1363</c:f>
              <c:numCache>
                <c:formatCode>0.0</c:formatCode>
                <c:ptCount val="18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 formatCode="0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9-4108-AF8F-E87FAE2E1EBC}"/>
            </c:ext>
          </c:extLst>
        </c:ser>
        <c:ser>
          <c:idx val="3"/>
          <c:order val="1"/>
          <c:tx>
            <c:strRef>
              <c:f>'Tasa de mortalidad Original'!$G$1345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Original'!$A$1346:$A$1363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Original'!$G$1346:$G$1361</c:f>
              <c:numCache>
                <c:formatCode>0.0</c:formatCode>
                <c:ptCount val="16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9-4108-AF8F-E87FAE2E1EBC}"/>
            </c:ext>
          </c:extLst>
        </c:ser>
        <c:ser>
          <c:idx val="4"/>
          <c:order val="2"/>
          <c:tx>
            <c:strRef>
              <c:f>'Tasa de mortalidad Original'!$H$1345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Original'!$A$1346:$A$1363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Original'!$H$1346:$H$1361</c:f>
              <c:numCache>
                <c:formatCode>0.0</c:formatCode>
                <c:ptCount val="16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General">
                  <c:v>0</c:v>
                </c:pt>
                <c:pt idx="13" formatCode="General">
                  <c:v>0</c:v>
                </c:pt>
                <c:pt idx="14" formatCode="General">
                  <c:v>0</c:v>
                </c:pt>
                <c:pt idx="15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64-41E7-9916-434E50D4C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1036096"/>
        <c:axId val="-71060032"/>
      </c:barChart>
      <c:catAx>
        <c:axId val="-710360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71060032"/>
        <c:crossesAt val="0"/>
        <c:auto val="1"/>
        <c:lblAlgn val="ctr"/>
        <c:lblOffset val="100"/>
        <c:noMultiLvlLbl val="0"/>
      </c:catAx>
      <c:valAx>
        <c:axId val="-71060032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71036096"/>
        <c:crosses val="autoZero"/>
        <c:crossBetween val="between"/>
        <c:maj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Tasa de Ahogamiento y Condiciones Sanitarias Piscinas - Necoclí - 2005 - 2022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294439122952458"/>
          <c:h val="0.6758500038980277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Original'!$C$617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Original'!$A$542:$A$559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Original'!$C$618:$C$635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 formatCode="0">
                  <c:v>0</c:v>
                </c:pt>
                <c:pt idx="15" formatCode="0">
                  <c:v>8</c:v>
                </c:pt>
                <c:pt idx="16" formatCode="0">
                  <c:v>0</c:v>
                </c:pt>
                <c:pt idx="17" formatCode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1F-4FBF-B4F0-8A07A53BF525}"/>
            </c:ext>
          </c:extLst>
        </c:ser>
        <c:ser>
          <c:idx val="3"/>
          <c:order val="2"/>
          <c:tx>
            <c:strRef>
              <c:f>'Tasa de mortalidad Original'!$D$617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Original'!$A$542:$A$559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Original'!$D$618:$D$635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 formatCode="0">
                  <c:v>0</c:v>
                </c:pt>
                <c:pt idx="15" formatCode="0">
                  <c:v>0</c:v>
                </c:pt>
                <c:pt idx="16" formatCode="0">
                  <c:v>0</c:v>
                </c:pt>
                <c:pt idx="17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1F-4FBF-B4F0-8A07A53BF525}"/>
            </c:ext>
          </c:extLst>
        </c:ser>
        <c:ser>
          <c:idx val="1"/>
          <c:order val="3"/>
          <c:tx>
            <c:strRef>
              <c:f>'Tasa de mortalidad Original'!$E$617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Original'!$A$542:$A$559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Original'!$E$618:$E$635</c:f>
              <c:numCache>
                <c:formatCode>General</c:formatCode>
                <c:ptCount val="18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1F-4FBF-B4F0-8A07A53BF525}"/>
            </c:ext>
          </c:extLst>
        </c:ser>
        <c:ser>
          <c:idx val="4"/>
          <c:order val="4"/>
          <c:tx>
            <c:strRef>
              <c:f>'Tasa de mortalidad Original'!$F$617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Original'!$A$542:$A$559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Original'!$F$618:$F$635</c:f>
              <c:numCache>
                <c:formatCode>General</c:formatCode>
                <c:ptCount val="18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1F-4FBF-B4F0-8A07A53BF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433427296"/>
        <c:axId val="-433414240"/>
      </c:barChart>
      <c:lineChart>
        <c:grouping val="stacked"/>
        <c:varyColors val="0"/>
        <c:ser>
          <c:idx val="0"/>
          <c:order val="0"/>
          <c:tx>
            <c:strRef>
              <c:f>'Tasa de mortalidad Original'!$B$541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Original'!$A$618:$A$635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Original'!$B$618:$B$635</c:f>
              <c:numCache>
                <c:formatCode>0.00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1.65</c:v>
                </c:pt>
                <c:pt idx="10">
                  <c:v>1.6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2.2349864783318059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1F-4FBF-B4F0-8A07A53BF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3447424"/>
        <c:axId val="-433414784"/>
      </c:lineChart>
      <c:catAx>
        <c:axId val="-4334272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433414240"/>
        <c:crossesAt val="0"/>
        <c:auto val="1"/>
        <c:lblAlgn val="ctr"/>
        <c:lblOffset val="100"/>
        <c:noMultiLvlLbl val="0"/>
      </c:catAx>
      <c:valAx>
        <c:axId val="-433414240"/>
        <c:scaling>
          <c:orientation val="minMax"/>
          <c:max val="2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433427296"/>
        <c:crosses val="autoZero"/>
        <c:crossBetween val="between"/>
        <c:majorUnit val="5"/>
      </c:valAx>
      <c:valAx>
        <c:axId val="-433414784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433447424"/>
        <c:crosses val="max"/>
        <c:crossBetween val="between"/>
      </c:valAx>
      <c:catAx>
        <c:axId val="-43344742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433414784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vert="horz"/>
          <a:lstStyle/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Número de Piscinas sin intervenir   </a:t>
            </a:r>
          </a:p>
          <a:p>
            <a:pPr algn="ctr" rtl="0">
              <a:def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4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Necoclí - 2005 - 2022</a:t>
            </a:r>
          </a:p>
        </c:rich>
      </c:tx>
      <c:layout>
        <c:manualLayout>
          <c:xMode val="edge"/>
          <c:yMode val="edge"/>
          <c:x val="0.30416932165546906"/>
          <c:y val="1.28684004195979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3008100568932577"/>
          <c:h val="0.696648225774803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'Tasa de mortalidad Original'!$C$617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Original'!$A$618:$A$635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Original'!$C$618:$C$635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 formatCode="0">
                  <c:v>0</c:v>
                </c:pt>
                <c:pt idx="15" formatCode="0">
                  <c:v>8</c:v>
                </c:pt>
                <c:pt idx="16" formatCode="0">
                  <c:v>0</c:v>
                </c:pt>
                <c:pt idx="17" formatCode="0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A-4941-992A-C76AE6A064D9}"/>
            </c:ext>
          </c:extLst>
        </c:ser>
        <c:ser>
          <c:idx val="1"/>
          <c:order val="1"/>
          <c:tx>
            <c:strRef>
              <c:f>'Tasa de mortalidad Original'!$H$617</c:f>
              <c:strCache>
                <c:ptCount val="1"/>
                <c:pt idx="0">
                  <c:v>Fuera de Servicio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Original'!$A$618:$A$635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Original'!$H$618:$H$635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 formatCode="0">
                  <c:v>0</c:v>
                </c:pt>
                <c:pt idx="15" formatCode="0">
                  <c:v>0</c:v>
                </c:pt>
                <c:pt idx="16" formatCode="General">
                  <c:v>0</c:v>
                </c:pt>
                <c:pt idx="1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EA-4941-992A-C76AE6A064D9}"/>
            </c:ext>
          </c:extLst>
        </c:ser>
        <c:ser>
          <c:idx val="4"/>
          <c:order val="2"/>
          <c:tx>
            <c:strRef>
              <c:f>'Tasa de mortalidad Original'!$G$617</c:f>
              <c:strCache>
                <c:ptCount val="1"/>
                <c:pt idx="0">
                  <c:v>Sin Concepto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'Tasa de mortalidad Original'!$A$618:$A$635</c:f>
              <c:numCache>
                <c:formatCode>0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'Tasa de mortalidad Original'!$G$618:$G$635</c:f>
              <c:numCache>
                <c:formatCode>0.0</c:formatCode>
                <c:ptCount val="18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  <c:pt idx="14" formatCode="0">
                  <c:v>0</c:v>
                </c:pt>
                <c:pt idx="15" formatCode="0">
                  <c:v>8</c:v>
                </c:pt>
                <c:pt idx="16" formatCode="General">
                  <c:v>0</c:v>
                </c:pt>
                <c:pt idx="17" formatCode="General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EA-4941-992A-C76AE6A06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71044800"/>
        <c:axId val="-71047520"/>
      </c:barChart>
      <c:catAx>
        <c:axId val="-7104480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71047520"/>
        <c:crossesAt val="0"/>
        <c:auto val="1"/>
        <c:lblAlgn val="ctr"/>
        <c:lblOffset val="100"/>
        <c:noMultiLvlLbl val="0"/>
      </c:catAx>
      <c:valAx>
        <c:axId val="-71047520"/>
        <c:scaling>
          <c:orientation val="minMax"/>
          <c:max val="2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71044800"/>
        <c:crosses val="autoZero"/>
        <c:crossBetween val="between"/>
        <c:majorUnit val="5"/>
        <c:minorUnit val="1"/>
      </c:val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1.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Número y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 de piscinas de uso colectivo y particular por Subregión. Antioquia 2019.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585485895609472"/>
          <c:y val="0.13169894817358777"/>
          <c:w val="0.80771057194288298"/>
          <c:h val="0.63845110521405823"/>
        </c:manualLayout>
      </c:layout>
      <c:barChart>
        <c:barDir val="col"/>
        <c:grouping val="cluster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2AD-4202-A653-71BE8E56230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2AD-4202-A653-71BE8E56230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2AD-4202-A653-71BE8E56230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2AD-4202-A653-71BE8E56230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2AD-4202-A653-71BE8E56230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2AD-4202-A653-71BE8E56230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2AD-4202-A653-71BE8E56230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2AD-4202-A653-71BE8E56230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2AD-4202-A653-71BE8E56230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ANTIOQUIA 2019'!$A$8:$A$16</c:f>
              <c:strCache>
                <c:ptCount val="9"/>
                <c:pt idx="0">
                  <c:v>Bajo Cauca</c:v>
                </c:pt>
                <c:pt idx="1">
                  <c:v>Magdalena Medio</c:v>
                </c:pt>
                <c:pt idx="2">
                  <c:v>Nordeste</c:v>
                </c:pt>
                <c:pt idx="3">
                  <c:v>Norte</c:v>
                </c:pt>
                <c:pt idx="4">
                  <c:v>Occidente</c:v>
                </c:pt>
                <c:pt idx="5">
                  <c:v>Oriente</c:v>
                </c:pt>
                <c:pt idx="6">
                  <c:v>Suroeste</c:v>
                </c:pt>
                <c:pt idx="7">
                  <c:v>Uraba</c:v>
                </c:pt>
                <c:pt idx="8">
                  <c:v>Valle de Aburrá</c:v>
                </c:pt>
              </c:strCache>
            </c:strRef>
          </c:cat>
          <c:val>
            <c:numRef>
              <c:f>'TOTAL ANTIOQUIA 2019'!$B$8:$B$16</c:f>
              <c:numCache>
                <c:formatCode>General</c:formatCode>
                <c:ptCount val="9"/>
                <c:pt idx="0">
                  <c:v>29</c:v>
                </c:pt>
                <c:pt idx="1">
                  <c:v>58</c:v>
                </c:pt>
                <c:pt idx="2">
                  <c:v>53</c:v>
                </c:pt>
                <c:pt idx="3">
                  <c:v>29</c:v>
                </c:pt>
                <c:pt idx="4">
                  <c:v>346</c:v>
                </c:pt>
                <c:pt idx="5">
                  <c:v>101</c:v>
                </c:pt>
                <c:pt idx="6">
                  <c:v>186</c:v>
                </c:pt>
                <c:pt idx="7">
                  <c:v>55</c:v>
                </c:pt>
                <c:pt idx="8">
                  <c:v>1887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2AD-4202-A653-71BE8E562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71058944"/>
        <c:axId val="-71041536"/>
      </c:barChart>
      <c:barChart>
        <c:barDir val="col"/>
        <c:grouping val="cluster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4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AD-4202-A653-71BE8E562307}"/>
                </c:ext>
              </c:extLst>
            </c:dLbl>
            <c:dLbl>
              <c:idx val="6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AD-4202-A653-71BE8E562307}"/>
                </c:ext>
              </c:extLst>
            </c:dLbl>
            <c:dLbl>
              <c:idx val="8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AD-4202-A653-71BE8E56230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ANTIOQUIA 2019'!$A$8:$A$16</c:f>
              <c:strCache>
                <c:ptCount val="9"/>
                <c:pt idx="0">
                  <c:v>Bajo Cauca</c:v>
                </c:pt>
                <c:pt idx="1">
                  <c:v>Magdalena Medio</c:v>
                </c:pt>
                <c:pt idx="2">
                  <c:v>Nordeste</c:v>
                </c:pt>
                <c:pt idx="3">
                  <c:v>Norte</c:v>
                </c:pt>
                <c:pt idx="4">
                  <c:v>Occidente</c:v>
                </c:pt>
                <c:pt idx="5">
                  <c:v>Oriente</c:v>
                </c:pt>
                <c:pt idx="6">
                  <c:v>Suroeste</c:v>
                </c:pt>
                <c:pt idx="7">
                  <c:v>Uraba</c:v>
                </c:pt>
                <c:pt idx="8">
                  <c:v>Valle de Aburrá</c:v>
                </c:pt>
              </c:strCache>
            </c:strRef>
          </c:cat>
          <c:val>
            <c:numRef>
              <c:f>'TOTAL ANTIOQUIA 2019'!$C$8:$C$16</c:f>
              <c:numCache>
                <c:formatCode>0</c:formatCode>
                <c:ptCount val="9"/>
                <c:pt idx="0">
                  <c:v>1.0568513119533527</c:v>
                </c:pt>
                <c:pt idx="1">
                  <c:v>2.1137026239067054</c:v>
                </c:pt>
                <c:pt idx="2">
                  <c:v>1.9314868804664722</c:v>
                </c:pt>
                <c:pt idx="3">
                  <c:v>1.0568513119533527</c:v>
                </c:pt>
                <c:pt idx="4">
                  <c:v>12.609329446064141</c:v>
                </c:pt>
                <c:pt idx="5">
                  <c:v>3.6807580174927113</c:v>
                </c:pt>
                <c:pt idx="6">
                  <c:v>6.778425655976676</c:v>
                </c:pt>
                <c:pt idx="7">
                  <c:v>2.0043731778425657</c:v>
                </c:pt>
                <c:pt idx="8">
                  <c:v>68.768221574344025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2AD-4202-A653-71BE8E562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71058400"/>
        <c:axId val="-71061120"/>
      </c:barChart>
      <c:catAx>
        <c:axId val="-7105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40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41536"/>
        <c:crosses val="autoZero"/>
        <c:auto val="1"/>
        <c:lblAlgn val="ctr"/>
        <c:lblOffset val="100"/>
        <c:noMultiLvlLbl val="0"/>
      </c:catAx>
      <c:valAx>
        <c:axId val="-71041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58944"/>
        <c:crosses val="autoZero"/>
        <c:crossBetween val="between"/>
      </c:valAx>
      <c:catAx>
        <c:axId val="-71058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71061120"/>
        <c:crosses val="autoZero"/>
        <c:auto val="1"/>
        <c:lblAlgn val="ctr"/>
        <c:lblOffset val="100"/>
        <c:noMultiLvlLbl val="0"/>
      </c:catAx>
      <c:valAx>
        <c:axId val="-71061120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Porcenaje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9933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58400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2.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Número y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su Uso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Antioquia 2019.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759627773801001"/>
          <c:y val="0.18823269941380177"/>
          <c:w val="0.82023363997126575"/>
          <c:h val="0.63845110521405823"/>
        </c:manualLayout>
      </c:layout>
      <c:barChart>
        <c:barDir val="bar"/>
        <c:grouping val="cluster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655-4B81-B8CB-72D176B51AC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655-4B81-B8CB-72D176B51AC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655-4B81-B8CB-72D176B51AC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655-4B81-B8CB-72D176B51AC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655-4B81-B8CB-72D176B51AC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655-4B81-B8CB-72D176B51AC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655-4B81-B8CB-72D176B51AC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655-4B81-B8CB-72D176B51AC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655-4B81-B8CB-72D176B51AC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655-4B81-B8CB-72D176B51AC7}"/>
                </c:ext>
              </c:extLst>
            </c:dLbl>
            <c:dLbl>
              <c:idx val="2"/>
              <c:layout>
                <c:manualLayout>
                  <c:x val="-4.9872772537661585E-2"/>
                  <c:y val="6.5744845577264288E-2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55-4B81-B8CB-72D176B51AC7}"/>
                </c:ext>
              </c:extLst>
            </c:dLbl>
            <c:dLbl>
              <c:idx val="3"/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655-4B81-B8CB-72D176B51AC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('TOTAL ANTIOQUIA 2019'!$D$7,'TOTAL ANTIOQUIA 2019'!$F$7,'TOTAL ANTIOQUIA 2019'!$H$7,'TOTAL ANTIOQUIA 2019'!$J$7)</c:f>
              <c:strCache>
                <c:ptCount val="4"/>
                <c:pt idx="0">
                  <c:v>Particulares</c:v>
                </c:pt>
                <c:pt idx="1">
                  <c:v>Pública</c:v>
                </c:pt>
                <c:pt idx="2">
                  <c:v>Restringida</c:v>
                </c:pt>
                <c:pt idx="3">
                  <c:v>Uso Especial</c:v>
                </c:pt>
              </c:strCache>
            </c:strRef>
          </c:cat>
          <c:val>
            <c:numRef>
              <c:f>('TOTAL ANTIOQUIA 2019'!$D$17,'TOTAL ANTIOQUIA 2019'!$F$17,'TOTAL ANTIOQUIA 2019'!$H$17,'TOTAL ANTIOQUIA 2019'!$J$17)</c:f>
              <c:numCache>
                <c:formatCode>General</c:formatCode>
                <c:ptCount val="4"/>
                <c:pt idx="0" formatCode="0">
                  <c:v>87</c:v>
                </c:pt>
                <c:pt idx="1">
                  <c:v>816</c:v>
                </c:pt>
                <c:pt idx="2">
                  <c:v>1842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655-4B81-B8CB-72D176B51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71037184"/>
        <c:axId val="-71045344"/>
      </c:barChart>
      <c:barChart>
        <c:barDir val="bar"/>
        <c:grouping val="cluster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-7.3548083878287623E-2"/>
                  <c:y val="-2.4582745587455167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55-4B81-B8CB-72D176B51AC7}"/>
                </c:ext>
              </c:extLst>
            </c:dLbl>
            <c:dLbl>
              <c:idx val="3"/>
              <c:layout>
                <c:manualLayout>
                  <c:x val="-4.8726808079398706E-2"/>
                  <c:y val="2.4580810090596736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55-4B81-B8CB-72D176B51AC7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2B54-43C2-865A-D882916E323D}"/>
                </c:ext>
              </c:extLst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2B54-43C2-865A-D882916E323D}"/>
                </c:ext>
              </c:extLst>
            </c:dLbl>
            <c:dLbl>
              <c:idx val="8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B54-43C2-865A-D882916E323D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('TOTAL ANTIOQUIA 2019'!$D$7,'TOTAL ANTIOQUIA 2019'!$F$7,'TOTAL ANTIOQUIA 2019'!$H$7,'TOTAL ANTIOQUIA 2019'!$J$7)</c:f>
              <c:strCache>
                <c:ptCount val="4"/>
                <c:pt idx="0">
                  <c:v>Particulares</c:v>
                </c:pt>
                <c:pt idx="1">
                  <c:v>Pública</c:v>
                </c:pt>
                <c:pt idx="2">
                  <c:v>Restringida</c:v>
                </c:pt>
                <c:pt idx="3">
                  <c:v>Uso Especial</c:v>
                </c:pt>
              </c:strCache>
            </c:strRef>
          </c:cat>
          <c:val>
            <c:numRef>
              <c:f>('TOTAL ANTIOQUIA 2019'!$E$17,'TOTAL ANTIOQUIA 2019'!$G$17,'TOTAL ANTIOQUIA 2019'!$I$17,'TOTAL ANTIOQUIA 2019'!$K$17)</c:f>
              <c:numCache>
                <c:formatCode>0</c:formatCode>
                <c:ptCount val="4"/>
                <c:pt idx="0">
                  <c:v>3.1705539358600583</c:v>
                </c:pt>
                <c:pt idx="1">
                  <c:v>29.737609329446062</c:v>
                </c:pt>
                <c:pt idx="2">
                  <c:v>67.128279883381921</c:v>
                </c:pt>
                <c:pt idx="3" formatCode="0.0">
                  <c:v>0.18221574344023322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655-4B81-B8CB-72D176B51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71035008"/>
        <c:axId val="-71054592"/>
      </c:barChart>
      <c:catAx>
        <c:axId val="-71037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45344"/>
        <c:crosses val="autoZero"/>
        <c:auto val="1"/>
        <c:lblAlgn val="ctr"/>
        <c:lblOffset val="100"/>
        <c:noMultiLvlLbl val="0"/>
      </c:catAx>
      <c:valAx>
        <c:axId val="-71045344"/>
        <c:scaling>
          <c:orientation val="minMax"/>
          <c:max val="190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37184"/>
        <c:crosses val="autoZero"/>
        <c:crossBetween val="between"/>
        <c:majorUnit val="200"/>
      </c:valAx>
      <c:catAx>
        <c:axId val="-710350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71054592"/>
        <c:crosses val="autoZero"/>
        <c:auto val="1"/>
        <c:lblAlgn val="ctr"/>
        <c:lblOffset val="100"/>
        <c:noMultiLvlLbl val="0"/>
      </c:catAx>
      <c:valAx>
        <c:axId val="-71054592"/>
        <c:scaling>
          <c:orientation val="minMax"/>
        </c:scaling>
        <c:delete val="0"/>
        <c:axPos val="t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FF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35008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30451337593567962"/>
          <c:y val="0.9311618644354539"/>
          <c:w val="0.46902187697601061"/>
          <c:h val="5.3809931217161378E-2"/>
        </c:manualLayout>
      </c:layout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3.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Número y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su Tipo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Antioquia 2019.</a:t>
            </a:r>
          </a:p>
        </c:rich>
      </c:tx>
      <c:layout>
        <c:manualLayout>
          <c:xMode val="edge"/>
          <c:yMode val="edge"/>
          <c:x val="0.14295113391724909"/>
          <c:y val="1.47420180072427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13666388834833"/>
          <c:y val="0.17840248734572156"/>
          <c:w val="0.80771057194288298"/>
          <c:h val="0.63845110521405823"/>
        </c:manualLayout>
      </c:layout>
      <c:barChart>
        <c:barDir val="bar"/>
        <c:grouping val="stack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9F0-4951-AD2D-D62E4945922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9F0-4951-AD2D-D62E4945922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9F0-4951-AD2D-D62E4945922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9F0-4951-AD2D-D62E4945922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9F0-4951-AD2D-D62E4945922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9F0-4951-AD2D-D62E4945922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9F0-4951-AD2D-D62E4945922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9F0-4951-AD2D-D62E4945922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9F0-4951-AD2D-D62E49459224}"/>
              </c:ext>
            </c:extLst>
          </c:dPt>
          <c:dLbls>
            <c:dLbl>
              <c:idx val="0"/>
              <c:layout>
                <c:manualLayout>
                  <c:x val="0.36174331607528504"/>
                  <c:y val="-5.7003111355808593E-2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F0-4951-AD2D-D62E4945922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('TOTAL ANTIOQUIA 2019'!$L$7,'TOTAL ANTIOQUIA 2019'!$N$7,'TOTAL ANTIOQUIA 2019'!$P$7)</c:f>
              <c:strCache>
                <c:ptCount val="3"/>
                <c:pt idx="0">
                  <c:v>Recirculacion</c:v>
                </c:pt>
                <c:pt idx="1">
                  <c:v>Renovación Continua</c:v>
                </c:pt>
                <c:pt idx="2">
                  <c:v>Desalojo Completo</c:v>
                </c:pt>
              </c:strCache>
            </c:strRef>
          </c:cat>
          <c:val>
            <c:numRef>
              <c:f>('TOTAL ANTIOQUIA 2019'!$L$17,'TOTAL ANTIOQUIA 2019'!$N$17,'TOTAL ANTIOQUIA 2019'!$P$17)</c:f>
              <c:numCache>
                <c:formatCode>General</c:formatCode>
                <c:ptCount val="3"/>
                <c:pt idx="0">
                  <c:v>2646</c:v>
                </c:pt>
                <c:pt idx="1">
                  <c:v>39</c:v>
                </c:pt>
                <c:pt idx="2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9F0-4951-AD2D-D62E49459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0"/>
        <c:overlap val="-100"/>
        <c:axId val="-71035552"/>
        <c:axId val="-71044256"/>
      </c:barChart>
      <c:barChart>
        <c:barDir val="bar"/>
        <c:grouping val="stack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-7.3548083878287623E-2"/>
                  <c:y val="-2.4582745587455167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F0-4951-AD2D-D62E49459224}"/>
                </c:ext>
              </c:extLst>
            </c:dLbl>
            <c:dLbl>
              <c:idx val="3"/>
              <c:layout>
                <c:manualLayout>
                  <c:x val="-4.8726808079398706E-2"/>
                  <c:y val="2.4580810090596736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F0-4951-AD2D-D62E49459224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19C0-4D0D-BA67-DCB5588D9B4E}"/>
                </c:ext>
              </c:extLst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19C0-4D0D-BA67-DCB5588D9B4E}"/>
                </c:ext>
              </c:extLst>
            </c:dLbl>
            <c:dLbl>
              <c:idx val="8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19C0-4D0D-BA67-DCB5588D9B4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('TOTAL ANTIOQUIA 2019'!$L$7,'TOTAL ANTIOQUIA 2019'!$N$7,'TOTAL ANTIOQUIA 2019'!$P$7)</c:f>
              <c:strCache>
                <c:ptCount val="3"/>
                <c:pt idx="0">
                  <c:v>Recirculacion</c:v>
                </c:pt>
                <c:pt idx="1">
                  <c:v>Renovación Continua</c:v>
                </c:pt>
                <c:pt idx="2">
                  <c:v>Desalojo Completo</c:v>
                </c:pt>
              </c:strCache>
            </c:strRef>
          </c:cat>
          <c:val>
            <c:numRef>
              <c:f>('TOTAL ANTIOQUIA 2019'!$M$17,'TOTAL ANTIOQUIA 2019'!$O$17,'TOTAL ANTIOQUIA 2019'!$Q$17)</c:f>
              <c:numCache>
                <c:formatCode>0</c:formatCode>
                <c:ptCount val="3"/>
                <c:pt idx="0">
                  <c:v>96.428571428571431</c:v>
                </c:pt>
                <c:pt idx="1">
                  <c:v>1.4212827988338192</c:v>
                </c:pt>
                <c:pt idx="2">
                  <c:v>1.5670553935860059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9F0-4951-AD2D-D62E49459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71062208"/>
        <c:axId val="-71052416"/>
      </c:barChart>
      <c:catAx>
        <c:axId val="-71035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44256"/>
        <c:crosses val="autoZero"/>
        <c:auto val="1"/>
        <c:lblAlgn val="ctr"/>
        <c:lblOffset val="100"/>
        <c:noMultiLvlLbl val="0"/>
      </c:catAx>
      <c:valAx>
        <c:axId val="-71044256"/>
        <c:scaling>
          <c:orientation val="minMax"/>
          <c:max val="267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35552"/>
        <c:crosses val="autoZero"/>
        <c:crossBetween val="between"/>
      </c:valAx>
      <c:catAx>
        <c:axId val="-710622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71052416"/>
        <c:crosses val="autoZero"/>
        <c:auto val="1"/>
        <c:lblAlgn val="ctr"/>
        <c:lblOffset val="100"/>
        <c:noMultiLvlLbl val="0"/>
      </c:catAx>
      <c:valAx>
        <c:axId val="-71052416"/>
        <c:scaling>
          <c:orientation val="minMax"/>
        </c:scaling>
        <c:delete val="0"/>
        <c:axPos val="t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FF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62208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29477542835235482"/>
          <c:y val="0.93243116762303446"/>
          <c:w val="0.49238564982747945"/>
          <c:h val="5.2817701584770282E-2"/>
        </c:manualLayout>
      </c:layout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4.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Número y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Concepto Sanitario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Antioquia 2019.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863361814156204"/>
          <c:y val="0.17840248734572156"/>
          <c:w val="0.75921365023297482"/>
          <c:h val="0.63845110521405823"/>
        </c:manualLayout>
      </c:layout>
      <c:barChart>
        <c:barDir val="bar"/>
        <c:grouping val="stacked"/>
        <c:varyColors val="0"/>
        <c:ser>
          <c:idx val="0"/>
          <c:order val="0"/>
          <c:tx>
            <c:v>Numero de Piscinas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B5C-4A81-938B-3C20A387C28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B5C-4A81-938B-3C20A387C28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B5C-4A81-938B-3C20A387C28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B5C-4A81-938B-3C20A387C28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B5C-4A81-938B-3C20A387C28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B5C-4A81-938B-3C20A387C28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B5C-4A81-938B-3C20A387C28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B5C-4A81-938B-3C20A387C28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B5C-4A81-938B-3C20A387C28B}"/>
              </c:ext>
            </c:extLst>
          </c:dPt>
          <c:dLbls>
            <c:dLbl>
              <c:idx val="0"/>
              <c:layout>
                <c:manualLayout>
                  <c:x val="5.2240588807517904E-2"/>
                  <c:y val="-4.7740834182738879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5C-4A81-938B-3C20A387C28B}"/>
                </c:ext>
              </c:extLst>
            </c:dLbl>
            <c:dLbl>
              <c:idx val="1"/>
              <c:layout>
                <c:manualLayout>
                  <c:x val="0.40786197529504614"/>
                  <c:y val="-1.9141104294478528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5C-4A81-938B-3C20A387C28B}"/>
                </c:ext>
              </c:extLst>
            </c:dLbl>
            <c:dLbl>
              <c:idx val="2"/>
              <c:layout>
                <c:manualLayout>
                  <c:x val="5.9684819117889983E-2"/>
                  <c:y val="2.6001838585984157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5C-4A81-938B-3C20A387C28B}"/>
                </c:ext>
              </c:extLst>
            </c:dLbl>
            <c:dLbl>
              <c:idx val="3"/>
              <c:layout>
                <c:manualLayout>
                  <c:x val="8.392680285593665E-2"/>
                  <c:y val="2.3870417091369439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5C-4A81-938B-3C20A387C28B}"/>
                </c:ext>
              </c:extLst>
            </c:dLbl>
            <c:dLbl>
              <c:idx val="4"/>
              <c:layout>
                <c:manualLayout>
                  <c:x val="0.11007029715691133"/>
                  <c:y val="2.3900294671755436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5C-4A81-938B-3C20A387C28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('TOTAL ANTIOQUIA 2019'!$R$7,'TOTAL ANTIOQUIA 2019'!$T$7,'TOTAL ANTIOQUIA 2019'!$V$7,'TOTAL ANTIOQUIA 2019'!$X$7,'TOTAL ANTIOQUIA 2019'!$Z$6:$Z$7)</c:f>
              <c:strCache>
                <c:ptCount val="5"/>
                <c:pt idx="0">
                  <c:v>Favorable</c:v>
                </c:pt>
                <c:pt idx="1">
                  <c:v>Favorable con Requerimientos</c:v>
                </c:pt>
                <c:pt idx="2">
                  <c:v>Desfavorable</c:v>
                </c:pt>
                <c:pt idx="3">
                  <c:v>Fuera de Servicio</c:v>
                </c:pt>
                <c:pt idx="4">
                  <c:v>Sin Información 2017</c:v>
                </c:pt>
              </c:strCache>
            </c:strRef>
          </c:cat>
          <c:val>
            <c:numRef>
              <c:f>('TOTAL ANTIOQUIA 2019'!$R$17,'TOTAL ANTIOQUIA 2019'!$T$17,'TOTAL ANTIOQUIA 2019'!$V$17,'TOTAL ANTIOQUIA 2019'!$X$17,'TOTAL ANTIOQUIA 2019'!$Z$17)</c:f>
              <c:numCache>
                <c:formatCode>General</c:formatCode>
                <c:ptCount val="5"/>
                <c:pt idx="0">
                  <c:v>147</c:v>
                </c:pt>
                <c:pt idx="1">
                  <c:v>1429</c:v>
                </c:pt>
                <c:pt idx="2">
                  <c:v>104</c:v>
                </c:pt>
                <c:pt idx="3">
                  <c:v>235</c:v>
                </c:pt>
                <c:pt idx="4">
                  <c:v>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5C-4A81-938B-3C20A387C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5"/>
        <c:overlap val="100"/>
        <c:axId val="-71033920"/>
        <c:axId val="-71040448"/>
      </c:barChart>
      <c:barChart>
        <c:barDir val="bar"/>
        <c:grouping val="stack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B-BB5C-4A81-938B-3C20A387C28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D-BB5C-4A81-938B-3C20A387C28B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F-BB5C-4A81-938B-3C20A387C28B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1-BB5C-4A81-938B-3C20A387C28B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3-BB5C-4A81-938B-3C20A387C28B}"/>
              </c:ext>
            </c:extLst>
          </c:dPt>
          <c:dLbls>
            <c:dLbl>
              <c:idx val="0"/>
              <c:layout>
                <c:manualLayout>
                  <c:x val="-3.0646932038906283E-2"/>
                  <c:y val="2.4578874593738308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5C-4A81-938B-3C20A387C28B}"/>
                </c:ext>
              </c:extLst>
            </c:dLbl>
            <c:dLbl>
              <c:idx val="2"/>
              <c:layout>
                <c:manualLayout>
                  <c:x val="-1.6787407241497059E-2"/>
                  <c:y val="-2.4582745587454716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5C-4A81-938B-3C20A387C28B}"/>
                </c:ext>
              </c:extLst>
            </c:dLbl>
            <c:dLbl>
              <c:idx val="3"/>
              <c:layout>
                <c:manualLayout>
                  <c:x val="-1.888267541041392E-2"/>
                  <c:y val="7.3740494774932686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5C-4A81-938B-3C20A387C28B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BB5C-4A81-938B-3C20A387C28B}"/>
                </c:ext>
              </c:extLst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AC66-43DA-81AF-2419E68DDB3C}"/>
                </c:ext>
              </c:extLst>
            </c:dLbl>
            <c:dLbl>
              <c:idx val="8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AC66-43DA-81AF-2419E68DDB3C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('TOTAL ANTIOQUIA 2019'!$R$7,'TOTAL ANTIOQUIA 2019'!$T$7,'TOTAL ANTIOQUIA 2019'!$V$7,'TOTAL ANTIOQUIA 2019'!$X$7,'TOTAL ANTIOQUIA 2019'!$Z$6:$Z$7)</c:f>
              <c:strCache>
                <c:ptCount val="5"/>
                <c:pt idx="0">
                  <c:v>Favorable</c:v>
                </c:pt>
                <c:pt idx="1">
                  <c:v>Favorable con Requerimientos</c:v>
                </c:pt>
                <c:pt idx="2">
                  <c:v>Desfavorable</c:v>
                </c:pt>
                <c:pt idx="3">
                  <c:v>Fuera de Servicio</c:v>
                </c:pt>
                <c:pt idx="4">
                  <c:v>Sin Información 2017</c:v>
                </c:pt>
              </c:strCache>
            </c:strRef>
          </c:cat>
          <c:val>
            <c:numRef>
              <c:f>('TOTAL ANTIOQUIA 2019'!$S$17,'TOTAL ANTIOQUIA 2019'!$U$17,'TOTAL ANTIOQUIA 2019'!$W$17,'TOTAL ANTIOQUIA 2019'!$Y$17,'TOTAL ANTIOQUIA 2019'!$AA$17)</c:f>
              <c:numCache>
                <c:formatCode>0</c:formatCode>
                <c:ptCount val="5"/>
                <c:pt idx="0">
                  <c:v>5.3571428571428568</c:v>
                </c:pt>
                <c:pt idx="1">
                  <c:v>52.077259475218661</c:v>
                </c:pt>
                <c:pt idx="2">
                  <c:v>3.7900874635568513</c:v>
                </c:pt>
                <c:pt idx="3">
                  <c:v>8.5641399416909625</c:v>
                </c:pt>
                <c:pt idx="4">
                  <c:v>30.830903790087465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B5C-4A81-938B-3C20A387C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84"/>
        <c:overlap val="32"/>
        <c:axId val="-71032832"/>
        <c:axId val="-71032288"/>
      </c:barChart>
      <c:catAx>
        <c:axId val="-710339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40448"/>
        <c:crosses val="autoZero"/>
        <c:auto val="1"/>
        <c:lblAlgn val="ctr"/>
        <c:lblOffset val="100"/>
        <c:noMultiLvlLbl val="0"/>
      </c:catAx>
      <c:valAx>
        <c:axId val="-71040448"/>
        <c:scaling>
          <c:orientation val="minMax"/>
          <c:max val="130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33920"/>
        <c:crosses val="autoZero"/>
        <c:crossBetween val="between"/>
      </c:valAx>
      <c:catAx>
        <c:axId val="-710328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71032288"/>
        <c:crosses val="autoZero"/>
        <c:auto val="1"/>
        <c:lblAlgn val="ctr"/>
        <c:lblOffset val="100"/>
        <c:noMultiLvlLbl val="0"/>
      </c:catAx>
      <c:valAx>
        <c:axId val="-71032288"/>
        <c:scaling>
          <c:orientation val="minMax"/>
          <c:max val="70"/>
        </c:scaling>
        <c:delete val="0"/>
        <c:axPos val="t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FF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32832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32619011434759471"/>
          <c:y val="0.93500952272662674"/>
          <c:w val="0.49307431675935609"/>
          <c:h val="5.2720467703269991E-2"/>
        </c:manualLayout>
      </c:layout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Numero y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 de piscinas de uso colectivo  y particular- Subregión  Valle de Aburra 2019.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837472805380394"/>
          <c:y val="0.12432476327199432"/>
          <c:w val="0.80771057194288298"/>
          <c:h val="0.63845110521405823"/>
        </c:manualLayout>
      </c:layout>
      <c:barChart>
        <c:barDir val="col"/>
        <c:grouping val="cluster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E5E-41E8-967C-016B45E6989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E5E-41E8-967C-016B45E6989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E5E-41E8-967C-016B45E6989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E5E-41E8-967C-016B45E6989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E5E-41E8-967C-016B45E6989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E5E-41E8-967C-016B45E6989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E5E-41E8-967C-016B45E6989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E5E-41E8-967C-016B45E6989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E5E-41E8-967C-016B45E6989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SUBREGIONES 2019'!$A$9:$A$18</c:f>
              <c:strCache>
                <c:ptCount val="10"/>
                <c:pt idx="0">
                  <c:v>Medellin</c:v>
                </c:pt>
                <c:pt idx="1">
                  <c:v>Envigado</c:v>
                </c:pt>
                <c:pt idx="2">
                  <c:v>Itagui</c:v>
                </c:pt>
                <c:pt idx="3">
                  <c:v>Copacabana</c:v>
                </c:pt>
                <c:pt idx="4">
                  <c:v>Barbosa</c:v>
                </c:pt>
                <c:pt idx="5">
                  <c:v>Girardota</c:v>
                </c:pt>
                <c:pt idx="6">
                  <c:v>Sabaneta</c:v>
                </c:pt>
                <c:pt idx="7">
                  <c:v>Caldas</c:v>
                </c:pt>
                <c:pt idx="8">
                  <c:v>Bello</c:v>
                </c:pt>
                <c:pt idx="9">
                  <c:v>La Estrella</c:v>
                </c:pt>
              </c:strCache>
            </c:strRef>
          </c:cat>
          <c:val>
            <c:numRef>
              <c:f>'TOTAL SUBREGIONES 2019'!$B$9:$B$18</c:f>
              <c:numCache>
                <c:formatCode>General</c:formatCode>
                <c:ptCount val="10"/>
                <c:pt idx="0">
                  <c:v>1220</c:v>
                </c:pt>
                <c:pt idx="1">
                  <c:v>347</c:v>
                </c:pt>
                <c:pt idx="2">
                  <c:v>103</c:v>
                </c:pt>
                <c:pt idx="3">
                  <c:v>34</c:v>
                </c:pt>
                <c:pt idx="4">
                  <c:v>8</c:v>
                </c:pt>
                <c:pt idx="5">
                  <c:v>56</c:v>
                </c:pt>
                <c:pt idx="6">
                  <c:v>38</c:v>
                </c:pt>
                <c:pt idx="7">
                  <c:v>5</c:v>
                </c:pt>
                <c:pt idx="8">
                  <c:v>45</c:v>
                </c:pt>
                <c:pt idx="9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E5E-41E8-967C-016B45E69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71031744"/>
        <c:axId val="-71054048"/>
      </c:barChart>
      <c:barChart>
        <c:barDir val="col"/>
        <c:grouping val="cluster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5E-41E8-967C-016B45E69898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5E-41E8-967C-016B45E6989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SUBREGIONES 2019'!$A$9:$A$18</c:f>
              <c:strCache>
                <c:ptCount val="10"/>
                <c:pt idx="0">
                  <c:v>Medellin</c:v>
                </c:pt>
                <c:pt idx="1">
                  <c:v>Envigado</c:v>
                </c:pt>
                <c:pt idx="2">
                  <c:v>Itagui</c:v>
                </c:pt>
                <c:pt idx="3">
                  <c:v>Copacabana</c:v>
                </c:pt>
                <c:pt idx="4">
                  <c:v>Barbosa</c:v>
                </c:pt>
                <c:pt idx="5">
                  <c:v>Girardota</c:v>
                </c:pt>
                <c:pt idx="6">
                  <c:v>Sabaneta</c:v>
                </c:pt>
                <c:pt idx="7">
                  <c:v>Caldas</c:v>
                </c:pt>
                <c:pt idx="8">
                  <c:v>Bello</c:v>
                </c:pt>
                <c:pt idx="9">
                  <c:v>La Estrella</c:v>
                </c:pt>
              </c:strCache>
            </c:strRef>
          </c:cat>
          <c:val>
            <c:numRef>
              <c:f>'TOTAL SUBREGIONES 2019'!$C$9:$C$18</c:f>
              <c:numCache>
                <c:formatCode>0</c:formatCode>
                <c:ptCount val="10"/>
                <c:pt idx="0">
                  <c:v>64.652888182299947</c:v>
                </c:pt>
                <c:pt idx="1">
                  <c:v>18.388977212506624</c:v>
                </c:pt>
                <c:pt idx="2">
                  <c:v>5.4583995760466344</c:v>
                </c:pt>
                <c:pt idx="3">
                  <c:v>1.8018018018018018</c:v>
                </c:pt>
                <c:pt idx="4">
                  <c:v>0.42395336512983572</c:v>
                </c:pt>
                <c:pt idx="5">
                  <c:v>2.9676735559088501</c:v>
                </c:pt>
                <c:pt idx="6">
                  <c:v>2.0137784843667199</c:v>
                </c:pt>
                <c:pt idx="7">
                  <c:v>0.26497085320614733</c:v>
                </c:pt>
                <c:pt idx="8">
                  <c:v>2.3847376788553261</c:v>
                </c:pt>
                <c:pt idx="9">
                  <c:v>1.6428192898781133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E5E-41E8-967C-016B45E69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71043168"/>
        <c:axId val="-71051872"/>
      </c:barChart>
      <c:catAx>
        <c:axId val="-7103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40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54048"/>
        <c:crosses val="autoZero"/>
        <c:auto val="1"/>
        <c:lblAlgn val="ctr"/>
        <c:lblOffset val="100"/>
        <c:noMultiLvlLbl val="0"/>
      </c:catAx>
      <c:valAx>
        <c:axId val="-71054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31744"/>
        <c:crosses val="autoZero"/>
        <c:crossBetween val="between"/>
      </c:valAx>
      <c:catAx>
        <c:axId val="-71043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71051872"/>
        <c:crosses val="autoZero"/>
        <c:auto val="1"/>
        <c:lblAlgn val="ctr"/>
        <c:lblOffset val="100"/>
        <c:noMultiLvlLbl val="0"/>
      </c:catAx>
      <c:valAx>
        <c:axId val="-71051872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Procentaje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9933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43168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- </a:t>
            </a:r>
            <a:r>
              <a:rPr lang="es-CO" sz="1600" b="0" baseline="0"/>
              <a:t>Alejandría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143576519781015"/>
          <c:h val="0.68087598118184156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Original'!$C$2142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Original'!$A$2143:$A$2156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Original'!$C$2143:$C$2156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2</c:v>
                </c:pt>
                <c:pt idx="12" formatCode="0">
                  <c:v>1</c:v>
                </c:pt>
                <c:pt idx="13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BE-4D35-B1FC-FA4C96D0BF59}"/>
            </c:ext>
          </c:extLst>
        </c:ser>
        <c:ser>
          <c:idx val="3"/>
          <c:order val="2"/>
          <c:tx>
            <c:strRef>
              <c:f>'Tasa de mortalidad Original'!$D$2142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Original'!$A$2143:$A$2156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Original'!$D$2143:$D$2156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BE-4D35-B1FC-FA4C96D0BF59}"/>
            </c:ext>
          </c:extLst>
        </c:ser>
        <c:ser>
          <c:idx val="1"/>
          <c:order val="3"/>
          <c:tx>
            <c:strRef>
              <c:f>'Tasa de mortalidad Original'!$E$2142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Original'!$A$2143:$A$2156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Original'!$E$2143:$E$2156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BE-4D35-B1FC-FA4C96D0BF59}"/>
            </c:ext>
          </c:extLst>
        </c:ser>
        <c:ser>
          <c:idx val="4"/>
          <c:order val="4"/>
          <c:tx>
            <c:strRef>
              <c:f>'Tasa de mortalidad Original'!$F$2142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Original'!$A$2143:$A$2156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Original'!$F$2143:$F$2156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BE-4D35-B1FC-FA4C96D0B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76580208"/>
        <c:axId val="-376586192"/>
      </c:barChart>
      <c:lineChart>
        <c:grouping val="stacked"/>
        <c:varyColors val="0"/>
        <c:ser>
          <c:idx val="0"/>
          <c:order val="0"/>
          <c:tx>
            <c:strRef>
              <c:f>'Tasa de mortalidad Original'!$B$2142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Original'!$A$2143:$A$2156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Original'!$B$2143:$B$2156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BE-4D35-B1FC-FA4C96D0B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76579664"/>
        <c:axId val="-376583472"/>
      </c:lineChart>
      <c:catAx>
        <c:axId val="-37658020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76586192"/>
        <c:crossesAt val="0"/>
        <c:auto val="1"/>
        <c:lblAlgn val="ctr"/>
        <c:lblOffset val="100"/>
        <c:noMultiLvlLbl val="0"/>
      </c:catAx>
      <c:valAx>
        <c:axId val="-376586192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76580208"/>
        <c:crosses val="autoZero"/>
        <c:crossBetween val="between"/>
        <c:majorUnit val="1"/>
      </c:valAx>
      <c:valAx>
        <c:axId val="-376583472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376579664"/>
        <c:crosses val="max"/>
        <c:crossBetween val="between"/>
      </c:valAx>
      <c:catAx>
        <c:axId val="-37657966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37658347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4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Gráfico </a:t>
            </a:r>
            <a:r>
              <a:rPr lang="es-CO" sz="144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Número y  Porcentaje de piscinas de uso colectivo y particular </a:t>
            </a:r>
            <a:r>
              <a:rPr lang="es-CO" sz="144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segun su Uso. </a:t>
            </a:r>
            <a:r>
              <a:rPr lang="es-CO" sz="144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Subregión Valle de Aburra 2019.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200193135962574"/>
          <c:y val="0.1833186493638409"/>
          <c:w val="0.80771057194288298"/>
          <c:h val="0.63845110521405823"/>
        </c:manualLayout>
      </c:layout>
      <c:barChart>
        <c:barDir val="bar"/>
        <c:grouping val="cluster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99F-4848-821C-F1F77B202F3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99F-4848-821C-F1F77B202F3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99F-4848-821C-F1F77B202F3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99F-4848-821C-F1F77B202F3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99F-4848-821C-F1F77B202F3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99F-4848-821C-F1F77B202F3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99F-4848-821C-F1F77B202F3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99F-4848-821C-F1F77B202F3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99F-4848-821C-F1F77B202F36}"/>
              </c:ext>
            </c:extLst>
          </c:dPt>
          <c:dLbls>
            <c:dLbl>
              <c:idx val="0"/>
              <c:layout>
                <c:manualLayout>
                  <c:x val="2.244039270687237E-2"/>
                  <c:y val="-2.4582156565715707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9F-4848-821C-F1F77B202F36}"/>
                </c:ext>
              </c:extLst>
            </c:dLbl>
            <c:dLbl>
              <c:idx val="3"/>
              <c:layout>
                <c:manualLayout>
                  <c:x val="6.5427291434293017E-2"/>
                  <c:y val="2.4580382321286566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9F-4848-821C-F1F77B202F3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Particulares</c:v>
              </c:pt>
              <c:pt idx="1">
                <c:v>Pública</c:v>
              </c:pt>
              <c:pt idx="2">
                <c:v>Restringida</c:v>
              </c:pt>
              <c:pt idx="3">
                <c:v>Uso Especial</c:v>
              </c:pt>
            </c:strLit>
          </c:cat>
          <c:val>
            <c:numRef>
              <c:f>('TOTAL SUBREGIONES 2019'!$D$19,'TOTAL SUBREGIONES 2019'!$F$19,'TOTAL SUBREGIONES 2019'!$H$19,'TOTAL SUBREGIONES 2019'!$J$19)</c:f>
              <c:numCache>
                <c:formatCode>General</c:formatCode>
                <c:ptCount val="4"/>
                <c:pt idx="0">
                  <c:v>53</c:v>
                </c:pt>
                <c:pt idx="1">
                  <c:v>308</c:v>
                </c:pt>
                <c:pt idx="2">
                  <c:v>1527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99F-4848-821C-F1F77B202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71059488"/>
        <c:axId val="-71050784"/>
      </c:barChart>
      <c:barChart>
        <c:barDir val="bar"/>
        <c:grouping val="cluster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-7.3548083878287623E-2"/>
                  <c:y val="-2.4582745587455167E-3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9F-4848-821C-F1F77B202F36}"/>
                </c:ext>
              </c:extLst>
            </c:dLbl>
            <c:dLbl>
              <c:idx val="1"/>
              <c:layout>
                <c:manualLayout>
                  <c:x val="-0.11252575896456142"/>
                  <c:y val="0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9F-4848-821C-F1F77B202F36}"/>
                </c:ext>
              </c:extLst>
            </c:dLbl>
            <c:dLbl>
              <c:idx val="3"/>
              <c:layout>
                <c:manualLayout>
                  <c:x val="-4.3116770291511598E-2"/>
                  <c:y val="2.0474780712263912E-4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9F-4848-821C-F1F77B202F36}"/>
                </c:ext>
              </c:extLst>
            </c:dLbl>
            <c:dLbl>
              <c:idx val="4"/>
              <c:numFmt formatCode="#,##0.00" sourceLinked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E25B-48D7-9849-5090A811C9A1}"/>
                </c:ext>
              </c:extLst>
            </c:dLbl>
            <c:dLbl>
              <c:idx val="6"/>
              <c:numFmt formatCode="#,##0.00" sourceLinked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E25B-48D7-9849-5090A811C9A1}"/>
                </c:ext>
              </c:extLst>
            </c:dLbl>
            <c:dLbl>
              <c:idx val="8"/>
              <c:numFmt formatCode="#,##0.00" sourceLinked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25B-48D7-9849-5090A811C9A1}"/>
                </c:ext>
              </c:extLst>
            </c:dLbl>
            <c:numFmt formatCode="#,##0.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Recirculacion</c:v>
              </c:pt>
              <c:pt idx="1">
                <c:v>Renovación Continua</c:v>
              </c:pt>
              <c:pt idx="2">
                <c:v>Desalojo Completo</c:v>
              </c:pt>
            </c:strLit>
          </c:cat>
          <c:val>
            <c:numRef>
              <c:f>('TOTAL SUBREGIONES 2019'!$E$19,'TOTAL SUBREGIONES 2019'!$G$19,'TOTAL SUBREGIONES 2019'!$I$19,'TOTAL SUBREGIONES 2019'!$K$19)</c:f>
              <c:numCache>
                <c:formatCode>General</c:formatCode>
                <c:ptCount val="4"/>
                <c:pt idx="0">
                  <c:v>2.8086910439851618</c:v>
                </c:pt>
                <c:pt idx="1">
                  <c:v>16.322204557498676</c:v>
                </c:pt>
                <c:pt idx="2" formatCode="0">
                  <c:v>80.922098569157399</c:v>
                </c:pt>
                <c:pt idx="3" formatCode="0.00">
                  <c:v>0.26497085320614733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99F-4848-821C-F1F77B202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71050240"/>
        <c:axId val="-71064928"/>
      </c:barChart>
      <c:catAx>
        <c:axId val="-710594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50784"/>
        <c:crosses val="autoZero"/>
        <c:auto val="1"/>
        <c:lblAlgn val="ctr"/>
        <c:lblOffset val="100"/>
        <c:noMultiLvlLbl val="0"/>
      </c:catAx>
      <c:valAx>
        <c:axId val="-71050784"/>
        <c:scaling>
          <c:orientation val="minMax"/>
          <c:max val="160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59488"/>
        <c:crosses val="autoZero"/>
        <c:crossBetween val="between"/>
      </c:valAx>
      <c:catAx>
        <c:axId val="-710502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71064928"/>
        <c:crosses val="autoZero"/>
        <c:auto val="1"/>
        <c:lblAlgn val="ctr"/>
        <c:lblOffset val="100"/>
        <c:noMultiLvlLbl val="0"/>
      </c:catAx>
      <c:valAx>
        <c:axId val="-71064928"/>
        <c:scaling>
          <c:orientation val="minMax"/>
        </c:scaling>
        <c:delete val="0"/>
        <c:axPos val="t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993366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50240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Número y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según Tipo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Subregion Valle de Aburra. Antioquia 2019.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013666388834833"/>
          <c:y val="0.17840248734572156"/>
          <c:w val="0.80771057194288298"/>
          <c:h val="0.63845110521405823"/>
        </c:manualLayout>
      </c:layout>
      <c:barChart>
        <c:barDir val="bar"/>
        <c:grouping val="stack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614-48E8-BC49-FEBD167947A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614-48E8-BC49-FEBD167947A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614-48E8-BC49-FEBD167947A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614-48E8-BC49-FEBD167947A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614-48E8-BC49-FEBD167947A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614-48E8-BC49-FEBD167947A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614-48E8-BC49-FEBD167947A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614-48E8-BC49-FEBD167947A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614-48E8-BC49-FEBD167947A6}"/>
              </c:ext>
            </c:extLst>
          </c:dPt>
          <c:dLbls>
            <c:dLbl>
              <c:idx val="0"/>
              <c:layout>
                <c:manualLayout>
                  <c:x val="0.38600021296360892"/>
                  <c:y val="-7.3742430271790213E-2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14-48E8-BC49-FEBD167947A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Recirculacion</c:v>
              </c:pt>
              <c:pt idx="1">
                <c:v>Renovación Continua</c:v>
              </c:pt>
              <c:pt idx="2">
                <c:v>Desalojo Completo</c:v>
              </c:pt>
            </c:strLit>
          </c:cat>
          <c:val>
            <c:numRef>
              <c:f>('TOTAL SUBREGIONES 2019'!$L$19,'TOTAL SUBREGIONES 2019'!$N$19,'TOTAL SUBREGIONES 2019'!$P$19)</c:f>
              <c:numCache>
                <c:formatCode>General</c:formatCode>
                <c:ptCount val="3"/>
                <c:pt idx="0">
                  <c:v>1878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614-48E8-BC49-FEBD16794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71043712"/>
        <c:axId val="-71061664"/>
      </c:barChart>
      <c:barChart>
        <c:barDir val="bar"/>
        <c:grouping val="stack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-7.3548083878287623E-2"/>
                  <c:y val="-2.4582745587455167E-3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14-48E8-BC49-FEBD167947A6}"/>
                </c:ext>
              </c:extLst>
            </c:dLbl>
            <c:dLbl>
              <c:idx val="3"/>
              <c:layout>
                <c:manualLayout>
                  <c:x val="-4.8726808079398706E-2"/>
                  <c:y val="2.4580810090596736E-3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14-48E8-BC49-FEBD167947A6}"/>
                </c:ext>
              </c:extLst>
            </c:dLbl>
            <c:dLbl>
              <c:idx val="4"/>
              <c:numFmt formatCode="#,##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3E8-4C4D-8CFE-B8A0923A442D}"/>
                </c:ext>
              </c:extLst>
            </c:dLbl>
            <c:dLbl>
              <c:idx val="6"/>
              <c:numFmt formatCode="#,##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33E8-4C4D-8CFE-B8A0923A442D}"/>
                </c:ext>
              </c:extLst>
            </c:dLbl>
            <c:dLbl>
              <c:idx val="8"/>
              <c:numFmt formatCode="#,##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3E8-4C4D-8CFE-B8A0923A442D}"/>
                </c:ext>
              </c:extLst>
            </c:dLbl>
            <c:numFmt formatCode="#,##0.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('TOTAL SUBREGIONES 2019'!$L$8,'TOTAL SUBREGIONES 2019'!$N$8,'TOTAL SUBREGIONES 2019'!$P$8)</c:f>
              <c:strCache>
                <c:ptCount val="3"/>
                <c:pt idx="0">
                  <c:v>Recirculacion</c:v>
                </c:pt>
                <c:pt idx="1">
                  <c:v>Renovación Continua</c:v>
                </c:pt>
                <c:pt idx="2">
                  <c:v>Desalojo Completo</c:v>
                </c:pt>
              </c:strCache>
            </c:strRef>
          </c:cat>
          <c:val>
            <c:numRef>
              <c:f>('TOTAL SUBREGIONES 2019'!$M$19,'TOTAL SUBREGIONES 2019'!$O$19,'TOTAL SUBREGIONES 2019'!$Q$19)</c:f>
              <c:numCache>
                <c:formatCode>0.00</c:formatCode>
                <c:ptCount val="3"/>
                <c:pt idx="0" formatCode="0.0">
                  <c:v>99.52305246422894</c:v>
                </c:pt>
                <c:pt idx="1">
                  <c:v>0.10598834128245893</c:v>
                </c:pt>
                <c:pt idx="2">
                  <c:v>0.10598834128245893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614-48E8-BC49-FEBD16794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71038816"/>
        <c:axId val="-71031200"/>
      </c:barChart>
      <c:catAx>
        <c:axId val="-710437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61664"/>
        <c:crosses val="autoZero"/>
        <c:auto val="1"/>
        <c:lblAlgn val="ctr"/>
        <c:lblOffset val="100"/>
        <c:noMultiLvlLbl val="0"/>
      </c:catAx>
      <c:valAx>
        <c:axId val="-71061664"/>
        <c:scaling>
          <c:orientation val="minMax"/>
          <c:max val="190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43712"/>
        <c:crosses val="autoZero"/>
        <c:crossBetween val="between"/>
      </c:valAx>
      <c:catAx>
        <c:axId val="-710388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71031200"/>
        <c:crosses val="autoZero"/>
        <c:auto val="1"/>
        <c:lblAlgn val="ctr"/>
        <c:lblOffset val="100"/>
        <c:noMultiLvlLbl val="0"/>
      </c:catAx>
      <c:valAx>
        <c:axId val="-71031200"/>
        <c:scaling>
          <c:orientation val="minMax"/>
        </c:scaling>
        <c:delete val="0"/>
        <c:axPos val="t"/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993366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38816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Número y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Concepto Sanitario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- Valle de Aburra. Antioquia 2019.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9609468802667185"/>
          <c:y val="0.17840239531369995"/>
          <c:w val="0.75921365023297482"/>
          <c:h val="0.63845110521405823"/>
        </c:manualLayout>
      </c:layout>
      <c:barChart>
        <c:barDir val="bar"/>
        <c:grouping val="stacked"/>
        <c:varyColors val="0"/>
        <c:ser>
          <c:idx val="0"/>
          <c:order val="0"/>
          <c:tx>
            <c:v>Numero de Piscinas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E33-4537-8972-14C2249B95E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E33-4537-8972-14C2249B95E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E33-4537-8972-14C2249B95E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E33-4537-8972-14C2249B95E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E33-4537-8972-14C2249B95E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E33-4537-8972-14C2249B95E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E33-4537-8972-14C2249B95E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E33-4537-8972-14C2249B95E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E33-4537-8972-14C2249B95E2}"/>
              </c:ext>
            </c:extLst>
          </c:dPt>
          <c:dLbls>
            <c:dLbl>
              <c:idx val="0"/>
              <c:layout>
                <c:manualLayout>
                  <c:x val="7.6792454885048045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33-4537-8972-14C2249B95E2}"/>
                </c:ext>
              </c:extLst>
            </c:dLbl>
            <c:dLbl>
              <c:idx val="1"/>
              <c:layout>
                <c:manualLayout>
                  <c:x val="0.34000471932709642"/>
                  <c:y val="-5.6552524666279747E-2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33-4537-8972-14C2249B95E2}"/>
                </c:ext>
              </c:extLst>
            </c:dLbl>
            <c:dLbl>
              <c:idx val="2"/>
              <c:layout>
                <c:manualLayout>
                  <c:x val="5.3987214253819929E-2"/>
                  <c:y val="-4.2334145260281234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33-4537-8972-14C2249B95E2}"/>
                </c:ext>
              </c:extLst>
            </c:dLbl>
            <c:dLbl>
              <c:idx val="3"/>
              <c:layout>
                <c:manualLayout>
                  <c:x val="0.10375868991479799"/>
                  <c:y val="-2.3215322112594737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33-4537-8972-14C2249B95E2}"/>
                </c:ext>
              </c:extLst>
            </c:dLbl>
            <c:dLbl>
              <c:idx val="4"/>
              <c:layout>
                <c:manualLayout>
                  <c:x val="6.8858757800503156E-2"/>
                  <c:y val="-1.3673276330882319E-4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33-4537-8972-14C2249B95E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('TOTAL SUBREGIONES 2019'!$R$19,'TOTAL SUBREGIONES 2019'!$T$19,'TOTAL SUBREGIONES 2019'!$V$19,'TOTAL SUBREGIONES 2019'!$X$19,'TOTAL SUBREGIONES 2019'!$Z$19)</c:f>
              <c:numCache>
                <c:formatCode>General</c:formatCode>
                <c:ptCount val="5"/>
                <c:pt idx="0">
                  <c:v>127</c:v>
                </c:pt>
                <c:pt idx="1">
                  <c:v>1238</c:v>
                </c:pt>
                <c:pt idx="2">
                  <c:v>92</c:v>
                </c:pt>
                <c:pt idx="3">
                  <c:v>190</c:v>
                </c:pt>
                <c:pt idx="4">
                  <c:v>252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9-3E33-4537-8972-14C2249B9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6"/>
        <c:overlap val="15"/>
        <c:axId val="-71057856"/>
        <c:axId val="-71038272"/>
      </c:barChart>
      <c:barChart>
        <c:barDir val="bar"/>
        <c:grouping val="stack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B-3E33-4537-8972-14C2249B95E2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D-3E33-4537-8972-14C2249B95E2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F-3E33-4537-8972-14C2249B95E2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1-3E33-4537-8972-14C2249B95E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3-3E33-4537-8972-14C2249B95E2}"/>
              </c:ext>
            </c:extLst>
          </c:dPt>
          <c:dLbls>
            <c:dLbl>
              <c:idx val="0"/>
              <c:layout>
                <c:manualLayout>
                  <c:x val="-3.0646932038906283E-2"/>
                  <c:y val="2.4578874593738308E-3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33-4537-8972-14C2249B95E2}"/>
                </c:ext>
              </c:extLst>
            </c:dLbl>
            <c:dLbl>
              <c:idx val="2"/>
              <c:layout>
                <c:manualLayout>
                  <c:x val="-1.6787407241497059E-2"/>
                  <c:y val="-2.4582745587454716E-3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33-4537-8972-14C2249B95E2}"/>
                </c:ext>
              </c:extLst>
            </c:dLbl>
            <c:dLbl>
              <c:idx val="3"/>
              <c:layout>
                <c:manualLayout>
                  <c:x val="-1.888267541041392E-2"/>
                  <c:y val="7.3740494774932686E-3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33-4537-8972-14C2249B95E2}"/>
                </c:ext>
              </c:extLst>
            </c:dLbl>
            <c:dLbl>
              <c:idx val="4"/>
              <c:layout>
                <c:manualLayout>
                  <c:x val="-1.8652674712774511E-2"/>
                  <c:y val="-2.3898940975825749E-3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33-4537-8972-14C2249B95E2}"/>
                </c:ext>
              </c:extLst>
            </c:dLbl>
            <c:dLbl>
              <c:idx val="6"/>
              <c:numFmt formatCode="#,##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AEBF-4CF6-82C3-F1FABF65B4C5}"/>
                </c:ext>
              </c:extLst>
            </c:dLbl>
            <c:dLbl>
              <c:idx val="8"/>
              <c:numFmt formatCode="#,##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AEBF-4CF6-82C3-F1FABF65B4C5}"/>
                </c:ext>
              </c:extLst>
            </c:dLbl>
            <c:numFmt formatCode="#,##0.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('TOTAL SUBREGIONES 2019'!$S$19,'TOTAL SUBREGIONES 2019'!$U$19,'TOTAL SUBREGIONES 2019'!$W$19,'TOTAL SUBREGIONES 2019'!$Y$19,'TOTAL SUBREGIONES 2019'!$AA$19)</c:f>
              <c:numCache>
                <c:formatCode>0</c:formatCode>
                <c:ptCount val="5"/>
                <c:pt idx="0">
                  <c:v>6.7302596714361425</c:v>
                </c:pt>
                <c:pt idx="1">
                  <c:v>65.606783253842082</c:v>
                </c:pt>
                <c:pt idx="2" formatCode="0.0">
                  <c:v>4.8754636989931104</c:v>
                </c:pt>
                <c:pt idx="3" formatCode="0.0">
                  <c:v>10.068892421833599</c:v>
                </c:pt>
                <c:pt idx="4" formatCode="General">
                  <c:v>13.354531001589825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6-3E33-4537-8972-14C2249B9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88"/>
        <c:overlap val="16"/>
        <c:axId val="-71037728"/>
        <c:axId val="-71064384"/>
      </c:barChart>
      <c:catAx>
        <c:axId val="-710578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38272"/>
        <c:crosses val="autoZero"/>
        <c:auto val="1"/>
        <c:lblAlgn val="ctr"/>
        <c:lblOffset val="100"/>
        <c:noMultiLvlLbl val="0"/>
      </c:catAx>
      <c:valAx>
        <c:axId val="-71038272"/>
        <c:scaling>
          <c:orientation val="minMax"/>
          <c:max val="120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57856"/>
        <c:crosses val="autoZero"/>
        <c:crossBetween val="between"/>
      </c:valAx>
      <c:catAx>
        <c:axId val="-710377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71064384"/>
        <c:crosses val="autoZero"/>
        <c:auto val="1"/>
        <c:lblAlgn val="ctr"/>
        <c:lblOffset val="100"/>
        <c:noMultiLvlLbl val="0"/>
      </c:catAx>
      <c:valAx>
        <c:axId val="-71064384"/>
        <c:scaling>
          <c:orientation val="minMax"/>
        </c:scaling>
        <c:delete val="0"/>
        <c:axPos val="t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993366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37728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Numero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y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 de piscinas de uso colectivo y particular Subregión -Uraba 2019.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837472805380394"/>
          <c:y val="0.12432476327199432"/>
          <c:w val="0.80771057194288298"/>
          <c:h val="0.63845110521405823"/>
        </c:manualLayout>
      </c:layout>
      <c:barChart>
        <c:barDir val="col"/>
        <c:grouping val="cluster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175-4E39-A4F2-DDBF099C492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175-4E39-A4F2-DDBF099C492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175-4E39-A4F2-DDBF099C492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175-4E39-A4F2-DDBF099C492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175-4E39-A4F2-DDBF099C492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175-4E39-A4F2-DDBF099C492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175-4E39-A4F2-DDBF099C492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175-4E39-A4F2-DDBF099C492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175-4E39-A4F2-DDBF099C492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SUBREGIONES 2019'!$A$25:$A$35</c:f>
              <c:strCache>
                <c:ptCount val="11"/>
                <c:pt idx="0">
                  <c:v>Apartadó</c:v>
                </c:pt>
                <c:pt idx="1">
                  <c:v>Arboletes</c:v>
                </c:pt>
                <c:pt idx="2">
                  <c:v>Carepa</c:v>
                </c:pt>
                <c:pt idx="3">
                  <c:v>Chigorodó</c:v>
                </c:pt>
                <c:pt idx="4">
                  <c:v>Murindó</c:v>
                </c:pt>
                <c:pt idx="5">
                  <c:v>Mutatá</c:v>
                </c:pt>
                <c:pt idx="6">
                  <c:v>Necoclí</c:v>
                </c:pt>
                <c:pt idx="7">
                  <c:v>San Juan de Urabá</c:v>
                </c:pt>
                <c:pt idx="8">
                  <c:v>San Pedro de Urabá</c:v>
                </c:pt>
                <c:pt idx="9">
                  <c:v>Vigía del Fuerte</c:v>
                </c:pt>
                <c:pt idx="10">
                  <c:v>Turbo</c:v>
                </c:pt>
              </c:strCache>
            </c:strRef>
          </c:cat>
          <c:val>
            <c:numRef>
              <c:f>'TOTAL SUBREGIONES 2019'!$B$25:$B$35</c:f>
              <c:numCache>
                <c:formatCode>General</c:formatCode>
                <c:ptCount val="11"/>
                <c:pt idx="0">
                  <c:v>22</c:v>
                </c:pt>
                <c:pt idx="1">
                  <c:v>14</c:v>
                </c:pt>
                <c:pt idx="2">
                  <c:v>6</c:v>
                </c:pt>
                <c:pt idx="3">
                  <c:v>6</c:v>
                </c:pt>
                <c:pt idx="8">
                  <c:v>1</c:v>
                </c:pt>
                <c:pt idx="1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175-4E39-A4F2-DDBF099C4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71063840"/>
        <c:axId val="-71063296"/>
      </c:barChart>
      <c:barChart>
        <c:barDir val="col"/>
        <c:grouping val="cluster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75-4E39-A4F2-DDBF099C492C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75-4E39-A4F2-DDBF099C492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SUBREGIONES 2019'!$A$25:$A$35</c:f>
              <c:strCache>
                <c:ptCount val="11"/>
                <c:pt idx="0">
                  <c:v>Apartadó</c:v>
                </c:pt>
                <c:pt idx="1">
                  <c:v>Arboletes</c:v>
                </c:pt>
                <c:pt idx="2">
                  <c:v>Carepa</c:v>
                </c:pt>
                <c:pt idx="3">
                  <c:v>Chigorodó</c:v>
                </c:pt>
                <c:pt idx="4">
                  <c:v>Murindó</c:v>
                </c:pt>
                <c:pt idx="5">
                  <c:v>Mutatá</c:v>
                </c:pt>
                <c:pt idx="6">
                  <c:v>Necoclí</c:v>
                </c:pt>
                <c:pt idx="7">
                  <c:v>San Juan de Urabá</c:v>
                </c:pt>
                <c:pt idx="8">
                  <c:v>San Pedro de Urabá</c:v>
                </c:pt>
                <c:pt idx="9">
                  <c:v>Vigía del Fuerte</c:v>
                </c:pt>
                <c:pt idx="10">
                  <c:v>Turbo</c:v>
                </c:pt>
              </c:strCache>
            </c:strRef>
          </c:cat>
          <c:val>
            <c:numRef>
              <c:f>'TOTAL SUBREGIONES 2019'!$C$25:$C$35</c:f>
              <c:numCache>
                <c:formatCode>0</c:formatCode>
                <c:ptCount val="11"/>
                <c:pt idx="0">
                  <c:v>40</c:v>
                </c:pt>
                <c:pt idx="1">
                  <c:v>25.454545454545453</c:v>
                </c:pt>
                <c:pt idx="2">
                  <c:v>10.909090909090908</c:v>
                </c:pt>
                <c:pt idx="3">
                  <c:v>10.909090909090908</c:v>
                </c:pt>
                <c:pt idx="8">
                  <c:v>1.8181818181818181</c:v>
                </c:pt>
                <c:pt idx="10">
                  <c:v>10.909090909090908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175-4E39-A4F2-DDBF099C4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71020864"/>
        <c:axId val="-71025216"/>
      </c:barChart>
      <c:catAx>
        <c:axId val="-7106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40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63296"/>
        <c:crosses val="autoZero"/>
        <c:auto val="1"/>
        <c:lblAlgn val="ctr"/>
        <c:lblOffset val="100"/>
        <c:noMultiLvlLbl val="0"/>
      </c:catAx>
      <c:valAx>
        <c:axId val="-71063296"/>
        <c:scaling>
          <c:orientation val="minMax"/>
          <c:max val="25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63840"/>
        <c:crosses val="autoZero"/>
        <c:crossBetween val="between"/>
        <c:majorUnit val="10"/>
      </c:valAx>
      <c:catAx>
        <c:axId val="-71020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71025216"/>
        <c:crosses val="autoZero"/>
        <c:auto val="1"/>
        <c:lblAlgn val="ctr"/>
        <c:lblOffset val="100"/>
        <c:noMultiLvlLbl val="0"/>
      </c:catAx>
      <c:valAx>
        <c:axId val="-71025216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Procentaje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9933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20864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Número y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su Uso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Subregión Uraba 2019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013666388834833"/>
          <c:y val="0.16968235504652829"/>
          <c:w val="0.80771057194288298"/>
          <c:h val="0.63845110521405823"/>
        </c:manualLayout>
      </c:layout>
      <c:barChart>
        <c:barDir val="bar"/>
        <c:grouping val="cluster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5D0-48B2-AD6E-14FD788EA69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5D0-48B2-AD6E-14FD788EA69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5D0-48B2-AD6E-14FD788EA69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5D0-48B2-AD6E-14FD788EA69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5D0-48B2-AD6E-14FD788EA69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5D0-48B2-AD6E-14FD788EA69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5D0-48B2-AD6E-14FD788EA69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5D0-48B2-AD6E-14FD788EA69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5D0-48B2-AD6E-14FD788EA69A}"/>
              </c:ext>
            </c:extLst>
          </c:dPt>
          <c:dLbls>
            <c:dLbl>
              <c:idx val="0"/>
              <c:layout>
                <c:manualLayout>
                  <c:x val="0"/>
                  <c:y val="-2.4582745587454265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D0-48B2-AD6E-14FD788EA69A}"/>
                </c:ext>
              </c:extLst>
            </c:dLbl>
            <c:dLbl>
              <c:idx val="1"/>
              <c:layout>
                <c:manualLayout>
                  <c:x val="4.8739272759444393E-3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D0-48B2-AD6E-14FD788EA69A}"/>
                </c:ext>
              </c:extLst>
            </c:dLbl>
            <c:dLbl>
              <c:idx val="2"/>
              <c:layout>
                <c:manualLayout>
                  <c:x val="6.374561325901678E-3"/>
                  <c:y val="-4.5242346749859866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D0-48B2-AD6E-14FD788EA69A}"/>
                </c:ext>
              </c:extLst>
            </c:dLbl>
            <c:dLbl>
              <c:idx val="3"/>
              <c:layout>
                <c:manualLayout>
                  <c:x val="9.3263373563872553E-3"/>
                  <c:y val="2.4580810090596736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D0-48B2-AD6E-14FD788EA69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Particulares</c:v>
              </c:pt>
              <c:pt idx="1">
                <c:v>Pública</c:v>
              </c:pt>
              <c:pt idx="2">
                <c:v>Restringida</c:v>
              </c:pt>
              <c:pt idx="3">
                <c:v>Uso Especial</c:v>
              </c:pt>
            </c:strLit>
          </c:cat>
          <c:val>
            <c:numRef>
              <c:f>('TOTAL SUBREGIONES 2019'!$D$36,'TOTAL SUBREGIONES 2019'!$F$36,'TOTAL SUBREGIONES 2019'!$H$36,'TOTAL SUBREGIONES 2019'!$J$36)</c:f>
              <c:numCache>
                <c:formatCode>General</c:formatCode>
                <c:ptCount val="4"/>
                <c:pt idx="0">
                  <c:v>1</c:v>
                </c:pt>
                <c:pt idx="1">
                  <c:v>38</c:v>
                </c:pt>
                <c:pt idx="2">
                  <c:v>17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5D0-48B2-AD6E-14FD788EA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71017600"/>
        <c:axId val="-71020320"/>
      </c:barChart>
      <c:barChart>
        <c:barDir val="bar"/>
        <c:grouping val="cluster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-7.3548083878287623E-2"/>
                  <c:y val="-2.4582745587455167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D0-48B2-AD6E-14FD788EA69A}"/>
                </c:ext>
              </c:extLst>
            </c:dLbl>
            <c:dLbl>
              <c:idx val="3"/>
              <c:layout>
                <c:manualLayout>
                  <c:x val="-4.8726808079398706E-2"/>
                  <c:y val="2.4580810090596736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D0-48B2-AD6E-14FD788EA69A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92AF-4AE9-8BBF-E6F57FEC828E}"/>
                </c:ext>
              </c:extLst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92AF-4AE9-8BBF-E6F57FEC828E}"/>
                </c:ext>
              </c:extLst>
            </c:dLbl>
            <c:dLbl>
              <c:idx val="8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92AF-4AE9-8BBF-E6F57FEC828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Recirculacion</c:v>
              </c:pt>
              <c:pt idx="1">
                <c:v>Renovación Continua</c:v>
              </c:pt>
              <c:pt idx="2">
                <c:v>Desalojo Completo</c:v>
              </c:pt>
            </c:strLit>
          </c:cat>
          <c:val>
            <c:numRef>
              <c:f>('TOTAL SUBREGIONES 2019'!$E$36,'TOTAL SUBREGIONES 2019'!$G$36,'TOTAL SUBREGIONES 2019'!$I$36,'TOTAL SUBREGIONES 2019'!$K$36)</c:f>
              <c:numCache>
                <c:formatCode>0.0</c:formatCode>
                <c:ptCount val="4"/>
                <c:pt idx="0">
                  <c:v>1.8181818181818181</c:v>
                </c:pt>
                <c:pt idx="1">
                  <c:v>69.090909090909093</c:v>
                </c:pt>
                <c:pt idx="2">
                  <c:v>30.909090909090907</c:v>
                </c:pt>
                <c:pt idx="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5D0-48B2-AD6E-14FD788EA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82"/>
        <c:overlap val="10"/>
        <c:axId val="-71019776"/>
        <c:axId val="-71012704"/>
      </c:barChart>
      <c:catAx>
        <c:axId val="-710176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20320"/>
        <c:crosses val="autoZero"/>
        <c:auto val="1"/>
        <c:lblAlgn val="ctr"/>
        <c:lblOffset val="100"/>
        <c:noMultiLvlLbl val="0"/>
      </c:catAx>
      <c:valAx>
        <c:axId val="-71020320"/>
        <c:scaling>
          <c:orientation val="minMax"/>
          <c:max val="4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17600"/>
        <c:crosses val="autoZero"/>
        <c:crossBetween val="between"/>
      </c:valAx>
      <c:catAx>
        <c:axId val="-710197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71012704"/>
        <c:crosses val="autoZero"/>
        <c:auto val="1"/>
        <c:lblAlgn val="ctr"/>
        <c:lblOffset val="100"/>
        <c:noMultiLvlLbl val="0"/>
      </c:catAx>
      <c:valAx>
        <c:axId val="-71012704"/>
        <c:scaling>
          <c:orientation val="minMax"/>
        </c:scaling>
        <c:delete val="0"/>
        <c:axPos val="t"/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993366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19776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Número y  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Tipo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Subregion Uraba. Antioquia 2019.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759773377345811"/>
          <c:y val="0.17840241780711352"/>
          <c:w val="0.80771057194288298"/>
          <c:h val="0.63845110521405823"/>
        </c:manualLayout>
      </c:layout>
      <c:barChart>
        <c:barDir val="bar"/>
        <c:grouping val="stack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065-4387-9F1D-E8DB87CCBA2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065-4387-9F1D-E8DB87CCBA2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065-4387-9F1D-E8DB87CCBA2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065-4387-9F1D-E8DB87CCBA2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065-4387-9F1D-E8DB87CCBA2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065-4387-9F1D-E8DB87CCBA2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065-4387-9F1D-E8DB87CCBA2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065-4387-9F1D-E8DB87CCBA2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065-4387-9F1D-E8DB87CCBA2F}"/>
              </c:ext>
            </c:extLst>
          </c:dPt>
          <c:dLbls>
            <c:dLbl>
              <c:idx val="0"/>
              <c:layout>
                <c:manualLayout>
                  <c:x val="0.39898123304823335"/>
                  <c:y val="-2.0661781439170663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65-4387-9F1D-E8DB87CCBA2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Recirculacion</c:v>
              </c:pt>
              <c:pt idx="1">
                <c:v>Renovación Continua</c:v>
              </c:pt>
              <c:pt idx="2">
                <c:v>Desalojo Completo</c:v>
              </c:pt>
            </c:strLit>
          </c:cat>
          <c:val>
            <c:numRef>
              <c:f>('TOTAL SUBREGIONES 2019'!$L$36,'TOTAL SUBREGIONES 2019'!$N$36,'TOTAL SUBREGIONES 2019'!$P$36)</c:f>
              <c:numCache>
                <c:formatCode>General</c:formatCode>
                <c:ptCount val="3"/>
                <c:pt idx="0">
                  <c:v>55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065-4387-9F1D-E8DB87CCB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71005632"/>
        <c:axId val="-71018144"/>
      </c:barChart>
      <c:barChart>
        <c:barDir val="bar"/>
        <c:grouping val="stack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-7.3548083878287623E-2"/>
                  <c:y val="-2.4582745587455167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65-4387-9F1D-E8DB87CCBA2F}"/>
                </c:ext>
              </c:extLst>
            </c:dLbl>
            <c:dLbl>
              <c:idx val="3"/>
              <c:layout>
                <c:manualLayout>
                  <c:x val="-4.8726808079398706E-2"/>
                  <c:y val="2.4580810090596736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65-4387-9F1D-E8DB87CCBA2F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6846-4CBD-80C9-5712A10AAFA0}"/>
                </c:ext>
              </c:extLst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6846-4CBD-80C9-5712A10AAFA0}"/>
                </c:ext>
              </c:extLst>
            </c:dLbl>
            <c:dLbl>
              <c:idx val="8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846-4CBD-80C9-5712A10AAFA0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('TOTAL SUBREGIONES 2019'!$L$8,'TOTAL SUBREGIONES 2019'!$N$8,'TOTAL SUBREGIONES 2019'!$P$8)</c:f>
              <c:strCache>
                <c:ptCount val="3"/>
                <c:pt idx="0">
                  <c:v>Recirculacion</c:v>
                </c:pt>
                <c:pt idx="1">
                  <c:v>Renovación Continua</c:v>
                </c:pt>
                <c:pt idx="2">
                  <c:v>Desalojo Completo</c:v>
                </c:pt>
              </c:strCache>
            </c:strRef>
          </c:cat>
          <c:val>
            <c:numRef>
              <c:f>('TOTAL SUBREGIONES 2019'!$M$36,'TOTAL SUBREGIONES 2019'!$O$36,'TOTAL SUBREGIONES 2019'!$Q$36)</c:f>
              <c:numCache>
                <c:formatCode>0</c:formatCode>
                <c:ptCount val="3"/>
                <c:pt idx="0">
                  <c:v>100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065-4387-9F1D-E8DB87CCB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71029024"/>
        <c:axId val="-71018688"/>
      </c:barChart>
      <c:catAx>
        <c:axId val="-710056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18144"/>
        <c:crosses val="autoZero"/>
        <c:auto val="1"/>
        <c:lblAlgn val="ctr"/>
        <c:lblOffset val="100"/>
        <c:noMultiLvlLbl val="0"/>
      </c:catAx>
      <c:valAx>
        <c:axId val="-71018144"/>
        <c:scaling>
          <c:orientation val="minMax"/>
          <c:max val="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05632"/>
        <c:crosses val="autoZero"/>
        <c:crossBetween val="between"/>
      </c:valAx>
      <c:catAx>
        <c:axId val="-710290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71018688"/>
        <c:crosses val="autoZero"/>
        <c:auto val="1"/>
        <c:lblAlgn val="ctr"/>
        <c:lblOffset val="100"/>
        <c:noMultiLvlLbl val="0"/>
      </c:catAx>
      <c:valAx>
        <c:axId val="-71018688"/>
        <c:scaling>
          <c:orientation val="minMax"/>
        </c:scaling>
        <c:delete val="0"/>
        <c:axPos val="t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993366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29024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Número y  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Concepto Sanitario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Uraba -  Antioquia 2019.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9422807114145696"/>
          <c:y val="0.17840245076925312"/>
          <c:w val="0.75921365023297482"/>
          <c:h val="0.63845110521405823"/>
        </c:manualLayout>
      </c:layout>
      <c:barChart>
        <c:barDir val="bar"/>
        <c:grouping val="stacked"/>
        <c:varyColors val="0"/>
        <c:ser>
          <c:idx val="0"/>
          <c:order val="0"/>
          <c:tx>
            <c:v>Numero de Piscinas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78C-4825-9454-91D9AFB6191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78C-4825-9454-91D9AFB6191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78C-4825-9454-91D9AFB6191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78C-4825-9454-91D9AFB6191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78C-4825-9454-91D9AFB6191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78C-4825-9454-91D9AFB6191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78C-4825-9454-91D9AFB6191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78C-4825-9454-91D9AFB6191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78C-4825-9454-91D9AFB6191B}"/>
              </c:ext>
            </c:extLst>
          </c:dPt>
          <c:dLbls>
            <c:dLbl>
              <c:idx val="0"/>
              <c:layout>
                <c:manualLayout>
                  <c:x val="2.5555880308586333E-2"/>
                  <c:y val="2.4169184290030211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8C-4825-9454-91D9AFB6191B}"/>
                </c:ext>
              </c:extLst>
            </c:dLbl>
            <c:dLbl>
              <c:idx val="1"/>
              <c:layout>
                <c:manualLayout>
                  <c:x val="0.36105708932188152"/>
                  <c:y val="-4.8300031860179325E-4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8C-4825-9454-91D9AFB6191B}"/>
                </c:ext>
              </c:extLst>
            </c:dLbl>
            <c:dLbl>
              <c:idx val="2"/>
              <c:layout>
                <c:manualLayout>
                  <c:x val="4.4766419310658827E-2"/>
                  <c:y val="7.3742430271790211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8C-4825-9454-91D9AFB6191B}"/>
                </c:ext>
              </c:extLst>
            </c:dLbl>
            <c:dLbl>
              <c:idx val="3"/>
              <c:layout>
                <c:manualLayout>
                  <c:x val="0.1235980027943549"/>
                  <c:y val="2.3121387283236996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8C-4825-9454-91D9AFB6191B}"/>
                </c:ext>
              </c:extLst>
            </c:dLbl>
            <c:dLbl>
              <c:idx val="4"/>
              <c:layout>
                <c:manualLayout>
                  <c:x val="0.24151559459469216"/>
                  <c:y val="-3.5697965499977241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8C-4825-9454-91D9AFB6191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('TOTAL SUBREGIONES 2019'!$R$36,'TOTAL SUBREGIONES 2019'!$T$36,'TOTAL SUBREGIONES 2019'!$V$36,'TOTAL SUBREGIONES 2019'!$X$36,'TOTAL SUBREGIONES 2019'!$Z$36)</c:f>
              <c:numCache>
                <c:formatCode>General</c:formatCode>
                <c:ptCount val="5"/>
                <c:pt idx="0">
                  <c:v>0</c:v>
                </c:pt>
                <c:pt idx="1">
                  <c:v>14</c:v>
                </c:pt>
                <c:pt idx="2">
                  <c:v>1</c:v>
                </c:pt>
                <c:pt idx="3">
                  <c:v>4</c:v>
                </c:pt>
                <c:pt idx="4" formatCode="0">
                  <c:v>36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9-878C-4825-9454-91D9AFB61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25"/>
        <c:axId val="-71029568"/>
        <c:axId val="-71000736"/>
      </c:barChart>
      <c:barChart>
        <c:barDir val="bar"/>
        <c:grouping val="stack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B-878C-4825-9454-91D9AFB6191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D-878C-4825-9454-91D9AFB6191B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F-878C-4825-9454-91D9AFB6191B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1-878C-4825-9454-91D9AFB6191B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3-878C-4825-9454-91D9AFB6191B}"/>
              </c:ext>
            </c:extLst>
          </c:dPt>
          <c:dLbls>
            <c:dLbl>
              <c:idx val="0"/>
              <c:layout>
                <c:manualLayout>
                  <c:x val="-3.0646932038906283E-2"/>
                  <c:y val="2.4578874593738308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8C-4825-9454-91D9AFB6191B}"/>
                </c:ext>
              </c:extLst>
            </c:dLbl>
            <c:dLbl>
              <c:idx val="2"/>
              <c:layout>
                <c:manualLayout>
                  <c:x val="-1.6787407241497059E-2"/>
                  <c:y val="-2.4582745587454716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8C-4825-9454-91D9AFB6191B}"/>
                </c:ext>
              </c:extLst>
            </c:dLbl>
            <c:dLbl>
              <c:idx val="3"/>
              <c:layout>
                <c:manualLayout>
                  <c:x val="-1.888267541041392E-2"/>
                  <c:y val="7.3740494774932686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8C-4825-9454-91D9AFB6191B}"/>
                </c:ext>
              </c:extLst>
            </c:dLbl>
            <c:dLbl>
              <c:idx val="4"/>
              <c:layout>
                <c:manualLayout>
                  <c:x val="-9.3263373563872553E-3"/>
                  <c:y val="-4.7797881951651498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8C-4825-9454-91D9AFB6191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('TOTAL SUBREGIONES 2019'!$S$36,'TOTAL SUBREGIONES 2019'!$U$36,'TOTAL SUBREGIONES 2019'!$W$36,'TOTAL SUBREGIONES 2019'!$Y$36,'TOTAL SUBREGIONES 2019'!$AA$36)</c:f>
              <c:numCache>
                <c:formatCode>0.0</c:formatCode>
                <c:ptCount val="5"/>
                <c:pt idx="0" formatCode="0">
                  <c:v>0</c:v>
                </c:pt>
                <c:pt idx="1">
                  <c:v>25.454545454545453</c:v>
                </c:pt>
                <c:pt idx="2" formatCode="0">
                  <c:v>1.8181818181818181</c:v>
                </c:pt>
                <c:pt idx="3">
                  <c:v>7.2727272727272725</c:v>
                </c:pt>
                <c:pt idx="4">
                  <c:v>65.454545454545453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4-878C-4825-9454-91D9AFB61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6"/>
        <c:overlap val="59"/>
        <c:axId val="-70999104"/>
        <c:axId val="-71019232"/>
      </c:barChart>
      <c:catAx>
        <c:axId val="-71029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00736"/>
        <c:crosses val="autoZero"/>
        <c:auto val="1"/>
        <c:lblAlgn val="ctr"/>
        <c:lblOffset val="100"/>
        <c:noMultiLvlLbl val="0"/>
      </c:catAx>
      <c:valAx>
        <c:axId val="-71000736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29568"/>
        <c:crosses val="autoZero"/>
        <c:crossBetween val="between"/>
      </c:valAx>
      <c:catAx>
        <c:axId val="-70999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71019232"/>
        <c:crosses val="autoZero"/>
        <c:auto val="1"/>
        <c:lblAlgn val="ctr"/>
        <c:lblOffset val="100"/>
        <c:noMultiLvlLbl val="0"/>
      </c:catAx>
      <c:valAx>
        <c:axId val="-71019232"/>
        <c:scaling>
          <c:orientation val="minMax"/>
          <c:max val="50"/>
          <c:min val="0"/>
        </c:scaling>
        <c:delete val="0"/>
        <c:axPos val="t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993366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99104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Numero y  Porcentaje de piscinas de uso colectivo y particular Subregión - Norte 2019.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837472805380394"/>
          <c:y val="0.12432476327199432"/>
          <c:w val="0.80771057194288298"/>
          <c:h val="0.63845110521405823"/>
        </c:manualLayout>
      </c:layout>
      <c:barChart>
        <c:barDir val="col"/>
        <c:grouping val="cluster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5D3-4D1A-81CE-867D4A65DA8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5D3-4D1A-81CE-867D4A65DA8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5D3-4D1A-81CE-867D4A65DA8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5D3-4D1A-81CE-867D4A65DA8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5D3-4D1A-81CE-867D4A65DA8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5D3-4D1A-81CE-867D4A65DA8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5D3-4D1A-81CE-867D4A65DA8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5D3-4D1A-81CE-867D4A65DA8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5D3-4D1A-81CE-867D4A65DA8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SUBREGIONES 2019'!$A$42:$A$58</c:f>
              <c:strCache>
                <c:ptCount val="17"/>
                <c:pt idx="0">
                  <c:v>Angostura</c:v>
                </c:pt>
                <c:pt idx="1">
                  <c:v>Belmira</c:v>
                </c:pt>
                <c:pt idx="2">
                  <c:v>Briceño</c:v>
                </c:pt>
                <c:pt idx="3">
                  <c:v>Campamento</c:v>
                </c:pt>
                <c:pt idx="4">
                  <c:v>Carolina del Principe</c:v>
                </c:pt>
                <c:pt idx="5">
                  <c:v>Donmatías</c:v>
                </c:pt>
                <c:pt idx="6">
                  <c:v>Entrerríos</c:v>
                </c:pt>
                <c:pt idx="7">
                  <c:v>Gómez Plata</c:v>
                </c:pt>
                <c:pt idx="8">
                  <c:v>Guadalupe</c:v>
                </c:pt>
                <c:pt idx="9">
                  <c:v>Ituango</c:v>
                </c:pt>
                <c:pt idx="10">
                  <c:v>San Andrés de Cuerquia</c:v>
                </c:pt>
                <c:pt idx="11">
                  <c:v>San jose de la montaña</c:v>
                </c:pt>
                <c:pt idx="12">
                  <c:v>San Pedro de los Milagros</c:v>
                </c:pt>
                <c:pt idx="13">
                  <c:v>Santa Rosa de Osos</c:v>
                </c:pt>
                <c:pt idx="14">
                  <c:v>Toledo</c:v>
                </c:pt>
                <c:pt idx="15">
                  <c:v>Valdivia</c:v>
                </c:pt>
                <c:pt idx="16">
                  <c:v>Yarumal</c:v>
                </c:pt>
              </c:strCache>
            </c:strRef>
          </c:cat>
          <c:val>
            <c:numRef>
              <c:f>'TOTAL SUBREGIONES 2019'!$B$42:$B$58</c:f>
              <c:numCache>
                <c:formatCode>General</c:formatCode>
                <c:ptCount val="17"/>
                <c:pt idx="0">
                  <c:v>3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4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5D3-4D1A-81CE-867D4A65D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71028480"/>
        <c:axId val="-71014880"/>
      </c:barChart>
      <c:barChart>
        <c:barDir val="col"/>
        <c:grouping val="cluster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D3-4D1A-81CE-867D4A65DA8B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D3-4D1A-81CE-867D4A65DA8B}"/>
                </c:ext>
              </c:extLst>
            </c:dLbl>
            <c:dLbl>
              <c:idx val="8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D3-4D1A-81CE-867D4A65DA8B}"/>
                </c:ext>
              </c:extLst>
            </c:dLbl>
            <c:dLbl>
              <c:idx val="1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D3-4D1A-81CE-867D4A65DA8B}"/>
                </c:ext>
              </c:extLst>
            </c:dLbl>
            <c:dLbl>
              <c:idx val="13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D3-4D1A-81CE-867D4A65DA8B}"/>
                </c:ext>
              </c:extLst>
            </c:dLbl>
            <c:dLbl>
              <c:idx val="16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D3-4D1A-81CE-867D4A65DA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SUBREGIONES 2019'!$A$42:$A$58</c:f>
              <c:strCache>
                <c:ptCount val="17"/>
                <c:pt idx="0">
                  <c:v>Angostura</c:v>
                </c:pt>
                <c:pt idx="1">
                  <c:v>Belmira</c:v>
                </c:pt>
                <c:pt idx="2">
                  <c:v>Briceño</c:v>
                </c:pt>
                <c:pt idx="3">
                  <c:v>Campamento</c:v>
                </c:pt>
                <c:pt idx="4">
                  <c:v>Carolina del Principe</c:v>
                </c:pt>
                <c:pt idx="5">
                  <c:v>Donmatías</c:v>
                </c:pt>
                <c:pt idx="6">
                  <c:v>Entrerríos</c:v>
                </c:pt>
                <c:pt idx="7">
                  <c:v>Gómez Plata</c:v>
                </c:pt>
                <c:pt idx="8">
                  <c:v>Guadalupe</c:v>
                </c:pt>
                <c:pt idx="9">
                  <c:v>Ituango</c:v>
                </c:pt>
                <c:pt idx="10">
                  <c:v>San Andrés de Cuerquia</c:v>
                </c:pt>
                <c:pt idx="11">
                  <c:v>San jose de la montaña</c:v>
                </c:pt>
                <c:pt idx="12">
                  <c:v>San Pedro de los Milagros</c:v>
                </c:pt>
                <c:pt idx="13">
                  <c:v>Santa Rosa de Osos</c:v>
                </c:pt>
                <c:pt idx="14">
                  <c:v>Toledo</c:v>
                </c:pt>
                <c:pt idx="15">
                  <c:v>Valdivia</c:v>
                </c:pt>
                <c:pt idx="16">
                  <c:v>Yarumal</c:v>
                </c:pt>
              </c:strCache>
            </c:strRef>
          </c:cat>
          <c:val>
            <c:numRef>
              <c:f>'TOTAL SUBREGIONES 2019'!$C$42:$C$58</c:f>
              <c:numCache>
                <c:formatCode>0</c:formatCode>
                <c:ptCount val="17"/>
                <c:pt idx="0">
                  <c:v>10.344827586206897</c:v>
                </c:pt>
                <c:pt idx="2">
                  <c:v>3.4482758620689653</c:v>
                </c:pt>
                <c:pt idx="3">
                  <c:v>6.8965517241379306</c:v>
                </c:pt>
                <c:pt idx="4">
                  <c:v>6.8965517241379306</c:v>
                </c:pt>
                <c:pt idx="5">
                  <c:v>3.4482758620689653</c:v>
                </c:pt>
                <c:pt idx="7">
                  <c:v>3.4482758620689653</c:v>
                </c:pt>
                <c:pt idx="8">
                  <c:v>10.344827586206897</c:v>
                </c:pt>
                <c:pt idx="9">
                  <c:v>3.4482758620689653</c:v>
                </c:pt>
                <c:pt idx="10">
                  <c:v>13.793103448275861</c:v>
                </c:pt>
                <c:pt idx="12">
                  <c:v>3.4482758620689653</c:v>
                </c:pt>
                <c:pt idx="13">
                  <c:v>6.8965517241379306</c:v>
                </c:pt>
                <c:pt idx="14">
                  <c:v>3.4482758620689653</c:v>
                </c:pt>
                <c:pt idx="16">
                  <c:v>24.137931034482758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5D3-4D1A-81CE-867D4A65D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71000192"/>
        <c:axId val="-71015968"/>
      </c:barChart>
      <c:catAx>
        <c:axId val="-7102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40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14880"/>
        <c:crosses val="autoZero"/>
        <c:auto val="1"/>
        <c:lblAlgn val="ctr"/>
        <c:lblOffset val="100"/>
        <c:noMultiLvlLbl val="0"/>
      </c:catAx>
      <c:valAx>
        <c:axId val="-71014880"/>
        <c:scaling>
          <c:orientation val="minMax"/>
          <c:max val="8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28480"/>
        <c:crosses val="autoZero"/>
        <c:crossBetween val="between"/>
        <c:majorUnit val="1"/>
      </c:valAx>
      <c:catAx>
        <c:axId val="-71000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71015968"/>
        <c:crosses val="autoZero"/>
        <c:auto val="1"/>
        <c:lblAlgn val="ctr"/>
        <c:lblOffset val="100"/>
        <c:noMultiLvlLbl val="0"/>
      </c:catAx>
      <c:valAx>
        <c:axId val="-71015968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Procentaje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9933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00192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30010020135982302"/>
          <c:y val="0.94318405511811021"/>
          <c:w val="0.54753203535392569"/>
          <c:h val="4.9564012831729398E-2"/>
        </c:manualLayout>
      </c:layout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Número y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su Uso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Subregión Norte 2019.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200193135962574"/>
          <c:y val="0.1833186493638409"/>
          <c:w val="0.80771057194288298"/>
          <c:h val="0.63845110521405823"/>
        </c:manualLayout>
      </c:layout>
      <c:barChart>
        <c:barDir val="bar"/>
        <c:grouping val="cluster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708-4707-ADDB-41A37AB55C4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708-4707-ADDB-41A37AB55C4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708-4707-ADDB-41A37AB55C4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708-4707-ADDB-41A37AB55C4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708-4707-ADDB-41A37AB55C4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708-4707-ADDB-41A37AB55C4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708-4707-ADDB-41A37AB55C4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708-4707-ADDB-41A37AB55C4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708-4707-ADDB-41A37AB55C4E}"/>
              </c:ext>
            </c:extLst>
          </c:dPt>
          <c:dLbls>
            <c:dLbl>
              <c:idx val="0"/>
              <c:layout>
                <c:manualLayout>
                  <c:x val="0"/>
                  <c:y val="-2.4582745587454265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08-4707-ADDB-41A37AB55C4E}"/>
                </c:ext>
              </c:extLst>
            </c:dLbl>
            <c:dLbl>
              <c:idx val="1"/>
              <c:layout>
                <c:manualLayout>
                  <c:x val="7.6097037969941389E-3"/>
                  <c:y val="-6.8181818181818179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08-4707-ADDB-41A37AB55C4E}"/>
                </c:ext>
              </c:extLst>
            </c:dLbl>
            <c:dLbl>
              <c:idx val="2"/>
              <c:layout>
                <c:manualLayout>
                  <c:x val="7.4610698851098048E-3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08-4707-ADDB-41A37AB55C4E}"/>
                </c:ext>
              </c:extLst>
            </c:dLbl>
            <c:dLbl>
              <c:idx val="3"/>
              <c:layout>
                <c:manualLayout>
                  <c:x val="9.3263373563872553E-3"/>
                  <c:y val="2.4580810090596736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08-4707-ADDB-41A37AB55C4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Particulares</c:v>
              </c:pt>
              <c:pt idx="1">
                <c:v>Pública</c:v>
              </c:pt>
              <c:pt idx="2">
                <c:v>Restringida</c:v>
              </c:pt>
              <c:pt idx="3">
                <c:v>Uso Especial</c:v>
              </c:pt>
            </c:strLit>
          </c:cat>
          <c:val>
            <c:numRef>
              <c:f>('TOTAL SUBREGIONES 2019'!$D$59,'TOTAL SUBREGIONES 2019'!$F$59,'TOTAL SUBREGIONES 2019'!$H$59,'TOTAL SUBREGIONES 2019'!$J$59)</c:f>
              <c:numCache>
                <c:formatCode>General</c:formatCode>
                <c:ptCount val="4"/>
                <c:pt idx="0">
                  <c:v>0</c:v>
                </c:pt>
                <c:pt idx="1">
                  <c:v>24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708-4707-ADDB-41A37AB55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71026848"/>
        <c:axId val="-71024128"/>
      </c:barChart>
      <c:barChart>
        <c:barDir val="bar"/>
        <c:grouping val="cluster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-7.3548083878287623E-2"/>
                  <c:y val="-2.4582745587455167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08-4707-ADDB-41A37AB55C4E}"/>
                </c:ext>
              </c:extLst>
            </c:dLbl>
            <c:dLbl>
              <c:idx val="3"/>
              <c:layout>
                <c:manualLayout>
                  <c:x val="-4.8726808079398706E-2"/>
                  <c:y val="2.4580810090596736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08-4707-ADDB-41A37AB55C4E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E0C3-407A-92EC-D99534B8E602}"/>
                </c:ext>
              </c:extLst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E0C3-407A-92EC-D99534B8E602}"/>
                </c:ext>
              </c:extLst>
            </c:dLbl>
            <c:dLbl>
              <c:idx val="8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0C3-407A-92EC-D99534B8E60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Recirculacion</c:v>
              </c:pt>
              <c:pt idx="1">
                <c:v>Renovación Continua</c:v>
              </c:pt>
              <c:pt idx="2">
                <c:v>Desalojo Completo</c:v>
              </c:pt>
            </c:strLit>
          </c:cat>
          <c:val>
            <c:numRef>
              <c:f>('TOTAL SUBREGIONES 2019'!$E$59,'TOTAL SUBREGIONES 2019'!$G$59,'TOTAL SUBREGIONES 2019'!$I$59,'TOTAL SUBREGIONES 2019'!$K$59)</c:f>
              <c:numCache>
                <c:formatCode>0.0</c:formatCode>
                <c:ptCount val="4"/>
                <c:pt idx="0" formatCode="0">
                  <c:v>0</c:v>
                </c:pt>
                <c:pt idx="1">
                  <c:v>82.758620689655174</c:v>
                </c:pt>
                <c:pt idx="2">
                  <c:v>13.793103448275861</c:v>
                </c:pt>
                <c:pt idx="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708-4707-ADDB-41A37AB55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71013792"/>
        <c:axId val="-71007808"/>
      </c:barChart>
      <c:catAx>
        <c:axId val="-71026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24128"/>
        <c:crosses val="autoZero"/>
        <c:auto val="1"/>
        <c:lblAlgn val="ctr"/>
        <c:lblOffset val="100"/>
        <c:noMultiLvlLbl val="0"/>
      </c:catAx>
      <c:valAx>
        <c:axId val="-71024128"/>
        <c:scaling>
          <c:orientation val="minMax"/>
          <c:max val="28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26848"/>
        <c:crosses val="autoZero"/>
        <c:crossBetween val="between"/>
      </c:valAx>
      <c:catAx>
        <c:axId val="-710137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71007808"/>
        <c:crosses val="autoZero"/>
        <c:auto val="1"/>
        <c:lblAlgn val="ctr"/>
        <c:lblOffset val="100"/>
        <c:noMultiLvlLbl val="0"/>
      </c:catAx>
      <c:valAx>
        <c:axId val="-71007808"/>
        <c:scaling>
          <c:orientation val="minMax"/>
          <c:max val="100"/>
          <c:min val="0"/>
        </c:scaling>
        <c:delete val="0"/>
        <c:axPos val="t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993366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13792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Número y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Tipo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Subregion Norte. Antioquia 2019.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759773377345811"/>
          <c:y val="0.17840241780711352"/>
          <c:w val="0.80771057194288298"/>
          <c:h val="0.63845110521405823"/>
        </c:manualLayout>
      </c:layout>
      <c:barChart>
        <c:barDir val="bar"/>
        <c:grouping val="stack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EE7-49AF-9417-CC9753A9C96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EE7-49AF-9417-CC9753A9C96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EE7-49AF-9417-CC9753A9C96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EE7-49AF-9417-CC9753A9C96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EE7-49AF-9417-CC9753A9C96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EE7-49AF-9417-CC9753A9C96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EE7-49AF-9417-CC9753A9C96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EE7-49AF-9417-CC9753A9C96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EE7-49AF-9417-CC9753A9C962}"/>
              </c:ext>
            </c:extLst>
          </c:dPt>
          <c:dLbls>
            <c:dLbl>
              <c:idx val="0"/>
              <c:layout>
                <c:manualLayout>
                  <c:x val="0.41024260778591487"/>
                  <c:y val="1.6572393691430282E-2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E7-49AF-9417-CC9753A9C962}"/>
                </c:ext>
              </c:extLst>
            </c:dLbl>
            <c:dLbl>
              <c:idx val="1"/>
              <c:layout>
                <c:manualLayout>
                  <c:x val="0.10091646935741425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E7-49AF-9417-CC9753A9C962}"/>
                </c:ext>
              </c:extLst>
            </c:dLbl>
            <c:dLbl>
              <c:idx val="2"/>
              <c:layout>
                <c:manualLayout>
                  <c:x val="4.1554833617825741E-2"/>
                  <c:y val="6.8625111700609614E-4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E7-49AF-9417-CC9753A9C96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Recirculacion</c:v>
              </c:pt>
              <c:pt idx="1">
                <c:v>Renovación Continua</c:v>
              </c:pt>
              <c:pt idx="2">
                <c:v>Desalojo Completo</c:v>
              </c:pt>
            </c:strLit>
          </c:cat>
          <c:val>
            <c:numRef>
              <c:f>('TOTAL SUBREGIONES 2019'!$L$59,'TOTAL SUBREGIONES 2019'!$N$59,'TOTAL SUBREGIONES 2019'!$P$59)</c:f>
              <c:numCache>
                <c:formatCode>General</c:formatCode>
                <c:ptCount val="3"/>
                <c:pt idx="0">
                  <c:v>24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EE7-49AF-9417-CC9753A9C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6"/>
        <c:overlap val="5"/>
        <c:axId val="-71012160"/>
        <c:axId val="-71030656"/>
      </c:barChart>
      <c:barChart>
        <c:barDir val="bar"/>
        <c:grouping val="stack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-7.3548083878287623E-2"/>
                  <c:y val="-2.4582745587455167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E7-49AF-9417-CC9753A9C962}"/>
                </c:ext>
              </c:extLst>
            </c:dLbl>
            <c:dLbl>
              <c:idx val="1"/>
              <c:layout>
                <c:manualLayout>
                  <c:x val="-2.4242864746801773E-2"/>
                  <c:y val="-8.6229595632096798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E7-49AF-9417-CC9753A9C962}"/>
                </c:ext>
              </c:extLst>
            </c:dLbl>
            <c:dLbl>
              <c:idx val="2"/>
              <c:layout>
                <c:manualLayout>
                  <c:x val="-2.0512820512820513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E7-49AF-9417-CC9753A9C962}"/>
                </c:ext>
              </c:extLst>
            </c:dLbl>
            <c:dLbl>
              <c:idx val="3"/>
              <c:layout>
                <c:manualLayout>
                  <c:x val="-4.8726808079398706E-2"/>
                  <c:y val="2.4580810090596736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E7-49AF-9417-CC9753A9C962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5D72-47DC-B342-F57C85BBA031}"/>
                </c:ext>
              </c:extLst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5D72-47DC-B342-F57C85BBA031}"/>
                </c:ext>
              </c:extLst>
            </c:dLbl>
            <c:dLbl>
              <c:idx val="8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5D72-47DC-B342-F57C85BBA03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('TOTAL SUBREGIONES 2019'!$L$8,'TOTAL SUBREGIONES 2019'!$N$8,'TOTAL SUBREGIONES 2019'!$P$8)</c:f>
              <c:strCache>
                <c:ptCount val="3"/>
                <c:pt idx="0">
                  <c:v>Recirculacion</c:v>
                </c:pt>
                <c:pt idx="1">
                  <c:v>Renovación Continua</c:v>
                </c:pt>
                <c:pt idx="2">
                  <c:v>Desalojo Completo</c:v>
                </c:pt>
              </c:strCache>
            </c:strRef>
          </c:cat>
          <c:val>
            <c:numRef>
              <c:f>('TOTAL SUBREGIONES 2019'!$M$59,'TOTAL SUBREGIONES 2019'!$O$59,'TOTAL SUBREGIONES 2019'!$Q$59)</c:f>
              <c:numCache>
                <c:formatCode>0.0</c:formatCode>
                <c:ptCount val="3"/>
                <c:pt idx="0">
                  <c:v>82.758620689655174</c:v>
                </c:pt>
                <c:pt idx="1">
                  <c:v>10.344827586206897</c:v>
                </c:pt>
                <c:pt idx="2">
                  <c:v>6.8965517241379306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EE7-49AF-9417-CC9753A9C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71001280"/>
        <c:axId val="-71021952"/>
      </c:barChart>
      <c:catAx>
        <c:axId val="-710121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30656"/>
        <c:crosses val="autoZero"/>
        <c:auto val="1"/>
        <c:lblAlgn val="ctr"/>
        <c:lblOffset val="100"/>
        <c:noMultiLvlLbl val="0"/>
      </c:catAx>
      <c:valAx>
        <c:axId val="-71030656"/>
        <c:scaling>
          <c:orientation val="minMax"/>
          <c:max val="25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12160"/>
        <c:crosses val="autoZero"/>
        <c:crossBetween val="between"/>
      </c:valAx>
      <c:catAx>
        <c:axId val="-710012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71021952"/>
        <c:crosses val="autoZero"/>
        <c:auto val="1"/>
        <c:lblAlgn val="ctr"/>
        <c:lblOffset val="100"/>
        <c:noMultiLvlLbl val="0"/>
      </c:catAx>
      <c:valAx>
        <c:axId val="-71021952"/>
        <c:scaling>
          <c:orientation val="minMax"/>
        </c:scaling>
        <c:delete val="0"/>
        <c:axPos val="t"/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993366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01280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- </a:t>
            </a:r>
            <a:r>
              <a:rPr lang="es-CO" sz="1600" b="0" baseline="0"/>
              <a:t>Argelia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994665691070342"/>
          <c:y val="0.13378970548451752"/>
          <c:w val="0.69798500323257062"/>
          <c:h val="0.6887620720838384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Original'!$C$2170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Original'!$A$2171:$A$2184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Original'!$C$2171:$C$2184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2</c:v>
                </c:pt>
                <c:pt idx="12" formatCode="0">
                  <c:v>2</c:v>
                </c:pt>
                <c:pt idx="13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E3-472F-A4FF-124A8346793D}"/>
            </c:ext>
          </c:extLst>
        </c:ser>
        <c:ser>
          <c:idx val="3"/>
          <c:order val="2"/>
          <c:tx>
            <c:strRef>
              <c:f>'Tasa de mortalidad Original'!$D$2170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Original'!$A$2171:$A$2184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Original'!$D$2171:$D$2184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E3-472F-A4FF-124A8346793D}"/>
            </c:ext>
          </c:extLst>
        </c:ser>
        <c:ser>
          <c:idx val="1"/>
          <c:order val="3"/>
          <c:tx>
            <c:strRef>
              <c:f>'Tasa de mortalidad Original'!$E$2170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Original'!$A$2171:$A$2184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Original'!$E$2171:$E$2184</c:f>
              <c:numCache>
                <c:formatCode>General</c:formatCode>
                <c:ptCount val="14"/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E3-472F-A4FF-124A8346793D}"/>
            </c:ext>
          </c:extLst>
        </c:ser>
        <c:ser>
          <c:idx val="4"/>
          <c:order val="4"/>
          <c:tx>
            <c:strRef>
              <c:f>'Tasa de mortalidad Original'!$F$2170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Original'!$A$2171:$A$2184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Original'!$F$2171:$F$2184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E3-472F-A4FF-124A83467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76578576"/>
        <c:axId val="-376574768"/>
      </c:barChart>
      <c:lineChart>
        <c:grouping val="stacked"/>
        <c:varyColors val="0"/>
        <c:ser>
          <c:idx val="0"/>
          <c:order val="0"/>
          <c:tx>
            <c:strRef>
              <c:f>'Tasa de mortalidad Original'!$B$2170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Original'!$A$2171:$A$2184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Original'!$B$2171:$B$2184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DE3-472F-A4FF-124A83467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76574224"/>
        <c:axId val="-376570960"/>
      </c:lineChart>
      <c:catAx>
        <c:axId val="-37657857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76574768"/>
        <c:crossesAt val="0"/>
        <c:auto val="1"/>
        <c:lblAlgn val="ctr"/>
        <c:lblOffset val="100"/>
        <c:noMultiLvlLbl val="0"/>
      </c:catAx>
      <c:valAx>
        <c:axId val="-376574768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76578576"/>
        <c:crosses val="autoZero"/>
        <c:crossBetween val="between"/>
        <c:majorUnit val="1"/>
      </c:valAx>
      <c:valAx>
        <c:axId val="-37657096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376574224"/>
        <c:crosses val="max"/>
        <c:crossBetween val="between"/>
      </c:valAx>
      <c:catAx>
        <c:axId val="-37657422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37657096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Número y  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Concepto Sanitario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Norte-  Antioquia 2019.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863361814156204"/>
          <c:y val="0.17840248734572156"/>
          <c:w val="0.75921365023297482"/>
          <c:h val="0.63845110521405823"/>
        </c:manualLayout>
      </c:layout>
      <c:barChart>
        <c:barDir val="bar"/>
        <c:grouping val="stacked"/>
        <c:varyColors val="0"/>
        <c:ser>
          <c:idx val="0"/>
          <c:order val="0"/>
          <c:tx>
            <c:v>Numero de Piscinas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C6D-47A3-9910-D245BF724AD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C6D-47A3-9910-D245BF724AD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C6D-47A3-9910-D245BF724AD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C6D-47A3-9910-D245BF724AD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C6D-47A3-9910-D245BF724AD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C6D-47A3-9910-D245BF724AD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C6D-47A3-9910-D245BF724AD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C6D-47A3-9910-D245BF724AD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C6D-47A3-9910-D245BF724ADD}"/>
              </c:ext>
            </c:extLst>
          </c:dPt>
          <c:dLbls>
            <c:dLbl>
              <c:idx val="0"/>
              <c:layout>
                <c:manualLayout>
                  <c:x val="0.13802147458840372"/>
                  <c:y val="-1.8747656542932134E-7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6D-47A3-9910-D245BF724ADD}"/>
                </c:ext>
              </c:extLst>
            </c:dLbl>
            <c:dLbl>
              <c:idx val="1"/>
              <c:layout>
                <c:manualLayout>
                  <c:x val="0.32954000330378286"/>
                  <c:y val="-2.8496437945344143E-5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6D-47A3-9910-D245BF724ADD}"/>
                </c:ext>
              </c:extLst>
            </c:dLbl>
            <c:dLbl>
              <c:idx val="2"/>
              <c:layout>
                <c:manualLayout>
                  <c:x val="4.4766419310658827E-2"/>
                  <c:y val="7.3742430271790211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6D-47A3-9910-D245BF724ADD}"/>
                </c:ext>
              </c:extLst>
            </c:dLbl>
            <c:dLbl>
              <c:idx val="3"/>
              <c:layout>
                <c:manualLayout>
                  <c:x val="0.32637336416863977"/>
                  <c:y val="7.3712035995500127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6D-47A3-9910-D245BF724ADD}"/>
                </c:ext>
              </c:extLst>
            </c:dLbl>
            <c:dLbl>
              <c:idx val="4"/>
              <c:layout>
                <c:manualLayout>
                  <c:x val="6.3497825009635994E-2"/>
                  <c:y val="2.3631421072365954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6D-47A3-9910-D245BF724ADD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('TOTAL SUBREGIONES 2019'!$R$59,'TOTAL SUBREGIONES 2019'!$T$59,'TOTAL SUBREGIONES 2019'!$V$59,'TOTAL SUBREGIONES 2019'!$X$59,'TOTAL SUBREGIONES 2019'!$Z$59)</c:f>
              <c:numCache>
                <c:formatCode>General</c:formatCode>
                <c:ptCount val="5"/>
                <c:pt idx="0">
                  <c:v>3</c:v>
                </c:pt>
                <c:pt idx="1">
                  <c:v>8</c:v>
                </c:pt>
                <c:pt idx="2">
                  <c:v>0</c:v>
                </c:pt>
                <c:pt idx="3">
                  <c:v>8</c:v>
                </c:pt>
                <c:pt idx="4" formatCode="0">
                  <c:v>13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9-2C6D-47A3-9910-D245BF724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71030112"/>
        <c:axId val="-71023584"/>
      </c:barChart>
      <c:barChart>
        <c:barDir val="bar"/>
        <c:grouping val="stack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B-2C6D-47A3-9910-D245BF724AD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D-2C6D-47A3-9910-D245BF724ADD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F-2C6D-47A3-9910-D245BF724ADD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1-2C6D-47A3-9910-D245BF724ADD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3-2C6D-47A3-9910-D245BF724ADD}"/>
              </c:ext>
            </c:extLst>
          </c:dPt>
          <c:dLbls>
            <c:dLbl>
              <c:idx val="0"/>
              <c:layout>
                <c:manualLayout>
                  <c:x val="-3.0646932038906283E-2"/>
                  <c:y val="2.4578874593738308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6D-47A3-9910-D245BF724ADD}"/>
                </c:ext>
              </c:extLst>
            </c:dLbl>
            <c:dLbl>
              <c:idx val="2"/>
              <c:layout>
                <c:manualLayout>
                  <c:x val="-1.6787407241497059E-2"/>
                  <c:y val="-2.4582745587454716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6D-47A3-9910-D245BF724ADD}"/>
                </c:ext>
              </c:extLst>
            </c:dLbl>
            <c:dLbl>
              <c:idx val="3"/>
              <c:layout>
                <c:manualLayout>
                  <c:x val="-1.888267541041392E-2"/>
                  <c:y val="7.3740494774932686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6D-47A3-9910-D245BF724ADD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2C6D-47A3-9910-D245BF724ADD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('TOTAL SUBREGIONES 2019'!$S$59,'TOTAL SUBREGIONES 2019'!$U$59,'TOTAL SUBREGIONES 2019'!$W$59,'TOTAL SUBREGIONES 2019'!$Y$59,'TOTAL SUBREGIONES 2019'!$AA$59)</c:f>
              <c:numCache>
                <c:formatCode>0.0</c:formatCode>
                <c:ptCount val="5"/>
                <c:pt idx="0">
                  <c:v>10.344827586206897</c:v>
                </c:pt>
                <c:pt idx="1">
                  <c:v>27.586206896551722</c:v>
                </c:pt>
                <c:pt idx="2" formatCode="0">
                  <c:v>0</c:v>
                </c:pt>
                <c:pt idx="3">
                  <c:v>27.586206896551722</c:v>
                </c:pt>
                <c:pt idx="4">
                  <c:v>44.827586206896555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4-2C6D-47A3-9910-D245BF724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71013248"/>
        <c:axId val="-71001824"/>
      </c:barChart>
      <c:catAx>
        <c:axId val="-710301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23584"/>
        <c:crosses val="autoZero"/>
        <c:auto val="1"/>
        <c:lblAlgn val="ctr"/>
        <c:lblOffset val="100"/>
        <c:noMultiLvlLbl val="0"/>
      </c:catAx>
      <c:valAx>
        <c:axId val="-71023584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30112"/>
        <c:crosses val="autoZero"/>
        <c:crossBetween val="between"/>
      </c:valAx>
      <c:catAx>
        <c:axId val="-71013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71001824"/>
        <c:crosses val="autoZero"/>
        <c:auto val="1"/>
        <c:lblAlgn val="ctr"/>
        <c:lblOffset val="100"/>
        <c:noMultiLvlLbl val="0"/>
      </c:catAx>
      <c:valAx>
        <c:axId val="-71001824"/>
        <c:scaling>
          <c:orientation val="minMax"/>
          <c:max val="45"/>
          <c:min val="0"/>
        </c:scaling>
        <c:delete val="0"/>
        <c:axPos val="t"/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993366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13248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Numero y Porcentaje de piscinas de uso colectivo y particular Subregión Occidente 2019.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837472805380394"/>
          <c:y val="0.11727363360493408"/>
          <c:w val="0.78527017923601061"/>
          <c:h val="0.64315189130097228"/>
        </c:manualLayout>
      </c:layout>
      <c:barChart>
        <c:barDir val="col"/>
        <c:grouping val="cluster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B4-424A-9432-9C2D9BA7A6A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2B4-424A-9432-9C2D9BA7A6A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2B4-424A-9432-9C2D9BA7A6A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B4-424A-9432-9C2D9BA7A6A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2B4-424A-9432-9C2D9BA7A6A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2B4-424A-9432-9C2D9BA7A6A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B4-424A-9432-9C2D9BA7A6A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B4-424A-9432-9C2D9BA7A6A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B4-424A-9432-9C2D9BA7A6A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SUBREGIONES 2019'!$A$65:$A$83</c:f>
              <c:strCache>
                <c:ptCount val="19"/>
                <c:pt idx="0">
                  <c:v>Abriaquí</c:v>
                </c:pt>
                <c:pt idx="1">
                  <c:v>Anzá</c:v>
                </c:pt>
                <c:pt idx="2">
                  <c:v>Armenia</c:v>
                </c:pt>
                <c:pt idx="3">
                  <c:v>Buriticá</c:v>
                </c:pt>
                <c:pt idx="4">
                  <c:v>Caicedo</c:v>
                </c:pt>
                <c:pt idx="5">
                  <c:v>Cañasgordas</c:v>
                </c:pt>
                <c:pt idx="6">
                  <c:v>Dabeiba</c:v>
                </c:pt>
                <c:pt idx="7">
                  <c:v>Ebéjico</c:v>
                </c:pt>
                <c:pt idx="8">
                  <c:v>Frontino</c:v>
                </c:pt>
                <c:pt idx="9">
                  <c:v>Giraldo</c:v>
                </c:pt>
                <c:pt idx="10">
                  <c:v>Heliconia</c:v>
                </c:pt>
                <c:pt idx="11">
                  <c:v>Liborina</c:v>
                </c:pt>
                <c:pt idx="12">
                  <c:v>Olaya</c:v>
                </c:pt>
                <c:pt idx="13">
                  <c:v>Peque</c:v>
                </c:pt>
                <c:pt idx="14">
                  <c:v>Sabanalarga</c:v>
                </c:pt>
                <c:pt idx="15">
                  <c:v>San Jeronimo</c:v>
                </c:pt>
                <c:pt idx="16">
                  <c:v>Santa Fe De Antioquia</c:v>
                </c:pt>
                <c:pt idx="17">
                  <c:v>Sopetran</c:v>
                </c:pt>
                <c:pt idx="18">
                  <c:v>Uramita</c:v>
                </c:pt>
              </c:strCache>
            </c:strRef>
          </c:cat>
          <c:val>
            <c:numRef>
              <c:f>'TOTAL SUBREGIONES 2019'!$B$65:$B$83</c:f>
              <c:numCache>
                <c:formatCode>General</c:formatCode>
                <c:ptCount val="19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  <c:pt idx="5">
                  <c:v>1</c:v>
                </c:pt>
                <c:pt idx="6">
                  <c:v>2</c:v>
                </c:pt>
                <c:pt idx="7">
                  <c:v>5</c:v>
                </c:pt>
                <c:pt idx="8">
                  <c:v>3</c:v>
                </c:pt>
                <c:pt idx="10">
                  <c:v>2</c:v>
                </c:pt>
                <c:pt idx="11">
                  <c:v>4</c:v>
                </c:pt>
                <c:pt idx="12">
                  <c:v>9</c:v>
                </c:pt>
                <c:pt idx="13">
                  <c:v>2</c:v>
                </c:pt>
                <c:pt idx="14">
                  <c:v>1</c:v>
                </c:pt>
                <c:pt idx="15">
                  <c:v>155</c:v>
                </c:pt>
                <c:pt idx="16">
                  <c:v>83</c:v>
                </c:pt>
                <c:pt idx="17">
                  <c:v>69</c:v>
                </c:pt>
                <c:pt idx="1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2B4-424A-9432-9C2D9BA7A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71023040"/>
        <c:axId val="-71002912"/>
      </c:barChart>
      <c:barChart>
        <c:barDir val="col"/>
        <c:grouping val="cluster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15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B4-424A-9432-9C2D9BA7A6AA}"/>
                </c:ext>
              </c:extLst>
            </c:dLbl>
            <c:dLbl>
              <c:idx val="16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B4-424A-9432-9C2D9BA7A6AA}"/>
                </c:ext>
              </c:extLst>
            </c:dLbl>
            <c:dLbl>
              <c:idx val="17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B4-424A-9432-9C2D9BA7A6A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SUBREGIONES 2019'!$A$65:$A$83</c:f>
              <c:strCache>
                <c:ptCount val="19"/>
                <c:pt idx="0">
                  <c:v>Abriaquí</c:v>
                </c:pt>
                <c:pt idx="1">
                  <c:v>Anzá</c:v>
                </c:pt>
                <c:pt idx="2">
                  <c:v>Armenia</c:v>
                </c:pt>
                <c:pt idx="3">
                  <c:v>Buriticá</c:v>
                </c:pt>
                <c:pt idx="4">
                  <c:v>Caicedo</c:v>
                </c:pt>
                <c:pt idx="5">
                  <c:v>Cañasgordas</c:v>
                </c:pt>
                <c:pt idx="6">
                  <c:v>Dabeiba</c:v>
                </c:pt>
                <c:pt idx="7">
                  <c:v>Ebéjico</c:v>
                </c:pt>
                <c:pt idx="8">
                  <c:v>Frontino</c:v>
                </c:pt>
                <c:pt idx="9">
                  <c:v>Giraldo</c:v>
                </c:pt>
                <c:pt idx="10">
                  <c:v>Heliconia</c:v>
                </c:pt>
                <c:pt idx="11">
                  <c:v>Liborina</c:v>
                </c:pt>
                <c:pt idx="12">
                  <c:v>Olaya</c:v>
                </c:pt>
                <c:pt idx="13">
                  <c:v>Peque</c:v>
                </c:pt>
                <c:pt idx="14">
                  <c:v>Sabanalarga</c:v>
                </c:pt>
                <c:pt idx="15">
                  <c:v>San Jeronimo</c:v>
                </c:pt>
                <c:pt idx="16">
                  <c:v>Santa Fe De Antioquia</c:v>
                </c:pt>
                <c:pt idx="17">
                  <c:v>Sopetran</c:v>
                </c:pt>
                <c:pt idx="18">
                  <c:v>Uramita</c:v>
                </c:pt>
              </c:strCache>
            </c:strRef>
          </c:cat>
          <c:val>
            <c:numRef>
              <c:f>'TOTAL SUBREGIONES 2019'!$C$65:$C$83</c:f>
              <c:numCache>
                <c:formatCode>0.0</c:formatCode>
                <c:ptCount val="19"/>
                <c:pt idx="0">
                  <c:v>0.28901734104046239</c:v>
                </c:pt>
                <c:pt idx="1">
                  <c:v>0.86705202312138718</c:v>
                </c:pt>
                <c:pt idx="2">
                  <c:v>0.28901734104046239</c:v>
                </c:pt>
                <c:pt idx="3">
                  <c:v>0.86705202312138718</c:v>
                </c:pt>
                <c:pt idx="5">
                  <c:v>0.28901734104046239</c:v>
                </c:pt>
                <c:pt idx="6">
                  <c:v>0.57803468208092479</c:v>
                </c:pt>
                <c:pt idx="7">
                  <c:v>1.4450867052023122</c:v>
                </c:pt>
                <c:pt idx="8">
                  <c:v>0.86705202312138718</c:v>
                </c:pt>
                <c:pt idx="10">
                  <c:v>0.57803468208092479</c:v>
                </c:pt>
                <c:pt idx="11">
                  <c:v>1.1560693641618496</c:v>
                </c:pt>
                <c:pt idx="12">
                  <c:v>2.601156069364162</c:v>
                </c:pt>
                <c:pt idx="13">
                  <c:v>0.57803468208092479</c:v>
                </c:pt>
                <c:pt idx="14">
                  <c:v>0.28901734104046239</c:v>
                </c:pt>
                <c:pt idx="15">
                  <c:v>44.797687861271676</c:v>
                </c:pt>
                <c:pt idx="16">
                  <c:v>23.98843930635838</c:v>
                </c:pt>
                <c:pt idx="17">
                  <c:v>19.942196531791907</c:v>
                </c:pt>
                <c:pt idx="18">
                  <c:v>0.57803468208092479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2B4-424A-9432-9C2D9BA7A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71011616"/>
        <c:axId val="-71027936"/>
      </c:barChart>
      <c:catAx>
        <c:axId val="-7102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40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02912"/>
        <c:crosses val="autoZero"/>
        <c:auto val="1"/>
        <c:lblAlgn val="ctr"/>
        <c:lblOffset val="100"/>
        <c:noMultiLvlLbl val="0"/>
      </c:catAx>
      <c:valAx>
        <c:axId val="-71002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23040"/>
        <c:crosses val="autoZero"/>
        <c:crossBetween val="between"/>
      </c:valAx>
      <c:catAx>
        <c:axId val="-71011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71027936"/>
        <c:crosses val="autoZero"/>
        <c:auto val="1"/>
        <c:lblAlgn val="ctr"/>
        <c:lblOffset val="100"/>
        <c:noMultiLvlLbl val="0"/>
      </c:catAx>
      <c:valAx>
        <c:axId val="-71027936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Procentaje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9933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11616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27765980865295065"/>
          <c:y val="0.9431840237361635"/>
          <c:w val="0.54566200262835296"/>
          <c:h val="4.9564030583133634E-2"/>
        </c:manualLayout>
      </c:layout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Número y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su Uso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Subregión Occidente 2019.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200193135962574"/>
          <c:y val="0.1833186493638409"/>
          <c:w val="0.80771057194288298"/>
          <c:h val="0.63845110521405823"/>
        </c:manualLayout>
      </c:layout>
      <c:barChart>
        <c:barDir val="bar"/>
        <c:grouping val="cluster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558D-44A7-BF5E-A775F3EAC7C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58D-44A7-BF5E-A775F3EAC7C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58D-44A7-BF5E-A775F3EAC7C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58D-44A7-BF5E-A775F3EAC7C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58D-44A7-BF5E-A775F3EAC7C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58D-44A7-BF5E-A775F3EAC7C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58D-44A7-BF5E-A775F3EAC7C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58D-44A7-BF5E-A775F3EAC7C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58D-44A7-BF5E-A775F3EAC7C7}"/>
              </c:ext>
            </c:extLst>
          </c:dPt>
          <c:dLbls>
            <c:dLbl>
              <c:idx val="0"/>
              <c:layout>
                <c:manualLayout>
                  <c:x val="0"/>
                  <c:y val="-2.4582745587454265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8D-44A7-BF5E-A775F3EAC7C7}"/>
                </c:ext>
              </c:extLst>
            </c:dLbl>
            <c:dLbl>
              <c:idx val="1"/>
              <c:layout>
                <c:manualLayout>
                  <c:x val="7.6097037969941389E-3"/>
                  <c:y val="-6.8181818181818179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8D-44A7-BF5E-A775F3EAC7C7}"/>
                </c:ext>
              </c:extLst>
            </c:dLbl>
            <c:dLbl>
              <c:idx val="2"/>
              <c:layout>
                <c:manualLayout>
                  <c:x val="7.4610698851098048E-3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8D-44A7-BF5E-A775F3EAC7C7}"/>
                </c:ext>
              </c:extLst>
            </c:dLbl>
            <c:dLbl>
              <c:idx val="3"/>
              <c:layout>
                <c:manualLayout>
                  <c:x val="9.3263373563872553E-3"/>
                  <c:y val="2.4580810090596736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8D-44A7-BF5E-A775F3EAC7C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Particulares</c:v>
              </c:pt>
              <c:pt idx="1">
                <c:v>Pública</c:v>
              </c:pt>
              <c:pt idx="2">
                <c:v>Restringida</c:v>
              </c:pt>
              <c:pt idx="3">
                <c:v>Uso Especial</c:v>
              </c:pt>
            </c:strLit>
          </c:cat>
          <c:val>
            <c:numRef>
              <c:f>('TOTAL SUBREGIONES 2019'!$D$84,'TOTAL SUBREGIONES 2019'!$F$84,'TOTAL SUBREGIONES 2019'!$H$84,'TOTAL SUBREGIONES 2019'!$J$84)</c:f>
              <c:numCache>
                <c:formatCode>General</c:formatCode>
                <c:ptCount val="4"/>
                <c:pt idx="0">
                  <c:v>1</c:v>
                </c:pt>
                <c:pt idx="1">
                  <c:v>139</c:v>
                </c:pt>
                <c:pt idx="2">
                  <c:v>206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58D-44A7-BF5E-A775F3EAC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71006720"/>
        <c:axId val="-71027392"/>
      </c:barChart>
      <c:barChart>
        <c:barDir val="bar"/>
        <c:grouping val="cluster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-7.3548083878287623E-2"/>
                  <c:y val="-2.4582745587455167E-3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8D-44A7-BF5E-A775F3EAC7C7}"/>
                </c:ext>
              </c:extLst>
            </c:dLbl>
            <c:dLbl>
              <c:idx val="3"/>
              <c:layout>
                <c:manualLayout>
                  <c:x val="-4.8726808079398706E-2"/>
                  <c:y val="2.4580810090596736E-3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8D-44A7-BF5E-A775F3EAC7C7}"/>
                </c:ext>
              </c:extLst>
            </c:dLbl>
            <c:dLbl>
              <c:idx val="4"/>
              <c:numFmt formatCode="#,##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DA64-4CA7-ACBC-786A1D877B50}"/>
                </c:ext>
              </c:extLst>
            </c:dLbl>
            <c:dLbl>
              <c:idx val="6"/>
              <c:numFmt formatCode="#,##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DA64-4CA7-ACBC-786A1D877B50}"/>
                </c:ext>
              </c:extLst>
            </c:dLbl>
            <c:dLbl>
              <c:idx val="8"/>
              <c:numFmt formatCode="#,##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A64-4CA7-ACBC-786A1D877B50}"/>
                </c:ext>
              </c:extLst>
            </c:dLbl>
            <c:numFmt formatCode="#,##0.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Recirculacion</c:v>
              </c:pt>
              <c:pt idx="1">
                <c:v>Renovación Continua</c:v>
              </c:pt>
              <c:pt idx="2">
                <c:v>Desalojo Completo</c:v>
              </c:pt>
            </c:strLit>
          </c:cat>
          <c:val>
            <c:numRef>
              <c:f>('TOTAL SUBREGIONES 2019'!$E$84,'TOTAL SUBREGIONES 2019'!$G$84,'TOTAL SUBREGIONES 2019'!$I$84,'TOTAL SUBREGIONES 2019'!$K$84)</c:f>
              <c:numCache>
                <c:formatCode>0.0</c:formatCode>
                <c:ptCount val="4"/>
                <c:pt idx="0">
                  <c:v>0.28901734104046239</c:v>
                </c:pt>
                <c:pt idx="1">
                  <c:v>40.173410404624278</c:v>
                </c:pt>
                <c:pt idx="2">
                  <c:v>59.537572254335259</c:v>
                </c:pt>
                <c:pt idx="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58D-44A7-BF5E-A775F3EAC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71017056"/>
        <c:axId val="-71022496"/>
      </c:barChart>
      <c:catAx>
        <c:axId val="-710067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27392"/>
        <c:crosses val="autoZero"/>
        <c:auto val="1"/>
        <c:lblAlgn val="ctr"/>
        <c:lblOffset val="100"/>
        <c:noMultiLvlLbl val="0"/>
      </c:catAx>
      <c:valAx>
        <c:axId val="-71027392"/>
        <c:scaling>
          <c:orientation val="minMax"/>
          <c:max val="21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06720"/>
        <c:crosses val="autoZero"/>
        <c:crossBetween val="between"/>
      </c:valAx>
      <c:catAx>
        <c:axId val="-710170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71022496"/>
        <c:crosses val="autoZero"/>
        <c:auto val="1"/>
        <c:lblAlgn val="ctr"/>
        <c:lblOffset val="100"/>
        <c:noMultiLvlLbl val="0"/>
      </c:catAx>
      <c:valAx>
        <c:axId val="-71022496"/>
        <c:scaling>
          <c:orientation val="minMax"/>
        </c:scaling>
        <c:delete val="0"/>
        <c:axPos val="t"/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993366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17056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294488482645963"/>
          <c:y val="0.93483425682900745"/>
          <c:w val="0.49307431675935603"/>
          <c:h val="5.0939188157035908E-2"/>
        </c:manualLayout>
      </c:layout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Número y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Tipo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Subregion Occidente.. Antioquia 2019.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759773377345811"/>
          <c:y val="0.17840241780711352"/>
          <c:w val="0.80771057194288298"/>
          <c:h val="0.63845110521405823"/>
        </c:manualLayout>
      </c:layout>
      <c:barChart>
        <c:barDir val="bar"/>
        <c:grouping val="stack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26F-4025-A059-B29E054DB53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26F-4025-A059-B29E054DB53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26F-4025-A059-B29E054DB53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26F-4025-A059-B29E054DB53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26F-4025-A059-B29E054DB53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26F-4025-A059-B29E054DB53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26F-4025-A059-B29E054DB53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26F-4025-A059-B29E054DB53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26F-4025-A059-B29E054DB53D}"/>
              </c:ext>
            </c:extLst>
          </c:dPt>
          <c:dLbls>
            <c:dLbl>
              <c:idx val="0"/>
              <c:layout>
                <c:manualLayout>
                  <c:x val="0.42516102270432982"/>
                  <c:y val="2.3233264788956704E-5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6F-4025-A059-B29E054DB53D}"/>
                </c:ext>
              </c:extLst>
            </c:dLbl>
            <c:dLbl>
              <c:idx val="2"/>
              <c:layout>
                <c:manualLayout>
                  <c:x val="6.0202852265844355E-2"/>
                  <c:y val="3.1505431244056581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6F-4025-A059-B29E054DB53D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Recirculacion</c:v>
              </c:pt>
              <c:pt idx="1">
                <c:v>Renovación Continua</c:v>
              </c:pt>
              <c:pt idx="2">
                <c:v>Desalojo Completo</c:v>
              </c:pt>
            </c:strLit>
          </c:cat>
          <c:val>
            <c:numRef>
              <c:f>('TOTAL SUBREGIONES 2019'!$L$84,'TOTAL SUBREGIONES 2019'!$N$84,'TOTAL SUBREGIONES 2019'!$P$84)</c:f>
              <c:numCache>
                <c:formatCode>General</c:formatCode>
                <c:ptCount val="3"/>
                <c:pt idx="0">
                  <c:v>320</c:v>
                </c:pt>
                <c:pt idx="1">
                  <c:v>8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26F-4025-A059-B29E054DB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6"/>
        <c:overlap val="5"/>
        <c:axId val="-71003456"/>
        <c:axId val="-71021408"/>
      </c:barChart>
      <c:barChart>
        <c:barDir val="bar"/>
        <c:grouping val="stack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-7.3548083878287623E-2"/>
                  <c:y val="-2.4582745587455167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6F-4025-A059-B29E054DB53D}"/>
                </c:ext>
              </c:extLst>
            </c:dLbl>
            <c:dLbl>
              <c:idx val="1"/>
              <c:layout>
                <c:manualLayout>
                  <c:x val="-1.8652674712774512E-3"/>
                  <c:y val="-7.5170842824601444E-2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6F-4025-A059-B29E054DB53D}"/>
                </c:ext>
              </c:extLst>
            </c:dLbl>
            <c:dLbl>
              <c:idx val="3"/>
              <c:layout>
                <c:manualLayout>
                  <c:x val="-4.8726808079398706E-2"/>
                  <c:y val="2.4580810090596736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6F-4025-A059-B29E054DB53D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6AEF-4265-A03B-754493688CED}"/>
                </c:ext>
              </c:extLst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6AEF-4265-A03B-754493688CED}"/>
                </c:ext>
              </c:extLst>
            </c:dLbl>
            <c:dLbl>
              <c:idx val="8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AEF-4265-A03B-754493688CED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('TOTAL SUBREGIONES 2019'!$L$8,'TOTAL SUBREGIONES 2019'!$N$8,'TOTAL SUBREGIONES 2019'!$P$8)</c:f>
              <c:strCache>
                <c:ptCount val="3"/>
                <c:pt idx="0">
                  <c:v>Recirculacion</c:v>
                </c:pt>
                <c:pt idx="1">
                  <c:v>Renovación Continua</c:v>
                </c:pt>
                <c:pt idx="2">
                  <c:v>Desalojo Completo</c:v>
                </c:pt>
              </c:strCache>
            </c:strRef>
          </c:cat>
          <c:val>
            <c:numRef>
              <c:f>('TOTAL SUBREGIONES 2019'!$M$84,'TOTAL SUBREGIONES 2019'!$O$84,'TOTAL SUBREGIONES 2019'!$Q$84)</c:f>
              <c:numCache>
                <c:formatCode>0</c:formatCode>
                <c:ptCount val="3"/>
                <c:pt idx="0" formatCode="0.0">
                  <c:v>92.48554913294798</c:v>
                </c:pt>
                <c:pt idx="1">
                  <c:v>2.3121387283236992</c:v>
                </c:pt>
                <c:pt idx="2" formatCode="0.0">
                  <c:v>2.0231213872832372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26F-4025-A059-B29E054DB5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71016512"/>
        <c:axId val="-71010528"/>
      </c:barChart>
      <c:catAx>
        <c:axId val="-710034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21408"/>
        <c:crosses val="autoZero"/>
        <c:auto val="1"/>
        <c:lblAlgn val="ctr"/>
        <c:lblOffset val="100"/>
        <c:noMultiLvlLbl val="0"/>
      </c:catAx>
      <c:valAx>
        <c:axId val="-71021408"/>
        <c:scaling>
          <c:orientation val="minMax"/>
          <c:max val="325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03456"/>
        <c:crosses val="autoZero"/>
        <c:crossBetween val="between"/>
      </c:valAx>
      <c:catAx>
        <c:axId val="-710165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71010528"/>
        <c:crosses val="autoZero"/>
        <c:auto val="1"/>
        <c:lblAlgn val="ctr"/>
        <c:lblOffset val="100"/>
        <c:noMultiLvlLbl val="0"/>
      </c:catAx>
      <c:valAx>
        <c:axId val="-71010528"/>
        <c:scaling>
          <c:orientation val="minMax"/>
        </c:scaling>
        <c:delete val="0"/>
        <c:axPos val="t"/>
        <c:numFmt formatCode="0.0" sourceLinked="1"/>
        <c:majorTickMark val="out"/>
        <c:minorTickMark val="none"/>
        <c:tickLblPos val="nextTo"/>
        <c:spPr>
          <a:solidFill>
            <a:sysClr val="window" lastClr="FFFFFF"/>
          </a:solidFill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FF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16512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Número y  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Concepto Sanitario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Occidente -  Antioquia 2019.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863361814156204"/>
          <c:y val="0.17840248734572156"/>
          <c:w val="0.75921365023297482"/>
          <c:h val="0.63845110521405823"/>
        </c:manualLayout>
      </c:layout>
      <c:barChart>
        <c:barDir val="bar"/>
        <c:grouping val="stacked"/>
        <c:varyColors val="0"/>
        <c:ser>
          <c:idx val="0"/>
          <c:order val="0"/>
          <c:tx>
            <c:v>Numero de Piscinas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F69-4FC6-94B3-06FEAB358FF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F69-4FC6-94B3-06FEAB358FF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F69-4FC6-94B3-06FEAB358FF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F69-4FC6-94B3-06FEAB358FF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F69-4FC6-94B3-06FEAB358FF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F69-4FC6-94B3-06FEAB358FF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F69-4FC6-94B3-06FEAB358FF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F69-4FC6-94B3-06FEAB358FF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F69-4FC6-94B3-06FEAB358FFB}"/>
              </c:ext>
            </c:extLst>
          </c:dPt>
          <c:dLbls>
            <c:dLbl>
              <c:idx val="0"/>
              <c:layout>
                <c:manualLayout>
                  <c:x val="3.9186975753904889E-2"/>
                  <c:y val="4.7590719809637123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69-4FC6-94B3-06FEAB358FFB}"/>
                </c:ext>
              </c:extLst>
            </c:dLbl>
            <c:dLbl>
              <c:idx val="1"/>
              <c:layout>
                <c:manualLayout>
                  <c:x val="0.41159157902464988"/>
                  <c:y val="1.1241902317237116E-5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69-4FC6-94B3-06FEAB358FFB}"/>
                </c:ext>
              </c:extLst>
            </c:dLbl>
            <c:dLbl>
              <c:idx val="2"/>
              <c:layout>
                <c:manualLayout>
                  <c:x val="4.4766419310658827E-2"/>
                  <c:y val="7.3742430271790211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69-4FC6-94B3-06FEAB358FFB}"/>
                </c:ext>
              </c:extLst>
            </c:dLbl>
            <c:dLbl>
              <c:idx val="3"/>
              <c:layout>
                <c:manualLayout>
                  <c:x val="0.20140932033845418"/>
                  <c:y val="4.7590719809637123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69-4FC6-94B3-06FEAB358FFB}"/>
                </c:ext>
              </c:extLst>
            </c:dLbl>
            <c:dLbl>
              <c:idx val="4"/>
              <c:layout>
                <c:manualLayout>
                  <c:x val="0.23682983682983677"/>
                  <c:y val="2.3859064017949135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69-4FC6-94B3-06FEAB358FF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('TOTAL SUBREGIONES 2019'!$R$84,'TOTAL SUBREGIONES 2019'!$T$84,'TOTAL SUBREGIONES 2019'!$V$84,'TOTAL SUBREGIONES 2019'!$X$84,'TOTAL SUBREGIONES 2019'!$Z$84)</c:f>
              <c:numCache>
                <c:formatCode>General</c:formatCode>
                <c:ptCount val="5"/>
                <c:pt idx="0">
                  <c:v>0</c:v>
                </c:pt>
                <c:pt idx="1">
                  <c:v>25</c:v>
                </c:pt>
                <c:pt idx="2">
                  <c:v>0</c:v>
                </c:pt>
                <c:pt idx="3">
                  <c:v>9</c:v>
                </c:pt>
                <c:pt idx="4" formatCode="0">
                  <c:v>312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9-8F69-4FC6-94B3-06FEAB358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70998016"/>
        <c:axId val="-71026304"/>
      </c:barChart>
      <c:barChart>
        <c:barDir val="bar"/>
        <c:grouping val="stack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B-8F69-4FC6-94B3-06FEAB358FF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D-8F69-4FC6-94B3-06FEAB358FFB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F-8F69-4FC6-94B3-06FEAB358FFB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1-8F69-4FC6-94B3-06FEAB358FFB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3-8F69-4FC6-94B3-06FEAB358FFB}"/>
              </c:ext>
            </c:extLst>
          </c:dPt>
          <c:dLbls>
            <c:dLbl>
              <c:idx val="0"/>
              <c:layout>
                <c:manualLayout>
                  <c:x val="-3.0646932038906283E-2"/>
                  <c:y val="2.4578874593738308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69-4FC6-94B3-06FEAB358FFB}"/>
                </c:ext>
              </c:extLst>
            </c:dLbl>
            <c:dLbl>
              <c:idx val="2"/>
              <c:layout>
                <c:manualLayout>
                  <c:x val="-1.6787407241497059E-2"/>
                  <c:y val="-2.4582745587454716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F69-4FC6-94B3-06FEAB358FFB}"/>
                </c:ext>
              </c:extLst>
            </c:dLbl>
            <c:dLbl>
              <c:idx val="3"/>
              <c:layout>
                <c:manualLayout>
                  <c:x val="-1.888267541041392E-2"/>
                  <c:y val="7.3740494774932686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F69-4FC6-94B3-06FEAB358FF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1400" b="1" i="0" u="none" strike="noStrike" baseline="0">
                        <a:solidFill>
                          <a:srgbClr val="FFFF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s-CO"/>
                      <a:t>76</a:t>
                    </a:r>
                  </a:p>
                </c:rich>
              </c:tx>
              <c:numFmt formatCode="0.00" sourceLinked="0"/>
              <c:spPr/>
              <c:dLblPos val="ctr"/>
              <c:showLegendKey val="1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F69-4FC6-94B3-06FEAB358FFB}"/>
                </c:ext>
              </c:extLst>
            </c:dLbl>
            <c:numFmt formatCode="0.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('TOTAL SUBREGIONES 2019'!$S$84,'TOTAL SUBREGIONES 2019'!$U$84,'TOTAL SUBREGIONES 2019'!$W$84,'TOTAL SUBREGIONES 2019'!$Y$84,'TOTAL SUBREGIONES 2019'!$AA$84)</c:f>
              <c:numCache>
                <c:formatCode>0.0</c:formatCode>
                <c:ptCount val="5"/>
                <c:pt idx="0">
                  <c:v>0</c:v>
                </c:pt>
                <c:pt idx="1">
                  <c:v>7.2254335260115612</c:v>
                </c:pt>
                <c:pt idx="2">
                  <c:v>0</c:v>
                </c:pt>
                <c:pt idx="3">
                  <c:v>2.601156069364162</c:v>
                </c:pt>
                <c:pt idx="4">
                  <c:v>90.173410404624278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4-8F69-4FC6-94B3-06FEAB358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71015424"/>
        <c:axId val="-71009984"/>
      </c:barChart>
      <c:catAx>
        <c:axId val="-709980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26304"/>
        <c:crosses val="autoZero"/>
        <c:auto val="1"/>
        <c:lblAlgn val="ctr"/>
        <c:lblOffset val="100"/>
        <c:noMultiLvlLbl val="0"/>
      </c:catAx>
      <c:valAx>
        <c:axId val="-71026304"/>
        <c:scaling>
          <c:orientation val="minMax"/>
          <c:max val="24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98016"/>
        <c:crosses val="autoZero"/>
        <c:crossBetween val="between"/>
      </c:valAx>
      <c:catAx>
        <c:axId val="-710154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71009984"/>
        <c:crosses val="autoZero"/>
        <c:auto val="1"/>
        <c:lblAlgn val="ctr"/>
        <c:lblOffset val="100"/>
        <c:noMultiLvlLbl val="0"/>
      </c:catAx>
      <c:valAx>
        <c:axId val="-71009984"/>
        <c:scaling>
          <c:orientation val="minMax"/>
        </c:scaling>
        <c:delete val="0"/>
        <c:axPos val="t"/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FF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15424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28143486959234992"/>
          <c:y val="0.93222214479827181"/>
          <c:w val="0.49307431675935603"/>
          <c:h val="5.1120990407172551E-2"/>
        </c:manualLayout>
      </c:layout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Numero y Porcentaje de piscinas de uso colectivo y particular Subtregión Suroeste 2019.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837472805380394"/>
          <c:y val="0.11727363360493408"/>
          <c:w val="0.78527017923601061"/>
          <c:h val="0.643151891300972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SUBREGIONES 2019'!$B$88:$B$89</c:f>
              <c:strCache>
                <c:ptCount val="2"/>
                <c:pt idx="0">
                  <c:v>Numero Piscinas</c:v>
                </c:pt>
              </c:strCache>
            </c:strRef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7C8-45C8-9D93-5EB38AD8789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7C8-45C8-9D93-5EB38AD8789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7C8-45C8-9D93-5EB38AD8789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7C8-45C8-9D93-5EB38AD8789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7C8-45C8-9D93-5EB38AD8789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7C8-45C8-9D93-5EB38AD8789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7C8-45C8-9D93-5EB38AD8789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7C8-45C8-9D93-5EB38AD8789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7C8-45C8-9D93-5EB38AD8789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SUBREGIONES 2019'!$A$90:$A$112</c:f>
              <c:strCache>
                <c:ptCount val="23"/>
                <c:pt idx="0">
                  <c:v>Amaga</c:v>
                </c:pt>
                <c:pt idx="1">
                  <c:v>Andes</c:v>
                </c:pt>
                <c:pt idx="2">
                  <c:v>Angelopolis</c:v>
                </c:pt>
                <c:pt idx="3">
                  <c:v>Betania</c:v>
                </c:pt>
                <c:pt idx="4">
                  <c:v>Betulia</c:v>
                </c:pt>
                <c:pt idx="5">
                  <c:v>Caramanta</c:v>
                </c:pt>
                <c:pt idx="6">
                  <c:v>Ciudad Bolivar</c:v>
                </c:pt>
                <c:pt idx="7">
                  <c:v>Concordia</c:v>
                </c:pt>
                <c:pt idx="8">
                  <c:v>Fredonia</c:v>
                </c:pt>
                <c:pt idx="9">
                  <c:v>Hispania</c:v>
                </c:pt>
                <c:pt idx="10">
                  <c:v>Jardin</c:v>
                </c:pt>
                <c:pt idx="11">
                  <c:v>Jerico</c:v>
                </c:pt>
                <c:pt idx="12">
                  <c:v>La Pintada</c:v>
                </c:pt>
                <c:pt idx="13">
                  <c:v>Montebello</c:v>
                </c:pt>
                <c:pt idx="14">
                  <c:v>Pueblorrico</c:v>
                </c:pt>
                <c:pt idx="15">
                  <c:v>Salgar</c:v>
                </c:pt>
                <c:pt idx="16">
                  <c:v>Santa Barbara</c:v>
                </c:pt>
                <c:pt idx="17">
                  <c:v>Támesis</c:v>
                </c:pt>
                <c:pt idx="18">
                  <c:v>Tarso</c:v>
                </c:pt>
                <c:pt idx="19">
                  <c:v>Titiribi</c:v>
                </c:pt>
                <c:pt idx="20">
                  <c:v>Urrao</c:v>
                </c:pt>
                <c:pt idx="21">
                  <c:v>Valparaiso</c:v>
                </c:pt>
                <c:pt idx="22">
                  <c:v>Venecia</c:v>
                </c:pt>
              </c:strCache>
            </c:strRef>
          </c:cat>
          <c:val>
            <c:numRef>
              <c:f>'TOTAL SUBREGIONES 2019'!$B$90:$B$112</c:f>
              <c:numCache>
                <c:formatCode>General</c:formatCode>
                <c:ptCount val="23"/>
                <c:pt idx="0">
                  <c:v>13</c:v>
                </c:pt>
                <c:pt idx="1">
                  <c:v>17</c:v>
                </c:pt>
                <c:pt idx="2">
                  <c:v>1</c:v>
                </c:pt>
                <c:pt idx="3">
                  <c:v>10</c:v>
                </c:pt>
                <c:pt idx="4">
                  <c:v>5</c:v>
                </c:pt>
                <c:pt idx="5">
                  <c:v>1</c:v>
                </c:pt>
                <c:pt idx="6">
                  <c:v>29</c:v>
                </c:pt>
                <c:pt idx="7">
                  <c:v>1</c:v>
                </c:pt>
                <c:pt idx="8">
                  <c:v>2</c:v>
                </c:pt>
                <c:pt idx="9">
                  <c:v>5</c:v>
                </c:pt>
                <c:pt idx="10">
                  <c:v>3</c:v>
                </c:pt>
                <c:pt idx="11">
                  <c:v>18</c:v>
                </c:pt>
                <c:pt idx="12">
                  <c:v>37</c:v>
                </c:pt>
                <c:pt idx="13">
                  <c:v>3</c:v>
                </c:pt>
                <c:pt idx="14">
                  <c:v>2</c:v>
                </c:pt>
                <c:pt idx="15">
                  <c:v>12</c:v>
                </c:pt>
                <c:pt idx="16">
                  <c:v>4</c:v>
                </c:pt>
                <c:pt idx="17">
                  <c:v>6</c:v>
                </c:pt>
                <c:pt idx="18">
                  <c:v>3</c:v>
                </c:pt>
                <c:pt idx="19">
                  <c:v>2</c:v>
                </c:pt>
                <c:pt idx="20">
                  <c:v>5</c:v>
                </c:pt>
                <c:pt idx="21">
                  <c:v>3</c:v>
                </c:pt>
                <c:pt idx="2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7C8-45C8-9D93-5EB38AD87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71014336"/>
        <c:axId val="-71025760"/>
      </c:barChart>
      <c:barChart>
        <c:barDir val="col"/>
        <c:grouping val="cluster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C8-45C8-9D93-5EB38AD87892}"/>
                </c:ext>
              </c:extLst>
            </c:dLbl>
            <c:dLbl>
              <c:idx val="6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C8-45C8-9D93-5EB38AD87892}"/>
                </c:ext>
              </c:extLst>
            </c:dLbl>
            <c:dLbl>
              <c:idx val="12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C8-45C8-9D93-5EB38AD8789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SUBREGIONES 2019'!$A$90:$A$112</c:f>
              <c:strCache>
                <c:ptCount val="23"/>
                <c:pt idx="0">
                  <c:v>Amaga</c:v>
                </c:pt>
                <c:pt idx="1">
                  <c:v>Andes</c:v>
                </c:pt>
                <c:pt idx="2">
                  <c:v>Angelopolis</c:v>
                </c:pt>
                <c:pt idx="3">
                  <c:v>Betania</c:v>
                </c:pt>
                <c:pt idx="4">
                  <c:v>Betulia</c:v>
                </c:pt>
                <c:pt idx="5">
                  <c:v>Caramanta</c:v>
                </c:pt>
                <c:pt idx="6">
                  <c:v>Ciudad Bolivar</c:v>
                </c:pt>
                <c:pt idx="7">
                  <c:v>Concordia</c:v>
                </c:pt>
                <c:pt idx="8">
                  <c:v>Fredonia</c:v>
                </c:pt>
                <c:pt idx="9">
                  <c:v>Hispania</c:v>
                </c:pt>
                <c:pt idx="10">
                  <c:v>Jardin</c:v>
                </c:pt>
                <c:pt idx="11">
                  <c:v>Jerico</c:v>
                </c:pt>
                <c:pt idx="12">
                  <c:v>La Pintada</c:v>
                </c:pt>
                <c:pt idx="13">
                  <c:v>Montebello</c:v>
                </c:pt>
                <c:pt idx="14">
                  <c:v>Pueblorrico</c:v>
                </c:pt>
                <c:pt idx="15">
                  <c:v>Salgar</c:v>
                </c:pt>
                <c:pt idx="16">
                  <c:v>Santa Barbara</c:v>
                </c:pt>
                <c:pt idx="17">
                  <c:v>Támesis</c:v>
                </c:pt>
                <c:pt idx="18">
                  <c:v>Tarso</c:v>
                </c:pt>
                <c:pt idx="19">
                  <c:v>Titiribi</c:v>
                </c:pt>
                <c:pt idx="20">
                  <c:v>Urrao</c:v>
                </c:pt>
                <c:pt idx="21">
                  <c:v>Valparaiso</c:v>
                </c:pt>
                <c:pt idx="22">
                  <c:v>Venecia</c:v>
                </c:pt>
              </c:strCache>
            </c:strRef>
          </c:cat>
          <c:val>
            <c:numRef>
              <c:f>'TOTAL SUBREGIONES 2019'!$C$90:$C$112</c:f>
              <c:numCache>
                <c:formatCode>0</c:formatCode>
                <c:ptCount val="23"/>
                <c:pt idx="0">
                  <c:v>6.9892473118279561</c:v>
                </c:pt>
                <c:pt idx="1">
                  <c:v>9.1397849462365599</c:v>
                </c:pt>
                <c:pt idx="2">
                  <c:v>0.53763440860215062</c:v>
                </c:pt>
                <c:pt idx="3">
                  <c:v>5.376344086021505</c:v>
                </c:pt>
                <c:pt idx="4">
                  <c:v>2.6881720430107525</c:v>
                </c:pt>
                <c:pt idx="5">
                  <c:v>0.53763440860215062</c:v>
                </c:pt>
                <c:pt idx="6">
                  <c:v>15.591397849462366</c:v>
                </c:pt>
                <c:pt idx="7">
                  <c:v>0.53763440860215062</c:v>
                </c:pt>
                <c:pt idx="8">
                  <c:v>1.0752688172043012</c:v>
                </c:pt>
                <c:pt idx="9">
                  <c:v>2.6881720430107525</c:v>
                </c:pt>
                <c:pt idx="10">
                  <c:v>1.6129032258064515</c:v>
                </c:pt>
                <c:pt idx="11">
                  <c:v>9.67741935483871</c:v>
                </c:pt>
                <c:pt idx="12">
                  <c:v>19.892473118279568</c:v>
                </c:pt>
                <c:pt idx="13">
                  <c:v>1.6129032258064515</c:v>
                </c:pt>
                <c:pt idx="14">
                  <c:v>1.0752688172043012</c:v>
                </c:pt>
                <c:pt idx="15">
                  <c:v>6.4516129032258061</c:v>
                </c:pt>
                <c:pt idx="16">
                  <c:v>2.1505376344086025</c:v>
                </c:pt>
                <c:pt idx="17">
                  <c:v>3.225806451612903</c:v>
                </c:pt>
                <c:pt idx="18">
                  <c:v>1.6129032258064515</c:v>
                </c:pt>
                <c:pt idx="19">
                  <c:v>1.0752688172043012</c:v>
                </c:pt>
                <c:pt idx="20">
                  <c:v>2.6881720430107525</c:v>
                </c:pt>
                <c:pt idx="21">
                  <c:v>1.6129032258064515</c:v>
                </c:pt>
                <c:pt idx="22">
                  <c:v>2.1505376344086025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7C8-45C8-9D93-5EB38AD87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71011072"/>
        <c:axId val="-71005088"/>
      </c:barChart>
      <c:catAx>
        <c:axId val="-7101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40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25760"/>
        <c:crosses val="autoZero"/>
        <c:auto val="1"/>
        <c:lblAlgn val="ctr"/>
        <c:lblOffset val="100"/>
        <c:noMultiLvlLbl val="0"/>
      </c:catAx>
      <c:valAx>
        <c:axId val="-71025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14336"/>
        <c:crosses val="autoZero"/>
        <c:crossBetween val="between"/>
      </c:valAx>
      <c:catAx>
        <c:axId val="-71011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71005088"/>
        <c:crosses val="autoZero"/>
        <c:auto val="1"/>
        <c:lblAlgn val="ctr"/>
        <c:lblOffset val="100"/>
        <c:noMultiLvlLbl val="0"/>
      </c:catAx>
      <c:valAx>
        <c:axId val="-71005088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Procentaje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9933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11072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30010020135982302"/>
          <c:y val="0.94318403555603247"/>
          <c:w val="0.39979945003368272"/>
          <c:h val="4.9564000411362552E-2"/>
        </c:manualLayout>
      </c:layout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Número y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su Uso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Subregión Suroeste 2019.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200193135962574"/>
          <c:y val="0.1833186493638409"/>
          <c:w val="0.80771057194288298"/>
          <c:h val="0.63845110521405823"/>
        </c:manualLayout>
      </c:layout>
      <c:barChart>
        <c:barDir val="bar"/>
        <c:grouping val="cluster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886-4F25-8CC6-2F46DE5291F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886-4F25-8CC6-2F46DE5291F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886-4F25-8CC6-2F46DE5291F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886-4F25-8CC6-2F46DE5291F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886-4F25-8CC6-2F46DE5291F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886-4F25-8CC6-2F46DE5291F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886-4F25-8CC6-2F46DE5291F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886-4F25-8CC6-2F46DE5291F3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886-4F25-8CC6-2F46DE5291F3}"/>
              </c:ext>
            </c:extLst>
          </c:dPt>
          <c:dLbls>
            <c:dLbl>
              <c:idx val="0"/>
              <c:layout>
                <c:manualLayout>
                  <c:x val="3.3566433566433566E-2"/>
                  <c:y val="9.1829906593456963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86-4F25-8CC6-2F46DE5291F3}"/>
                </c:ext>
              </c:extLst>
            </c:dLbl>
            <c:dLbl>
              <c:idx val="1"/>
              <c:layout>
                <c:manualLayout>
                  <c:x val="7.6097037969941389E-3"/>
                  <c:y val="-6.8181818181818179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86-4F25-8CC6-2F46DE5291F3}"/>
                </c:ext>
              </c:extLst>
            </c:dLbl>
            <c:dLbl>
              <c:idx val="2"/>
              <c:layout>
                <c:manualLayout>
                  <c:x val="7.4610698851098048E-3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86-4F25-8CC6-2F46DE5291F3}"/>
                </c:ext>
              </c:extLst>
            </c:dLbl>
            <c:dLbl>
              <c:idx val="3"/>
              <c:layout>
                <c:manualLayout>
                  <c:x val="5.2216801571132281E-2"/>
                  <c:y val="2.4580862200141163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86-4F25-8CC6-2F46DE5291F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Particulares</c:v>
              </c:pt>
              <c:pt idx="1">
                <c:v>Pública</c:v>
              </c:pt>
              <c:pt idx="2">
                <c:v>Restringida</c:v>
              </c:pt>
              <c:pt idx="3">
                <c:v>Uso Especial</c:v>
              </c:pt>
            </c:strLit>
          </c:cat>
          <c:val>
            <c:numRef>
              <c:f>('TOTAL SUBREGIONES 2019'!$D$113,'TOTAL SUBREGIONES 2019'!$F$113,'TOTAL SUBREGIONES 2019'!$H$113,'TOTAL SUBREGIONES 2019'!$J$113)</c:f>
              <c:numCache>
                <c:formatCode>General</c:formatCode>
                <c:ptCount val="4"/>
                <c:pt idx="0">
                  <c:v>28</c:v>
                </c:pt>
                <c:pt idx="1">
                  <c:v>131</c:v>
                </c:pt>
                <c:pt idx="2">
                  <c:v>26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886-4F25-8CC6-2F46DE529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71009440"/>
        <c:axId val="-71004544"/>
      </c:barChart>
      <c:barChart>
        <c:barDir val="bar"/>
        <c:grouping val="cluster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-0.15186975753904888"/>
                  <c:y val="-2.4582695498336282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86-4F25-8CC6-2F46DE5291F3}"/>
                </c:ext>
              </c:extLst>
            </c:dLbl>
            <c:dLbl>
              <c:idx val="3"/>
              <c:layout>
                <c:manualLayout>
                  <c:x val="-4.8726808079398706E-2"/>
                  <c:y val="2.4580810090596736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86-4F25-8CC6-2F46DE5291F3}"/>
                </c:ext>
              </c:extLst>
            </c:dLbl>
            <c:dLbl>
              <c:idx val="4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8432-43CE-B361-55D8B9DF83C7}"/>
                </c:ext>
              </c:extLst>
            </c:dLbl>
            <c:dLbl>
              <c:idx val="6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8432-43CE-B361-55D8B9DF83C7}"/>
                </c:ext>
              </c:extLst>
            </c:dLbl>
            <c:dLbl>
              <c:idx val="8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432-43CE-B361-55D8B9DF83C7}"/>
                </c:ext>
              </c:extLst>
            </c:dLbl>
            <c:numFmt formatCode="0.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Particulares</c:v>
              </c:pt>
              <c:pt idx="1">
                <c:v>Pública</c:v>
              </c:pt>
              <c:pt idx="2">
                <c:v>Restringida</c:v>
              </c:pt>
              <c:pt idx="3">
                <c:v>Uso Especial</c:v>
              </c:pt>
            </c:strLit>
          </c:cat>
          <c:val>
            <c:numRef>
              <c:f>('TOTAL SUBREGIONES 2019'!$E$113,'TOTAL SUBREGIONES 2019'!$G$113,'TOTAL SUBREGIONES 2019'!$I$113,'TOTAL SUBREGIONES 2019'!$K$113)</c:f>
              <c:numCache>
                <c:formatCode>0.0</c:formatCode>
                <c:ptCount val="4"/>
                <c:pt idx="0" formatCode="0">
                  <c:v>15.053763440860216</c:v>
                </c:pt>
                <c:pt idx="1">
                  <c:v>70.430107526881727</c:v>
                </c:pt>
                <c:pt idx="2">
                  <c:v>13.978494623655912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886-4F25-8CC6-2F46DE529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71008896"/>
        <c:axId val="-71008352"/>
      </c:barChart>
      <c:catAx>
        <c:axId val="-710094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04544"/>
        <c:crosses val="autoZero"/>
        <c:auto val="1"/>
        <c:lblAlgn val="ctr"/>
        <c:lblOffset val="100"/>
        <c:noMultiLvlLbl val="0"/>
      </c:catAx>
      <c:valAx>
        <c:axId val="-71004544"/>
        <c:scaling>
          <c:orientation val="minMax"/>
          <c:max val="135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09440"/>
        <c:crosses val="autoZero"/>
        <c:crossBetween val="between"/>
      </c:valAx>
      <c:catAx>
        <c:axId val="-710088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71008352"/>
        <c:crosses val="autoZero"/>
        <c:auto val="1"/>
        <c:lblAlgn val="ctr"/>
        <c:lblOffset val="100"/>
        <c:noMultiLvlLbl val="0"/>
      </c:catAx>
      <c:valAx>
        <c:axId val="-71008352"/>
        <c:scaling>
          <c:orientation val="minMax"/>
        </c:scaling>
        <c:delete val="0"/>
        <c:axPos val="t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FF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08896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29262368078116113"/>
          <c:y val="0.93601022670093703"/>
          <c:w val="0.49307431675935603"/>
          <c:h val="5.0019991024437993E-2"/>
        </c:manualLayout>
      </c:layout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Número y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Tipo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Subregion Suroeste.. Antioquia 2019.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759773377345811"/>
          <c:y val="0.17840241780711352"/>
          <c:w val="0.80771057194288298"/>
          <c:h val="0.63845110521405823"/>
        </c:manualLayout>
      </c:layout>
      <c:barChart>
        <c:barDir val="bar"/>
        <c:grouping val="stack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FB63-47DE-B4D7-6F43E4FFD60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B63-47DE-B4D7-6F43E4FFD60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B63-47DE-B4D7-6F43E4FFD60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B63-47DE-B4D7-6F43E4FFD60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B63-47DE-B4D7-6F43E4FFD60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B63-47DE-B4D7-6F43E4FFD60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B63-47DE-B4D7-6F43E4FFD60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B63-47DE-B4D7-6F43E4FFD60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B63-47DE-B4D7-6F43E4FFD60A}"/>
              </c:ext>
            </c:extLst>
          </c:dPt>
          <c:dLbls>
            <c:dLbl>
              <c:idx val="0"/>
              <c:layout>
                <c:manualLayout>
                  <c:x val="0.41956661710992421"/>
                  <c:y val="4.2816024143419443E-4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63-47DE-B4D7-6F43E4FFD60A}"/>
                </c:ext>
              </c:extLst>
            </c:dLbl>
            <c:dLbl>
              <c:idx val="1"/>
              <c:layout>
                <c:manualLayout>
                  <c:x val="4.5938439513242661E-2"/>
                  <c:y val="-2.336448598130840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63-47DE-B4D7-6F43E4FFD60A}"/>
                </c:ext>
              </c:extLst>
            </c:dLbl>
            <c:dLbl>
              <c:idx val="2"/>
              <c:layout>
                <c:manualLayout>
                  <c:x val="7.3256465319457481E-2"/>
                  <c:y val="-4.2352457641610898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63-47DE-B4D7-6F43E4FFD60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Recirculacion</c:v>
              </c:pt>
              <c:pt idx="1">
                <c:v>Renovación Continua</c:v>
              </c:pt>
              <c:pt idx="2">
                <c:v>Desalojo Completo</c:v>
              </c:pt>
            </c:strLit>
          </c:cat>
          <c:val>
            <c:numRef>
              <c:f>('TOTAL SUBREGIONES 2019'!$L$113,'TOTAL SUBREGIONES 2019'!$N$113,'TOTAL SUBREGIONES 2019'!$P$113)</c:f>
              <c:numCache>
                <c:formatCode>General</c:formatCode>
                <c:ptCount val="3"/>
                <c:pt idx="0">
                  <c:v>160</c:v>
                </c:pt>
                <c:pt idx="1">
                  <c:v>9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B63-47DE-B4D7-6F43E4FFD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6"/>
        <c:overlap val="5"/>
        <c:axId val="-71007264"/>
        <c:axId val="-71006176"/>
      </c:barChart>
      <c:barChart>
        <c:barDir val="bar"/>
        <c:grouping val="stack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-7.3548083878287623E-2"/>
                  <c:y val="-2.4582745587455167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63-47DE-B4D7-6F43E4FFD60A}"/>
                </c:ext>
              </c:extLst>
            </c:dLbl>
            <c:dLbl>
              <c:idx val="1"/>
              <c:layout>
                <c:manualLayout>
                  <c:x val="-1.6783657287594313E-2"/>
                  <c:y val="-4.0455515490478802E-4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63-47DE-B4D7-6F43E4FFD60A}"/>
                </c:ext>
              </c:extLst>
            </c:dLbl>
            <c:dLbl>
              <c:idx val="2"/>
              <c:layout>
                <c:manualLayout>
                  <c:x val="-1.8648018648018665E-2"/>
                  <c:y val="-4.5072210319726589E-17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63-47DE-B4D7-6F43E4FFD60A}"/>
                </c:ext>
              </c:extLst>
            </c:dLbl>
            <c:dLbl>
              <c:idx val="3"/>
              <c:layout>
                <c:manualLayout>
                  <c:x val="-4.8726808079398706E-2"/>
                  <c:y val="2.4580810090596736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63-47DE-B4D7-6F43E4FFD60A}"/>
                </c:ext>
              </c:extLst>
            </c:dLbl>
            <c:dLbl>
              <c:idx val="4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DB5-4437-979B-F6DDEBA9B668}"/>
                </c:ext>
              </c:extLst>
            </c:dLbl>
            <c:dLbl>
              <c:idx val="6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3DB5-4437-979B-F6DDEBA9B668}"/>
                </c:ext>
              </c:extLst>
            </c:dLbl>
            <c:dLbl>
              <c:idx val="8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DB5-4437-979B-F6DDEBA9B668}"/>
                </c:ext>
              </c:extLst>
            </c:dLbl>
            <c:numFmt formatCode="0.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('TOTAL SUBREGIONES 2019'!$L$8,'TOTAL SUBREGIONES 2019'!$N$8,'TOTAL SUBREGIONES 2019'!$P$8)</c:f>
              <c:strCache>
                <c:ptCount val="3"/>
                <c:pt idx="0">
                  <c:v>Recirculacion</c:v>
                </c:pt>
                <c:pt idx="1">
                  <c:v>Renovación Continua</c:v>
                </c:pt>
                <c:pt idx="2">
                  <c:v>Desalojo Completo</c:v>
                </c:pt>
              </c:strCache>
            </c:strRef>
          </c:cat>
          <c:val>
            <c:numRef>
              <c:f>('TOTAL SUBREGIONES 2019'!$M$113,'TOTAL SUBREGIONES 2019'!$O$113,'TOTAL SUBREGIONES 2019'!$Q$113)</c:f>
              <c:numCache>
                <c:formatCode>0.0</c:formatCode>
                <c:ptCount val="3"/>
                <c:pt idx="0">
                  <c:v>86.021505376344081</c:v>
                </c:pt>
                <c:pt idx="1">
                  <c:v>4.838709677419355</c:v>
                </c:pt>
                <c:pt idx="2">
                  <c:v>9.67741935483871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B63-47DE-B4D7-6F43E4FFD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70999648"/>
        <c:axId val="-71024672"/>
      </c:barChart>
      <c:catAx>
        <c:axId val="-710072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06176"/>
        <c:crosses val="autoZero"/>
        <c:auto val="1"/>
        <c:lblAlgn val="ctr"/>
        <c:lblOffset val="100"/>
        <c:noMultiLvlLbl val="0"/>
      </c:catAx>
      <c:valAx>
        <c:axId val="-71006176"/>
        <c:scaling>
          <c:orientation val="minMax"/>
          <c:max val="16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07264"/>
        <c:crosses val="autoZero"/>
        <c:crossBetween val="between"/>
      </c:valAx>
      <c:catAx>
        <c:axId val="-709996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71024672"/>
        <c:crosses val="autoZero"/>
        <c:auto val="1"/>
        <c:lblAlgn val="ctr"/>
        <c:lblOffset val="100"/>
        <c:noMultiLvlLbl val="0"/>
      </c:catAx>
      <c:valAx>
        <c:axId val="-71024672"/>
        <c:scaling>
          <c:orientation val="minMax"/>
        </c:scaling>
        <c:delete val="0"/>
        <c:axPos val="t"/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FF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99648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Número y  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Concepto Sanitario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Suroeste -  Antioquia 2019.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863361814156204"/>
          <c:y val="0.17840248734572156"/>
          <c:w val="0.75921365023297482"/>
          <c:h val="0.63845110521405823"/>
        </c:manualLayout>
      </c:layout>
      <c:barChart>
        <c:barDir val="bar"/>
        <c:grouping val="stacked"/>
        <c:varyColors val="0"/>
        <c:ser>
          <c:idx val="0"/>
          <c:order val="0"/>
          <c:tx>
            <c:v>Numero de Piscinas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F37F-4E60-BA70-8FE3447B268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37F-4E60-BA70-8FE3447B268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37F-4E60-BA70-8FE3447B268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37F-4E60-BA70-8FE3447B268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37F-4E60-BA70-8FE3447B268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37F-4E60-BA70-8FE3447B268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37F-4E60-BA70-8FE3447B268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37F-4E60-BA70-8FE3447B268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37F-4E60-BA70-8FE3447B2688}"/>
              </c:ext>
            </c:extLst>
          </c:dPt>
          <c:dLbls>
            <c:dLbl>
              <c:idx val="0"/>
              <c:layout>
                <c:manualLayout>
                  <c:x val="4.478138134831048E-2"/>
                  <c:y val="-2.3364485981307555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7F-4E60-BA70-8FE3447B2688}"/>
                </c:ext>
              </c:extLst>
            </c:dLbl>
            <c:dLbl>
              <c:idx val="1"/>
              <c:layout>
                <c:manualLayout>
                  <c:x val="0.28478490538333057"/>
                  <c:y val="1.140628449481198E-5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7F-4E60-BA70-8FE3447B2688}"/>
                </c:ext>
              </c:extLst>
            </c:dLbl>
            <c:dLbl>
              <c:idx val="2"/>
              <c:layout>
                <c:manualLayout>
                  <c:x val="5.4090413523484392E-2"/>
                  <c:y val="3.6481713150342189E-4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7F-4E60-BA70-8FE3447B2688}"/>
                </c:ext>
              </c:extLst>
            </c:dLbl>
            <c:dLbl>
              <c:idx val="3"/>
              <c:layout>
                <c:manualLayout>
                  <c:x val="0.1044394765339647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7F-4E60-BA70-8FE3447B2688}"/>
                </c:ext>
              </c:extLst>
            </c:dLbl>
            <c:dLbl>
              <c:idx val="4"/>
              <c:layout>
                <c:manualLayout>
                  <c:x val="0.38228438228438227"/>
                  <c:y val="1.9026302288795726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7F-4E60-BA70-8FE3447B268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('TOTAL SUBREGIONES 2019'!$R$113,'TOTAL SUBREGIONES 2019'!$T$113,'TOTAL SUBREGIONES 2019'!$V$113,'TOTAL SUBREGIONES 2019'!$X$113,'TOTAL SUBREGIONES 2019'!$Z$113)</c:f>
              <c:numCache>
                <c:formatCode>General</c:formatCode>
                <c:ptCount val="5"/>
                <c:pt idx="0">
                  <c:v>0</c:v>
                </c:pt>
                <c:pt idx="1">
                  <c:v>36</c:v>
                </c:pt>
                <c:pt idx="2">
                  <c:v>1</c:v>
                </c:pt>
                <c:pt idx="3">
                  <c:v>11</c:v>
                </c:pt>
                <c:pt idx="4" formatCode="0">
                  <c:v>138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9-F37F-4E60-BA70-8FE3447B2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71004000"/>
        <c:axId val="-71002368"/>
      </c:barChart>
      <c:barChart>
        <c:barDir val="bar"/>
        <c:grouping val="stacked"/>
        <c:varyColors val="0"/>
        <c:ser>
          <c:idx val="1"/>
          <c:order val="1"/>
          <c:tx>
            <c:v>Porcentaje</c:v>
          </c:tx>
          <c:spPr>
            <a:solidFill>
              <a:schemeClr val="accent6">
                <a:lumMod val="75000"/>
              </a:schemeClr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B-F37F-4E60-BA70-8FE3447B268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F37F-4E60-BA70-8FE3447B2688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E-F37F-4E60-BA70-8FE3447B2688}"/>
              </c:ext>
            </c:extLst>
          </c:dPt>
          <c:dLbls>
            <c:dLbl>
              <c:idx val="0"/>
              <c:layout>
                <c:manualLayout>
                  <c:x val="-3.0646932038906283E-2"/>
                  <c:y val="2.4578874593738308E-3"/>
                </c:manualLayout>
              </c:layout>
              <c:numFmt formatCode="0.00" sourceLinked="0"/>
              <c:spPr>
                <a:noFill/>
              </c:spPr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7F-4E60-BA70-8FE3447B2688}"/>
                </c:ext>
              </c:extLst>
            </c:dLbl>
            <c:dLbl>
              <c:idx val="2"/>
              <c:layout>
                <c:manualLayout>
                  <c:x val="-1.6787407241497059E-2"/>
                  <c:y val="-2.4582745587454716E-3"/>
                </c:manualLayout>
              </c:layout>
              <c:numFmt formatCode="0.00" sourceLinked="0"/>
              <c:spPr>
                <a:noFill/>
              </c:spPr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7F-4E60-BA70-8FE3447B2688}"/>
                </c:ext>
              </c:extLst>
            </c:dLbl>
            <c:dLbl>
              <c:idx val="3"/>
              <c:layout>
                <c:manualLayout>
                  <c:x val="-1.888267541041392E-2"/>
                  <c:y val="7.3740494774932686E-3"/>
                </c:manualLayout>
              </c:layout>
              <c:numFmt formatCode="0.00" sourceLinked="0"/>
              <c:spPr>
                <a:noFill/>
              </c:spPr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7F-4E60-BA70-8FE3447B2688}"/>
                </c:ext>
              </c:extLst>
            </c:dLbl>
            <c:dLbl>
              <c:idx val="4"/>
              <c:numFmt formatCode="0.00" sourceLinked="0"/>
              <c:spPr>
                <a:noFill/>
              </c:spPr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A51D-4A4E-A894-157AEE2BE648}"/>
                </c:ext>
              </c:extLst>
            </c:dLbl>
            <c:numFmt formatCode="0.00" sourceLinked="0"/>
            <c:spPr>
              <a:noFill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('TOTAL SUBREGIONES 2019'!$S$113,'TOTAL SUBREGIONES 2019'!$U$113,'TOTAL SUBREGIONES 2019'!$W$113,'TOTAL SUBREGIONES 2019'!$Y$113,'TOTAL SUBREGIONES 2019'!$AA$113)</c:f>
              <c:numCache>
                <c:formatCode>0.0</c:formatCode>
                <c:ptCount val="5"/>
                <c:pt idx="0">
                  <c:v>0</c:v>
                </c:pt>
                <c:pt idx="1">
                  <c:v>19.35483870967742</c:v>
                </c:pt>
                <c:pt idx="2">
                  <c:v>0.53763440860215062</c:v>
                </c:pt>
                <c:pt idx="3">
                  <c:v>5.913978494623656</c:v>
                </c:pt>
                <c:pt idx="4">
                  <c:v>74.193548387096769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1-F37F-4E60-BA70-8FE3447B2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70998560"/>
        <c:axId val="-70997472"/>
      </c:barChart>
      <c:catAx>
        <c:axId val="-710040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02368"/>
        <c:crosses val="autoZero"/>
        <c:auto val="1"/>
        <c:lblAlgn val="ctr"/>
        <c:lblOffset val="100"/>
        <c:noMultiLvlLbl val="0"/>
      </c:catAx>
      <c:valAx>
        <c:axId val="-71002368"/>
        <c:scaling>
          <c:orientation val="minMax"/>
          <c:max val="55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1004000"/>
        <c:crosses val="autoZero"/>
        <c:crossBetween val="between"/>
      </c:valAx>
      <c:catAx>
        <c:axId val="-709985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70997472"/>
        <c:crosses val="autoZero"/>
        <c:auto val="1"/>
        <c:lblAlgn val="ctr"/>
        <c:lblOffset val="100"/>
        <c:noMultiLvlLbl val="0"/>
      </c:catAx>
      <c:valAx>
        <c:axId val="-70997472"/>
        <c:scaling>
          <c:orientation val="minMax"/>
          <c:max val="50"/>
        </c:scaling>
        <c:delete val="0"/>
        <c:axPos val="t"/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FF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98560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Numero y Porcentaje de piscinas de uso colectivo y particular Subtregión Bajo Cauca 2019.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837472805380394"/>
          <c:y val="0.11727363360493408"/>
          <c:w val="0.78527017923601061"/>
          <c:h val="0.64315189130097228"/>
        </c:manualLayout>
      </c:layout>
      <c:barChart>
        <c:barDir val="col"/>
        <c:grouping val="cluster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A88-431E-B293-4C76D8F3E51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A88-431E-B293-4C76D8F3E51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A88-431E-B293-4C76D8F3E51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A88-431E-B293-4C76D8F3E51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A88-431E-B293-4C76D8F3E51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A88-431E-B293-4C76D8F3E51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A88-431E-B293-4C76D8F3E51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A88-431E-B293-4C76D8F3E51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A88-431E-B293-4C76D8F3E518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SUBREGIONES 2019'!$A$119:$A$124</c:f>
              <c:strCache>
                <c:ptCount val="6"/>
                <c:pt idx="0">
                  <c:v>Caucasia</c:v>
                </c:pt>
                <c:pt idx="1">
                  <c:v>Caceres</c:v>
                </c:pt>
                <c:pt idx="2">
                  <c:v>El Bagre</c:v>
                </c:pt>
                <c:pt idx="3">
                  <c:v>Nechi</c:v>
                </c:pt>
                <c:pt idx="4">
                  <c:v>Taraza</c:v>
                </c:pt>
                <c:pt idx="5">
                  <c:v>Zaragoza</c:v>
                </c:pt>
              </c:strCache>
            </c:strRef>
          </c:cat>
          <c:val>
            <c:numRef>
              <c:f>'TOTAL SUBREGIONES 2019'!$B$119:$B$124</c:f>
              <c:numCache>
                <c:formatCode>General</c:formatCode>
                <c:ptCount val="6"/>
                <c:pt idx="0">
                  <c:v>11</c:v>
                </c:pt>
                <c:pt idx="1">
                  <c:v>7</c:v>
                </c:pt>
                <c:pt idx="2">
                  <c:v>6</c:v>
                </c:pt>
                <c:pt idx="4">
                  <c:v>3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A88-431E-B293-4C76D8F3E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70996928"/>
        <c:axId val="-70996384"/>
      </c:barChart>
      <c:barChart>
        <c:barDir val="col"/>
        <c:grouping val="cluster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88-431E-B293-4C76D8F3E518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88-431E-B293-4C76D8F3E518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88-431E-B293-4C76D8F3E518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88-431E-B293-4C76D8F3E518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88-431E-B293-4C76D8F3E51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SUBREGIONES 2019'!$A$119:$A$124</c:f>
              <c:strCache>
                <c:ptCount val="6"/>
                <c:pt idx="0">
                  <c:v>Caucasia</c:v>
                </c:pt>
                <c:pt idx="1">
                  <c:v>Caceres</c:v>
                </c:pt>
                <c:pt idx="2">
                  <c:v>El Bagre</c:v>
                </c:pt>
                <c:pt idx="3">
                  <c:v>Nechi</c:v>
                </c:pt>
                <c:pt idx="4">
                  <c:v>Taraza</c:v>
                </c:pt>
                <c:pt idx="5">
                  <c:v>Zaragoza</c:v>
                </c:pt>
              </c:strCache>
            </c:strRef>
          </c:cat>
          <c:val>
            <c:numRef>
              <c:f>'TOTAL SUBREGIONES 2019'!$C$119:$C$124</c:f>
              <c:numCache>
                <c:formatCode>0</c:formatCode>
                <c:ptCount val="6"/>
                <c:pt idx="0">
                  <c:v>37.931034482758619</c:v>
                </c:pt>
                <c:pt idx="1">
                  <c:v>24.137931034482758</c:v>
                </c:pt>
                <c:pt idx="2">
                  <c:v>20.689655172413794</c:v>
                </c:pt>
                <c:pt idx="4">
                  <c:v>10.344827586206897</c:v>
                </c:pt>
                <c:pt idx="5">
                  <c:v>6.8965517241379306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A88-431E-B293-4C76D8F3E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70963200"/>
        <c:axId val="-70975712"/>
      </c:barChart>
      <c:catAx>
        <c:axId val="-7099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40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96384"/>
        <c:crosses val="autoZero"/>
        <c:auto val="1"/>
        <c:lblAlgn val="ctr"/>
        <c:lblOffset val="100"/>
        <c:noMultiLvlLbl val="0"/>
      </c:catAx>
      <c:valAx>
        <c:axId val="-70996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96928"/>
        <c:crosses val="autoZero"/>
        <c:crossBetween val="between"/>
      </c:valAx>
      <c:catAx>
        <c:axId val="-70963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70975712"/>
        <c:crosses val="autoZero"/>
        <c:auto val="1"/>
        <c:lblAlgn val="ctr"/>
        <c:lblOffset val="100"/>
        <c:noMultiLvlLbl val="0"/>
      </c:catAx>
      <c:valAx>
        <c:axId val="-70975712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Porcentaje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9933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63200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27017968907732687"/>
          <c:y val="0.91035854976387287"/>
          <c:w val="0.51387140943046461"/>
          <c:h val="4.9563875563511939E-2"/>
        </c:manualLayout>
      </c:layout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</a:t>
            </a:r>
          </a:p>
          <a:p>
            <a:pPr>
              <a:defRPr sz="1600"/>
            </a:pPr>
            <a:r>
              <a:rPr lang="es-CO" sz="1600" b="0" baseline="0"/>
              <a:t> El Carmen de Viboral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606346580896494"/>
          <c:h val="0.662475102410515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Original'!$C$2198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Original'!$A$2199:$A$2212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Original'!$C$2199:$C$2212</c:f>
              <c:numCache>
                <c:formatCode>0.0</c:formatCode>
                <c:ptCount val="14"/>
                <c:pt idx="5" formatCode="0">
                  <c:v>7</c:v>
                </c:pt>
                <c:pt idx="6" formatCode="0">
                  <c:v>7</c:v>
                </c:pt>
                <c:pt idx="7" formatCode="0">
                  <c:v>7</c:v>
                </c:pt>
                <c:pt idx="8" formatCode="0">
                  <c:v>7</c:v>
                </c:pt>
                <c:pt idx="9" formatCode="0">
                  <c:v>7</c:v>
                </c:pt>
                <c:pt idx="10" formatCode="0">
                  <c:v>7</c:v>
                </c:pt>
                <c:pt idx="11" formatCode="0">
                  <c:v>9</c:v>
                </c:pt>
                <c:pt idx="12" formatCode="0">
                  <c:v>7</c:v>
                </c:pt>
                <c:pt idx="13" formatCode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C5-4FE3-BA53-82559238D878}"/>
            </c:ext>
          </c:extLst>
        </c:ser>
        <c:ser>
          <c:idx val="3"/>
          <c:order val="2"/>
          <c:tx>
            <c:strRef>
              <c:f>'Tasa de mortalidad Original'!$D$2198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Original'!$A$2199:$A$2212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Original'!$D$2199:$D$2212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C5-4FE3-BA53-82559238D878}"/>
            </c:ext>
          </c:extLst>
        </c:ser>
        <c:ser>
          <c:idx val="1"/>
          <c:order val="3"/>
          <c:tx>
            <c:strRef>
              <c:f>'Tasa de mortalidad Original'!$E$2198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Original'!$A$2199:$A$2212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Original'!$E$2199:$E$2212</c:f>
              <c:numCache>
                <c:formatCode>General</c:formatCode>
                <c:ptCount val="14"/>
                <c:pt idx="5">
                  <c:v>7</c:v>
                </c:pt>
                <c:pt idx="6">
                  <c:v>7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  <c:pt idx="10">
                  <c:v>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C5-4FE3-BA53-82559238D878}"/>
            </c:ext>
          </c:extLst>
        </c:ser>
        <c:ser>
          <c:idx val="4"/>
          <c:order val="4"/>
          <c:tx>
            <c:strRef>
              <c:f>'Tasa de mortalidad Original'!$F$2198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Original'!$A$2199:$A$2212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Original'!$F$2199:$F$2212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C5-4FE3-BA53-82559238D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76571504"/>
        <c:axId val="-376602512"/>
      </c:barChart>
      <c:lineChart>
        <c:grouping val="stacked"/>
        <c:varyColors val="0"/>
        <c:ser>
          <c:idx val="0"/>
          <c:order val="0"/>
          <c:tx>
            <c:strRef>
              <c:f>'Tasa de mortalidad Original'!$B$2198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Original'!$A$2199:$A$2212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Original'!$B$2199:$B$2212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3C5-4FE3-BA53-82559238D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76599792"/>
        <c:axId val="-376601968"/>
      </c:lineChart>
      <c:catAx>
        <c:axId val="-37657150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76602512"/>
        <c:crossesAt val="0"/>
        <c:auto val="1"/>
        <c:lblAlgn val="ctr"/>
        <c:lblOffset val="100"/>
        <c:noMultiLvlLbl val="0"/>
      </c:catAx>
      <c:valAx>
        <c:axId val="-37660251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76571504"/>
        <c:crosses val="autoZero"/>
        <c:crossBetween val="between"/>
        <c:majorUnit val="1"/>
      </c:valAx>
      <c:valAx>
        <c:axId val="-37660196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376599792"/>
        <c:crosses val="max"/>
        <c:crossBetween val="between"/>
      </c:valAx>
      <c:catAx>
        <c:axId val="-37659979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37660196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Número y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su Uso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Subregión Bajo Cauca 2019.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200193135962574"/>
          <c:y val="0.1833186493638409"/>
          <c:w val="0.80771057194288298"/>
          <c:h val="0.63845110521405823"/>
        </c:manualLayout>
      </c:layout>
      <c:barChart>
        <c:barDir val="bar"/>
        <c:grouping val="cluster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FA7F-4589-8249-70BB05B8DFF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A7F-4589-8249-70BB05B8DFF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A7F-4589-8249-70BB05B8DFF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A7F-4589-8249-70BB05B8DFF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A7F-4589-8249-70BB05B8DFF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A7F-4589-8249-70BB05B8DFF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A7F-4589-8249-70BB05B8DFF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A7F-4589-8249-70BB05B8DFF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A7F-4589-8249-70BB05B8DFF8}"/>
              </c:ext>
            </c:extLst>
          </c:dPt>
          <c:dLbls>
            <c:dLbl>
              <c:idx val="0"/>
              <c:layout>
                <c:manualLayout>
                  <c:x val="0"/>
                  <c:y val="-2.4582745587454265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7F-4589-8249-70BB05B8DFF8}"/>
                </c:ext>
              </c:extLst>
            </c:dLbl>
            <c:dLbl>
              <c:idx val="1"/>
              <c:layout>
                <c:manualLayout>
                  <c:x val="-4.1657030633408587E-4"/>
                  <c:y val="5.0283627794068643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7F-4589-8249-70BB05B8DFF8}"/>
                </c:ext>
              </c:extLst>
            </c:dLbl>
            <c:dLbl>
              <c:idx val="2"/>
              <c:layout>
                <c:manualLayout>
                  <c:x val="7.4610698851098048E-3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7F-4589-8249-70BB05B8DFF8}"/>
                </c:ext>
              </c:extLst>
            </c:dLbl>
            <c:dLbl>
              <c:idx val="3"/>
              <c:layout>
                <c:manualLayout>
                  <c:x val="5.0351999706330412E-2"/>
                  <c:y val="2.4580785903546083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7F-4589-8249-70BB05B8DFF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Particulares</c:v>
              </c:pt>
              <c:pt idx="1">
                <c:v>Pública</c:v>
              </c:pt>
              <c:pt idx="2">
                <c:v>Restringida</c:v>
              </c:pt>
              <c:pt idx="3">
                <c:v>Uso Especial</c:v>
              </c:pt>
            </c:strLit>
          </c:cat>
          <c:val>
            <c:numRef>
              <c:f>('TOTAL SUBREGIONES 2019'!$D$125,'TOTAL SUBREGIONES 2019'!$F$125,'TOTAL SUBREGIONES 2019'!$H$125,'TOTAL SUBREGIONES 2019'!$J$125)</c:f>
              <c:numCache>
                <c:formatCode>General</c:formatCode>
                <c:ptCount val="4"/>
                <c:pt idx="0">
                  <c:v>0</c:v>
                </c:pt>
                <c:pt idx="1">
                  <c:v>21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A7F-4589-8249-70BB05B8D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70989312"/>
        <c:axId val="-70968096"/>
      </c:barChart>
      <c:barChart>
        <c:barDir val="bar"/>
        <c:grouping val="cluster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-7.3548083878287623E-2"/>
                  <c:y val="-2.4582745587455167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7F-4589-8249-70BB05B8DFF8}"/>
                </c:ext>
              </c:extLst>
            </c:dLbl>
            <c:dLbl>
              <c:idx val="3"/>
              <c:layout>
                <c:manualLayout>
                  <c:x val="-4.8726808079398706E-2"/>
                  <c:y val="2.4580810090596736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7F-4589-8249-70BB05B8DFF8}"/>
                </c:ext>
              </c:extLst>
            </c:dLbl>
            <c:dLbl>
              <c:idx val="4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86CF-4604-A622-718AA105343B}"/>
                </c:ext>
              </c:extLst>
            </c:dLbl>
            <c:dLbl>
              <c:idx val="6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86CF-4604-A622-718AA105343B}"/>
                </c:ext>
              </c:extLst>
            </c:dLbl>
            <c:dLbl>
              <c:idx val="8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6CF-4604-A622-718AA105343B}"/>
                </c:ext>
              </c:extLst>
            </c:dLbl>
            <c:numFmt formatCode="0.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Particulares</c:v>
              </c:pt>
              <c:pt idx="1">
                <c:v>Pública</c:v>
              </c:pt>
              <c:pt idx="2">
                <c:v>Restringida</c:v>
              </c:pt>
              <c:pt idx="3">
                <c:v>Uso Especial</c:v>
              </c:pt>
            </c:strLit>
          </c:cat>
          <c:val>
            <c:numRef>
              <c:f>('TOTAL SUBREGIONES 2019'!$E$125,'TOTAL SUBREGIONES 2019'!$G$125,'TOTAL SUBREGIONES 2019'!$I$125,'TOTAL SUBREGIONES 2019'!$K$125)</c:f>
              <c:numCache>
                <c:formatCode>0.0</c:formatCode>
                <c:ptCount val="4"/>
                <c:pt idx="0" formatCode="General">
                  <c:v>0</c:v>
                </c:pt>
                <c:pt idx="1">
                  <c:v>72.41379310344827</c:v>
                </c:pt>
                <c:pt idx="2">
                  <c:v>27.586206896551722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A7F-4589-8249-70BB05B8D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70981696"/>
        <c:axId val="-70964832"/>
      </c:barChart>
      <c:catAx>
        <c:axId val="-709893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68096"/>
        <c:crosses val="autoZero"/>
        <c:auto val="1"/>
        <c:lblAlgn val="ctr"/>
        <c:lblOffset val="100"/>
        <c:noMultiLvlLbl val="0"/>
      </c:catAx>
      <c:valAx>
        <c:axId val="-70968096"/>
        <c:scaling>
          <c:orientation val="minMax"/>
          <c:max val="25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89312"/>
        <c:crosses val="autoZero"/>
        <c:crossBetween val="between"/>
      </c:valAx>
      <c:catAx>
        <c:axId val="-70981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70964832"/>
        <c:crosses val="autoZero"/>
        <c:auto val="1"/>
        <c:lblAlgn val="ctr"/>
        <c:lblOffset val="100"/>
        <c:noMultiLvlLbl val="0"/>
      </c:catAx>
      <c:valAx>
        <c:axId val="-70964832"/>
        <c:scaling>
          <c:orientation val="minMax"/>
          <c:max val="90"/>
        </c:scaling>
        <c:delete val="0"/>
        <c:axPos val="t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FF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81696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Número y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Tipo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Subregion Bajo Cauca. Antioquia 2019.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759773377345811"/>
          <c:y val="0.17840241780711352"/>
          <c:w val="0.80771057194288298"/>
          <c:h val="0.63845110521405823"/>
        </c:manualLayout>
      </c:layout>
      <c:barChart>
        <c:barDir val="bar"/>
        <c:grouping val="stack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01C-4CCD-B3AE-709B411B959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01C-4CCD-B3AE-709B411B959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01C-4CCD-B3AE-709B411B959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01C-4CCD-B3AE-709B411B959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01C-4CCD-B3AE-709B411B959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01C-4CCD-B3AE-709B411B959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01C-4CCD-B3AE-709B411B959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01C-4CCD-B3AE-709B411B959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01C-4CCD-B3AE-709B411B9599}"/>
              </c:ext>
            </c:extLst>
          </c:dPt>
          <c:dLbls>
            <c:dLbl>
              <c:idx val="0"/>
              <c:layout>
                <c:manualLayout>
                  <c:x val="0.38600021296360892"/>
                  <c:y val="-7.3742430271790213E-2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1C-4CCD-B3AE-709B411B9599}"/>
                </c:ext>
              </c:extLst>
            </c:dLbl>
            <c:dLbl>
              <c:idx val="2"/>
              <c:layout>
                <c:manualLayout>
                  <c:x val="4.1554833617825741E-2"/>
                  <c:y val="-4.235223516544144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1C-4CCD-B3AE-709B411B959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Recirculacion</c:v>
              </c:pt>
              <c:pt idx="1">
                <c:v>Renovación Continua</c:v>
              </c:pt>
              <c:pt idx="2">
                <c:v>Desalojo Completo</c:v>
              </c:pt>
            </c:strLit>
          </c:cat>
          <c:val>
            <c:numRef>
              <c:f>('TOTAL SUBREGIONES 2019'!$L$125,'TOTAL SUBREGIONES 2019'!$N$125,'TOTAL SUBREGIONES 2019'!$P$125)</c:f>
              <c:numCache>
                <c:formatCode>General</c:formatCode>
                <c:ptCount val="3"/>
                <c:pt idx="0">
                  <c:v>29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01C-4CCD-B3AE-709B411B9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6"/>
        <c:overlap val="5"/>
        <c:axId val="-70994752"/>
        <c:axId val="-70972992"/>
      </c:barChart>
      <c:barChart>
        <c:barDir val="bar"/>
        <c:grouping val="stack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-7.3548083878287623E-2"/>
                  <c:y val="-2.4582745587455167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1C-4CCD-B3AE-709B411B9599}"/>
                </c:ext>
              </c:extLst>
            </c:dLbl>
            <c:dLbl>
              <c:idx val="1"/>
              <c:layout>
                <c:manualLayout>
                  <c:x val="-1.8652674712774512E-3"/>
                  <c:y val="-7.5170842824601444E-2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1C-4CCD-B3AE-709B411B9599}"/>
                </c:ext>
              </c:extLst>
            </c:dLbl>
            <c:dLbl>
              <c:idx val="2"/>
              <c:layout>
                <c:manualLayout>
                  <c:x val="-1.8648018648018665E-2"/>
                  <c:y val="-4.5072210319726589E-17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1C-4CCD-B3AE-709B411B9599}"/>
                </c:ext>
              </c:extLst>
            </c:dLbl>
            <c:dLbl>
              <c:idx val="3"/>
              <c:layout>
                <c:manualLayout>
                  <c:x val="-4.8726808079398706E-2"/>
                  <c:y val="2.4580810090596736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1C-4CCD-B3AE-709B411B9599}"/>
                </c:ext>
              </c:extLst>
            </c:dLbl>
            <c:dLbl>
              <c:idx val="4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97B-4532-9066-9DB36E82C7C5}"/>
                </c:ext>
              </c:extLst>
            </c:dLbl>
            <c:dLbl>
              <c:idx val="6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397B-4532-9066-9DB36E82C7C5}"/>
                </c:ext>
              </c:extLst>
            </c:dLbl>
            <c:dLbl>
              <c:idx val="8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97B-4532-9066-9DB36E82C7C5}"/>
                </c:ext>
              </c:extLst>
            </c:dLbl>
            <c:numFmt formatCode="0.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('TOTAL SUBREGIONES 2019'!$L$8,'TOTAL SUBREGIONES 2019'!$N$8,'TOTAL SUBREGIONES 2019'!$P$8)</c:f>
              <c:strCache>
                <c:ptCount val="3"/>
                <c:pt idx="0">
                  <c:v>Recirculacion</c:v>
                </c:pt>
                <c:pt idx="1">
                  <c:v>Renovación Continua</c:v>
                </c:pt>
                <c:pt idx="2">
                  <c:v>Desalojo Completo</c:v>
                </c:pt>
              </c:strCache>
            </c:strRef>
          </c:cat>
          <c:val>
            <c:numRef>
              <c:f>('TOTAL SUBREGIONES 2019'!$M$125,'TOTAL SUBREGIONES 2019'!$O$125,'TOTAL SUBREGIONES 2019'!$Q$125)</c:f>
              <c:numCache>
                <c:formatCode>0</c:formatCode>
                <c:ptCount val="3"/>
                <c:pt idx="0">
                  <c:v>100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001C-4CCD-B3AE-709B411B9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70967552"/>
        <c:axId val="-70965376"/>
      </c:barChart>
      <c:catAx>
        <c:axId val="-709947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72992"/>
        <c:crosses val="autoZero"/>
        <c:auto val="1"/>
        <c:lblAlgn val="ctr"/>
        <c:lblOffset val="100"/>
        <c:noMultiLvlLbl val="0"/>
      </c:catAx>
      <c:valAx>
        <c:axId val="-70972992"/>
        <c:scaling>
          <c:orientation val="minMax"/>
          <c:max val="29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94752"/>
        <c:crosses val="autoZero"/>
        <c:crossBetween val="between"/>
      </c:valAx>
      <c:catAx>
        <c:axId val="-709675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70965376"/>
        <c:crosses val="autoZero"/>
        <c:auto val="1"/>
        <c:lblAlgn val="ctr"/>
        <c:lblOffset val="100"/>
        <c:noMultiLvlLbl val="0"/>
      </c:catAx>
      <c:valAx>
        <c:axId val="-70965376"/>
        <c:scaling>
          <c:orientation val="minMax"/>
          <c:max val="100"/>
        </c:scaling>
        <c:delete val="0"/>
        <c:axPos val="t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FF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67552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Número y  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Concepto Sanitario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.Bajo Cauca-Antioquia 2019</a:t>
            </a:r>
            <a:r>
              <a:rPr lang="es-CO" sz="1440" b="0" i="0" u="none" strike="noStrike" baseline="0">
                <a:solidFill>
                  <a:srgbClr val="000000"/>
                </a:solidFill>
                <a:latin typeface="Calibri"/>
                <a:cs typeface="Arial"/>
              </a:rPr>
              <a:t>.</a:t>
            </a:r>
            <a:endParaRPr lang="es-CO" sz="1440" b="0" i="0" u="none" strike="noStrike" baseline="0">
              <a:solidFill>
                <a:srgbClr val="000000"/>
              </a:solidFill>
              <a:latin typeface="Calibri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942993315637245"/>
          <c:y val="0.17840246103591795"/>
          <c:w val="0.75921365023297482"/>
          <c:h val="0.63845110521405823"/>
        </c:manualLayout>
      </c:layout>
      <c:barChart>
        <c:barDir val="bar"/>
        <c:grouping val="stacked"/>
        <c:varyColors val="0"/>
        <c:ser>
          <c:idx val="0"/>
          <c:order val="0"/>
          <c:tx>
            <c:v>Numero de Piscinas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7D5-40F9-A4E4-DA1B646743F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7D5-40F9-A4E4-DA1B646743F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7D5-40F9-A4E4-DA1B646743F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7D5-40F9-A4E4-DA1B646743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7D5-40F9-A4E4-DA1B646743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7D5-40F9-A4E4-DA1B646743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7D5-40F9-A4E4-DA1B646743F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7D5-40F9-A4E4-DA1B646743F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7D5-40F9-A4E4-DA1B646743F5}"/>
              </c:ext>
            </c:extLst>
          </c:dPt>
          <c:dLbls>
            <c:dLbl>
              <c:idx val="0"/>
              <c:layout>
                <c:manualLayout>
                  <c:x val="2.9862966429895565E-2"/>
                  <c:y val="2.5032710064844576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D5-40F9-A4E4-DA1B646743F5}"/>
                </c:ext>
              </c:extLst>
            </c:dLbl>
            <c:dLbl>
              <c:idx val="1"/>
              <c:layout>
                <c:manualLayout>
                  <c:x val="0.28628270616314605"/>
                  <c:y val="1.020234874883421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D5-40F9-A4E4-DA1B646743F5}"/>
                </c:ext>
              </c:extLst>
            </c:dLbl>
            <c:dLbl>
              <c:idx val="2"/>
              <c:layout>
                <c:manualLayout>
                  <c:x val="0.11464373610522481"/>
                  <c:y val="-4.4113048037528017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D5-40F9-A4E4-DA1B646743F5}"/>
                </c:ext>
              </c:extLst>
            </c:dLbl>
            <c:dLbl>
              <c:idx val="3"/>
              <c:layout>
                <c:manualLayout>
                  <c:x val="0.10333548957938331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D5-40F9-A4E4-DA1B646743F5}"/>
                </c:ext>
              </c:extLst>
            </c:dLbl>
            <c:dLbl>
              <c:idx val="4"/>
              <c:layout>
                <c:manualLayout>
                  <c:x val="0.37926791728937564"/>
                  <c:y val="3.3407727392940152E-4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D5-40F9-A4E4-DA1B646743F5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('TOTAL SUBREGIONES 2019'!$R$125,'TOTAL SUBREGIONES 2019'!$T$125,'TOTAL SUBREGIONES 2019'!$V$125,'TOTAL SUBREGIONES 2019'!$X$125,'TOTAL SUBREGIONES 2019'!$Z$125)</c:f>
              <c:numCache>
                <c:formatCode>General</c:formatCode>
                <c:ptCount val="5"/>
                <c:pt idx="0">
                  <c:v>0</c:v>
                </c:pt>
                <c:pt idx="1">
                  <c:v>17</c:v>
                </c:pt>
                <c:pt idx="2">
                  <c:v>3</c:v>
                </c:pt>
                <c:pt idx="3">
                  <c:v>3</c:v>
                </c:pt>
                <c:pt idx="4" formatCode="0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9-27D5-40F9-A4E4-DA1B64674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70967008"/>
        <c:axId val="-70962656"/>
      </c:barChart>
      <c:barChart>
        <c:barDir val="bar"/>
        <c:grouping val="stacked"/>
        <c:varyColors val="0"/>
        <c:ser>
          <c:idx val="1"/>
          <c:order val="1"/>
          <c:tx>
            <c:v>Porcentaje</c:v>
          </c:tx>
          <c:spPr>
            <a:solidFill>
              <a:schemeClr val="accent6">
                <a:lumMod val="75000"/>
              </a:schemeClr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B-27D5-40F9-A4E4-DA1B646743F5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D-27D5-40F9-A4E4-DA1B646743F5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F-27D5-40F9-A4E4-DA1B646743F5}"/>
              </c:ext>
            </c:extLst>
          </c:dPt>
          <c:dLbls>
            <c:dLbl>
              <c:idx val="0"/>
              <c:layout>
                <c:manualLayout>
                  <c:x val="-3.0646932038906283E-2"/>
                  <c:y val="2.4578874593738308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D5-40F9-A4E4-DA1B646743F5}"/>
                </c:ext>
              </c:extLst>
            </c:dLbl>
            <c:dLbl>
              <c:idx val="2"/>
              <c:layout>
                <c:manualLayout>
                  <c:x val="-1.6787407241497059E-2"/>
                  <c:y val="-2.4582745587454716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D5-40F9-A4E4-DA1B646743F5}"/>
                </c:ext>
              </c:extLst>
            </c:dLbl>
            <c:dLbl>
              <c:idx val="3"/>
              <c:layout>
                <c:manualLayout>
                  <c:x val="-2.2612411210836406E-2"/>
                  <c:y val="-1.5486693542983473E-6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D5-40F9-A4E4-DA1B646743F5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C958-4E1F-A138-36B9DB962F3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('TOTAL SUBREGIONES 2019'!$S$125,'TOTAL SUBREGIONES 2019'!$U$125,'TOTAL SUBREGIONES 2019'!$W$125,'TOTAL SUBREGIONES 2019'!$Y$125,'TOTAL SUBREGIONES 2019'!$AA$125)</c:f>
              <c:numCache>
                <c:formatCode>0.0</c:formatCode>
                <c:ptCount val="5"/>
                <c:pt idx="0" formatCode="0">
                  <c:v>0</c:v>
                </c:pt>
                <c:pt idx="1">
                  <c:v>58.620689655172406</c:v>
                </c:pt>
                <c:pt idx="2">
                  <c:v>10.344827586206897</c:v>
                </c:pt>
                <c:pt idx="3">
                  <c:v>10.344827586206897</c:v>
                </c:pt>
                <c:pt idx="4">
                  <c:v>20.689655172413794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2-27D5-40F9-A4E4-DA1B64674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70972448"/>
        <c:axId val="-70986048"/>
      </c:barChart>
      <c:catAx>
        <c:axId val="-709670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62656"/>
        <c:crosses val="autoZero"/>
        <c:auto val="1"/>
        <c:lblAlgn val="ctr"/>
        <c:lblOffset val="100"/>
        <c:noMultiLvlLbl val="0"/>
      </c:catAx>
      <c:valAx>
        <c:axId val="-70962656"/>
        <c:scaling>
          <c:orientation val="minMax"/>
          <c:max val="13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67008"/>
        <c:crosses val="autoZero"/>
        <c:crossBetween val="between"/>
      </c:valAx>
      <c:catAx>
        <c:axId val="-709724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70986048"/>
        <c:crosses val="autoZero"/>
        <c:auto val="1"/>
        <c:lblAlgn val="ctr"/>
        <c:lblOffset val="100"/>
        <c:noMultiLvlLbl val="0"/>
      </c:catAx>
      <c:valAx>
        <c:axId val="-70986048"/>
        <c:scaling>
          <c:orientation val="minMax"/>
          <c:max val="70"/>
        </c:scaling>
        <c:delete val="0"/>
        <c:axPos val="t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FF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72448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Numero y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 de piscinas de uso colectivo y particular Subtregión Magdalena Medio - 2019.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837472805380394"/>
          <c:y val="0.11727363360493408"/>
          <c:w val="0.78527017923601061"/>
          <c:h val="0.64315189130097228"/>
        </c:manualLayout>
      </c:layout>
      <c:barChart>
        <c:barDir val="col"/>
        <c:grouping val="cluster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856-4935-8B10-1FEAA5CAC25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856-4935-8B10-1FEAA5CAC25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856-4935-8B10-1FEAA5CAC25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856-4935-8B10-1FEAA5CAC25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856-4935-8B10-1FEAA5CAC25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856-4935-8B10-1FEAA5CAC25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856-4935-8B10-1FEAA5CAC25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856-4935-8B10-1FEAA5CAC25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856-4935-8B10-1FEAA5CAC25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SUBREGIONES 2019'!$A$135:$A$140</c:f>
              <c:strCache>
                <c:ptCount val="6"/>
                <c:pt idx="0">
                  <c:v>Caracoli</c:v>
                </c:pt>
                <c:pt idx="1">
                  <c:v>Maceo</c:v>
                </c:pt>
                <c:pt idx="2">
                  <c:v>Puerto Berrio</c:v>
                </c:pt>
                <c:pt idx="3">
                  <c:v>Puerto Nare</c:v>
                </c:pt>
                <c:pt idx="4">
                  <c:v>Puerto Triunfo</c:v>
                </c:pt>
                <c:pt idx="5">
                  <c:v>Yondo</c:v>
                </c:pt>
              </c:strCache>
            </c:strRef>
          </c:cat>
          <c:val>
            <c:numRef>
              <c:f>'TOTAL SUBREGIONES 2019'!$B$135:$B$140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21</c:v>
                </c:pt>
                <c:pt idx="3">
                  <c:v>2</c:v>
                </c:pt>
                <c:pt idx="4">
                  <c:v>28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856-4935-8B10-1FEAA5CAC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70978432"/>
        <c:axId val="-70988768"/>
      </c:barChart>
      <c:barChart>
        <c:barDir val="col"/>
        <c:grouping val="cluster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56-4935-8B10-1FEAA5CAC252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56-4935-8B10-1FEAA5CAC252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56-4935-8B10-1FEAA5CAC252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56-4935-8B10-1FEAA5CAC252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56-4935-8B10-1FEAA5CAC25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SUBREGIONES 2019'!$A$135:$A$140</c:f>
              <c:strCache>
                <c:ptCount val="6"/>
                <c:pt idx="0">
                  <c:v>Caracoli</c:v>
                </c:pt>
                <c:pt idx="1">
                  <c:v>Maceo</c:v>
                </c:pt>
                <c:pt idx="2">
                  <c:v>Puerto Berrio</c:v>
                </c:pt>
                <c:pt idx="3">
                  <c:v>Puerto Nare</c:v>
                </c:pt>
                <c:pt idx="4">
                  <c:v>Puerto Triunfo</c:v>
                </c:pt>
                <c:pt idx="5">
                  <c:v>Yondo</c:v>
                </c:pt>
              </c:strCache>
            </c:strRef>
          </c:cat>
          <c:val>
            <c:numRef>
              <c:f>'TOTAL SUBREGIONES 2019'!$C$135:$C$140</c:f>
              <c:numCache>
                <c:formatCode>0</c:formatCode>
                <c:ptCount val="6"/>
                <c:pt idx="0">
                  <c:v>1.7241379310344827</c:v>
                </c:pt>
                <c:pt idx="1">
                  <c:v>3.4482758620689653</c:v>
                </c:pt>
                <c:pt idx="2">
                  <c:v>36.206896551724135</c:v>
                </c:pt>
                <c:pt idx="3">
                  <c:v>3.4482758620689653</c:v>
                </c:pt>
                <c:pt idx="4">
                  <c:v>48.275862068965516</c:v>
                </c:pt>
                <c:pt idx="5">
                  <c:v>6.8965517241379306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856-4935-8B10-1FEAA5CAC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70980608"/>
        <c:axId val="-70976256"/>
      </c:barChart>
      <c:catAx>
        <c:axId val="-7097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40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88768"/>
        <c:crosses val="autoZero"/>
        <c:auto val="1"/>
        <c:lblAlgn val="ctr"/>
        <c:lblOffset val="100"/>
        <c:noMultiLvlLbl val="0"/>
      </c:catAx>
      <c:valAx>
        <c:axId val="-70988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78432"/>
        <c:crosses val="autoZero"/>
        <c:crossBetween val="between"/>
        <c:majorUnit val="5"/>
      </c:valAx>
      <c:catAx>
        <c:axId val="-70980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70976256"/>
        <c:crosses val="autoZero"/>
        <c:auto val="1"/>
        <c:lblAlgn val="ctr"/>
        <c:lblOffset val="100"/>
        <c:noMultiLvlLbl val="0"/>
      </c:catAx>
      <c:valAx>
        <c:axId val="-70976256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Procentaje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9933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80608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30010021474588405"/>
          <c:y val="0.94318406401731436"/>
          <c:w val="0.53257170126461473"/>
          <c:h val="4.9563867807663309E-2"/>
        </c:manualLayout>
      </c:layout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Número y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su Uso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Subregión Magdalena Medio. 2019.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200193135962574"/>
          <c:y val="0.1833186493638409"/>
          <c:w val="0.80771057194288298"/>
          <c:h val="0.63845110521405823"/>
        </c:manualLayout>
      </c:layout>
      <c:barChart>
        <c:barDir val="bar"/>
        <c:grouping val="cluster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583-4740-ADC7-74355F5DB1B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583-4740-ADC7-74355F5DB1B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583-4740-ADC7-74355F5DB1B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583-4740-ADC7-74355F5DB1B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583-4740-ADC7-74355F5DB1B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583-4740-ADC7-74355F5DB1B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583-4740-ADC7-74355F5DB1B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583-4740-ADC7-74355F5DB1B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583-4740-ADC7-74355F5DB1BD}"/>
              </c:ext>
            </c:extLst>
          </c:dPt>
          <c:dLbls>
            <c:dLbl>
              <c:idx val="0"/>
              <c:layout>
                <c:manualLayout>
                  <c:x val="0"/>
                  <c:y val="-2.4582745587454265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83-4740-ADC7-74355F5DB1BD}"/>
                </c:ext>
              </c:extLst>
            </c:dLbl>
            <c:dLbl>
              <c:idx val="1"/>
              <c:layout>
                <c:manualLayout>
                  <c:x val="7.6097037969941389E-3"/>
                  <c:y val="-6.8181818181818179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83-4740-ADC7-74355F5DB1BD}"/>
                </c:ext>
              </c:extLst>
            </c:dLbl>
            <c:dLbl>
              <c:idx val="2"/>
              <c:layout>
                <c:manualLayout>
                  <c:x val="7.4610698851098048E-3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83-4740-ADC7-74355F5DB1BD}"/>
                </c:ext>
              </c:extLst>
            </c:dLbl>
            <c:dLbl>
              <c:idx val="3"/>
              <c:layout>
                <c:manualLayout>
                  <c:x val="9.3263373563872553E-3"/>
                  <c:y val="2.4580810090596736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83-4740-ADC7-74355F5DB1BD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Particulares</c:v>
              </c:pt>
              <c:pt idx="1">
                <c:v>Pública</c:v>
              </c:pt>
              <c:pt idx="2">
                <c:v>Restringida</c:v>
              </c:pt>
              <c:pt idx="3">
                <c:v>Uso Especial</c:v>
              </c:pt>
            </c:strLit>
          </c:cat>
          <c:val>
            <c:numRef>
              <c:f>('TOTAL SUBREGIONES 2019'!$D$141,'TOTAL SUBREGIONES 2019'!$F$141,'TOTAL SUBREGIONES 2019'!$H$141,'TOTAL SUBREGIONES 2019'!$J$141)</c:f>
              <c:numCache>
                <c:formatCode>General</c:formatCode>
                <c:ptCount val="4"/>
                <c:pt idx="0">
                  <c:v>0</c:v>
                </c:pt>
                <c:pt idx="1">
                  <c:v>48</c:v>
                </c:pt>
                <c:pt idx="2">
                  <c:v>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583-4740-ADC7-74355F5DB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70986592"/>
        <c:axId val="-70987680"/>
      </c:barChart>
      <c:barChart>
        <c:barDir val="bar"/>
        <c:grouping val="cluster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-7.3548083878287623E-2"/>
                  <c:y val="-2.4582745587455167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83-4740-ADC7-74355F5DB1BD}"/>
                </c:ext>
              </c:extLst>
            </c:dLbl>
            <c:dLbl>
              <c:idx val="3"/>
              <c:layout>
                <c:manualLayout>
                  <c:x val="-4.8726808079398706E-2"/>
                  <c:y val="2.4580810090596736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83-4740-ADC7-74355F5DB1BD}"/>
                </c:ext>
              </c:extLst>
            </c:dLbl>
            <c:dLbl>
              <c:idx val="4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5FB-4314-A66C-6D24D124CCE3}"/>
                </c:ext>
              </c:extLst>
            </c:dLbl>
            <c:dLbl>
              <c:idx val="6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35FB-4314-A66C-6D24D124CCE3}"/>
                </c:ext>
              </c:extLst>
            </c:dLbl>
            <c:dLbl>
              <c:idx val="8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5FB-4314-A66C-6D24D124CCE3}"/>
                </c:ext>
              </c:extLst>
            </c:dLbl>
            <c:numFmt formatCode="0.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Particulares</c:v>
              </c:pt>
              <c:pt idx="1">
                <c:v>Pública</c:v>
              </c:pt>
              <c:pt idx="2">
                <c:v>Restringida</c:v>
              </c:pt>
              <c:pt idx="3">
                <c:v>Uso Especial</c:v>
              </c:pt>
            </c:strLit>
          </c:cat>
          <c:val>
            <c:numRef>
              <c:f>('TOTAL SUBREGIONES 2019'!$E$141,'TOTAL SUBREGIONES 2019'!$G$141,'TOTAL SUBREGIONES 2019'!$I$141,'TOTAL SUBREGIONES 2019'!$K$141)</c:f>
              <c:numCache>
                <c:formatCode>0.0</c:formatCode>
                <c:ptCount val="4"/>
                <c:pt idx="0" formatCode="General">
                  <c:v>0</c:v>
                </c:pt>
                <c:pt idx="1">
                  <c:v>82.758620689655174</c:v>
                </c:pt>
                <c:pt idx="2">
                  <c:v>15.517241379310345</c:v>
                </c:pt>
                <c:pt idx="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583-4740-ADC7-74355F5DB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70969728"/>
        <c:axId val="-70969184"/>
      </c:barChart>
      <c:catAx>
        <c:axId val="-709865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87680"/>
        <c:crosses val="autoZero"/>
        <c:auto val="1"/>
        <c:lblAlgn val="ctr"/>
        <c:lblOffset val="100"/>
        <c:noMultiLvlLbl val="0"/>
      </c:catAx>
      <c:valAx>
        <c:axId val="-7098768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86592"/>
        <c:crosses val="autoZero"/>
        <c:crossBetween val="between"/>
      </c:valAx>
      <c:catAx>
        <c:axId val="-709697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70969184"/>
        <c:crosses val="autoZero"/>
        <c:auto val="1"/>
        <c:lblAlgn val="ctr"/>
        <c:lblOffset val="100"/>
        <c:noMultiLvlLbl val="0"/>
      </c:catAx>
      <c:valAx>
        <c:axId val="-70969184"/>
        <c:scaling>
          <c:orientation val="minMax"/>
          <c:max val="100"/>
        </c:scaling>
        <c:delete val="0"/>
        <c:axPos val="t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FF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69728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Número y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Tipo  .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Magdalena Medio. Antioquia 2019.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759773377345811"/>
          <c:y val="0.17840241780711352"/>
          <c:w val="0.80771057194288298"/>
          <c:h val="0.63845110521405823"/>
        </c:manualLayout>
      </c:layout>
      <c:barChart>
        <c:barDir val="bar"/>
        <c:grouping val="stack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B75-4BC6-8D81-8F3CE48A3CB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B75-4BC6-8D81-8F3CE48A3CB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B75-4BC6-8D81-8F3CE48A3CB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B75-4BC6-8D81-8F3CE48A3CB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B75-4BC6-8D81-8F3CE48A3CB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B75-4BC6-8D81-8F3CE48A3CB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B75-4BC6-8D81-8F3CE48A3CB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B75-4BC6-8D81-8F3CE48A3CB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B75-4BC6-8D81-8F3CE48A3CB6}"/>
              </c:ext>
            </c:extLst>
          </c:dPt>
          <c:dLbls>
            <c:dLbl>
              <c:idx val="0"/>
              <c:layout>
                <c:manualLayout>
                  <c:x val="0.40651300405631113"/>
                  <c:y val="-7.3625676937892617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75-4BC6-8D81-8F3CE48A3CB6}"/>
                </c:ext>
              </c:extLst>
            </c:dLbl>
            <c:dLbl>
              <c:idx val="1"/>
              <c:layout>
                <c:manualLayout>
                  <c:x val="6.8029734045482071E-2"/>
                  <c:y val="-4.9170251997541483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75-4BC6-8D81-8F3CE48A3CB6}"/>
                </c:ext>
              </c:extLst>
            </c:dLbl>
            <c:dLbl>
              <c:idx val="2"/>
              <c:layout>
                <c:manualLayout>
                  <c:x val="4.1554833617825741E-2"/>
                  <c:y val="-4.235223516544144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5-4BC6-8D81-8F3CE48A3CB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Recirculacion</c:v>
              </c:pt>
              <c:pt idx="1">
                <c:v>Renovación Continua</c:v>
              </c:pt>
              <c:pt idx="2">
                <c:v>Desalojo Completo</c:v>
              </c:pt>
            </c:strLit>
          </c:cat>
          <c:val>
            <c:numRef>
              <c:f>('TOTAL SUBREGIONES 2019'!$L$141,'TOTAL SUBREGIONES 2019'!$N$141,'TOTAL SUBREGIONES 2019'!$P$141)</c:f>
              <c:numCache>
                <c:formatCode>General</c:formatCode>
                <c:ptCount val="3"/>
                <c:pt idx="0">
                  <c:v>51</c:v>
                </c:pt>
                <c:pt idx="1">
                  <c:v>1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B75-4BC6-8D81-8F3CE48A3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6"/>
        <c:overlap val="5"/>
        <c:axId val="-70987136"/>
        <c:axId val="-70979520"/>
      </c:barChart>
      <c:barChart>
        <c:barDir val="bar"/>
        <c:grouping val="stack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-7.3548083878287623E-2"/>
                  <c:y val="-2.4582745587455167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75-4BC6-8D81-8F3CE48A3CB6}"/>
                </c:ext>
              </c:extLst>
            </c:dLbl>
            <c:dLbl>
              <c:idx val="1"/>
              <c:layout>
                <c:manualLayout>
                  <c:x val="-3.730044233981242E-3"/>
                  <c:y val="-1.4154837897874936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75-4BC6-8D81-8F3CE48A3CB6}"/>
                </c:ext>
              </c:extLst>
            </c:dLbl>
            <c:dLbl>
              <c:idx val="2"/>
              <c:layout>
                <c:manualLayout>
                  <c:x val="-1.8648018648018665E-2"/>
                  <c:y val="-4.5072210319726589E-17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75-4BC6-8D81-8F3CE48A3CB6}"/>
                </c:ext>
              </c:extLst>
            </c:dLbl>
            <c:dLbl>
              <c:idx val="3"/>
              <c:layout>
                <c:manualLayout>
                  <c:x val="-4.8726808079398706E-2"/>
                  <c:y val="2.4580810090596736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75-4BC6-8D81-8F3CE48A3CB6}"/>
                </c:ext>
              </c:extLst>
            </c:dLbl>
            <c:dLbl>
              <c:idx val="4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9C19-493B-BC7C-9CB321408FF6}"/>
                </c:ext>
              </c:extLst>
            </c:dLbl>
            <c:dLbl>
              <c:idx val="6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9C19-493B-BC7C-9CB321408FF6}"/>
                </c:ext>
              </c:extLst>
            </c:dLbl>
            <c:dLbl>
              <c:idx val="8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9C19-493B-BC7C-9CB321408FF6}"/>
                </c:ext>
              </c:extLst>
            </c:dLbl>
            <c:numFmt formatCode="0.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('TOTAL SUBREGIONES 2019'!$L$8,'TOTAL SUBREGIONES 2019'!$N$8,'TOTAL SUBREGIONES 2019'!$P$8)</c:f>
              <c:strCache>
                <c:ptCount val="3"/>
                <c:pt idx="0">
                  <c:v>Recirculacion</c:v>
                </c:pt>
                <c:pt idx="1">
                  <c:v>Renovación Continua</c:v>
                </c:pt>
                <c:pt idx="2">
                  <c:v>Desalojo Completo</c:v>
                </c:pt>
              </c:strCache>
            </c:strRef>
          </c:cat>
          <c:val>
            <c:numRef>
              <c:f>('TOTAL SUBREGIONES 2019'!$M$141,'TOTAL SUBREGIONES 2019'!$O$141,'TOTAL SUBREGIONES 2019'!$Q$141)</c:f>
              <c:numCache>
                <c:formatCode>General</c:formatCode>
                <c:ptCount val="3"/>
                <c:pt idx="0" formatCode="0.0">
                  <c:v>87.931034482758619</c:v>
                </c:pt>
                <c:pt idx="1">
                  <c:v>1.7241379310344827</c:v>
                </c:pt>
                <c:pt idx="2" formatCode="0.0">
                  <c:v>6.8965517241379306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B75-4BC6-8D81-8F3CE48A3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70985504"/>
        <c:axId val="-70993664"/>
      </c:barChart>
      <c:catAx>
        <c:axId val="-709871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79520"/>
        <c:crosses val="autoZero"/>
        <c:auto val="1"/>
        <c:lblAlgn val="ctr"/>
        <c:lblOffset val="100"/>
        <c:noMultiLvlLbl val="0"/>
      </c:catAx>
      <c:valAx>
        <c:axId val="-70979520"/>
        <c:scaling>
          <c:orientation val="minMax"/>
          <c:max val="52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87136"/>
        <c:crosses val="autoZero"/>
        <c:crossBetween val="between"/>
      </c:valAx>
      <c:catAx>
        <c:axId val="-709855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70993664"/>
        <c:crosses val="autoZero"/>
        <c:auto val="1"/>
        <c:lblAlgn val="ctr"/>
        <c:lblOffset val="100"/>
        <c:noMultiLvlLbl val="0"/>
      </c:catAx>
      <c:valAx>
        <c:axId val="-70993664"/>
        <c:scaling>
          <c:orientation val="minMax"/>
        </c:scaling>
        <c:delete val="0"/>
        <c:axPos val="t"/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FF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85504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Número y  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Concepto Sanitario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Magdalena Medio-Antioquia 2019.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863361814156204"/>
          <c:y val="0.17840248734572156"/>
          <c:w val="0.75921365023297482"/>
          <c:h val="0.63845110521405823"/>
        </c:manualLayout>
      </c:layout>
      <c:barChart>
        <c:barDir val="bar"/>
        <c:grouping val="stacked"/>
        <c:varyColors val="0"/>
        <c:ser>
          <c:idx val="0"/>
          <c:order val="0"/>
          <c:tx>
            <c:v>Numero de Piscinas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9F4-4A07-83C9-09E7EA8F65D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9F4-4A07-83C9-09E7EA8F65D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9F4-4A07-83C9-09E7EA8F65D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9F4-4A07-83C9-09E7EA8F65D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9F4-4A07-83C9-09E7EA8F65D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9F4-4A07-83C9-09E7EA8F65D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9F4-4A07-83C9-09E7EA8F65D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9F4-4A07-83C9-09E7EA8F65D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9F4-4A07-83C9-09E7EA8F65D8}"/>
              </c:ext>
            </c:extLst>
          </c:dPt>
          <c:dLbls>
            <c:dLbl>
              <c:idx val="0"/>
              <c:layout>
                <c:manualLayout>
                  <c:x val="5.4105390672319773E-2"/>
                  <c:y val="-9.0144420639453178E-17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F4-4A07-83C9-09E7EA8F65D8}"/>
                </c:ext>
              </c:extLst>
            </c:dLbl>
            <c:dLbl>
              <c:idx val="1"/>
              <c:layout>
                <c:manualLayout>
                  <c:x val="0.35937697997540519"/>
                  <c:y val="-4.0652570549148474E-6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F4-4A07-83C9-09E7EA8F65D8}"/>
                </c:ext>
              </c:extLst>
            </c:dLbl>
            <c:dLbl>
              <c:idx val="2"/>
              <c:layout>
                <c:manualLayout>
                  <c:x val="5.4090413523484392E-2"/>
                  <c:y val="-2.4299444187123667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F4-4A07-83C9-09E7EA8F65D8}"/>
                </c:ext>
              </c:extLst>
            </c:dLbl>
            <c:dLbl>
              <c:idx val="3"/>
              <c:layout>
                <c:manualLayout>
                  <c:x val="0.10443962336875723"/>
                  <c:y val="-4.5072210319726589E-17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F4-4A07-83C9-09E7EA8F65D8}"/>
                </c:ext>
              </c:extLst>
            </c:dLbl>
            <c:dLbl>
              <c:idx val="4"/>
              <c:layout>
                <c:manualLayout>
                  <c:x val="0.10256410256410256"/>
                  <c:y val="4.9170251997541483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F4-4A07-83C9-09E7EA8F65D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('TOTAL SUBREGIONES 2019'!$R$141,'TOTAL SUBREGIONES 2019'!$T$141,'TOTAL SUBREGIONES 2019'!$V$141,'TOTAL SUBREGIONES 2019'!$X$141,'TOTAL SUBREGIONES 2019'!$Z$141)</c:f>
              <c:numCache>
                <c:formatCode>General</c:formatCode>
                <c:ptCount val="5"/>
                <c:pt idx="0">
                  <c:v>2</c:v>
                </c:pt>
                <c:pt idx="1">
                  <c:v>39</c:v>
                </c:pt>
                <c:pt idx="2">
                  <c:v>0</c:v>
                </c:pt>
                <c:pt idx="3">
                  <c:v>3</c:v>
                </c:pt>
                <c:pt idx="4" formatCode="0">
                  <c:v>14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9-29F4-4A07-83C9-09E7EA8F6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70971904"/>
        <c:axId val="-70984960"/>
      </c:barChart>
      <c:barChart>
        <c:barDir val="bar"/>
        <c:grouping val="stacked"/>
        <c:varyColors val="0"/>
        <c:ser>
          <c:idx val="1"/>
          <c:order val="1"/>
          <c:tx>
            <c:v>Porcentaje</c:v>
          </c:tx>
          <c:spPr>
            <a:solidFill>
              <a:schemeClr val="accent6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29F4-4A07-83C9-09E7EA8F65D8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C-29F4-4A07-83C9-09E7EA8F65D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29F4-4A07-83C9-09E7EA8F65D8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F-29F4-4A07-83C9-09E7EA8F65D8}"/>
              </c:ext>
            </c:extLst>
          </c:dPt>
          <c:dLbls>
            <c:dLbl>
              <c:idx val="0"/>
              <c:layout>
                <c:manualLayout>
                  <c:x val="-3.0646932038906283E-2"/>
                  <c:y val="2.4578874593738308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F4-4A07-83C9-09E7EA8F65D8}"/>
                </c:ext>
              </c:extLst>
            </c:dLbl>
            <c:dLbl>
              <c:idx val="2"/>
              <c:layout>
                <c:manualLayout>
                  <c:x val="-1.6787407241497059E-2"/>
                  <c:y val="-2.4582745587454716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F4-4A07-83C9-09E7EA8F65D8}"/>
                </c:ext>
              </c:extLst>
            </c:dLbl>
            <c:dLbl>
              <c:idx val="3"/>
              <c:layout>
                <c:manualLayout>
                  <c:x val="-2.2612264376043904E-2"/>
                  <c:y val="2.4569639305228211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F4-4A07-83C9-09E7EA8F65D8}"/>
                </c:ext>
              </c:extLst>
            </c:dLbl>
            <c:dLbl>
              <c:idx val="4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1355-4690-A830-8893957D786B}"/>
                </c:ext>
              </c:extLst>
            </c:dLbl>
            <c:numFmt formatCode="0.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('TOTAL SUBREGIONES 2019'!$S$141,'TOTAL SUBREGIONES 2019'!$U$141,'TOTAL SUBREGIONES 2019'!$W$141,'TOTAL SUBREGIONES 2019'!$Y$141,'TOTAL SUBREGIONES 2019'!$AA$141)</c:f>
              <c:numCache>
                <c:formatCode>0.0</c:formatCode>
                <c:ptCount val="5"/>
                <c:pt idx="0" formatCode="General">
                  <c:v>3.4482758620689653</c:v>
                </c:pt>
                <c:pt idx="1">
                  <c:v>67.241379310344826</c:v>
                </c:pt>
                <c:pt idx="2" formatCode="General">
                  <c:v>0</c:v>
                </c:pt>
                <c:pt idx="3" formatCode="General">
                  <c:v>5.1724137931034484</c:v>
                </c:pt>
                <c:pt idx="4" formatCode="General">
                  <c:v>24.137931034482758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1-29F4-4A07-83C9-09E7EA8F6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70966464"/>
        <c:axId val="-70991488"/>
      </c:barChart>
      <c:catAx>
        <c:axId val="-70971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84960"/>
        <c:crosses val="autoZero"/>
        <c:auto val="1"/>
        <c:lblAlgn val="ctr"/>
        <c:lblOffset val="100"/>
        <c:noMultiLvlLbl val="0"/>
      </c:catAx>
      <c:valAx>
        <c:axId val="-70984960"/>
        <c:scaling>
          <c:orientation val="minMax"/>
          <c:max val="24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71904"/>
        <c:crosses val="autoZero"/>
        <c:crossBetween val="between"/>
      </c:valAx>
      <c:catAx>
        <c:axId val="-709664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70991488"/>
        <c:crosses val="autoZero"/>
        <c:auto val="1"/>
        <c:lblAlgn val="ctr"/>
        <c:lblOffset val="100"/>
        <c:noMultiLvlLbl val="0"/>
      </c:catAx>
      <c:valAx>
        <c:axId val="-70991488"/>
        <c:scaling>
          <c:orientation val="minMax"/>
          <c:max val="70"/>
        </c:scaling>
        <c:delete val="0"/>
        <c:axPos val="t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FF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66464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32805491621239657"/>
          <c:y val="0.93488971099819107"/>
          <c:w val="0.49307431675935609"/>
          <c:h val="5.2817803624638282E-2"/>
        </c:manualLayout>
      </c:layout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Numero y  Porcentaje de piscinas de uso colectivo y particular Subtregión Nordeste - 2019.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837472805380394"/>
          <c:y val="0.11727363360493408"/>
          <c:w val="0.78527017923601061"/>
          <c:h val="0.64315189130097228"/>
        </c:manualLayout>
      </c:layout>
      <c:barChart>
        <c:barDir val="col"/>
        <c:grouping val="cluster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9B2-4A19-BEA1-D38DD0485FF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9B2-4A19-BEA1-D38DD0485FF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9B2-4A19-BEA1-D38DD0485FF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9B2-4A19-BEA1-D38DD0485FF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9B2-4A19-BEA1-D38DD0485FF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9B2-4A19-BEA1-D38DD0485FF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9B2-4A19-BEA1-D38DD0485FF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9B2-4A19-BEA1-D38DD0485FF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9B2-4A19-BEA1-D38DD0485FF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SUBREGIONES 2019'!$A$149:$A$158</c:f>
              <c:strCache>
                <c:ptCount val="10"/>
                <c:pt idx="0">
                  <c:v>Amalfi</c:v>
                </c:pt>
                <c:pt idx="1">
                  <c:v>Anori</c:v>
                </c:pt>
                <c:pt idx="2">
                  <c:v>Cisneros</c:v>
                </c:pt>
                <c:pt idx="3">
                  <c:v>Remedios</c:v>
                </c:pt>
                <c:pt idx="4">
                  <c:v>San Roque</c:v>
                </c:pt>
                <c:pt idx="5">
                  <c:v>Santo Domingo</c:v>
                </c:pt>
                <c:pt idx="6">
                  <c:v>Segovia</c:v>
                </c:pt>
                <c:pt idx="7">
                  <c:v>Vegachi</c:v>
                </c:pt>
                <c:pt idx="8">
                  <c:v>Yali</c:v>
                </c:pt>
                <c:pt idx="9">
                  <c:v>Yolombo</c:v>
                </c:pt>
              </c:strCache>
            </c:strRef>
          </c:cat>
          <c:val>
            <c:numRef>
              <c:f>'TOTAL SUBREGIONES 2019'!$B$149:$B$158</c:f>
              <c:numCache>
                <c:formatCode>General</c:formatCode>
                <c:ptCount val="10"/>
                <c:pt idx="0">
                  <c:v>8</c:v>
                </c:pt>
                <c:pt idx="1">
                  <c:v>3</c:v>
                </c:pt>
                <c:pt idx="2">
                  <c:v>4</c:v>
                </c:pt>
                <c:pt idx="3">
                  <c:v>12</c:v>
                </c:pt>
                <c:pt idx="4">
                  <c:v>1</c:v>
                </c:pt>
                <c:pt idx="5">
                  <c:v>5</c:v>
                </c:pt>
                <c:pt idx="6">
                  <c:v>6</c:v>
                </c:pt>
                <c:pt idx="7">
                  <c:v>3</c:v>
                </c:pt>
                <c:pt idx="8">
                  <c:v>1</c:v>
                </c:pt>
                <c:pt idx="9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9B2-4A19-BEA1-D38DD0485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70988224"/>
        <c:axId val="-70975168"/>
      </c:barChart>
      <c:barChart>
        <c:barDir val="col"/>
        <c:grouping val="cluster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B2-4A19-BEA1-D38DD0485FF0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B2-4A19-BEA1-D38DD0485FF0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B2-4A19-BEA1-D38DD0485FF0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B2-4A19-BEA1-D38DD0485FF0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B2-4A19-BEA1-D38DD0485FF0}"/>
                </c:ext>
              </c:extLst>
            </c:dLbl>
            <c:dLbl>
              <c:idx val="6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B2-4A19-BEA1-D38DD0485FF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SUBREGIONES 2019'!$A$149:$A$158</c:f>
              <c:strCache>
                <c:ptCount val="10"/>
                <c:pt idx="0">
                  <c:v>Amalfi</c:v>
                </c:pt>
                <c:pt idx="1">
                  <c:v>Anori</c:v>
                </c:pt>
                <c:pt idx="2">
                  <c:v>Cisneros</c:v>
                </c:pt>
                <c:pt idx="3">
                  <c:v>Remedios</c:v>
                </c:pt>
                <c:pt idx="4">
                  <c:v>San Roque</c:v>
                </c:pt>
                <c:pt idx="5">
                  <c:v>Santo Domingo</c:v>
                </c:pt>
                <c:pt idx="6">
                  <c:v>Segovia</c:v>
                </c:pt>
                <c:pt idx="7">
                  <c:v>Vegachi</c:v>
                </c:pt>
                <c:pt idx="8">
                  <c:v>Yali</c:v>
                </c:pt>
                <c:pt idx="9">
                  <c:v>Yolombo</c:v>
                </c:pt>
              </c:strCache>
            </c:strRef>
          </c:cat>
          <c:val>
            <c:numRef>
              <c:f>'TOTAL SUBREGIONES 2019'!$C$149:$C$158</c:f>
              <c:numCache>
                <c:formatCode>0</c:formatCode>
                <c:ptCount val="10"/>
                <c:pt idx="0">
                  <c:v>15.09433962264151</c:v>
                </c:pt>
                <c:pt idx="1">
                  <c:v>5.6603773584905666</c:v>
                </c:pt>
                <c:pt idx="2">
                  <c:v>7.5471698113207548</c:v>
                </c:pt>
                <c:pt idx="3">
                  <c:v>22.641509433962266</c:v>
                </c:pt>
                <c:pt idx="4">
                  <c:v>1.8867924528301887</c:v>
                </c:pt>
                <c:pt idx="5">
                  <c:v>9.433962264150944</c:v>
                </c:pt>
                <c:pt idx="6">
                  <c:v>11.320754716981133</c:v>
                </c:pt>
                <c:pt idx="7">
                  <c:v>5.6603773584905666</c:v>
                </c:pt>
                <c:pt idx="8">
                  <c:v>1.8867924528301887</c:v>
                </c:pt>
                <c:pt idx="9">
                  <c:v>18.867924528301888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9B2-4A19-BEA1-D38DD0485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70995296"/>
        <c:axId val="-70984416"/>
      </c:barChart>
      <c:catAx>
        <c:axId val="-7098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40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75168"/>
        <c:crosses val="autoZero"/>
        <c:auto val="1"/>
        <c:lblAlgn val="ctr"/>
        <c:lblOffset val="100"/>
        <c:noMultiLvlLbl val="0"/>
      </c:catAx>
      <c:valAx>
        <c:axId val="-70975168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88224"/>
        <c:crosses val="autoZero"/>
        <c:crossBetween val="between"/>
        <c:majorUnit val="5"/>
      </c:valAx>
      <c:catAx>
        <c:axId val="-70995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70984416"/>
        <c:crosses val="autoZero"/>
        <c:auto val="1"/>
        <c:lblAlgn val="ctr"/>
        <c:lblOffset val="100"/>
        <c:noMultiLvlLbl val="0"/>
      </c:catAx>
      <c:valAx>
        <c:axId val="-70984416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Procentaje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9933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95296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24960931776936016"/>
          <c:y val="0.94318400505143329"/>
          <c:w val="0.53818187172606224"/>
          <c:h val="4.9563795548895673E-2"/>
        </c:manualLayout>
      </c:layout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Número y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su Uso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Subregión Nordeste. 2019.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200193135962574"/>
          <c:y val="0.1833186493638409"/>
          <c:w val="0.80771057194288298"/>
          <c:h val="0.63845110521405823"/>
        </c:manualLayout>
      </c:layout>
      <c:barChart>
        <c:barDir val="bar"/>
        <c:grouping val="cluster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FFD-422D-8316-4BACA58A07A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FFD-422D-8316-4BACA58A07A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FFD-422D-8316-4BACA58A07A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FFD-422D-8316-4BACA58A07A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FFD-422D-8316-4BACA58A07A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FFD-422D-8316-4BACA58A07A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FFD-422D-8316-4BACA58A07A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FFD-422D-8316-4BACA58A07A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FFD-422D-8316-4BACA58A07A6}"/>
              </c:ext>
            </c:extLst>
          </c:dPt>
          <c:dLbls>
            <c:dLbl>
              <c:idx val="0"/>
              <c:layout>
                <c:manualLayout>
                  <c:x val="1.1188811188811189E-2"/>
                  <c:y val="-2.4581963974209466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FD-422D-8316-4BACA58A07A6}"/>
                </c:ext>
              </c:extLst>
            </c:dLbl>
            <c:dLbl>
              <c:idx val="1"/>
              <c:layout>
                <c:manualLayout>
                  <c:x val="7.6097037969941389E-3"/>
                  <c:y val="-6.8181818181818179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FD-422D-8316-4BACA58A07A6}"/>
                </c:ext>
              </c:extLst>
            </c:dLbl>
            <c:dLbl>
              <c:idx val="2"/>
              <c:layout>
                <c:manualLayout>
                  <c:x val="7.4610698851098048E-3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FD-422D-8316-4BACA58A07A6}"/>
                </c:ext>
              </c:extLst>
            </c:dLbl>
            <c:dLbl>
              <c:idx val="3"/>
              <c:layout>
                <c:manualLayout>
                  <c:x val="4.2892792247122953E-2"/>
                  <c:y val="2.4580036430574695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FD-422D-8316-4BACA58A07A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Particulares</c:v>
              </c:pt>
              <c:pt idx="1">
                <c:v>Pública</c:v>
              </c:pt>
              <c:pt idx="2">
                <c:v>Restringida</c:v>
              </c:pt>
              <c:pt idx="3">
                <c:v>Uso Especial</c:v>
              </c:pt>
            </c:strLit>
          </c:cat>
          <c:val>
            <c:numRef>
              <c:f>('TOTAL SUBREGIONES 2019'!$D$159,'TOTAL SUBREGIONES 2019'!$F$159,'TOTAL SUBREGIONES 2019'!$H$159,'TOTAL SUBREGIONES 2019'!$J$159)</c:f>
              <c:numCache>
                <c:formatCode>General</c:formatCode>
                <c:ptCount val="4"/>
                <c:pt idx="0">
                  <c:v>2</c:v>
                </c:pt>
                <c:pt idx="1">
                  <c:v>39</c:v>
                </c:pt>
                <c:pt idx="2">
                  <c:v>12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FFD-422D-8316-4BACA58A0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70983872"/>
        <c:axId val="-70974624"/>
      </c:barChart>
      <c:barChart>
        <c:barDir val="bar"/>
        <c:grouping val="cluster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-7.3548083878287623E-2"/>
                  <c:y val="-2.4582745587455167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FFD-422D-8316-4BACA58A07A6}"/>
                </c:ext>
              </c:extLst>
            </c:dLbl>
            <c:dLbl>
              <c:idx val="3"/>
              <c:layout>
                <c:manualLayout>
                  <c:x val="-7.2969256465319474E-2"/>
                  <c:y val="2.4580036430574695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FFD-422D-8316-4BACA58A07A6}"/>
                </c:ext>
              </c:extLst>
            </c:dLbl>
            <c:dLbl>
              <c:idx val="4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977C-44E9-ADC5-7EFAE057AC83}"/>
                </c:ext>
              </c:extLst>
            </c:dLbl>
            <c:dLbl>
              <c:idx val="6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977C-44E9-ADC5-7EFAE057AC83}"/>
                </c:ext>
              </c:extLst>
            </c:dLbl>
            <c:dLbl>
              <c:idx val="8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977C-44E9-ADC5-7EFAE057AC83}"/>
                </c:ext>
              </c:extLst>
            </c:dLbl>
            <c:numFmt formatCode="0.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Particulares</c:v>
              </c:pt>
              <c:pt idx="1">
                <c:v>Pública</c:v>
              </c:pt>
              <c:pt idx="2">
                <c:v>Restringida</c:v>
              </c:pt>
              <c:pt idx="3">
                <c:v>Uso Especial</c:v>
              </c:pt>
            </c:strLit>
          </c:cat>
          <c:val>
            <c:numRef>
              <c:f>('TOTAL SUBREGIONES 2019'!$E$159,'TOTAL SUBREGIONES 2019'!$G$159,'TOTAL SUBREGIONES 2019'!$I$159,'TOTAL SUBREGIONES 2019'!$K$159)</c:f>
              <c:numCache>
                <c:formatCode>0.0</c:formatCode>
                <c:ptCount val="4"/>
                <c:pt idx="0" formatCode="General">
                  <c:v>3.7735849056603774</c:v>
                </c:pt>
                <c:pt idx="1">
                  <c:v>73.584905660377359</c:v>
                </c:pt>
                <c:pt idx="2">
                  <c:v>22.641509433962266</c:v>
                </c:pt>
                <c:pt idx="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FFD-422D-8316-4BACA58A0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70992576"/>
        <c:axId val="-70971360"/>
      </c:barChart>
      <c:catAx>
        <c:axId val="-709838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74624"/>
        <c:crosses val="autoZero"/>
        <c:auto val="1"/>
        <c:lblAlgn val="ctr"/>
        <c:lblOffset val="100"/>
        <c:noMultiLvlLbl val="0"/>
      </c:catAx>
      <c:valAx>
        <c:axId val="-70974624"/>
        <c:scaling>
          <c:orientation val="minMax"/>
          <c:max val="45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83872"/>
        <c:crosses val="autoZero"/>
        <c:crossBetween val="between"/>
      </c:valAx>
      <c:catAx>
        <c:axId val="-709925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70971360"/>
        <c:crosses val="autoZero"/>
        <c:auto val="1"/>
        <c:lblAlgn val="ctr"/>
        <c:lblOffset val="100"/>
        <c:noMultiLvlLbl val="0"/>
      </c:catAx>
      <c:valAx>
        <c:axId val="-70971360"/>
        <c:scaling>
          <c:orientation val="minMax"/>
          <c:max val="100"/>
        </c:scaling>
        <c:delete val="0"/>
        <c:axPos val="t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FF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92576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27770526586274619"/>
          <c:y val="0.93272059174421373"/>
          <c:w val="0.49307431675935603"/>
          <c:h val="5.2591553328561247E-2"/>
        </c:manualLayout>
      </c:layout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Número y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Tipo  .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Nordeste. Antioquia 2019.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759773377345811"/>
          <c:y val="0.17840241780711352"/>
          <c:w val="0.80771057194288298"/>
          <c:h val="0.63845110521405823"/>
        </c:manualLayout>
      </c:layout>
      <c:barChart>
        <c:barDir val="bar"/>
        <c:grouping val="stack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7F7-475F-87BA-17C2C550AF4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7F7-475F-87BA-17C2C550AF4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7F7-475F-87BA-17C2C550AF4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7F7-475F-87BA-17C2C550AF4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7F7-475F-87BA-17C2C550AF4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7F7-475F-87BA-17C2C550AF4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7F7-475F-87BA-17C2C550AF4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7F7-475F-87BA-17C2C550AF4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7F7-475F-87BA-17C2C550AF47}"/>
              </c:ext>
            </c:extLst>
          </c:dPt>
          <c:dLbls>
            <c:dLbl>
              <c:idx val="0"/>
              <c:layout>
                <c:manualLayout>
                  <c:x val="0.40651300405631113"/>
                  <c:y val="-7.3625676937892617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F7-475F-87BA-17C2C550AF47}"/>
                </c:ext>
              </c:extLst>
            </c:dLbl>
            <c:dLbl>
              <c:idx val="1"/>
              <c:layout>
                <c:manualLayout>
                  <c:x val="7.9218545234293225E-2"/>
                  <c:y val="-4.9171003501712164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F7-475F-87BA-17C2C550AF47}"/>
                </c:ext>
              </c:extLst>
            </c:dLbl>
            <c:dLbl>
              <c:idx val="2"/>
              <c:layout>
                <c:manualLayout>
                  <c:x val="5.4608446671438764E-2"/>
                  <c:y val="-4.2351370697827845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F7-475F-87BA-17C2C550AF4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Recirculacion</c:v>
              </c:pt>
              <c:pt idx="1">
                <c:v>Renovación Continua</c:v>
              </c:pt>
              <c:pt idx="2">
                <c:v>Desalojo Completo</c:v>
              </c:pt>
            </c:strLit>
          </c:cat>
          <c:val>
            <c:numRef>
              <c:f>('TOTAL SUBREGIONES 2019'!$L$159,'TOTAL SUBREGIONES 2019'!$N$159,'TOTAL SUBREGIONES 2019'!$P$159)</c:f>
              <c:numCache>
                <c:formatCode>General</c:formatCode>
                <c:ptCount val="3"/>
                <c:pt idx="0">
                  <c:v>42</c:v>
                </c:pt>
                <c:pt idx="1">
                  <c:v>7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7F7-475F-87BA-17C2C550A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6"/>
        <c:overlap val="5"/>
        <c:axId val="-70976800"/>
        <c:axId val="-70994208"/>
      </c:barChart>
      <c:barChart>
        <c:barDir val="bar"/>
        <c:grouping val="stack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-7.3548083878287623E-2"/>
                  <c:y val="-2.4582745587455167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F7-475F-87BA-17C2C550AF47}"/>
                </c:ext>
              </c:extLst>
            </c:dLbl>
            <c:dLbl>
              <c:idx val="1"/>
              <c:layout>
                <c:manualLayout>
                  <c:x val="-3.730044233981242E-3"/>
                  <c:y val="-1.4154837897874936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F7-475F-87BA-17C2C550AF47}"/>
                </c:ext>
              </c:extLst>
            </c:dLbl>
            <c:dLbl>
              <c:idx val="2"/>
              <c:layout>
                <c:manualLayout>
                  <c:x val="-1.8648018648018665E-2"/>
                  <c:y val="-4.5072210319726589E-17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F7-475F-87BA-17C2C550AF47}"/>
                </c:ext>
              </c:extLst>
            </c:dLbl>
            <c:dLbl>
              <c:idx val="3"/>
              <c:layout>
                <c:manualLayout>
                  <c:x val="-4.8726808079398706E-2"/>
                  <c:y val="2.4580810090596736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F7-475F-87BA-17C2C550AF47}"/>
                </c:ext>
              </c:extLst>
            </c:dLbl>
            <c:dLbl>
              <c:idx val="4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C8ED-4CE4-A791-6CD092AAF301}"/>
                </c:ext>
              </c:extLst>
            </c:dLbl>
            <c:dLbl>
              <c:idx val="6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C8ED-4CE4-A791-6CD092AAF301}"/>
                </c:ext>
              </c:extLst>
            </c:dLbl>
            <c:dLbl>
              <c:idx val="8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8ED-4CE4-A791-6CD092AAF301}"/>
                </c:ext>
              </c:extLst>
            </c:dLbl>
            <c:numFmt formatCode="0.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('TOTAL SUBREGIONES 2019'!$L$8,'TOTAL SUBREGIONES 2019'!$N$8,'TOTAL SUBREGIONES 2019'!$P$8)</c:f>
              <c:strCache>
                <c:ptCount val="3"/>
                <c:pt idx="0">
                  <c:v>Recirculacion</c:v>
                </c:pt>
                <c:pt idx="1">
                  <c:v>Renovación Continua</c:v>
                </c:pt>
                <c:pt idx="2">
                  <c:v>Desalojo Completo</c:v>
                </c:pt>
              </c:strCache>
            </c:strRef>
          </c:cat>
          <c:val>
            <c:numRef>
              <c:f>('TOTAL SUBREGIONES 2019'!$M$159,'TOTAL SUBREGIONES 2019'!$O$159,'TOTAL SUBREGIONES 2019'!$Q$159)</c:f>
              <c:numCache>
                <c:formatCode>0.0</c:formatCode>
                <c:ptCount val="3"/>
                <c:pt idx="0">
                  <c:v>79.245283018867923</c:v>
                </c:pt>
                <c:pt idx="1">
                  <c:v>13.20754716981132</c:v>
                </c:pt>
                <c:pt idx="2" formatCode="General">
                  <c:v>7.5471698113207548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7F7-475F-87BA-17C2C550A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70990944"/>
        <c:axId val="-70990400"/>
      </c:barChart>
      <c:catAx>
        <c:axId val="-709768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94208"/>
        <c:crosses val="autoZero"/>
        <c:auto val="1"/>
        <c:lblAlgn val="ctr"/>
        <c:lblOffset val="100"/>
        <c:noMultiLvlLbl val="0"/>
      </c:catAx>
      <c:valAx>
        <c:axId val="-70994208"/>
        <c:scaling>
          <c:orientation val="minMax"/>
          <c:max val="45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76800"/>
        <c:crosses val="autoZero"/>
        <c:crossBetween val="between"/>
      </c:valAx>
      <c:catAx>
        <c:axId val="-709909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70990400"/>
        <c:crosses val="autoZero"/>
        <c:auto val="1"/>
        <c:lblAlgn val="ctr"/>
        <c:lblOffset val="100"/>
        <c:noMultiLvlLbl val="0"/>
      </c:catAx>
      <c:valAx>
        <c:axId val="-70990400"/>
        <c:scaling>
          <c:orientation val="minMax"/>
          <c:max val="100"/>
        </c:scaling>
        <c:delete val="0"/>
        <c:axPos val="t"/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FF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90944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28516447332195366"/>
          <c:y val="0.93247274747590858"/>
          <c:w val="0.49307431675935603"/>
          <c:h val="5.2785217541237994E-2"/>
        </c:manualLayout>
      </c:layout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</a:t>
            </a:r>
            <a:r>
              <a:rPr lang="es-CO" sz="1600" b="0" baseline="0"/>
              <a:t>Cocorná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029885353814802"/>
          <c:h val="0.6756185872471769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Original'!$C$2226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Original'!$A$2227:$A$2240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Original'!$C$2227:$C$2240</c:f>
              <c:numCache>
                <c:formatCode>0</c:formatCode>
                <c:ptCount val="14"/>
                <c:pt idx="5">
                  <c:v>3</c:v>
                </c:pt>
                <c:pt idx="6">
                  <c:v>6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13</c:v>
                </c:pt>
                <c:pt idx="12">
                  <c:v>10</c:v>
                </c:pt>
                <c:pt idx="1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8-4654-810E-5D2CE476FE35}"/>
            </c:ext>
          </c:extLst>
        </c:ser>
        <c:ser>
          <c:idx val="3"/>
          <c:order val="2"/>
          <c:tx>
            <c:strRef>
              <c:f>'Tasa de mortalidad Original'!$D$2226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Original'!$A$2227:$A$2240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Original'!$D$2227:$D$2240</c:f>
              <c:numCache>
                <c:formatCode>0.0</c:formatCode>
                <c:ptCount val="14"/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18-4654-810E-5D2CE476FE35}"/>
            </c:ext>
          </c:extLst>
        </c:ser>
        <c:ser>
          <c:idx val="1"/>
          <c:order val="3"/>
          <c:tx>
            <c:strRef>
              <c:f>'Tasa de mortalidad Original'!$E$2226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Original'!$A$2227:$A$2240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Original'!$E$2227:$E$2240</c:f>
              <c:numCache>
                <c:formatCode>General</c:formatCode>
                <c:ptCount val="14"/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18-4654-810E-5D2CE476FE35}"/>
            </c:ext>
          </c:extLst>
        </c:ser>
        <c:ser>
          <c:idx val="4"/>
          <c:order val="4"/>
          <c:tx>
            <c:strRef>
              <c:f>'Tasa de mortalidad Original'!$F$2226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Original'!$A$2227:$A$2240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Original'!$F$2227:$F$2240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18-4654-810E-5D2CE476F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376598160"/>
        <c:axId val="-376594352"/>
      </c:barChart>
      <c:lineChart>
        <c:grouping val="stacked"/>
        <c:varyColors val="0"/>
        <c:ser>
          <c:idx val="0"/>
          <c:order val="0"/>
          <c:tx>
            <c:strRef>
              <c:f>'Tasa de mortalidad Original'!$B$2226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Original'!$A$2227:$A$2240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Original'!$B$2227:$B$2240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18-4654-810E-5D2CE476F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61349744"/>
        <c:axId val="-2061340496"/>
      </c:lineChart>
      <c:catAx>
        <c:axId val="-37659816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376594352"/>
        <c:crossesAt val="0"/>
        <c:auto val="1"/>
        <c:lblAlgn val="ctr"/>
        <c:lblOffset val="100"/>
        <c:noMultiLvlLbl val="0"/>
      </c:catAx>
      <c:valAx>
        <c:axId val="-376594352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376598160"/>
        <c:crosses val="autoZero"/>
        <c:crossBetween val="between"/>
        <c:majorUnit val="1"/>
      </c:valAx>
      <c:valAx>
        <c:axId val="-2061340496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061349744"/>
        <c:crosses val="max"/>
        <c:crossBetween val="between"/>
      </c:valAx>
      <c:catAx>
        <c:axId val="-206134974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061340496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Número y  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Concepto Sanitario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Nordeste-Antioquia 2019.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863361814156204"/>
          <c:y val="0.17840248734572156"/>
          <c:w val="0.75921365023297482"/>
          <c:h val="0.63845110521405823"/>
        </c:manualLayout>
      </c:layout>
      <c:barChart>
        <c:barDir val="bar"/>
        <c:grouping val="stacked"/>
        <c:varyColors val="0"/>
        <c:ser>
          <c:idx val="0"/>
          <c:order val="0"/>
          <c:tx>
            <c:v>Numero de Piscinas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78A-4F65-A11A-C3EBDD6C2EE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78A-4F65-A11A-C3EBDD6C2EE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78A-4F65-A11A-C3EBDD6C2EE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78A-4F65-A11A-C3EBDD6C2EE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78A-4F65-A11A-C3EBDD6C2EE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78A-4F65-A11A-C3EBDD6C2EE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78A-4F65-A11A-C3EBDD6C2EE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78A-4F65-A11A-C3EBDD6C2EE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78A-4F65-A11A-C3EBDD6C2EEB}"/>
              </c:ext>
            </c:extLst>
          </c:dPt>
          <c:dLbls>
            <c:dLbl>
              <c:idx val="0"/>
              <c:layout>
                <c:manualLayout>
                  <c:x val="0.2349911715581007"/>
                  <c:y val="-2.4573893865232448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8A-4F65-A11A-C3EBDD6C2EEB}"/>
                </c:ext>
              </c:extLst>
            </c:dLbl>
            <c:dLbl>
              <c:idx val="1"/>
              <c:layout>
                <c:manualLayout>
                  <c:x val="0.36310673053980141"/>
                  <c:y val="-6.2425274236297861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8A-4F65-A11A-C3EBDD6C2EEB}"/>
                </c:ext>
              </c:extLst>
            </c:dLbl>
            <c:dLbl>
              <c:idx val="2"/>
              <c:layout>
                <c:manualLayout>
                  <c:x val="6.527922471229558E-2"/>
                  <c:y val="3.2889009266962024E-6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8A-4F65-A11A-C3EBDD6C2EEB}"/>
                </c:ext>
              </c:extLst>
            </c:dLbl>
            <c:dLbl>
              <c:idx val="3"/>
              <c:layout>
                <c:manualLayout>
                  <c:x val="0.19208531101444495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8A-4F65-A11A-C3EBDD6C2EEB}"/>
                </c:ext>
              </c:extLst>
            </c:dLbl>
            <c:dLbl>
              <c:idx val="4"/>
              <c:layout>
                <c:manualLayout>
                  <c:x val="0.28344988344988348"/>
                  <c:y val="5.1036003791909306E-4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8A-4F65-A11A-C3EBDD6C2EE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('TOTAL SUBREGIONES 2019'!$R$159,'TOTAL SUBREGIONES 2019'!$T$159,'TOTAL SUBREGIONES 2019'!$V$159,'TOTAL SUBREGIONES 2019'!$X$159,'TOTAL SUBREGIONES 2019'!$Z$159)</c:f>
              <c:numCache>
                <c:formatCode>General</c:formatCode>
                <c:ptCount val="5"/>
                <c:pt idx="0">
                  <c:v>5</c:v>
                </c:pt>
                <c:pt idx="1">
                  <c:v>10</c:v>
                </c:pt>
                <c:pt idx="2">
                  <c:v>1</c:v>
                </c:pt>
                <c:pt idx="3">
                  <c:v>4</c:v>
                </c:pt>
                <c:pt idx="4">
                  <c:v>35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9-678A-4F65-A11A-C3EBDD6C2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70977888"/>
        <c:axId val="-70983328"/>
      </c:barChart>
      <c:barChart>
        <c:barDir val="bar"/>
        <c:grouping val="stacked"/>
        <c:varyColors val="0"/>
        <c:ser>
          <c:idx val="1"/>
          <c:order val="1"/>
          <c:tx>
            <c:v>Porcentaje</c:v>
          </c:tx>
          <c:spPr>
            <a:solidFill>
              <a:schemeClr val="accent6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B-678A-4F65-A11A-C3EBDD6C2EEB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D-678A-4F65-A11A-C3EBDD6C2EEB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F-678A-4F65-A11A-C3EBDD6C2EEB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1-678A-4F65-A11A-C3EBDD6C2EEB}"/>
              </c:ext>
            </c:extLst>
          </c:dPt>
          <c:dLbls>
            <c:dLbl>
              <c:idx val="0"/>
              <c:layout>
                <c:manualLayout>
                  <c:x val="-1.3863700603858085E-2"/>
                  <c:y val="9.6732380205956038E-7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8A-4F65-A11A-C3EBDD6C2EEB}"/>
                </c:ext>
              </c:extLst>
            </c:dLbl>
            <c:dLbl>
              <c:idx val="2"/>
              <c:layout>
                <c:manualLayout>
                  <c:x val="-1.8652276857001302E-2"/>
                  <c:y val="-1.3542533228473489E-6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8A-4F65-A11A-C3EBDD6C2EEB}"/>
                </c:ext>
              </c:extLst>
            </c:dLbl>
            <c:dLbl>
              <c:idx val="3"/>
              <c:layout>
                <c:manualLayout>
                  <c:x val="-2.2612264376043904E-2"/>
                  <c:y val="2.4569639305228211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8A-4F65-A11A-C3EBDD6C2EEB}"/>
                </c:ext>
              </c:extLst>
            </c:dLbl>
            <c:dLbl>
              <c:idx val="4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2A94-45E5-983F-D35CFD340E97}"/>
                </c:ext>
              </c:extLst>
            </c:dLbl>
            <c:numFmt formatCode="0.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('TOTAL SUBREGIONES 2019'!$S$159,'TOTAL SUBREGIONES 2019'!$U$159,'TOTAL SUBREGIONES 2019'!$W$159,'TOTAL SUBREGIONES 2019'!$Y$159,'TOTAL SUBREGIONES 2019'!$AA$159)</c:f>
              <c:numCache>
                <c:formatCode>0.0</c:formatCode>
                <c:ptCount val="5"/>
                <c:pt idx="0" formatCode="General">
                  <c:v>9.433962264150944</c:v>
                </c:pt>
                <c:pt idx="1">
                  <c:v>18.867924528301888</c:v>
                </c:pt>
                <c:pt idx="2" formatCode="General">
                  <c:v>1.8867924528301887</c:v>
                </c:pt>
                <c:pt idx="3" formatCode="General">
                  <c:v>7.5471698113207548</c:v>
                </c:pt>
                <c:pt idx="4">
                  <c:v>66.037735849056602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3-678A-4F65-A11A-C3EBDD6C2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70964288"/>
        <c:axId val="-70982784"/>
      </c:barChart>
      <c:catAx>
        <c:axId val="-709778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83328"/>
        <c:crosses val="autoZero"/>
        <c:auto val="1"/>
        <c:lblAlgn val="ctr"/>
        <c:lblOffset val="100"/>
        <c:noMultiLvlLbl val="0"/>
      </c:catAx>
      <c:valAx>
        <c:axId val="-70983328"/>
        <c:scaling>
          <c:orientation val="minMax"/>
          <c:max val="9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77888"/>
        <c:crosses val="autoZero"/>
        <c:crossBetween val="between"/>
      </c:valAx>
      <c:catAx>
        <c:axId val="-709642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70982784"/>
        <c:crosses val="autoZero"/>
        <c:auto val="1"/>
        <c:lblAlgn val="ctr"/>
        <c:lblOffset val="100"/>
        <c:noMultiLvlLbl val="0"/>
      </c:catAx>
      <c:valAx>
        <c:axId val="-70982784"/>
        <c:scaling>
          <c:orientation val="minMax"/>
          <c:max val="50"/>
        </c:scaling>
        <c:delete val="0"/>
        <c:axPos val="t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FF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64288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29635328451076487"/>
          <c:y val="0.93001570971511782"/>
          <c:w val="0.49307431675935603"/>
          <c:h val="5.2785217541237994E-2"/>
        </c:manualLayout>
      </c:layout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Numero y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 de piscinas de uso colectivo y particular Subtregión Oriente - 2019.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59492440724012"/>
          <c:y val="0.11968903343603789"/>
          <c:w val="0.78527017923601061"/>
          <c:h val="0.64315189130097228"/>
        </c:manualLayout>
      </c:layout>
      <c:barChart>
        <c:barDir val="col"/>
        <c:grouping val="cluster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4BE-486A-BBBD-5C2C57AC4ED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4BE-486A-BBBD-5C2C57AC4ED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4BE-486A-BBBD-5C2C57AC4ED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4BE-486A-BBBD-5C2C57AC4E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4BE-486A-BBBD-5C2C57AC4ED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4BE-486A-BBBD-5C2C57AC4ED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4BE-486A-BBBD-5C2C57AC4ED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4BE-486A-BBBD-5C2C57AC4ED3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4BE-486A-BBBD-5C2C57AC4ED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SUBREGIONES 2019'!$A$165:$A$187</c:f>
              <c:strCache>
                <c:ptCount val="23"/>
                <c:pt idx="0">
                  <c:v>Abejorral</c:v>
                </c:pt>
                <c:pt idx="1">
                  <c:v>Alejandria</c:v>
                </c:pt>
                <c:pt idx="2">
                  <c:v>Argelia</c:v>
                </c:pt>
                <c:pt idx="3">
                  <c:v>Cocorna</c:v>
                </c:pt>
                <c:pt idx="4">
                  <c:v>Concepcion</c:v>
                </c:pt>
                <c:pt idx="5">
                  <c:v>El Carmen De Viboral</c:v>
                </c:pt>
                <c:pt idx="6">
                  <c:v>El Peñol</c:v>
                </c:pt>
                <c:pt idx="7">
                  <c:v>El Retiro</c:v>
                </c:pt>
                <c:pt idx="8">
                  <c:v>El Santuario</c:v>
                </c:pt>
                <c:pt idx="9">
                  <c:v>Granada</c:v>
                </c:pt>
                <c:pt idx="10">
                  <c:v>Guarne</c:v>
                </c:pt>
                <c:pt idx="11">
                  <c:v>Guatape</c:v>
                </c:pt>
                <c:pt idx="12">
                  <c:v>La Ceja</c:v>
                </c:pt>
                <c:pt idx="13">
                  <c:v>La Union</c:v>
                </c:pt>
                <c:pt idx="14">
                  <c:v>Marinilla</c:v>
                </c:pt>
                <c:pt idx="15">
                  <c:v>Nariño</c:v>
                </c:pt>
                <c:pt idx="16">
                  <c:v>Rionegro</c:v>
                </c:pt>
                <c:pt idx="17">
                  <c:v>San Carlos</c:v>
                </c:pt>
                <c:pt idx="18">
                  <c:v>San Francisco</c:v>
                </c:pt>
                <c:pt idx="19">
                  <c:v>San Luis</c:v>
                </c:pt>
                <c:pt idx="20">
                  <c:v>San Rafael</c:v>
                </c:pt>
                <c:pt idx="21">
                  <c:v>San Vicente</c:v>
                </c:pt>
                <c:pt idx="22">
                  <c:v>Sonson</c:v>
                </c:pt>
              </c:strCache>
            </c:strRef>
          </c:cat>
          <c:val>
            <c:numRef>
              <c:f>'TOTAL SUBREGIONES 2019'!$B$165:$B$187</c:f>
              <c:numCache>
                <c:formatCode>General</c:formatCode>
                <c:ptCount val="23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11</c:v>
                </c:pt>
                <c:pt idx="4">
                  <c:v>1</c:v>
                </c:pt>
                <c:pt idx="5">
                  <c:v>8</c:v>
                </c:pt>
                <c:pt idx="6">
                  <c:v>5</c:v>
                </c:pt>
                <c:pt idx="7">
                  <c:v>3</c:v>
                </c:pt>
                <c:pt idx="8">
                  <c:v>4</c:v>
                </c:pt>
                <c:pt idx="9">
                  <c:v>1</c:v>
                </c:pt>
                <c:pt idx="10">
                  <c:v>5</c:v>
                </c:pt>
                <c:pt idx="11">
                  <c:v>2</c:v>
                </c:pt>
                <c:pt idx="12">
                  <c:v>4</c:v>
                </c:pt>
                <c:pt idx="13">
                  <c:v>2</c:v>
                </c:pt>
                <c:pt idx="14">
                  <c:v>4</c:v>
                </c:pt>
                <c:pt idx="15">
                  <c:v>5</c:v>
                </c:pt>
                <c:pt idx="16">
                  <c:v>24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2</c:v>
                </c:pt>
                <c:pt idx="2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4BE-486A-BBBD-5C2C57AC4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70965920"/>
        <c:axId val="-70974080"/>
      </c:barChart>
      <c:barChart>
        <c:barDir val="col"/>
        <c:grouping val="cluster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BE-486A-BBBD-5C2C57AC4ED3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BE-486A-BBBD-5C2C57AC4ED3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BE-486A-BBBD-5C2C57AC4ED3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BE-486A-BBBD-5C2C57AC4ED3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BE-486A-BBBD-5C2C57AC4ED3}"/>
                </c:ext>
              </c:extLst>
            </c:dLbl>
            <c:dLbl>
              <c:idx val="6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BE-486A-BBBD-5C2C57AC4ED3}"/>
                </c:ext>
              </c:extLst>
            </c:dLbl>
            <c:dLbl>
              <c:idx val="12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BE-486A-BBBD-5C2C57AC4ED3}"/>
                </c:ext>
              </c:extLst>
            </c:dLbl>
            <c:dLbl>
              <c:idx val="15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BE-486A-BBBD-5C2C57AC4ED3}"/>
                </c:ext>
              </c:extLst>
            </c:dLbl>
            <c:dLbl>
              <c:idx val="16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BE-486A-BBBD-5C2C57AC4ED3}"/>
                </c:ext>
              </c:extLst>
            </c:dLbl>
            <c:dLbl>
              <c:idx val="17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BE-486A-BBBD-5C2C57AC4ED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SUBREGIONES 2019'!$A$165:$A$187</c:f>
              <c:strCache>
                <c:ptCount val="23"/>
                <c:pt idx="0">
                  <c:v>Abejorral</c:v>
                </c:pt>
                <c:pt idx="1">
                  <c:v>Alejandria</c:v>
                </c:pt>
                <c:pt idx="2">
                  <c:v>Argelia</c:v>
                </c:pt>
                <c:pt idx="3">
                  <c:v>Cocorna</c:v>
                </c:pt>
                <c:pt idx="4">
                  <c:v>Concepcion</c:v>
                </c:pt>
                <c:pt idx="5">
                  <c:v>El Carmen De Viboral</c:v>
                </c:pt>
                <c:pt idx="6">
                  <c:v>El Peñol</c:v>
                </c:pt>
                <c:pt idx="7">
                  <c:v>El Retiro</c:v>
                </c:pt>
                <c:pt idx="8">
                  <c:v>El Santuario</c:v>
                </c:pt>
                <c:pt idx="9">
                  <c:v>Granada</c:v>
                </c:pt>
                <c:pt idx="10">
                  <c:v>Guarne</c:v>
                </c:pt>
                <c:pt idx="11">
                  <c:v>Guatape</c:v>
                </c:pt>
                <c:pt idx="12">
                  <c:v>La Ceja</c:v>
                </c:pt>
                <c:pt idx="13">
                  <c:v>La Union</c:v>
                </c:pt>
                <c:pt idx="14">
                  <c:v>Marinilla</c:v>
                </c:pt>
                <c:pt idx="15">
                  <c:v>Nariño</c:v>
                </c:pt>
                <c:pt idx="16">
                  <c:v>Rionegro</c:v>
                </c:pt>
                <c:pt idx="17">
                  <c:v>San Carlos</c:v>
                </c:pt>
                <c:pt idx="18">
                  <c:v>San Francisco</c:v>
                </c:pt>
                <c:pt idx="19">
                  <c:v>San Luis</c:v>
                </c:pt>
                <c:pt idx="20">
                  <c:v>San Rafael</c:v>
                </c:pt>
                <c:pt idx="21">
                  <c:v>San Vicente</c:v>
                </c:pt>
                <c:pt idx="22">
                  <c:v>Sonson</c:v>
                </c:pt>
              </c:strCache>
            </c:strRef>
          </c:cat>
          <c:val>
            <c:numRef>
              <c:f>'TOTAL SUBREGIONES 2019'!$C$165:$C$187</c:f>
              <c:numCache>
                <c:formatCode>0</c:formatCode>
                <c:ptCount val="23"/>
                <c:pt idx="0">
                  <c:v>2.9702970297029703</c:v>
                </c:pt>
                <c:pt idx="1">
                  <c:v>0.99009900990099009</c:v>
                </c:pt>
                <c:pt idx="2">
                  <c:v>1.9801980198019802</c:v>
                </c:pt>
                <c:pt idx="3">
                  <c:v>10.891089108910892</c:v>
                </c:pt>
                <c:pt idx="4">
                  <c:v>0.99009900990099009</c:v>
                </c:pt>
                <c:pt idx="5">
                  <c:v>7.9207920792079207</c:v>
                </c:pt>
                <c:pt idx="6">
                  <c:v>4.9504950495049505</c:v>
                </c:pt>
                <c:pt idx="7">
                  <c:v>2.9702970297029703</c:v>
                </c:pt>
                <c:pt idx="8">
                  <c:v>3.9603960396039604</c:v>
                </c:pt>
                <c:pt idx="9">
                  <c:v>0.99009900990099009</c:v>
                </c:pt>
                <c:pt idx="10">
                  <c:v>4.9504950495049505</c:v>
                </c:pt>
                <c:pt idx="11">
                  <c:v>1.9801980198019802</c:v>
                </c:pt>
                <c:pt idx="12">
                  <c:v>3.9603960396039604</c:v>
                </c:pt>
                <c:pt idx="13">
                  <c:v>1.9801980198019802</c:v>
                </c:pt>
                <c:pt idx="14">
                  <c:v>3.9603960396039604</c:v>
                </c:pt>
                <c:pt idx="15">
                  <c:v>4.9504950495049505</c:v>
                </c:pt>
                <c:pt idx="16">
                  <c:v>23.762376237623762</c:v>
                </c:pt>
                <c:pt idx="17">
                  <c:v>1.9801980198019802</c:v>
                </c:pt>
                <c:pt idx="18">
                  <c:v>0.99009900990099009</c:v>
                </c:pt>
                <c:pt idx="19">
                  <c:v>0.99009900990099009</c:v>
                </c:pt>
                <c:pt idx="20">
                  <c:v>4.9504950495049505</c:v>
                </c:pt>
                <c:pt idx="21">
                  <c:v>1.9801980198019802</c:v>
                </c:pt>
                <c:pt idx="22">
                  <c:v>4.9504950495049505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4BE-486A-BBBD-5C2C57AC4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70963744"/>
        <c:axId val="-70978976"/>
      </c:barChart>
      <c:catAx>
        <c:axId val="-7096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40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74080"/>
        <c:crosses val="autoZero"/>
        <c:auto val="1"/>
        <c:lblAlgn val="ctr"/>
        <c:lblOffset val="100"/>
        <c:noMultiLvlLbl val="0"/>
      </c:catAx>
      <c:valAx>
        <c:axId val="-70974080"/>
        <c:scaling>
          <c:orientation val="minMax"/>
          <c:max val="25"/>
          <c:min val="1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65920"/>
        <c:crosses val="autoZero"/>
        <c:crossBetween val="between"/>
        <c:majorUnit val="5"/>
      </c:valAx>
      <c:catAx>
        <c:axId val="-70963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70978976"/>
        <c:crosses val="autoZero"/>
        <c:auto val="1"/>
        <c:lblAlgn val="ctr"/>
        <c:lblOffset val="100"/>
        <c:noMultiLvlLbl val="0"/>
      </c:catAx>
      <c:valAx>
        <c:axId val="-70978976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Procentaje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9933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63744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30010020135982302"/>
          <c:y val="0.943184037479186"/>
          <c:w val="0.39979945003368272"/>
          <c:h val="4.9563965794598208E-2"/>
        </c:manualLayout>
      </c:layout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Número y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su Uso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Subregión Oriente. 2019.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200193135962574"/>
          <c:y val="0.1833186493638409"/>
          <c:w val="0.80771057194288298"/>
          <c:h val="0.63845110521405823"/>
        </c:manualLayout>
      </c:layout>
      <c:barChart>
        <c:barDir val="bar"/>
        <c:grouping val="cluster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FC85-4AB4-A68D-92610931248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C85-4AB4-A68D-92610931248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C85-4AB4-A68D-92610931248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C85-4AB4-A68D-92610931248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C85-4AB4-A68D-92610931248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C85-4AB4-A68D-92610931248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C85-4AB4-A68D-92610931248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C85-4AB4-A68D-926109312483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C85-4AB4-A68D-926109312483}"/>
              </c:ext>
            </c:extLst>
          </c:dPt>
          <c:dLbls>
            <c:dLbl>
              <c:idx val="0"/>
              <c:layout>
                <c:manualLayout>
                  <c:x val="0"/>
                  <c:y val="-2.4582745587454265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85-4AB4-A68D-926109312483}"/>
                </c:ext>
              </c:extLst>
            </c:dLbl>
            <c:dLbl>
              <c:idx val="1"/>
              <c:layout>
                <c:manualLayout>
                  <c:x val="7.6097037969941389E-3"/>
                  <c:y val="-6.8181818181818179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85-4AB4-A68D-926109312483}"/>
                </c:ext>
              </c:extLst>
            </c:dLbl>
            <c:dLbl>
              <c:idx val="2"/>
              <c:layout>
                <c:manualLayout>
                  <c:x val="7.4610698851098048E-3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85-4AB4-A68D-926109312483}"/>
                </c:ext>
              </c:extLst>
            </c:dLbl>
            <c:dLbl>
              <c:idx val="3"/>
              <c:layout>
                <c:manualLayout>
                  <c:x val="9.3263373563872553E-3"/>
                  <c:y val="2.4580810090596736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85-4AB4-A68D-92610931248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Particulares</c:v>
              </c:pt>
              <c:pt idx="1">
                <c:v>Pública</c:v>
              </c:pt>
              <c:pt idx="2">
                <c:v>Restringida</c:v>
              </c:pt>
              <c:pt idx="3">
                <c:v>Uso Especial</c:v>
              </c:pt>
            </c:strLit>
          </c:cat>
          <c:val>
            <c:numRef>
              <c:f>('TOTAL SUBREGIONES 2019'!$D$188,'TOTAL SUBREGIONES 2019'!$F$188,'TOTAL SUBREGIONES 2019'!$H$188,'TOTAL SUBREGIONES 2019'!$J$188)</c:f>
              <c:numCache>
                <c:formatCode>General</c:formatCode>
                <c:ptCount val="4"/>
                <c:pt idx="0">
                  <c:v>0</c:v>
                </c:pt>
                <c:pt idx="1">
                  <c:v>68</c:v>
                </c:pt>
                <c:pt idx="2">
                  <c:v>33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C85-4AB4-A68D-926109312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70982240"/>
        <c:axId val="-70995840"/>
      </c:barChart>
      <c:barChart>
        <c:barDir val="bar"/>
        <c:grouping val="cluster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-7.3548083878287623E-2"/>
                  <c:y val="-2.4582745587455167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85-4AB4-A68D-926109312483}"/>
                </c:ext>
              </c:extLst>
            </c:dLbl>
            <c:dLbl>
              <c:idx val="3"/>
              <c:layout>
                <c:manualLayout>
                  <c:x val="-4.8726808079398706E-2"/>
                  <c:y val="2.4580810090596736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85-4AB4-A68D-926109312483}"/>
                </c:ext>
              </c:extLst>
            </c:dLbl>
            <c:dLbl>
              <c:idx val="4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7874-4944-83AE-BFD353320AD8}"/>
                </c:ext>
              </c:extLst>
            </c:dLbl>
            <c:dLbl>
              <c:idx val="6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7874-4944-83AE-BFD353320AD8}"/>
                </c:ext>
              </c:extLst>
            </c:dLbl>
            <c:dLbl>
              <c:idx val="8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7874-4944-83AE-BFD353320AD8}"/>
                </c:ext>
              </c:extLst>
            </c:dLbl>
            <c:numFmt formatCode="0.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Particulares</c:v>
              </c:pt>
              <c:pt idx="1">
                <c:v>Pública</c:v>
              </c:pt>
              <c:pt idx="2">
                <c:v>Restringida</c:v>
              </c:pt>
              <c:pt idx="3">
                <c:v>Uso Especial</c:v>
              </c:pt>
            </c:strLit>
          </c:cat>
          <c:val>
            <c:numRef>
              <c:f>('TOTAL SUBREGIONES 2019'!$E$188,'TOTAL SUBREGIONES 2019'!$G$188,'TOTAL SUBREGIONES 2019'!$I$188,'TOTAL SUBREGIONES 2019'!$K$188)</c:f>
              <c:numCache>
                <c:formatCode>General</c:formatCode>
                <c:ptCount val="4"/>
                <c:pt idx="0">
                  <c:v>0</c:v>
                </c:pt>
                <c:pt idx="1">
                  <c:v>67.32673267326733</c:v>
                </c:pt>
                <c:pt idx="2">
                  <c:v>32.673267326732677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FC85-4AB4-A68D-926109312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70981152"/>
        <c:axId val="-70973536"/>
      </c:barChart>
      <c:catAx>
        <c:axId val="-709822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95840"/>
        <c:crosses val="autoZero"/>
        <c:auto val="1"/>
        <c:lblAlgn val="ctr"/>
        <c:lblOffset val="100"/>
        <c:noMultiLvlLbl val="0"/>
      </c:catAx>
      <c:valAx>
        <c:axId val="-70995840"/>
        <c:scaling>
          <c:orientation val="minMax"/>
          <c:max val="7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82240"/>
        <c:crosses val="autoZero"/>
        <c:crossBetween val="between"/>
      </c:valAx>
      <c:catAx>
        <c:axId val="-709811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70973536"/>
        <c:crosses val="autoZero"/>
        <c:auto val="1"/>
        <c:lblAlgn val="ctr"/>
        <c:lblOffset val="100"/>
        <c:noMultiLvlLbl val="0"/>
      </c:catAx>
      <c:valAx>
        <c:axId val="-70973536"/>
        <c:scaling>
          <c:orientation val="minMax"/>
          <c:max val="100"/>
        </c:scaling>
        <c:delete val="0"/>
        <c:axPos val="t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FF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81152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30008288824036855"/>
          <c:y val="0.93263812932474344"/>
          <c:w val="0.49307431675935609"/>
          <c:h val="5.2655881651157199E-2"/>
        </c:manualLayout>
      </c:layout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Número y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Tipo  .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Oriente. Antioquia 2019.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759773377345811"/>
          <c:y val="0.17840241780711352"/>
          <c:w val="0.80771057194288298"/>
          <c:h val="0.63845110521405823"/>
        </c:manualLayout>
      </c:layout>
      <c:barChart>
        <c:barDir val="bar"/>
        <c:grouping val="stack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319-4B8E-A17D-FCE53C4A623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319-4B8E-A17D-FCE53C4A623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319-4B8E-A17D-FCE53C4A623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319-4B8E-A17D-FCE53C4A623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319-4B8E-A17D-FCE53C4A623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319-4B8E-A17D-FCE53C4A623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319-4B8E-A17D-FCE53C4A623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319-4B8E-A17D-FCE53C4A623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319-4B8E-A17D-FCE53C4A6237}"/>
              </c:ext>
            </c:extLst>
          </c:dPt>
          <c:dLbls>
            <c:dLbl>
              <c:idx val="0"/>
              <c:layout>
                <c:manualLayout>
                  <c:x val="0.42143141897472619"/>
                  <c:y val="-1.2248885157732314E-2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19-4B8E-A17D-FCE53C4A6237}"/>
                </c:ext>
              </c:extLst>
            </c:dLbl>
            <c:dLbl>
              <c:idx val="1"/>
              <c:layout>
                <c:manualLayout>
                  <c:x val="7.7353596534698865E-2"/>
                  <c:y val="4.912494794239281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19-4B8E-A17D-FCE53C4A6237}"/>
                </c:ext>
              </c:extLst>
            </c:dLbl>
            <c:dLbl>
              <c:idx val="2"/>
              <c:layout>
                <c:manualLayout>
                  <c:x val="5.4608446671438798E-2"/>
                  <c:y val="-4.235223516544144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19-4B8E-A17D-FCE53C4A623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Recirculacion</c:v>
              </c:pt>
              <c:pt idx="1">
                <c:v>Renovación Continua</c:v>
              </c:pt>
              <c:pt idx="2">
                <c:v>Desalojo Completo</c:v>
              </c:pt>
            </c:strLit>
          </c:cat>
          <c:val>
            <c:numRef>
              <c:f>('TOTAL SUBREGIONES 2019'!$L$188,'TOTAL SUBREGIONES 2019'!$N$188,'TOTAL SUBREGIONES 2019'!$P$188)</c:f>
              <c:numCache>
                <c:formatCode>General</c:formatCode>
                <c:ptCount val="3"/>
                <c:pt idx="0">
                  <c:v>87</c:v>
                </c:pt>
                <c:pt idx="1">
                  <c:v>9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319-4B8E-A17D-FCE53C4A6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6"/>
        <c:overlap val="5"/>
        <c:axId val="-70980064"/>
        <c:axId val="-70962112"/>
      </c:barChart>
      <c:barChart>
        <c:barDir val="bar"/>
        <c:grouping val="stack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-7.3548083878287623E-2"/>
                  <c:y val="-2.4582745587455167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19-4B8E-A17D-FCE53C4A6237}"/>
                </c:ext>
              </c:extLst>
            </c:dLbl>
            <c:dLbl>
              <c:idx val="1"/>
              <c:layout>
                <c:manualLayout>
                  <c:x val="-3.730044233981242E-3"/>
                  <c:y val="-1.4154837897874936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19-4B8E-A17D-FCE53C4A6237}"/>
                </c:ext>
              </c:extLst>
            </c:dLbl>
            <c:dLbl>
              <c:idx val="2"/>
              <c:layout>
                <c:manualLayout>
                  <c:x val="-1.8648018648018665E-2"/>
                  <c:y val="-4.5072210319726589E-17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19-4B8E-A17D-FCE53C4A6237}"/>
                </c:ext>
              </c:extLst>
            </c:dLbl>
            <c:dLbl>
              <c:idx val="3"/>
              <c:layout>
                <c:manualLayout>
                  <c:x val="-4.8726808079398706E-2"/>
                  <c:y val="2.4580810090596736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19-4B8E-A17D-FCE53C4A6237}"/>
                </c:ext>
              </c:extLst>
            </c:dLbl>
            <c:dLbl>
              <c:idx val="4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0F5A-4BBF-A3BB-707F25EE9934}"/>
                </c:ext>
              </c:extLst>
            </c:dLbl>
            <c:dLbl>
              <c:idx val="6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0F5A-4BBF-A3BB-707F25EE9934}"/>
                </c:ext>
              </c:extLst>
            </c:dLbl>
            <c:dLbl>
              <c:idx val="8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F5A-4BBF-A3BB-707F25EE9934}"/>
                </c:ext>
              </c:extLst>
            </c:dLbl>
            <c:numFmt formatCode="0.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('TOTAL SUBREGIONES 2019'!$L$8,'TOTAL SUBREGIONES 2019'!$N$8,'TOTAL SUBREGIONES 2019'!$P$8)</c:f>
              <c:strCache>
                <c:ptCount val="3"/>
                <c:pt idx="0">
                  <c:v>Recirculacion</c:v>
                </c:pt>
                <c:pt idx="1">
                  <c:v>Renovación Continua</c:v>
                </c:pt>
                <c:pt idx="2">
                  <c:v>Desalojo Completo</c:v>
                </c:pt>
              </c:strCache>
            </c:strRef>
          </c:cat>
          <c:val>
            <c:numRef>
              <c:f>('TOTAL SUBREGIONES 2019'!$M$188,'TOTAL SUBREGIONES 2019'!$O$188,'TOTAL SUBREGIONES 2019'!$Q$188)</c:f>
              <c:numCache>
                <c:formatCode>General</c:formatCode>
                <c:ptCount val="3"/>
                <c:pt idx="0">
                  <c:v>86.138613861386133</c:v>
                </c:pt>
                <c:pt idx="1">
                  <c:v>8.9108910891089099</c:v>
                </c:pt>
                <c:pt idx="2">
                  <c:v>5.9405940594059405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319-4B8E-A17D-FCE53C4A6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70961568"/>
        <c:axId val="-70989856"/>
      </c:barChart>
      <c:catAx>
        <c:axId val="-709800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62112"/>
        <c:crosses val="autoZero"/>
        <c:auto val="1"/>
        <c:lblAlgn val="ctr"/>
        <c:lblOffset val="100"/>
        <c:noMultiLvlLbl val="0"/>
      </c:catAx>
      <c:valAx>
        <c:axId val="-70962112"/>
        <c:scaling>
          <c:orientation val="minMax"/>
          <c:max val="9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80064"/>
        <c:crosses val="autoZero"/>
        <c:crossBetween val="between"/>
      </c:valAx>
      <c:catAx>
        <c:axId val="-709615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70989856"/>
        <c:crosses val="autoZero"/>
        <c:auto val="1"/>
        <c:lblAlgn val="ctr"/>
        <c:lblOffset val="100"/>
        <c:noMultiLvlLbl val="0"/>
      </c:catAx>
      <c:valAx>
        <c:axId val="-70989856"/>
        <c:scaling>
          <c:orientation val="minMax"/>
        </c:scaling>
        <c:delete val="0"/>
        <c:axPos val="t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-70961568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29262368078116113"/>
          <c:y val="0.93484970400597733"/>
          <c:w val="0.49307431675935603"/>
          <c:h val="5.2850163802517391E-2"/>
        </c:manualLayout>
      </c:layout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Número y  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Concepto Sanitario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Oriente -Antioquia 2019.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863361814156204"/>
          <c:y val="0.17840248734572156"/>
          <c:w val="0.75921365023297482"/>
          <c:h val="0.63845110521405823"/>
        </c:manualLayout>
      </c:layout>
      <c:barChart>
        <c:barDir val="bar"/>
        <c:grouping val="stacked"/>
        <c:varyColors val="0"/>
        <c:ser>
          <c:idx val="0"/>
          <c:order val="0"/>
          <c:tx>
            <c:v>Numero de Piscinas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F6EA-4379-B133-D5CC33887B3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6EA-4379-B133-D5CC33887B3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6EA-4379-B133-D5CC33887B3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6EA-4379-B133-D5CC33887B3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6EA-4379-B133-D5CC33887B3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6EA-4379-B133-D5CC33887B3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6EA-4379-B133-D5CC33887B3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6EA-4379-B133-D5CC33887B3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6EA-4379-B133-D5CC33887B3C}"/>
              </c:ext>
            </c:extLst>
          </c:dPt>
          <c:dLbls>
            <c:dLbl>
              <c:idx val="0"/>
              <c:layout>
                <c:manualLayout>
                  <c:x val="0.1678583044252335"/>
                  <c:y val="-4.8768534929442883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EA-4379-B133-D5CC33887B3C}"/>
                </c:ext>
              </c:extLst>
            </c:dLbl>
            <c:dLbl>
              <c:idx val="1"/>
              <c:layout>
                <c:manualLayout>
                  <c:x val="0.28664985408292493"/>
                  <c:y val="-2.832127533873764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EA-4379-B133-D5CC33887B3C}"/>
                </c:ext>
              </c:extLst>
            </c:dLbl>
            <c:dLbl>
              <c:idx val="2"/>
              <c:layout>
                <c:manualLayout>
                  <c:x val="0.10630486573793653"/>
                  <c:y val="2.454213518513138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EA-4379-B133-D5CC33887B3C}"/>
                </c:ext>
              </c:extLst>
            </c:dLbl>
            <c:dLbl>
              <c:idx val="3"/>
              <c:layout>
                <c:manualLayout>
                  <c:x val="6.5278784207918064E-2"/>
                  <c:y val="4.9200492004920502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EA-4379-B133-D5CC33887B3C}"/>
                </c:ext>
              </c:extLst>
            </c:dLbl>
            <c:dLbl>
              <c:idx val="4"/>
              <c:layout>
                <c:manualLayout>
                  <c:x val="0.31763610667547676"/>
                  <c:y val="8.9296955961685605E-5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EA-4379-B133-D5CC33887B3C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('TOTAL SUBREGIONES 2019'!$R$188,'TOTAL SUBREGIONES 2019'!$T$188,'TOTAL SUBREGIONES 2019'!$V$188,'TOTAL SUBREGIONES 2019'!$X$188,'TOTAL SUBREGIONES 2019'!$Z$188)</c:f>
              <c:numCache>
                <c:formatCode>General</c:formatCode>
                <c:ptCount val="5"/>
                <c:pt idx="0">
                  <c:v>10</c:v>
                </c:pt>
                <c:pt idx="1">
                  <c:v>42</c:v>
                </c:pt>
                <c:pt idx="2">
                  <c:v>6</c:v>
                </c:pt>
                <c:pt idx="3">
                  <c:v>3</c:v>
                </c:pt>
                <c:pt idx="4">
                  <c:v>40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9-F6EA-4379-B133-D5CC33887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70993120"/>
        <c:axId val="-70970816"/>
      </c:barChart>
      <c:barChart>
        <c:barDir val="bar"/>
        <c:grouping val="stacked"/>
        <c:varyColors val="0"/>
        <c:ser>
          <c:idx val="1"/>
          <c:order val="1"/>
          <c:tx>
            <c:v>Porcentaje</c:v>
          </c:tx>
          <c:spPr>
            <a:solidFill>
              <a:schemeClr val="accent6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B-F6EA-4379-B133-D5CC33887B3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D-F6EA-4379-B133-D5CC33887B3C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F-F6EA-4379-B133-D5CC33887B3C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1-F6EA-4379-B133-D5CC33887B3C}"/>
              </c:ext>
            </c:extLst>
          </c:dPt>
          <c:dLbls>
            <c:dLbl>
              <c:idx val="0"/>
              <c:layout>
                <c:manualLayout>
                  <c:x val="-3.0646932038906283E-2"/>
                  <c:y val="2.4578874593738308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EA-4379-B133-D5CC33887B3C}"/>
                </c:ext>
              </c:extLst>
            </c:dLbl>
            <c:dLbl>
              <c:idx val="2"/>
              <c:layout>
                <c:manualLayout>
                  <c:x val="-1.3057871262595656E-2"/>
                  <c:y val="2.4615742220414332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EA-4379-B133-D5CC33887B3C}"/>
                </c:ext>
              </c:extLst>
            </c:dLbl>
            <c:dLbl>
              <c:idx val="3"/>
              <c:layout>
                <c:manualLayout>
                  <c:x val="-2.2612264376043904E-2"/>
                  <c:y val="2.4569639305228211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EA-4379-B133-D5CC33887B3C}"/>
                </c:ext>
              </c:extLst>
            </c:dLbl>
            <c:dLbl>
              <c:idx val="4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38E2-47AA-AE1F-1E7CE311661A}"/>
                </c:ext>
              </c:extLst>
            </c:dLbl>
            <c:numFmt formatCode="0.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('TOTAL SUBREGIONES 2019'!$S$188,'TOTAL SUBREGIONES 2019'!$U$188,'TOTAL SUBREGIONES 2019'!$W$188,'TOTAL SUBREGIONES 2019'!$Y$188,'TOTAL SUBREGIONES 2019'!$AA$188)</c:f>
              <c:numCache>
                <c:formatCode>General</c:formatCode>
                <c:ptCount val="5"/>
                <c:pt idx="0">
                  <c:v>9.9009900990099009</c:v>
                </c:pt>
                <c:pt idx="1">
                  <c:v>41.584158415841586</c:v>
                </c:pt>
                <c:pt idx="2">
                  <c:v>5.9405940594059405</c:v>
                </c:pt>
                <c:pt idx="3">
                  <c:v>2.9702970297029703</c:v>
                </c:pt>
                <c:pt idx="4">
                  <c:v>39.603960396039604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3-F6EA-4379-B133-D5CC33887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70992032"/>
        <c:axId val="-70977344"/>
      </c:barChart>
      <c:catAx>
        <c:axId val="-709931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70816"/>
        <c:crosses val="autoZero"/>
        <c:auto val="1"/>
        <c:lblAlgn val="ctr"/>
        <c:lblOffset val="100"/>
        <c:noMultiLvlLbl val="0"/>
      </c:catAx>
      <c:valAx>
        <c:axId val="-70970816"/>
        <c:scaling>
          <c:orientation val="minMax"/>
          <c:max val="28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93120"/>
        <c:crosses val="autoZero"/>
        <c:crossBetween val="between"/>
      </c:valAx>
      <c:catAx>
        <c:axId val="-709920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70977344"/>
        <c:crosses val="autoZero"/>
        <c:auto val="1"/>
        <c:lblAlgn val="ctr"/>
        <c:lblOffset val="100"/>
        <c:noMultiLvlLbl val="0"/>
      </c:catAx>
      <c:valAx>
        <c:axId val="-70977344"/>
        <c:scaling>
          <c:orientation val="minMax"/>
          <c:max val="50"/>
        </c:scaling>
        <c:delete val="0"/>
        <c:axPos val="t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92032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28702927518675553"/>
          <c:y val="0.93238960093491952"/>
          <c:w val="0.49307431675935603"/>
          <c:h val="5.2850163802517391E-2"/>
        </c:manualLayout>
      </c:layout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1.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Número y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 de piscinas de uso colectivo y particular por Subregión. Antioquia 2020.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585485895609472"/>
          <c:y val="0.13169894817358777"/>
          <c:w val="0.80771057194288298"/>
          <c:h val="0.63845110521405823"/>
        </c:manualLayout>
      </c:layout>
      <c:barChart>
        <c:barDir val="col"/>
        <c:grouping val="cluster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1B7-4EE3-B258-AB00702A626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1B7-4EE3-B258-AB00702A626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1B7-4EE3-B258-AB00702A626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1B7-4EE3-B258-AB00702A626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1B7-4EE3-B258-AB00702A626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1B7-4EE3-B258-AB00702A626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1B7-4EE3-B258-AB00702A626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1B7-4EE3-B258-AB00702A626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1B7-4EE3-B258-AB00702A626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ANTIOQUIA 2020'!$A$9:$A$17</c:f>
              <c:strCache>
                <c:ptCount val="9"/>
                <c:pt idx="0">
                  <c:v>Bajo Cauca</c:v>
                </c:pt>
                <c:pt idx="1">
                  <c:v>Magdalena Medio</c:v>
                </c:pt>
                <c:pt idx="2">
                  <c:v>Nordeste</c:v>
                </c:pt>
                <c:pt idx="3">
                  <c:v>Norte</c:v>
                </c:pt>
                <c:pt idx="4">
                  <c:v>Occidente</c:v>
                </c:pt>
                <c:pt idx="5">
                  <c:v>Oriente</c:v>
                </c:pt>
                <c:pt idx="6">
                  <c:v>Suroeste</c:v>
                </c:pt>
                <c:pt idx="7">
                  <c:v>Uraba</c:v>
                </c:pt>
                <c:pt idx="8">
                  <c:v>Valle de Aburrá</c:v>
                </c:pt>
              </c:strCache>
            </c:strRef>
          </c:cat>
          <c:val>
            <c:numRef>
              <c:f>'TOTAL ANTIOQUIA 2020'!$B$9:$B$17</c:f>
              <c:numCache>
                <c:formatCode>General</c:formatCode>
                <c:ptCount val="9"/>
                <c:pt idx="0">
                  <c:v>30</c:v>
                </c:pt>
                <c:pt idx="1">
                  <c:v>58</c:v>
                </c:pt>
                <c:pt idx="2">
                  <c:v>53</c:v>
                </c:pt>
                <c:pt idx="3">
                  <c:v>30</c:v>
                </c:pt>
                <c:pt idx="4">
                  <c:v>413</c:v>
                </c:pt>
                <c:pt idx="5">
                  <c:v>110</c:v>
                </c:pt>
                <c:pt idx="6">
                  <c:v>198</c:v>
                </c:pt>
                <c:pt idx="7">
                  <c:v>62</c:v>
                </c:pt>
                <c:pt idx="8">
                  <c:v>1916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1B7-4EE3-B258-AB00702A6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70970272"/>
        <c:axId val="-70968640"/>
      </c:barChart>
      <c:barChart>
        <c:barDir val="col"/>
        <c:grouping val="cluster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4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B7-4EE3-B258-AB00702A6266}"/>
                </c:ext>
              </c:extLst>
            </c:dLbl>
            <c:dLbl>
              <c:idx val="6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B7-4EE3-B258-AB00702A6266}"/>
                </c:ext>
              </c:extLst>
            </c:dLbl>
            <c:dLbl>
              <c:idx val="8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B7-4EE3-B258-AB00702A626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ANTIOQUIA 2020'!$A$9:$A$17</c:f>
              <c:strCache>
                <c:ptCount val="9"/>
                <c:pt idx="0">
                  <c:v>Bajo Cauca</c:v>
                </c:pt>
                <c:pt idx="1">
                  <c:v>Magdalena Medio</c:v>
                </c:pt>
                <c:pt idx="2">
                  <c:v>Nordeste</c:v>
                </c:pt>
                <c:pt idx="3">
                  <c:v>Norte</c:v>
                </c:pt>
                <c:pt idx="4">
                  <c:v>Occidente</c:v>
                </c:pt>
                <c:pt idx="5">
                  <c:v>Oriente</c:v>
                </c:pt>
                <c:pt idx="6">
                  <c:v>Suroeste</c:v>
                </c:pt>
                <c:pt idx="7">
                  <c:v>Uraba</c:v>
                </c:pt>
                <c:pt idx="8">
                  <c:v>Valle de Aburrá</c:v>
                </c:pt>
              </c:strCache>
            </c:strRef>
          </c:cat>
          <c:val>
            <c:numRef>
              <c:f>'TOTAL ANTIOQUIA 2020'!$C$9:$C$17</c:f>
              <c:numCache>
                <c:formatCode>0</c:formatCode>
                <c:ptCount val="9"/>
                <c:pt idx="0">
                  <c:v>1.0452961672473868</c:v>
                </c:pt>
                <c:pt idx="1">
                  <c:v>2.0209059233449476</c:v>
                </c:pt>
                <c:pt idx="2">
                  <c:v>1.8466898954703832</c:v>
                </c:pt>
                <c:pt idx="3">
                  <c:v>1.0452961672473868</c:v>
                </c:pt>
                <c:pt idx="4">
                  <c:v>14.390243902439023</c:v>
                </c:pt>
                <c:pt idx="5">
                  <c:v>3.8327526132404177</c:v>
                </c:pt>
                <c:pt idx="6">
                  <c:v>6.8989547038327519</c:v>
                </c:pt>
                <c:pt idx="7">
                  <c:v>2.1602787456445993</c:v>
                </c:pt>
                <c:pt idx="8">
                  <c:v>66.759581881533109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1B7-4EE3-B258-AB00702A6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70952320"/>
        <c:axId val="-70953408"/>
      </c:barChart>
      <c:catAx>
        <c:axId val="-7097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40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68640"/>
        <c:crosses val="autoZero"/>
        <c:auto val="1"/>
        <c:lblAlgn val="ctr"/>
        <c:lblOffset val="100"/>
        <c:noMultiLvlLbl val="0"/>
      </c:catAx>
      <c:valAx>
        <c:axId val="-70968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70272"/>
        <c:crosses val="autoZero"/>
        <c:crossBetween val="between"/>
      </c:valAx>
      <c:catAx>
        <c:axId val="-70952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70953408"/>
        <c:crosses val="autoZero"/>
        <c:auto val="1"/>
        <c:lblAlgn val="ctr"/>
        <c:lblOffset val="100"/>
        <c:noMultiLvlLbl val="0"/>
      </c:catAx>
      <c:valAx>
        <c:axId val="-70953408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Porcenaje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9933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52320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2.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Número y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su Uso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Antioquia 2020.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759627773801001"/>
          <c:y val="0.18823269941380177"/>
          <c:w val="0.82023363997126575"/>
          <c:h val="0.63845110521405823"/>
        </c:manualLayout>
      </c:layout>
      <c:barChart>
        <c:barDir val="bar"/>
        <c:grouping val="cluster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BCD-4D6F-82CC-38A7A92AA1B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BCD-4D6F-82CC-38A7A92AA1B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BCD-4D6F-82CC-38A7A92AA1B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BCD-4D6F-82CC-38A7A92AA1B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BCD-4D6F-82CC-38A7A92AA1B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BCD-4D6F-82CC-38A7A92AA1B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BCD-4D6F-82CC-38A7A92AA1B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BCD-4D6F-82CC-38A7A92AA1B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BCD-4D6F-82CC-38A7A92AA1B5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BCD-4D6F-82CC-38A7A92AA1B5}"/>
                </c:ext>
              </c:extLst>
            </c:dLbl>
            <c:dLbl>
              <c:idx val="2"/>
              <c:layout>
                <c:manualLayout>
                  <c:x val="-4.9872772537661585E-2"/>
                  <c:y val="6.5744845577264288E-2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CD-4D6F-82CC-38A7A92AA1B5}"/>
                </c:ext>
              </c:extLst>
            </c:dLbl>
            <c:dLbl>
              <c:idx val="3"/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BCD-4D6F-82CC-38A7A92AA1B5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('TOTAL ANTIOQUIA 2020'!$D$8,'TOTAL ANTIOQUIA 2020'!$F$8,'TOTAL ANTIOQUIA 2020'!$H$8,'TOTAL ANTIOQUIA 2020'!$J$8)</c:f>
              <c:strCache>
                <c:ptCount val="4"/>
                <c:pt idx="0">
                  <c:v>Particulares</c:v>
                </c:pt>
                <c:pt idx="1">
                  <c:v>Pública</c:v>
                </c:pt>
                <c:pt idx="2">
                  <c:v>Restringida</c:v>
                </c:pt>
                <c:pt idx="3">
                  <c:v>Uso Especial</c:v>
                </c:pt>
              </c:strCache>
            </c:strRef>
          </c:cat>
          <c:val>
            <c:numRef>
              <c:f>('TOTAL ANTIOQUIA 2020'!$D$18,'TOTAL ANTIOQUIA 2020'!$F$18,'TOTAL ANTIOQUIA 2020'!$H$18,'TOTAL ANTIOQUIA 2020'!$J$18)</c:f>
              <c:numCache>
                <c:formatCode>General</c:formatCode>
                <c:ptCount val="4"/>
                <c:pt idx="0" formatCode="0">
                  <c:v>85</c:v>
                </c:pt>
                <c:pt idx="1">
                  <c:v>935</c:v>
                </c:pt>
                <c:pt idx="2">
                  <c:v>1835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BCD-4D6F-82CC-38A7A92AA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70941440"/>
        <c:axId val="-70947424"/>
      </c:barChart>
      <c:barChart>
        <c:barDir val="bar"/>
        <c:grouping val="cluster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-7.3548083878287623E-2"/>
                  <c:y val="-2.4582745587455167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CD-4D6F-82CC-38A7A92AA1B5}"/>
                </c:ext>
              </c:extLst>
            </c:dLbl>
            <c:dLbl>
              <c:idx val="3"/>
              <c:layout>
                <c:manualLayout>
                  <c:x val="-4.8726808079398706E-2"/>
                  <c:y val="2.4580810090596736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CD-4D6F-82CC-38A7A92AA1B5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0F85-4A46-A714-A782972C45A1}"/>
                </c:ext>
              </c:extLst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0F85-4A46-A714-A782972C45A1}"/>
                </c:ext>
              </c:extLst>
            </c:dLbl>
            <c:dLbl>
              <c:idx val="8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F85-4A46-A714-A782972C45A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('TOTAL ANTIOQUIA 2020'!$D$8,'TOTAL ANTIOQUIA 2020'!$F$8,'TOTAL ANTIOQUIA 2020'!$H$8,'TOTAL ANTIOQUIA 2020'!$J$8)</c:f>
              <c:strCache>
                <c:ptCount val="4"/>
                <c:pt idx="0">
                  <c:v>Particulares</c:v>
                </c:pt>
                <c:pt idx="1">
                  <c:v>Pública</c:v>
                </c:pt>
                <c:pt idx="2">
                  <c:v>Restringida</c:v>
                </c:pt>
                <c:pt idx="3">
                  <c:v>Uso Especial</c:v>
                </c:pt>
              </c:strCache>
            </c:strRef>
          </c:cat>
          <c:val>
            <c:numRef>
              <c:f>('TOTAL ANTIOQUIA 2020'!$E$18,'TOTAL ANTIOQUIA 2020'!$G$18,'TOTAL ANTIOQUIA 2020'!$I$18,'TOTAL ANTIOQUIA 2020'!$K$18)</c:f>
              <c:numCache>
                <c:formatCode>0</c:formatCode>
                <c:ptCount val="4"/>
                <c:pt idx="0">
                  <c:v>2.9616724738675959</c:v>
                </c:pt>
                <c:pt idx="1">
                  <c:v>32.57839721254355</c:v>
                </c:pt>
                <c:pt idx="2">
                  <c:v>63.937282229965156</c:v>
                </c:pt>
                <c:pt idx="3" formatCode="0.0">
                  <c:v>0.17421602787456447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BCD-4D6F-82CC-38A7A92AA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70946880"/>
        <c:axId val="-70952864"/>
      </c:barChart>
      <c:catAx>
        <c:axId val="-709414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47424"/>
        <c:crosses val="autoZero"/>
        <c:auto val="1"/>
        <c:lblAlgn val="ctr"/>
        <c:lblOffset val="100"/>
        <c:noMultiLvlLbl val="0"/>
      </c:catAx>
      <c:valAx>
        <c:axId val="-70947424"/>
        <c:scaling>
          <c:orientation val="minMax"/>
          <c:max val="190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41440"/>
        <c:crosses val="autoZero"/>
        <c:crossBetween val="between"/>
        <c:majorUnit val="200"/>
      </c:valAx>
      <c:catAx>
        <c:axId val="-709468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70952864"/>
        <c:crosses val="autoZero"/>
        <c:auto val="1"/>
        <c:lblAlgn val="ctr"/>
        <c:lblOffset val="100"/>
        <c:noMultiLvlLbl val="0"/>
      </c:catAx>
      <c:valAx>
        <c:axId val="-70952864"/>
        <c:scaling>
          <c:orientation val="minMax"/>
        </c:scaling>
        <c:delete val="0"/>
        <c:axPos val="t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FF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46880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30451338442507775"/>
          <c:y val="0.93116200511499136"/>
          <c:w val="0.46902179283664308"/>
          <c:h val="5.3809900819070333E-2"/>
        </c:manualLayout>
      </c:layout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3.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Número y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su Tipo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Antioquia 2020.</a:t>
            </a:r>
          </a:p>
        </c:rich>
      </c:tx>
      <c:layout>
        <c:manualLayout>
          <c:xMode val="edge"/>
          <c:yMode val="edge"/>
          <c:x val="0.14295101224235085"/>
          <c:y val="1.474189155439950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13666388834833"/>
          <c:y val="0.17840248734572156"/>
          <c:w val="0.80771057194288298"/>
          <c:h val="0.63845110521405823"/>
        </c:manualLayout>
      </c:layout>
      <c:barChart>
        <c:barDir val="bar"/>
        <c:grouping val="stack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E3D-4A39-9169-7789E23A774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E3D-4A39-9169-7789E23A774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E3D-4A39-9169-7789E23A774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E3D-4A39-9169-7789E23A774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E3D-4A39-9169-7789E23A774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E3D-4A39-9169-7789E23A774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E3D-4A39-9169-7789E23A774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E3D-4A39-9169-7789E23A774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E3D-4A39-9169-7789E23A7741}"/>
              </c:ext>
            </c:extLst>
          </c:dPt>
          <c:dLbls>
            <c:dLbl>
              <c:idx val="0"/>
              <c:layout>
                <c:manualLayout>
                  <c:x val="0.36174331607528504"/>
                  <c:y val="-5.7003111355808593E-2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3D-4A39-9169-7789E23A774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('TOTAL ANTIOQUIA 2020'!$L$8,'TOTAL ANTIOQUIA 2020'!$N$8,'TOTAL ANTIOQUIA 2020'!$P$8)</c:f>
              <c:strCache>
                <c:ptCount val="3"/>
                <c:pt idx="0">
                  <c:v>Recirculacion</c:v>
                </c:pt>
                <c:pt idx="1">
                  <c:v>Renovación Continua</c:v>
                </c:pt>
                <c:pt idx="2">
                  <c:v>Desalojo Completo</c:v>
                </c:pt>
              </c:strCache>
            </c:strRef>
          </c:cat>
          <c:val>
            <c:numRef>
              <c:f>('TOTAL ANTIOQUIA 2020'!$L$18,'TOTAL ANTIOQUIA 2020'!$N$18,'TOTAL ANTIOQUIA 2020'!$P$18)</c:f>
              <c:numCache>
                <c:formatCode>General</c:formatCode>
                <c:ptCount val="3"/>
                <c:pt idx="0">
                  <c:v>2708</c:v>
                </c:pt>
                <c:pt idx="1">
                  <c:v>40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E3D-4A39-9169-7789E23A7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20"/>
        <c:overlap val="-100"/>
        <c:axId val="-70956128"/>
        <c:axId val="-70960480"/>
      </c:barChart>
      <c:barChart>
        <c:barDir val="bar"/>
        <c:grouping val="stack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-7.3548083878287623E-2"/>
                  <c:y val="-2.4582745587455167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3D-4A39-9169-7789E23A7741}"/>
                </c:ext>
              </c:extLst>
            </c:dLbl>
            <c:dLbl>
              <c:idx val="3"/>
              <c:layout>
                <c:manualLayout>
                  <c:x val="-4.8726808079398706E-2"/>
                  <c:y val="2.4580810090596736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3D-4A39-9169-7789E23A7741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FFA0-47BD-8501-BAFAAD3F8EFC}"/>
                </c:ext>
              </c:extLst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FFA0-47BD-8501-BAFAAD3F8EFC}"/>
                </c:ext>
              </c:extLst>
            </c:dLbl>
            <c:dLbl>
              <c:idx val="8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FFA0-47BD-8501-BAFAAD3F8EFC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('TOTAL ANTIOQUIA 2020'!$L$8,'TOTAL ANTIOQUIA 2020'!$N$8,'TOTAL ANTIOQUIA 2020'!$P$8)</c:f>
              <c:strCache>
                <c:ptCount val="3"/>
                <c:pt idx="0">
                  <c:v>Recirculacion</c:v>
                </c:pt>
                <c:pt idx="1">
                  <c:v>Renovación Continua</c:v>
                </c:pt>
                <c:pt idx="2">
                  <c:v>Desalojo Completo</c:v>
                </c:pt>
              </c:strCache>
            </c:strRef>
          </c:cat>
          <c:val>
            <c:numRef>
              <c:f>('TOTAL ANTIOQUIA 2020'!$M$18,'TOTAL ANTIOQUIA 2020'!$O$18,'TOTAL ANTIOQUIA 2020'!$Q$18)</c:f>
              <c:numCache>
                <c:formatCode>0</c:formatCode>
                <c:ptCount val="3"/>
                <c:pt idx="0">
                  <c:v>94.355400696864109</c:v>
                </c:pt>
                <c:pt idx="1">
                  <c:v>1.3937282229965158</c:v>
                </c:pt>
                <c:pt idx="2">
                  <c:v>1.8118466898954706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E3D-4A39-9169-7789E23A7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70959936"/>
        <c:axId val="-70953952"/>
      </c:barChart>
      <c:catAx>
        <c:axId val="-709561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60480"/>
        <c:crosses val="autoZero"/>
        <c:auto val="1"/>
        <c:lblAlgn val="ctr"/>
        <c:lblOffset val="100"/>
        <c:noMultiLvlLbl val="0"/>
      </c:catAx>
      <c:valAx>
        <c:axId val="-70960480"/>
        <c:scaling>
          <c:orientation val="minMax"/>
          <c:max val="280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56128"/>
        <c:crosses val="autoZero"/>
        <c:crossBetween val="between"/>
      </c:valAx>
      <c:catAx>
        <c:axId val="-709599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70953952"/>
        <c:crosses val="autoZero"/>
        <c:auto val="1"/>
        <c:lblAlgn val="ctr"/>
        <c:lblOffset val="100"/>
        <c:noMultiLvlLbl val="0"/>
      </c:catAx>
      <c:valAx>
        <c:axId val="-70953952"/>
        <c:scaling>
          <c:orientation val="minMax"/>
        </c:scaling>
        <c:delete val="0"/>
        <c:axPos val="t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FF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59936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29477539783051593"/>
          <c:y val="0.93243123783674264"/>
          <c:w val="0.49238566158251201"/>
          <c:h val="5.2817634779494527E-2"/>
        </c:manualLayout>
      </c:layout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4.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Número y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Concepto Sanitario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Antioquia 2020.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863361814156204"/>
          <c:y val="0.17840248734572156"/>
          <c:w val="0.75921365023297482"/>
          <c:h val="0.63845110521405823"/>
        </c:manualLayout>
      </c:layout>
      <c:barChart>
        <c:barDir val="bar"/>
        <c:grouping val="stacked"/>
        <c:varyColors val="0"/>
        <c:ser>
          <c:idx val="0"/>
          <c:order val="0"/>
          <c:tx>
            <c:v>Numero de Piscinas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425-432C-8736-A4342206E78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425-432C-8736-A4342206E78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425-432C-8736-A4342206E78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425-432C-8736-A4342206E78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425-432C-8736-A4342206E78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425-432C-8736-A4342206E78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425-432C-8736-A4342206E78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425-432C-8736-A4342206E78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425-432C-8736-A4342206E781}"/>
              </c:ext>
            </c:extLst>
          </c:dPt>
          <c:dLbls>
            <c:dLbl>
              <c:idx val="0"/>
              <c:layout>
                <c:manualLayout>
                  <c:x val="5.2240588807517904E-2"/>
                  <c:y val="-4.7740834182738879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25-432C-8736-A4342206E781}"/>
                </c:ext>
              </c:extLst>
            </c:dLbl>
            <c:dLbl>
              <c:idx val="1"/>
              <c:layout>
                <c:manualLayout>
                  <c:x val="0.40786197529504614"/>
                  <c:y val="-1.9141104294478528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25-432C-8736-A4342206E781}"/>
                </c:ext>
              </c:extLst>
            </c:dLbl>
            <c:dLbl>
              <c:idx val="2"/>
              <c:layout>
                <c:manualLayout>
                  <c:x val="5.9684819117889983E-2"/>
                  <c:y val="2.6001838585984157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25-432C-8736-A4342206E781}"/>
                </c:ext>
              </c:extLst>
            </c:dLbl>
            <c:dLbl>
              <c:idx val="3"/>
              <c:layout>
                <c:manualLayout>
                  <c:x val="8.392680285593665E-2"/>
                  <c:y val="2.3870417091369439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25-432C-8736-A4342206E781}"/>
                </c:ext>
              </c:extLst>
            </c:dLbl>
            <c:dLbl>
              <c:idx val="4"/>
              <c:layout>
                <c:manualLayout>
                  <c:x val="0.15855514564175982"/>
                  <c:y val="3.0072966414323154E-6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25-432C-8736-A4342206E78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('TOTAL ANTIOQUIA 2020'!$R$8,'TOTAL ANTIOQUIA 2020'!$T$8,'TOTAL ANTIOQUIA 2020'!$V$8,'TOTAL ANTIOQUIA 2020'!$X$8,'TOTAL ANTIOQUIA 2020'!$Z$7:$Z$8)</c:f>
              <c:strCache>
                <c:ptCount val="5"/>
                <c:pt idx="0">
                  <c:v>Favorable</c:v>
                </c:pt>
                <c:pt idx="1">
                  <c:v>Favorable con Requerimientos</c:v>
                </c:pt>
                <c:pt idx="2">
                  <c:v>Desfavorable</c:v>
                </c:pt>
                <c:pt idx="3">
                  <c:v>Fuera de Servicio</c:v>
                </c:pt>
                <c:pt idx="4">
                  <c:v>Sin Información 2020</c:v>
                </c:pt>
              </c:strCache>
            </c:strRef>
          </c:cat>
          <c:val>
            <c:numRef>
              <c:f>('TOTAL ANTIOQUIA 2020'!$R$18,'TOTAL ANTIOQUIA 2020'!$T$18,'TOTAL ANTIOQUIA 2020'!$V$18,'TOTAL ANTIOQUIA 2020'!$X$18,'TOTAL ANTIOQUIA 2020'!$Z$18)</c:f>
              <c:numCache>
                <c:formatCode>General</c:formatCode>
                <c:ptCount val="5"/>
                <c:pt idx="0">
                  <c:v>134</c:v>
                </c:pt>
                <c:pt idx="1">
                  <c:v>1298</c:v>
                </c:pt>
                <c:pt idx="2">
                  <c:v>103</c:v>
                </c:pt>
                <c:pt idx="3">
                  <c:v>514</c:v>
                </c:pt>
                <c:pt idx="4">
                  <c:v>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425-432C-8736-A4342206E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5"/>
        <c:overlap val="100"/>
        <c:axId val="-70959392"/>
        <c:axId val="-70957216"/>
      </c:barChart>
      <c:barChart>
        <c:barDir val="bar"/>
        <c:grouping val="stack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B-8425-432C-8736-A4342206E781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D-8425-432C-8736-A4342206E781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F-8425-432C-8736-A4342206E781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1-8425-432C-8736-A4342206E78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3-8425-432C-8736-A4342206E781}"/>
              </c:ext>
            </c:extLst>
          </c:dPt>
          <c:dLbls>
            <c:dLbl>
              <c:idx val="0"/>
              <c:layout>
                <c:manualLayout>
                  <c:x val="-3.0646932038906283E-2"/>
                  <c:y val="2.4578874593738308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25-432C-8736-A4342206E781}"/>
                </c:ext>
              </c:extLst>
            </c:dLbl>
            <c:dLbl>
              <c:idx val="2"/>
              <c:layout>
                <c:manualLayout>
                  <c:x val="-1.6787407241497059E-2"/>
                  <c:y val="-2.4582745587454716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425-432C-8736-A4342206E781}"/>
                </c:ext>
              </c:extLst>
            </c:dLbl>
            <c:dLbl>
              <c:idx val="3"/>
              <c:layout>
                <c:manualLayout>
                  <c:x val="-1.888267541041392E-2"/>
                  <c:y val="7.3740494774932686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25-432C-8736-A4342206E781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8425-432C-8736-A4342206E781}"/>
                </c:ext>
              </c:extLst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F644-4F86-B2D0-DA5675CB411E}"/>
                </c:ext>
              </c:extLst>
            </c:dLbl>
            <c:dLbl>
              <c:idx val="8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F644-4F86-B2D0-DA5675CB411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('TOTAL ANTIOQUIA 2020'!$R$8,'TOTAL ANTIOQUIA 2020'!$T$8,'TOTAL ANTIOQUIA 2020'!$V$8,'TOTAL ANTIOQUIA 2020'!$X$8,'TOTAL ANTIOQUIA 2020'!$Z$7:$Z$8)</c:f>
              <c:strCache>
                <c:ptCount val="5"/>
                <c:pt idx="0">
                  <c:v>Favorable</c:v>
                </c:pt>
                <c:pt idx="1">
                  <c:v>Favorable con Requerimientos</c:v>
                </c:pt>
                <c:pt idx="2">
                  <c:v>Desfavorable</c:v>
                </c:pt>
                <c:pt idx="3">
                  <c:v>Fuera de Servicio</c:v>
                </c:pt>
                <c:pt idx="4">
                  <c:v>Sin Información 2020</c:v>
                </c:pt>
              </c:strCache>
            </c:strRef>
          </c:cat>
          <c:val>
            <c:numRef>
              <c:f>('TOTAL ANTIOQUIA 2020'!$S$18,'TOTAL ANTIOQUIA 2020'!$U$18,'TOTAL ANTIOQUIA 2020'!$W$18,'TOTAL ANTIOQUIA 2020'!$Y$18,'TOTAL ANTIOQUIA 2020'!$AA$18)</c:f>
              <c:numCache>
                <c:formatCode>0</c:formatCode>
                <c:ptCount val="5"/>
                <c:pt idx="0">
                  <c:v>4.6689895470383274</c:v>
                </c:pt>
                <c:pt idx="1">
                  <c:v>45.226480836236931</c:v>
                </c:pt>
                <c:pt idx="2">
                  <c:v>3.5888501742160281</c:v>
                </c:pt>
                <c:pt idx="3">
                  <c:v>17.909407665505224</c:v>
                </c:pt>
                <c:pt idx="4">
                  <c:v>15.08710801393728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425-432C-8736-A4342206E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84"/>
        <c:overlap val="32"/>
        <c:axId val="-70951776"/>
        <c:axId val="-70938720"/>
      </c:barChart>
      <c:catAx>
        <c:axId val="-709593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57216"/>
        <c:crosses val="autoZero"/>
        <c:auto val="1"/>
        <c:lblAlgn val="ctr"/>
        <c:lblOffset val="100"/>
        <c:noMultiLvlLbl val="0"/>
      </c:catAx>
      <c:valAx>
        <c:axId val="-70957216"/>
        <c:scaling>
          <c:orientation val="minMax"/>
          <c:max val="130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59392"/>
        <c:crosses val="autoZero"/>
        <c:crossBetween val="between"/>
      </c:valAx>
      <c:catAx>
        <c:axId val="-709517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70938720"/>
        <c:crosses val="autoZero"/>
        <c:auto val="1"/>
        <c:lblAlgn val="ctr"/>
        <c:lblOffset val="100"/>
        <c:noMultiLvlLbl val="0"/>
      </c:catAx>
      <c:valAx>
        <c:axId val="-70938720"/>
        <c:scaling>
          <c:orientation val="minMax"/>
          <c:max val="70"/>
        </c:scaling>
        <c:delete val="0"/>
        <c:axPos val="t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FF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51776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32619011434759471"/>
          <c:y val="0.93500936038909122"/>
          <c:w val="0.49307431675935609"/>
          <c:h val="5.272034544069093E-2"/>
        </c:manualLayout>
      </c:layout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Numero y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 de piscinas de uso colectivo  y pIrivado- Subregión  Valle de Aburra 2020.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837472805380394"/>
          <c:y val="0.12432476327199432"/>
          <c:w val="0.80771057194288298"/>
          <c:h val="0.63845110521405823"/>
        </c:manualLayout>
      </c:layout>
      <c:barChart>
        <c:barDir val="col"/>
        <c:grouping val="cluster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FC53-43C1-8A6C-8E0E06B40A9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C53-43C1-8A6C-8E0E06B40A9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C53-43C1-8A6C-8E0E06B40A9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C53-43C1-8A6C-8E0E06B40A9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C53-43C1-8A6C-8E0E06B40A9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C53-43C1-8A6C-8E0E06B40A9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C53-43C1-8A6C-8E0E06B40A9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C53-43C1-8A6C-8E0E06B40A9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C53-43C1-8A6C-8E0E06B40A9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SUBREGIONES 2020'!$A$10:$A$19</c:f>
              <c:strCache>
                <c:ptCount val="10"/>
                <c:pt idx="0">
                  <c:v>Medellin</c:v>
                </c:pt>
                <c:pt idx="1">
                  <c:v>Envigado</c:v>
                </c:pt>
                <c:pt idx="2">
                  <c:v>Itagui</c:v>
                </c:pt>
                <c:pt idx="3">
                  <c:v>Copacabana</c:v>
                </c:pt>
                <c:pt idx="4">
                  <c:v>Barbosa</c:v>
                </c:pt>
                <c:pt idx="5">
                  <c:v>Girardota</c:v>
                </c:pt>
                <c:pt idx="6">
                  <c:v>Sabaneta</c:v>
                </c:pt>
                <c:pt idx="7">
                  <c:v>Caldas</c:v>
                </c:pt>
                <c:pt idx="8">
                  <c:v>Bello</c:v>
                </c:pt>
                <c:pt idx="9">
                  <c:v>La Estrella</c:v>
                </c:pt>
              </c:strCache>
            </c:strRef>
          </c:cat>
          <c:val>
            <c:numRef>
              <c:f>'TOTAL SUBREGIONES 2020'!$B$10:$B$19</c:f>
              <c:numCache>
                <c:formatCode>General</c:formatCode>
                <c:ptCount val="10"/>
                <c:pt idx="0">
                  <c:v>1231</c:v>
                </c:pt>
                <c:pt idx="1">
                  <c:v>350</c:v>
                </c:pt>
                <c:pt idx="2">
                  <c:v>102</c:v>
                </c:pt>
                <c:pt idx="3">
                  <c:v>47</c:v>
                </c:pt>
                <c:pt idx="4">
                  <c:v>31</c:v>
                </c:pt>
                <c:pt idx="5">
                  <c:v>56</c:v>
                </c:pt>
                <c:pt idx="6">
                  <c:v>18</c:v>
                </c:pt>
                <c:pt idx="7">
                  <c:v>5</c:v>
                </c:pt>
                <c:pt idx="8">
                  <c:v>45</c:v>
                </c:pt>
                <c:pt idx="9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C53-43C1-8A6C-8E0E06B40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70948512"/>
        <c:axId val="-70955040"/>
      </c:barChart>
      <c:barChart>
        <c:barDir val="col"/>
        <c:grouping val="cluster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53-43C1-8A6C-8E0E06B40A90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53-43C1-8A6C-8E0E06B40A9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SUBREGIONES 2020'!$A$10:$A$19</c:f>
              <c:strCache>
                <c:ptCount val="10"/>
                <c:pt idx="0">
                  <c:v>Medellin</c:v>
                </c:pt>
                <c:pt idx="1">
                  <c:v>Envigado</c:v>
                </c:pt>
                <c:pt idx="2">
                  <c:v>Itagui</c:v>
                </c:pt>
                <c:pt idx="3">
                  <c:v>Copacabana</c:v>
                </c:pt>
                <c:pt idx="4">
                  <c:v>Barbosa</c:v>
                </c:pt>
                <c:pt idx="5">
                  <c:v>Girardota</c:v>
                </c:pt>
                <c:pt idx="6">
                  <c:v>Sabaneta</c:v>
                </c:pt>
                <c:pt idx="7">
                  <c:v>Caldas</c:v>
                </c:pt>
                <c:pt idx="8">
                  <c:v>Bello</c:v>
                </c:pt>
                <c:pt idx="9">
                  <c:v>La Estrella</c:v>
                </c:pt>
              </c:strCache>
            </c:strRef>
          </c:cat>
          <c:val>
            <c:numRef>
              <c:f>'TOTAL SUBREGIONES 2020'!$C$10:$C$19</c:f>
              <c:numCache>
                <c:formatCode>0</c:formatCode>
                <c:ptCount val="10"/>
                <c:pt idx="0">
                  <c:v>64.248434237995824</c:v>
                </c:pt>
                <c:pt idx="1">
                  <c:v>18.26722338204593</c:v>
                </c:pt>
                <c:pt idx="2">
                  <c:v>5.3235908141962422</c:v>
                </c:pt>
                <c:pt idx="3">
                  <c:v>2.4530271398747394</c:v>
                </c:pt>
                <c:pt idx="4">
                  <c:v>1.6179540709812108</c:v>
                </c:pt>
                <c:pt idx="5">
                  <c:v>2.9227557411273484</c:v>
                </c:pt>
                <c:pt idx="6">
                  <c:v>0.93945720250521914</c:v>
                </c:pt>
                <c:pt idx="7">
                  <c:v>0.26096033402922758</c:v>
                </c:pt>
                <c:pt idx="8">
                  <c:v>2.3486430062630479</c:v>
                </c:pt>
                <c:pt idx="9">
                  <c:v>1.6179540709812108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C53-43C1-8A6C-8E0E06B40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70958304"/>
        <c:axId val="-70947968"/>
      </c:barChart>
      <c:catAx>
        <c:axId val="-7094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40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55040"/>
        <c:crosses val="autoZero"/>
        <c:auto val="1"/>
        <c:lblAlgn val="ctr"/>
        <c:lblOffset val="100"/>
        <c:noMultiLvlLbl val="0"/>
      </c:catAx>
      <c:valAx>
        <c:axId val="-709550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48512"/>
        <c:crosses val="autoZero"/>
        <c:crossBetween val="between"/>
      </c:valAx>
      <c:catAx>
        <c:axId val="-70958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70947968"/>
        <c:crosses val="autoZero"/>
        <c:auto val="1"/>
        <c:lblAlgn val="ctr"/>
        <c:lblOffset val="100"/>
        <c:noMultiLvlLbl val="0"/>
      </c:catAx>
      <c:valAx>
        <c:axId val="-70947968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Procentaje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9933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58304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 </a:t>
            </a:r>
            <a:r>
              <a:rPr lang="es-CO" sz="1600" b="0" baseline="0"/>
              <a:t>Concepción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759269035059891"/>
          <c:h val="0.6703611933125120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Original'!$C$2254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Original'!$A$2255:$A$2268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Original'!$C$2255:$C$2268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C-4DFD-B263-C353AA4BF7E6}"/>
            </c:ext>
          </c:extLst>
        </c:ser>
        <c:ser>
          <c:idx val="3"/>
          <c:order val="2"/>
          <c:tx>
            <c:strRef>
              <c:f>'Tasa de mortalidad Original'!$D$2254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Original'!$A$2255:$A$2268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Original'!$D$2255:$D$2268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C-4DFD-B263-C353AA4BF7E6}"/>
            </c:ext>
          </c:extLst>
        </c:ser>
        <c:ser>
          <c:idx val="1"/>
          <c:order val="3"/>
          <c:tx>
            <c:strRef>
              <c:f>'Tasa de mortalidad Original'!$E$2254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Original'!$A$2255:$A$2268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Original'!$E$2255:$E$2268</c:f>
              <c:numCache>
                <c:formatCode>General</c:formatCode>
                <c:ptCount val="14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1C-4DFD-B263-C353AA4BF7E6}"/>
            </c:ext>
          </c:extLst>
        </c:ser>
        <c:ser>
          <c:idx val="4"/>
          <c:order val="4"/>
          <c:tx>
            <c:strRef>
              <c:f>'Tasa de mortalidad Original'!$F$2254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Original'!$A$2255:$A$2268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Original'!$F$2255:$F$2268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1C-4DFD-B263-C353AA4BF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61336144"/>
        <c:axId val="-2061339952"/>
      </c:barChart>
      <c:lineChart>
        <c:grouping val="stacked"/>
        <c:varyColors val="0"/>
        <c:ser>
          <c:idx val="0"/>
          <c:order val="0"/>
          <c:tx>
            <c:strRef>
              <c:f>'Tasa de mortalidad Original'!$B$2254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Original'!$A$2255:$A$2268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Original'!$B$2255:$B$2268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1C-4DFD-B263-C353AA4BF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61351376"/>
        <c:axId val="-2061339408"/>
      </c:lineChart>
      <c:catAx>
        <c:axId val="-206133614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061339952"/>
        <c:crossesAt val="0"/>
        <c:auto val="1"/>
        <c:lblAlgn val="ctr"/>
        <c:lblOffset val="100"/>
        <c:noMultiLvlLbl val="0"/>
      </c:catAx>
      <c:valAx>
        <c:axId val="-2061339952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061336144"/>
        <c:crosses val="autoZero"/>
        <c:crossBetween val="between"/>
        <c:majorUnit val="1"/>
      </c:valAx>
      <c:valAx>
        <c:axId val="-206133940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061351376"/>
        <c:crosses val="max"/>
        <c:crossBetween val="between"/>
      </c:valAx>
      <c:catAx>
        <c:axId val="-206135137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06133940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r>
              <a:rPr lang="es-ES" sz="1400" b="1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Gráfico </a:t>
            </a:r>
            <a:r>
              <a:rPr lang="es-ES" sz="14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Número y  Porcentaje de piscinas de uso colectivo y particular </a:t>
            </a:r>
            <a:r>
              <a:rPr lang="es-ES" sz="1400" b="1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segun su Uso. </a:t>
            </a:r>
            <a:r>
              <a:rPr lang="es-ES" sz="14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Subregión Valle de Aburra 2020.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200193135962574"/>
          <c:y val="0.1833186493638409"/>
          <c:w val="0.80771057194288298"/>
          <c:h val="0.63845110521405823"/>
        </c:manualLayout>
      </c:layout>
      <c:barChart>
        <c:barDir val="bar"/>
        <c:grouping val="cluster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FA9-4CD6-8C81-565DA675E8B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FA9-4CD6-8C81-565DA675E8B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FA9-4CD6-8C81-565DA675E8B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FA9-4CD6-8C81-565DA675E8B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FA9-4CD6-8C81-565DA675E8B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FA9-4CD6-8C81-565DA675E8B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FA9-4CD6-8C81-565DA675E8B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FA9-4CD6-8C81-565DA675E8B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FA9-4CD6-8C81-565DA675E8B2}"/>
              </c:ext>
            </c:extLst>
          </c:dPt>
          <c:dLbls>
            <c:dLbl>
              <c:idx val="0"/>
              <c:layout>
                <c:manualLayout>
                  <c:x val="2.244039270687237E-2"/>
                  <c:y val="-2.4582156565715707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A9-4CD6-8C81-565DA675E8B2}"/>
                </c:ext>
              </c:extLst>
            </c:dLbl>
            <c:dLbl>
              <c:idx val="3"/>
              <c:layout>
                <c:manualLayout>
                  <c:x val="6.5427291434293017E-2"/>
                  <c:y val="2.4580382321286566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A9-4CD6-8C81-565DA675E8B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Particulares</c:v>
              </c:pt>
              <c:pt idx="1">
                <c:v>Pública</c:v>
              </c:pt>
              <c:pt idx="2">
                <c:v>Restringida</c:v>
              </c:pt>
              <c:pt idx="3">
                <c:v>Uso Especial</c:v>
              </c:pt>
            </c:strLit>
          </c:cat>
          <c:val>
            <c:numRef>
              <c:f>('TOTAL SUBREGIONES 2020'!$D$20,'TOTAL SUBREGIONES 2020'!$F$20,'TOTAL SUBREGIONES 2020'!$H$20,'TOTAL SUBREGIONES 2020'!$J$20)</c:f>
              <c:numCache>
                <c:formatCode>General</c:formatCode>
                <c:ptCount val="4"/>
                <c:pt idx="0">
                  <c:v>53</c:v>
                </c:pt>
                <c:pt idx="1">
                  <c:v>354</c:v>
                </c:pt>
                <c:pt idx="2">
                  <c:v>1510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FA9-4CD6-8C81-565DA675E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70951232"/>
        <c:axId val="-70956672"/>
      </c:barChart>
      <c:barChart>
        <c:barDir val="bar"/>
        <c:grouping val="cluster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-7.3548083878287623E-2"/>
                  <c:y val="-2.4582745587455167E-3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A9-4CD6-8C81-565DA675E8B2}"/>
                </c:ext>
              </c:extLst>
            </c:dLbl>
            <c:dLbl>
              <c:idx val="1"/>
              <c:layout>
                <c:manualLayout>
                  <c:x val="-0.11252575896456142"/>
                  <c:y val="0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A9-4CD6-8C81-565DA675E8B2}"/>
                </c:ext>
              </c:extLst>
            </c:dLbl>
            <c:dLbl>
              <c:idx val="3"/>
              <c:layout>
                <c:manualLayout>
                  <c:x val="-4.3116770291511598E-2"/>
                  <c:y val="2.0474780712263912E-4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A9-4CD6-8C81-565DA675E8B2}"/>
                </c:ext>
              </c:extLst>
            </c:dLbl>
            <c:dLbl>
              <c:idx val="4"/>
              <c:numFmt formatCode="#,##0.00" sourceLinked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A6BD-4385-B8A5-B6272F49B21E}"/>
                </c:ext>
              </c:extLst>
            </c:dLbl>
            <c:dLbl>
              <c:idx val="6"/>
              <c:numFmt formatCode="#,##0.00" sourceLinked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A6BD-4385-B8A5-B6272F49B21E}"/>
                </c:ext>
              </c:extLst>
            </c:dLbl>
            <c:dLbl>
              <c:idx val="8"/>
              <c:numFmt formatCode="#,##0.00" sourceLinked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A6BD-4385-B8A5-B6272F49B21E}"/>
                </c:ext>
              </c:extLst>
            </c:dLbl>
            <c:numFmt formatCode="#,##0.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Recirculacion</c:v>
              </c:pt>
              <c:pt idx="1">
                <c:v>Renovación Continua</c:v>
              </c:pt>
              <c:pt idx="2">
                <c:v>Desalojo Completo</c:v>
              </c:pt>
            </c:strLit>
          </c:cat>
          <c:val>
            <c:numRef>
              <c:f>('TOTAL SUBREGIONES 2020'!$E$20,'TOTAL SUBREGIONES 2020'!$G$20,'TOTAL SUBREGIONES 2020'!$I$20,'TOTAL SUBREGIONES 2020'!$K$20)</c:f>
              <c:numCache>
                <c:formatCode>General</c:formatCode>
                <c:ptCount val="4"/>
                <c:pt idx="0">
                  <c:v>2.7661795407098122</c:v>
                </c:pt>
                <c:pt idx="1">
                  <c:v>18.475991649269311</c:v>
                </c:pt>
                <c:pt idx="2" formatCode="0">
                  <c:v>78.810020876826727</c:v>
                </c:pt>
                <c:pt idx="3" formatCode="0.00">
                  <c:v>0.26096033402922758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FA9-4CD6-8C81-565DA675E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70950688"/>
        <c:axId val="-70939808"/>
      </c:barChart>
      <c:catAx>
        <c:axId val="-709512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56672"/>
        <c:crosses val="autoZero"/>
        <c:auto val="1"/>
        <c:lblAlgn val="ctr"/>
        <c:lblOffset val="100"/>
        <c:noMultiLvlLbl val="0"/>
      </c:catAx>
      <c:valAx>
        <c:axId val="-70956672"/>
        <c:scaling>
          <c:orientation val="minMax"/>
          <c:max val="160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51232"/>
        <c:crosses val="autoZero"/>
        <c:crossBetween val="between"/>
      </c:valAx>
      <c:catAx>
        <c:axId val="-709506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70939808"/>
        <c:crosses val="autoZero"/>
        <c:auto val="1"/>
        <c:lblAlgn val="ctr"/>
        <c:lblOffset val="100"/>
        <c:noMultiLvlLbl val="0"/>
      </c:catAx>
      <c:valAx>
        <c:axId val="-70939808"/>
        <c:scaling>
          <c:orientation val="minMax"/>
        </c:scaling>
        <c:delete val="0"/>
        <c:axPos val="t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993366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50688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Número y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según Tipo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Subregion Valle de Aburra. Antioquia 2020.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013666388834833"/>
          <c:y val="0.17840248734572156"/>
          <c:w val="0.80771057194288298"/>
          <c:h val="0.63845110521405823"/>
        </c:manualLayout>
      </c:layout>
      <c:barChart>
        <c:barDir val="bar"/>
        <c:grouping val="stack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9FF-423C-97ED-C84A8B29928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9FF-423C-97ED-C84A8B29928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9FF-423C-97ED-C84A8B29928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9FF-423C-97ED-C84A8B29928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9FF-423C-97ED-C84A8B29928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9FF-423C-97ED-C84A8B29928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9FF-423C-97ED-C84A8B29928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9FF-423C-97ED-C84A8B29928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9FF-423C-97ED-C84A8B299289}"/>
              </c:ext>
            </c:extLst>
          </c:dPt>
          <c:dLbls>
            <c:dLbl>
              <c:idx val="0"/>
              <c:layout>
                <c:manualLayout>
                  <c:x val="0.38600021296360892"/>
                  <c:y val="-7.3742430271790213E-2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FF-423C-97ED-C84A8B29928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Recirculacion</c:v>
              </c:pt>
              <c:pt idx="1">
                <c:v>Renovación Continua</c:v>
              </c:pt>
              <c:pt idx="2">
                <c:v>Desalojo Completo</c:v>
              </c:pt>
            </c:strLit>
          </c:cat>
          <c:val>
            <c:numRef>
              <c:f>('TOTAL SUBREGIONES 2020'!$L$20,'TOTAL SUBREGIONES 2020'!$N$20,'TOTAL SUBREGIONES 2020'!$P$20)</c:f>
              <c:numCache>
                <c:formatCode>General</c:formatCode>
                <c:ptCount val="3"/>
                <c:pt idx="0">
                  <c:v>1876</c:v>
                </c:pt>
                <c:pt idx="1">
                  <c:v>2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9FF-423C-97ED-C84A8B299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70954496"/>
        <c:axId val="-70943616"/>
      </c:barChart>
      <c:barChart>
        <c:barDir val="bar"/>
        <c:grouping val="stack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-7.3548083878287623E-2"/>
                  <c:y val="-2.4582745587455167E-3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FF-423C-97ED-C84A8B299289}"/>
                </c:ext>
              </c:extLst>
            </c:dLbl>
            <c:dLbl>
              <c:idx val="3"/>
              <c:layout>
                <c:manualLayout>
                  <c:x val="-4.8726808079398706E-2"/>
                  <c:y val="2.4580810090596736E-3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FF-423C-97ED-C84A8B299289}"/>
                </c:ext>
              </c:extLst>
            </c:dLbl>
            <c:dLbl>
              <c:idx val="4"/>
              <c:numFmt formatCode="#,##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44B0-4FB6-8E24-4936C1B93772}"/>
                </c:ext>
              </c:extLst>
            </c:dLbl>
            <c:dLbl>
              <c:idx val="6"/>
              <c:numFmt formatCode="#,##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44B0-4FB6-8E24-4936C1B93772}"/>
                </c:ext>
              </c:extLst>
            </c:dLbl>
            <c:dLbl>
              <c:idx val="8"/>
              <c:numFmt formatCode="#,##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44B0-4FB6-8E24-4936C1B93772}"/>
                </c:ext>
              </c:extLst>
            </c:dLbl>
            <c:numFmt formatCode="#,##0.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('TOTAL SUBREGIONES 2020'!$L$9,'TOTAL SUBREGIONES 2020'!$N$9,'TOTAL SUBREGIONES 2020'!$P$9)</c:f>
              <c:strCache>
                <c:ptCount val="3"/>
                <c:pt idx="0">
                  <c:v>Recirculacion</c:v>
                </c:pt>
                <c:pt idx="1">
                  <c:v>Renovación Continua</c:v>
                </c:pt>
                <c:pt idx="2">
                  <c:v>Desalojo Completo</c:v>
                </c:pt>
              </c:strCache>
            </c:strRef>
          </c:cat>
          <c:val>
            <c:numRef>
              <c:f>('TOTAL SUBREGIONES 2020'!$M$20,'TOTAL SUBREGIONES 2020'!$O$20,'TOTAL SUBREGIONES 2020'!$Q$20)</c:f>
              <c:numCache>
                <c:formatCode>0.00</c:formatCode>
                <c:ptCount val="3"/>
                <c:pt idx="0" formatCode="0.0">
                  <c:v>97.912317327766175</c:v>
                </c:pt>
                <c:pt idx="1">
                  <c:v>0.10438413361169101</c:v>
                </c:pt>
                <c:pt idx="2">
                  <c:v>0.52192066805845516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9FF-423C-97ED-C84A8B299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70950144"/>
        <c:axId val="-70955584"/>
      </c:barChart>
      <c:catAx>
        <c:axId val="-709544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43616"/>
        <c:crosses val="autoZero"/>
        <c:auto val="1"/>
        <c:lblAlgn val="ctr"/>
        <c:lblOffset val="100"/>
        <c:noMultiLvlLbl val="0"/>
      </c:catAx>
      <c:valAx>
        <c:axId val="-70943616"/>
        <c:scaling>
          <c:orientation val="minMax"/>
          <c:max val="190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54496"/>
        <c:crosses val="autoZero"/>
        <c:crossBetween val="between"/>
      </c:valAx>
      <c:catAx>
        <c:axId val="-709501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70955584"/>
        <c:crosses val="autoZero"/>
        <c:auto val="1"/>
        <c:lblAlgn val="ctr"/>
        <c:lblOffset val="100"/>
        <c:noMultiLvlLbl val="0"/>
      </c:catAx>
      <c:valAx>
        <c:axId val="-70955584"/>
        <c:scaling>
          <c:orientation val="minMax"/>
        </c:scaling>
        <c:delete val="0"/>
        <c:axPos val="t"/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993366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50144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Número y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Concepto Sanitario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- Valle de Aburra. Antioquia 2020.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9609468802667185"/>
          <c:y val="0.17840239531369995"/>
          <c:w val="0.75921365023297482"/>
          <c:h val="0.63845110521405823"/>
        </c:manualLayout>
      </c:layout>
      <c:barChart>
        <c:barDir val="bar"/>
        <c:grouping val="stacked"/>
        <c:varyColors val="0"/>
        <c:ser>
          <c:idx val="0"/>
          <c:order val="0"/>
          <c:tx>
            <c:v>Numero de Piscinas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C23-475C-A4B3-F9628CF817B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C23-475C-A4B3-F9628CF817B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C23-475C-A4B3-F9628CF817B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C23-475C-A4B3-F9628CF817B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C23-475C-A4B3-F9628CF817B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C23-475C-A4B3-F9628CF817B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C23-475C-A4B3-F9628CF817B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C23-475C-A4B3-F9628CF817B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C23-475C-A4B3-F9628CF817BD}"/>
              </c:ext>
            </c:extLst>
          </c:dPt>
          <c:dLbls>
            <c:dLbl>
              <c:idx val="0"/>
              <c:layout>
                <c:manualLayout>
                  <c:x val="7.6792454885048045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23-475C-A4B3-F9628CF817BD}"/>
                </c:ext>
              </c:extLst>
            </c:dLbl>
            <c:dLbl>
              <c:idx val="1"/>
              <c:layout>
                <c:manualLayout>
                  <c:x val="0.34000471932709642"/>
                  <c:y val="-5.6552524666279747E-2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23-475C-A4B3-F9628CF817BD}"/>
                </c:ext>
              </c:extLst>
            </c:dLbl>
            <c:dLbl>
              <c:idx val="2"/>
              <c:layout>
                <c:manualLayout>
                  <c:x val="5.3987214253819929E-2"/>
                  <c:y val="-4.2334145260281234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23-475C-A4B3-F9628CF817BD}"/>
                </c:ext>
              </c:extLst>
            </c:dLbl>
            <c:dLbl>
              <c:idx val="3"/>
              <c:layout>
                <c:manualLayout>
                  <c:x val="0.10375868991479799"/>
                  <c:y val="-2.3215322112594737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23-475C-A4B3-F9628CF817BD}"/>
                </c:ext>
              </c:extLst>
            </c:dLbl>
            <c:dLbl>
              <c:idx val="4"/>
              <c:layout>
                <c:manualLayout>
                  <c:x val="6.8858757800503156E-2"/>
                  <c:y val="-1.3673276330882319E-4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23-475C-A4B3-F9628CF817BD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('TOTAL SUBREGIONES 2020'!$R$20,'TOTAL SUBREGIONES 2020'!$T$20,'TOTAL SUBREGIONES 2020'!$V$20,'TOTAL SUBREGIONES 2020'!$X$20,'TOTAL SUBREGIONES 2020'!$Z$20)</c:f>
              <c:numCache>
                <c:formatCode>General</c:formatCode>
                <c:ptCount val="5"/>
                <c:pt idx="0">
                  <c:v>118</c:v>
                </c:pt>
                <c:pt idx="1">
                  <c:v>1166</c:v>
                </c:pt>
                <c:pt idx="2">
                  <c:v>92</c:v>
                </c:pt>
                <c:pt idx="3">
                  <c:v>194</c:v>
                </c:pt>
                <c:pt idx="4">
                  <c:v>248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9-4C23-475C-A4B3-F9628CF81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6"/>
        <c:overlap val="15"/>
        <c:axId val="-70943072"/>
        <c:axId val="-70946336"/>
      </c:barChart>
      <c:barChart>
        <c:barDir val="bar"/>
        <c:grouping val="stack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B-4C23-475C-A4B3-F9628CF817B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D-4C23-475C-A4B3-F9628CF817BD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F-4C23-475C-A4B3-F9628CF817BD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1-4C23-475C-A4B3-F9628CF817BD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3-4C23-475C-A4B3-F9628CF817BD}"/>
              </c:ext>
            </c:extLst>
          </c:dPt>
          <c:dLbls>
            <c:dLbl>
              <c:idx val="0"/>
              <c:layout>
                <c:manualLayout>
                  <c:x val="-3.0646932038906283E-2"/>
                  <c:y val="2.4578874593738308E-3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C23-475C-A4B3-F9628CF817BD}"/>
                </c:ext>
              </c:extLst>
            </c:dLbl>
            <c:dLbl>
              <c:idx val="2"/>
              <c:layout>
                <c:manualLayout>
                  <c:x val="-1.6787407241497059E-2"/>
                  <c:y val="-2.4582745587454716E-3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C23-475C-A4B3-F9628CF817BD}"/>
                </c:ext>
              </c:extLst>
            </c:dLbl>
            <c:dLbl>
              <c:idx val="3"/>
              <c:layout>
                <c:manualLayout>
                  <c:x val="-1.888267541041392E-2"/>
                  <c:y val="7.3740494774932686E-3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C23-475C-A4B3-F9628CF817BD}"/>
                </c:ext>
              </c:extLst>
            </c:dLbl>
            <c:dLbl>
              <c:idx val="4"/>
              <c:layout>
                <c:manualLayout>
                  <c:x val="-1.8652674712774511E-2"/>
                  <c:y val="-2.3898940975825749E-3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C23-475C-A4B3-F9628CF817BD}"/>
                </c:ext>
              </c:extLst>
            </c:dLbl>
            <c:dLbl>
              <c:idx val="6"/>
              <c:numFmt formatCode="#,##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32D4-4757-8589-41DC1F25B516}"/>
                </c:ext>
              </c:extLst>
            </c:dLbl>
            <c:dLbl>
              <c:idx val="8"/>
              <c:numFmt formatCode="#,##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4-32D4-4757-8589-41DC1F25B516}"/>
                </c:ext>
              </c:extLst>
            </c:dLbl>
            <c:numFmt formatCode="#,##0.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FF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('TOTAL SUBREGIONES 2020'!$S$20,'TOTAL SUBREGIONES 2020'!$U$20,'TOTAL SUBREGIONES 2020'!$W$20,'TOTAL SUBREGIONES 2020'!$Y$20,'TOTAL SUBREGIONES 2020'!$AA$20)</c:f>
              <c:numCache>
                <c:formatCode>0</c:formatCode>
                <c:ptCount val="5"/>
                <c:pt idx="0">
                  <c:v>6.15866388308977</c:v>
                </c:pt>
                <c:pt idx="1">
                  <c:v>60.855949895615865</c:v>
                </c:pt>
                <c:pt idx="2" formatCode="0.0">
                  <c:v>4.8016701461377869</c:v>
                </c:pt>
                <c:pt idx="3" formatCode="0.0">
                  <c:v>10.125260960334028</c:v>
                </c:pt>
                <c:pt idx="4" formatCode="General">
                  <c:v>12.943632567849686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6-4C23-475C-A4B3-F9628CF81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88"/>
        <c:overlap val="16"/>
        <c:axId val="-70961024"/>
        <c:axId val="-70936000"/>
      </c:barChart>
      <c:catAx>
        <c:axId val="-709430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46336"/>
        <c:crosses val="autoZero"/>
        <c:auto val="1"/>
        <c:lblAlgn val="ctr"/>
        <c:lblOffset val="100"/>
        <c:noMultiLvlLbl val="0"/>
      </c:catAx>
      <c:valAx>
        <c:axId val="-70946336"/>
        <c:scaling>
          <c:orientation val="minMax"/>
          <c:max val="120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43072"/>
        <c:crosses val="autoZero"/>
        <c:crossBetween val="between"/>
      </c:valAx>
      <c:catAx>
        <c:axId val="-709610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70936000"/>
        <c:crosses val="autoZero"/>
        <c:auto val="1"/>
        <c:lblAlgn val="ctr"/>
        <c:lblOffset val="100"/>
        <c:noMultiLvlLbl val="0"/>
      </c:catAx>
      <c:valAx>
        <c:axId val="-70936000"/>
        <c:scaling>
          <c:orientation val="minMax"/>
        </c:scaling>
        <c:delete val="0"/>
        <c:axPos val="t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993366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61024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Numero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y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 de piscinas de uso colectivo y particular Subregión -Uraba 2020.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837472805380394"/>
          <c:y val="0.12432476327199432"/>
          <c:w val="0.80771057194288298"/>
          <c:h val="0.63845110521405823"/>
        </c:manualLayout>
      </c:layout>
      <c:barChart>
        <c:barDir val="col"/>
        <c:grouping val="cluster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AA-496E-B5A8-07A348E50B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AA-496E-B5A8-07A348E50B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AA-496E-B5A8-07A348E50B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AA-496E-B5A8-07A348E50B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8AA-496E-B5A8-07A348E50BE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8AA-496E-B5A8-07A348E50BE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8AA-496E-B5A8-07A348E50BE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8AA-496E-B5A8-07A348E50BE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AA-496E-B5A8-07A348E50BEA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SUBREGIONES 2020'!$A$26:$A$36</c:f>
              <c:strCache>
                <c:ptCount val="11"/>
                <c:pt idx="0">
                  <c:v>Apartadó</c:v>
                </c:pt>
                <c:pt idx="1">
                  <c:v>Arboletes</c:v>
                </c:pt>
                <c:pt idx="2">
                  <c:v>Carepa</c:v>
                </c:pt>
                <c:pt idx="3">
                  <c:v>Chigorodó</c:v>
                </c:pt>
                <c:pt idx="4">
                  <c:v>Murindó</c:v>
                </c:pt>
                <c:pt idx="5">
                  <c:v>Mutatá</c:v>
                </c:pt>
                <c:pt idx="6">
                  <c:v>Necoclí</c:v>
                </c:pt>
                <c:pt idx="7">
                  <c:v>San Juan de Urabá</c:v>
                </c:pt>
                <c:pt idx="8">
                  <c:v>San Pedro de Urabá</c:v>
                </c:pt>
                <c:pt idx="9">
                  <c:v>Vigía del Fuerte</c:v>
                </c:pt>
                <c:pt idx="10">
                  <c:v>Turbo</c:v>
                </c:pt>
              </c:strCache>
            </c:strRef>
          </c:cat>
          <c:val>
            <c:numRef>
              <c:f>'TOTAL SUBREGIONES 2020'!$B$26:$B$36</c:f>
              <c:numCache>
                <c:formatCode>General</c:formatCode>
                <c:ptCount val="11"/>
                <c:pt idx="0">
                  <c:v>22</c:v>
                </c:pt>
                <c:pt idx="1">
                  <c:v>15</c:v>
                </c:pt>
                <c:pt idx="2">
                  <c:v>6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8AA-496E-B5A8-07A348E50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70942528"/>
        <c:axId val="-70941984"/>
      </c:barChart>
      <c:barChart>
        <c:barDir val="col"/>
        <c:grouping val="cluster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AA-496E-B5A8-07A348E50BEA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AA-496E-B5A8-07A348E50BE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SUBREGIONES 2020'!$A$26:$A$36</c:f>
              <c:strCache>
                <c:ptCount val="11"/>
                <c:pt idx="0">
                  <c:v>Apartadó</c:v>
                </c:pt>
                <c:pt idx="1">
                  <c:v>Arboletes</c:v>
                </c:pt>
                <c:pt idx="2">
                  <c:v>Carepa</c:v>
                </c:pt>
                <c:pt idx="3">
                  <c:v>Chigorodó</c:v>
                </c:pt>
                <c:pt idx="4">
                  <c:v>Murindó</c:v>
                </c:pt>
                <c:pt idx="5">
                  <c:v>Mutatá</c:v>
                </c:pt>
                <c:pt idx="6">
                  <c:v>Necoclí</c:v>
                </c:pt>
                <c:pt idx="7">
                  <c:v>San Juan de Urabá</c:v>
                </c:pt>
                <c:pt idx="8">
                  <c:v>San Pedro de Urabá</c:v>
                </c:pt>
                <c:pt idx="9">
                  <c:v>Vigía del Fuerte</c:v>
                </c:pt>
                <c:pt idx="10">
                  <c:v>Turbo</c:v>
                </c:pt>
              </c:strCache>
            </c:strRef>
          </c:cat>
          <c:val>
            <c:numRef>
              <c:f>'TOTAL SUBREGIONES 2020'!$C$26:$C$36</c:f>
              <c:numCache>
                <c:formatCode>0</c:formatCode>
                <c:ptCount val="11"/>
                <c:pt idx="0">
                  <c:v>35.483870967741936</c:v>
                </c:pt>
                <c:pt idx="1">
                  <c:v>24.193548387096776</c:v>
                </c:pt>
                <c:pt idx="2">
                  <c:v>9.67741935483871</c:v>
                </c:pt>
                <c:pt idx="3">
                  <c:v>8.064516129032258</c:v>
                </c:pt>
                <c:pt idx="4">
                  <c:v>0</c:v>
                </c:pt>
                <c:pt idx="5">
                  <c:v>0</c:v>
                </c:pt>
                <c:pt idx="6">
                  <c:v>12.903225806451612</c:v>
                </c:pt>
                <c:pt idx="7">
                  <c:v>1.6129032258064515</c:v>
                </c:pt>
                <c:pt idx="8">
                  <c:v>1.6129032258064515</c:v>
                </c:pt>
                <c:pt idx="9">
                  <c:v>0</c:v>
                </c:pt>
                <c:pt idx="10">
                  <c:v>6.4516129032258061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8AA-496E-B5A8-07A348E50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70940896"/>
        <c:axId val="-70945792"/>
      </c:barChart>
      <c:catAx>
        <c:axId val="-7094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40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41984"/>
        <c:crosses val="autoZero"/>
        <c:auto val="1"/>
        <c:lblAlgn val="ctr"/>
        <c:lblOffset val="100"/>
        <c:noMultiLvlLbl val="0"/>
      </c:catAx>
      <c:valAx>
        <c:axId val="-70941984"/>
        <c:scaling>
          <c:orientation val="minMax"/>
          <c:max val="25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42528"/>
        <c:crosses val="autoZero"/>
        <c:crossBetween val="between"/>
        <c:majorUnit val="10"/>
      </c:valAx>
      <c:catAx>
        <c:axId val="-70940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70945792"/>
        <c:crosses val="autoZero"/>
        <c:auto val="1"/>
        <c:lblAlgn val="ctr"/>
        <c:lblOffset val="100"/>
        <c:noMultiLvlLbl val="0"/>
      </c:catAx>
      <c:valAx>
        <c:axId val="-70945792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Procentaje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9933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40896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Número y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su Uso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Subregión Uraba 2020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013666388834833"/>
          <c:y val="0.16968235504652829"/>
          <c:w val="0.80771057194288298"/>
          <c:h val="0.63845110521405823"/>
        </c:manualLayout>
      </c:layout>
      <c:barChart>
        <c:barDir val="bar"/>
        <c:grouping val="cluster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305-4800-AB29-92197F96067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305-4800-AB29-92197F96067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305-4800-AB29-92197F96067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305-4800-AB29-92197F96067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305-4800-AB29-92197F96067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305-4800-AB29-92197F96067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305-4800-AB29-92197F96067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305-4800-AB29-92197F96067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305-4800-AB29-92197F960678}"/>
              </c:ext>
            </c:extLst>
          </c:dPt>
          <c:dLbls>
            <c:dLbl>
              <c:idx val="0"/>
              <c:layout>
                <c:manualLayout>
                  <c:x val="0"/>
                  <c:y val="-2.4582745587454265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05-4800-AB29-92197F960678}"/>
                </c:ext>
              </c:extLst>
            </c:dLbl>
            <c:dLbl>
              <c:idx val="1"/>
              <c:layout>
                <c:manualLayout>
                  <c:x val="4.8739272759444393E-3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05-4800-AB29-92197F960678}"/>
                </c:ext>
              </c:extLst>
            </c:dLbl>
            <c:dLbl>
              <c:idx val="2"/>
              <c:layout>
                <c:manualLayout>
                  <c:x val="6.374561325901678E-3"/>
                  <c:y val="-4.5242346749859866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05-4800-AB29-92197F960678}"/>
                </c:ext>
              </c:extLst>
            </c:dLbl>
            <c:dLbl>
              <c:idx val="3"/>
              <c:layout>
                <c:manualLayout>
                  <c:x val="9.3263373563872553E-3"/>
                  <c:y val="2.4580810090596736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05-4800-AB29-92197F96067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Particulares</c:v>
              </c:pt>
              <c:pt idx="1">
                <c:v>Pública</c:v>
              </c:pt>
              <c:pt idx="2">
                <c:v>Restringida</c:v>
              </c:pt>
              <c:pt idx="3">
                <c:v>Uso Especial</c:v>
              </c:pt>
            </c:strLit>
          </c:cat>
          <c:val>
            <c:numRef>
              <c:f>('TOTAL SUBREGIONES 2020'!$D$37,'TOTAL SUBREGIONES 2020'!$F$37,'TOTAL SUBREGIONES 2020'!$H$37,'TOTAL SUBREGIONES 2020'!$J$37)</c:f>
              <c:numCache>
                <c:formatCode>General</c:formatCode>
                <c:ptCount val="4"/>
                <c:pt idx="0">
                  <c:v>0</c:v>
                </c:pt>
                <c:pt idx="1">
                  <c:v>36</c:v>
                </c:pt>
                <c:pt idx="2">
                  <c:v>18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305-4800-AB29-92197F960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70945248"/>
        <c:axId val="-70935456"/>
      </c:barChart>
      <c:barChart>
        <c:barDir val="bar"/>
        <c:grouping val="cluster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-7.3548083878287623E-2"/>
                  <c:y val="-2.4582745587455167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05-4800-AB29-92197F960678}"/>
                </c:ext>
              </c:extLst>
            </c:dLbl>
            <c:dLbl>
              <c:idx val="3"/>
              <c:layout>
                <c:manualLayout>
                  <c:x val="-4.8726808079398706E-2"/>
                  <c:y val="2.4580810090596736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05-4800-AB29-92197F960678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DAEA-4B72-8470-9002EE0D7DB2}"/>
                </c:ext>
              </c:extLst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DAEA-4B72-8470-9002EE0D7DB2}"/>
                </c:ext>
              </c:extLst>
            </c:dLbl>
            <c:dLbl>
              <c:idx val="8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AEA-4B72-8470-9002EE0D7DB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Recirculacion</c:v>
              </c:pt>
              <c:pt idx="1">
                <c:v>Renovación Continua</c:v>
              </c:pt>
              <c:pt idx="2">
                <c:v>Desalojo Completo</c:v>
              </c:pt>
            </c:strLit>
          </c:cat>
          <c:val>
            <c:numRef>
              <c:f>('TOTAL SUBREGIONES 2020'!$E$37,'TOTAL SUBREGIONES 2020'!$G$37,'TOTAL SUBREGIONES 2020'!$I$37,'TOTAL SUBREGIONES 2020'!$K$37)</c:f>
              <c:numCache>
                <c:formatCode>0.0</c:formatCode>
                <c:ptCount val="4"/>
                <c:pt idx="0">
                  <c:v>0</c:v>
                </c:pt>
                <c:pt idx="1">
                  <c:v>58.064516129032263</c:v>
                </c:pt>
                <c:pt idx="2">
                  <c:v>29.032258064516132</c:v>
                </c:pt>
                <c:pt idx="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305-4800-AB29-92197F960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82"/>
        <c:overlap val="10"/>
        <c:axId val="-70949600"/>
        <c:axId val="-70940352"/>
      </c:barChart>
      <c:catAx>
        <c:axId val="-709452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35456"/>
        <c:crosses val="autoZero"/>
        <c:auto val="1"/>
        <c:lblAlgn val="ctr"/>
        <c:lblOffset val="100"/>
        <c:noMultiLvlLbl val="0"/>
      </c:catAx>
      <c:valAx>
        <c:axId val="-70935456"/>
        <c:scaling>
          <c:orientation val="minMax"/>
          <c:max val="4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45248"/>
        <c:crosses val="autoZero"/>
        <c:crossBetween val="between"/>
      </c:valAx>
      <c:catAx>
        <c:axId val="-709496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70940352"/>
        <c:crosses val="autoZero"/>
        <c:auto val="1"/>
        <c:lblAlgn val="ctr"/>
        <c:lblOffset val="100"/>
        <c:noMultiLvlLbl val="0"/>
      </c:catAx>
      <c:valAx>
        <c:axId val="-70940352"/>
        <c:scaling>
          <c:orientation val="minMax"/>
        </c:scaling>
        <c:delete val="0"/>
        <c:axPos val="t"/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993366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49600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Número y  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Tipo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Subregion Uraba. Antioquia 2020.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759773377345811"/>
          <c:y val="0.17840241780711352"/>
          <c:w val="0.80771057194288298"/>
          <c:h val="0.63845110521405823"/>
        </c:manualLayout>
      </c:layout>
      <c:barChart>
        <c:barDir val="bar"/>
        <c:grouping val="stack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08D-404B-B9E5-DBEAE6AC895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08D-404B-B9E5-DBEAE6AC895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08D-404B-B9E5-DBEAE6AC895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08D-404B-B9E5-DBEAE6AC895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08D-404B-B9E5-DBEAE6AC895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08D-404B-B9E5-DBEAE6AC895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08D-404B-B9E5-DBEAE6AC895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08D-404B-B9E5-DBEAE6AC895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08D-404B-B9E5-DBEAE6AC8957}"/>
              </c:ext>
            </c:extLst>
          </c:dPt>
          <c:dLbls>
            <c:dLbl>
              <c:idx val="0"/>
              <c:layout>
                <c:manualLayout>
                  <c:x val="0.39898123304823335"/>
                  <c:y val="-2.0661781439170663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8D-404B-B9E5-DBEAE6AC89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Recirculacion</c:v>
              </c:pt>
              <c:pt idx="1">
                <c:v>Renovación Continua</c:v>
              </c:pt>
              <c:pt idx="2">
                <c:v>Desalojo Completo</c:v>
              </c:pt>
            </c:strLit>
          </c:cat>
          <c:val>
            <c:numRef>
              <c:f>('TOTAL SUBREGIONES 2020'!$L$37,'TOTAL SUBREGIONES 2020'!$N$37,'TOTAL SUBREGIONES 2020'!$P$37)</c:f>
              <c:numCache>
                <c:formatCode>General</c:formatCode>
                <c:ptCount val="3"/>
                <c:pt idx="0">
                  <c:v>53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08D-404B-B9E5-DBEAE6AC8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70957760"/>
        <c:axId val="-70939264"/>
      </c:barChart>
      <c:barChart>
        <c:barDir val="bar"/>
        <c:grouping val="stack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-7.3548083878287623E-2"/>
                  <c:y val="-2.4582745587455167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8D-404B-B9E5-DBEAE6AC8957}"/>
                </c:ext>
              </c:extLst>
            </c:dLbl>
            <c:dLbl>
              <c:idx val="3"/>
              <c:layout>
                <c:manualLayout>
                  <c:x val="-4.8726808079398706E-2"/>
                  <c:y val="2.4580810090596736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8D-404B-B9E5-DBEAE6AC8957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7456-42D5-A2D5-394EB49335F2}"/>
                </c:ext>
              </c:extLst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7456-42D5-A2D5-394EB49335F2}"/>
                </c:ext>
              </c:extLst>
            </c:dLbl>
            <c:dLbl>
              <c:idx val="8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7456-42D5-A2D5-394EB49335F2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('TOTAL SUBREGIONES 2020'!$L$9,'TOTAL SUBREGIONES 2020'!$N$9,'TOTAL SUBREGIONES 2020'!$P$9)</c:f>
              <c:strCache>
                <c:ptCount val="3"/>
                <c:pt idx="0">
                  <c:v>Recirculacion</c:v>
                </c:pt>
                <c:pt idx="1">
                  <c:v>Renovación Continua</c:v>
                </c:pt>
                <c:pt idx="2">
                  <c:v>Desalojo Completo</c:v>
                </c:pt>
              </c:strCache>
            </c:strRef>
          </c:cat>
          <c:val>
            <c:numRef>
              <c:f>('TOTAL SUBREGIONES 2020'!$M$37,'TOTAL SUBREGIONES 2020'!$O$37,'TOTAL SUBREGIONES 2020'!$Q$37)</c:f>
              <c:numCache>
                <c:formatCode>0</c:formatCode>
                <c:ptCount val="3"/>
                <c:pt idx="0">
                  <c:v>85.483870967741936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08D-404B-B9E5-DBEAE6AC8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70944704"/>
        <c:axId val="-70949056"/>
      </c:barChart>
      <c:catAx>
        <c:axId val="-709577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39264"/>
        <c:crosses val="autoZero"/>
        <c:auto val="1"/>
        <c:lblAlgn val="ctr"/>
        <c:lblOffset val="100"/>
        <c:noMultiLvlLbl val="0"/>
      </c:catAx>
      <c:valAx>
        <c:axId val="-70939264"/>
        <c:scaling>
          <c:orientation val="minMax"/>
          <c:max val="55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57760"/>
        <c:crosses val="autoZero"/>
        <c:crossBetween val="between"/>
      </c:valAx>
      <c:catAx>
        <c:axId val="-709447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70949056"/>
        <c:crosses val="autoZero"/>
        <c:auto val="1"/>
        <c:lblAlgn val="ctr"/>
        <c:lblOffset val="100"/>
        <c:noMultiLvlLbl val="0"/>
      </c:catAx>
      <c:valAx>
        <c:axId val="-70949056"/>
        <c:scaling>
          <c:orientation val="minMax"/>
        </c:scaling>
        <c:delete val="0"/>
        <c:axPos val="t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993366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44704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Número y  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Concepto Sanitario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Uraba -  Antioquia 2020.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9422807114145696"/>
          <c:y val="0.17840245076925312"/>
          <c:w val="0.75921365023297482"/>
          <c:h val="0.63845110521405823"/>
        </c:manualLayout>
      </c:layout>
      <c:barChart>
        <c:barDir val="bar"/>
        <c:grouping val="stacked"/>
        <c:varyColors val="0"/>
        <c:ser>
          <c:idx val="0"/>
          <c:order val="0"/>
          <c:tx>
            <c:v>Numero de Piscinas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845-4F17-8774-7407E107E04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845-4F17-8774-7407E107E04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845-4F17-8774-7407E107E04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845-4F17-8774-7407E107E04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845-4F17-8774-7407E107E04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845-4F17-8774-7407E107E04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845-4F17-8774-7407E107E04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845-4F17-8774-7407E107E04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845-4F17-8774-7407E107E04D}"/>
              </c:ext>
            </c:extLst>
          </c:dPt>
          <c:dLbls>
            <c:dLbl>
              <c:idx val="0"/>
              <c:layout>
                <c:manualLayout>
                  <c:x val="2.5555880308586333E-2"/>
                  <c:y val="2.4169184290030211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45-4F17-8774-7407E107E04D}"/>
                </c:ext>
              </c:extLst>
            </c:dLbl>
            <c:dLbl>
              <c:idx val="1"/>
              <c:layout>
                <c:manualLayout>
                  <c:x val="0.16481683255892876"/>
                  <c:y val="-2.7951390469254079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45-4F17-8774-7407E107E04D}"/>
                </c:ext>
              </c:extLst>
            </c:dLbl>
            <c:dLbl>
              <c:idx val="2"/>
              <c:layout>
                <c:manualLayout>
                  <c:x val="4.4766419310658827E-2"/>
                  <c:y val="7.3742430271790211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45-4F17-8774-7407E107E04D}"/>
                </c:ext>
              </c:extLst>
            </c:dLbl>
            <c:dLbl>
              <c:idx val="3"/>
              <c:layout>
                <c:manualLayout>
                  <c:x val="8.5083559878261439E-2"/>
                  <c:y val="2.3121387283236996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45-4F17-8774-7407E107E04D}"/>
                </c:ext>
              </c:extLst>
            </c:dLbl>
            <c:dLbl>
              <c:idx val="4"/>
              <c:layout>
                <c:manualLayout>
                  <c:x val="0.24151559459469216"/>
                  <c:y val="-3.5697965499977241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45-4F17-8774-7407E107E04D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('TOTAL SUBREGIONES 2020'!$R$37,'TOTAL SUBREGIONES 2020'!$T$37,'TOTAL SUBREGIONES 2020'!$V$37,'TOTAL SUBREGIONES 2020'!$X$37,'TOTAL SUBREGIONES 2020'!$Z$37)</c:f>
              <c:numCache>
                <c:formatCode>General</c:formatCode>
                <c:ptCount val="5"/>
                <c:pt idx="0">
                  <c:v>0</c:v>
                </c:pt>
                <c:pt idx="1">
                  <c:v>12</c:v>
                </c:pt>
                <c:pt idx="2">
                  <c:v>1</c:v>
                </c:pt>
                <c:pt idx="3">
                  <c:v>6</c:v>
                </c:pt>
                <c:pt idx="4" formatCode="0">
                  <c:v>31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9-2845-4F17-8774-7407E107E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25"/>
        <c:axId val="-70944160"/>
        <c:axId val="-70938176"/>
      </c:barChart>
      <c:barChart>
        <c:barDir val="bar"/>
        <c:grouping val="stack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B-2845-4F17-8774-7407E107E04D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D-2845-4F17-8774-7407E107E04D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F-2845-4F17-8774-7407E107E04D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1-2845-4F17-8774-7407E107E04D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3-2845-4F17-8774-7407E107E04D}"/>
              </c:ext>
            </c:extLst>
          </c:dPt>
          <c:dLbls>
            <c:dLbl>
              <c:idx val="0"/>
              <c:layout>
                <c:manualLayout>
                  <c:x val="-3.0646932038906283E-2"/>
                  <c:y val="2.4578874593738308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45-4F17-8774-7407E107E04D}"/>
                </c:ext>
              </c:extLst>
            </c:dLbl>
            <c:dLbl>
              <c:idx val="2"/>
              <c:layout>
                <c:manualLayout>
                  <c:x val="-1.6787407241497059E-2"/>
                  <c:y val="-2.4582745587454716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45-4F17-8774-7407E107E04D}"/>
                </c:ext>
              </c:extLst>
            </c:dLbl>
            <c:dLbl>
              <c:idx val="3"/>
              <c:layout>
                <c:manualLayout>
                  <c:x val="-1.888267541041392E-2"/>
                  <c:y val="7.3740494774932686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45-4F17-8774-7407E107E04D}"/>
                </c:ext>
              </c:extLst>
            </c:dLbl>
            <c:dLbl>
              <c:idx val="4"/>
              <c:layout>
                <c:manualLayout>
                  <c:x val="-9.3263373563872553E-3"/>
                  <c:y val="-4.7797881951651498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45-4F17-8774-7407E107E04D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('TOTAL SUBREGIONES 2020'!$S$37,'TOTAL SUBREGIONES 2020'!$U$37,'TOTAL SUBREGIONES 2020'!$W$37,'TOTAL SUBREGIONES 2020'!$Y$37,'TOTAL SUBREGIONES 2020'!$AA$37)</c:f>
              <c:numCache>
                <c:formatCode>0.0</c:formatCode>
                <c:ptCount val="5"/>
                <c:pt idx="0" formatCode="0">
                  <c:v>0</c:v>
                </c:pt>
                <c:pt idx="1">
                  <c:v>19.35483870967742</c:v>
                </c:pt>
                <c:pt idx="2" formatCode="0">
                  <c:v>1.6129032258064515</c:v>
                </c:pt>
                <c:pt idx="3">
                  <c:v>9.67741935483871</c:v>
                </c:pt>
                <c:pt idx="4">
                  <c:v>50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4-2845-4F17-8774-7407E107E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6"/>
        <c:overlap val="59"/>
        <c:axId val="-70937632"/>
        <c:axId val="-70937088"/>
      </c:barChart>
      <c:catAx>
        <c:axId val="-709441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38176"/>
        <c:crosses val="autoZero"/>
        <c:auto val="1"/>
        <c:lblAlgn val="ctr"/>
        <c:lblOffset val="100"/>
        <c:noMultiLvlLbl val="0"/>
      </c:catAx>
      <c:valAx>
        <c:axId val="-70938176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44160"/>
        <c:crosses val="autoZero"/>
        <c:crossBetween val="between"/>
      </c:valAx>
      <c:catAx>
        <c:axId val="-7093763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70937088"/>
        <c:crosses val="autoZero"/>
        <c:auto val="1"/>
        <c:lblAlgn val="ctr"/>
        <c:lblOffset val="100"/>
        <c:noMultiLvlLbl val="0"/>
      </c:catAx>
      <c:valAx>
        <c:axId val="-70937088"/>
        <c:scaling>
          <c:orientation val="minMax"/>
          <c:max val="100"/>
          <c:min val="0"/>
        </c:scaling>
        <c:delete val="0"/>
        <c:axPos val="t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993366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37632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Numero y  Porcentaje de piscinas de uso colectivo y particular Subregión - Norte 2020.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837472805380394"/>
          <c:y val="0.12432476327199432"/>
          <c:w val="0.80771057194288298"/>
          <c:h val="0.63845110521405823"/>
        </c:manualLayout>
      </c:layout>
      <c:barChart>
        <c:barDir val="col"/>
        <c:grouping val="cluster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7FF-4016-8C53-3A8B5B39E4E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7FF-4016-8C53-3A8B5B39E4E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7FF-4016-8C53-3A8B5B39E4E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7FF-4016-8C53-3A8B5B39E4E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7FF-4016-8C53-3A8B5B39E4E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7FF-4016-8C53-3A8B5B39E4E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7FF-4016-8C53-3A8B5B39E4E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7FF-4016-8C53-3A8B5B39E4E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7FF-4016-8C53-3A8B5B39E4E4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SUBREGIONES 2020'!$A$43:$A$59</c:f>
              <c:strCache>
                <c:ptCount val="17"/>
                <c:pt idx="0">
                  <c:v>Angostura</c:v>
                </c:pt>
                <c:pt idx="1">
                  <c:v>Belmira</c:v>
                </c:pt>
                <c:pt idx="2">
                  <c:v>Briceño</c:v>
                </c:pt>
                <c:pt idx="3">
                  <c:v>Campamento</c:v>
                </c:pt>
                <c:pt idx="4">
                  <c:v>Carolina del Principe</c:v>
                </c:pt>
                <c:pt idx="5">
                  <c:v>Donmatías</c:v>
                </c:pt>
                <c:pt idx="6">
                  <c:v>Entrerríos</c:v>
                </c:pt>
                <c:pt idx="7">
                  <c:v>Gómez Plata</c:v>
                </c:pt>
                <c:pt idx="8">
                  <c:v>Guadalupe</c:v>
                </c:pt>
                <c:pt idx="9">
                  <c:v>Ituango</c:v>
                </c:pt>
                <c:pt idx="10">
                  <c:v>San Andrés de Cuerquia</c:v>
                </c:pt>
                <c:pt idx="11">
                  <c:v>San jose de la montaña</c:v>
                </c:pt>
                <c:pt idx="12">
                  <c:v>San Pedro de los Milagros</c:v>
                </c:pt>
                <c:pt idx="13">
                  <c:v>Santa Rosa de Osos</c:v>
                </c:pt>
                <c:pt idx="14">
                  <c:v>Toledo</c:v>
                </c:pt>
                <c:pt idx="15">
                  <c:v>Valdivia</c:v>
                </c:pt>
                <c:pt idx="16">
                  <c:v>Yarumal</c:v>
                </c:pt>
              </c:strCache>
            </c:strRef>
          </c:cat>
          <c:val>
            <c:numRef>
              <c:f>'TOTAL SUBREGIONES 2020'!$B$43:$B$59</c:f>
              <c:numCache>
                <c:formatCode>General</c:formatCode>
                <c:ptCount val="17"/>
                <c:pt idx="0">
                  <c:v>3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3</c:v>
                </c:pt>
                <c:pt idx="9">
                  <c:v>2</c:v>
                </c:pt>
                <c:pt idx="10">
                  <c:v>4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7FF-4016-8C53-3A8B5B39E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70936544"/>
        <c:axId val="-70958848"/>
      </c:barChart>
      <c:barChart>
        <c:barDir val="col"/>
        <c:grouping val="cluster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FF-4016-8C53-3A8B5B39E4E4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7FF-4016-8C53-3A8B5B39E4E4}"/>
                </c:ext>
              </c:extLst>
            </c:dLbl>
            <c:dLbl>
              <c:idx val="8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FF-4016-8C53-3A8B5B39E4E4}"/>
                </c:ext>
              </c:extLst>
            </c:dLbl>
            <c:dLbl>
              <c:idx val="1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FF-4016-8C53-3A8B5B39E4E4}"/>
                </c:ext>
              </c:extLst>
            </c:dLbl>
            <c:dLbl>
              <c:idx val="13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FF-4016-8C53-3A8B5B39E4E4}"/>
                </c:ext>
              </c:extLst>
            </c:dLbl>
            <c:dLbl>
              <c:idx val="16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FF-4016-8C53-3A8B5B39E4E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SUBREGIONES 2020'!$A$43:$A$59</c:f>
              <c:strCache>
                <c:ptCount val="17"/>
                <c:pt idx="0">
                  <c:v>Angostura</c:v>
                </c:pt>
                <c:pt idx="1">
                  <c:v>Belmira</c:v>
                </c:pt>
                <c:pt idx="2">
                  <c:v>Briceño</c:v>
                </c:pt>
                <c:pt idx="3">
                  <c:v>Campamento</c:v>
                </c:pt>
                <c:pt idx="4">
                  <c:v>Carolina del Principe</c:v>
                </c:pt>
                <c:pt idx="5">
                  <c:v>Donmatías</c:v>
                </c:pt>
                <c:pt idx="6">
                  <c:v>Entrerríos</c:v>
                </c:pt>
                <c:pt idx="7">
                  <c:v>Gómez Plata</c:v>
                </c:pt>
                <c:pt idx="8">
                  <c:v>Guadalupe</c:v>
                </c:pt>
                <c:pt idx="9">
                  <c:v>Ituango</c:v>
                </c:pt>
                <c:pt idx="10">
                  <c:v>San Andrés de Cuerquia</c:v>
                </c:pt>
                <c:pt idx="11">
                  <c:v>San jose de la montaña</c:v>
                </c:pt>
                <c:pt idx="12">
                  <c:v>San Pedro de los Milagros</c:v>
                </c:pt>
                <c:pt idx="13">
                  <c:v>Santa Rosa de Osos</c:v>
                </c:pt>
                <c:pt idx="14">
                  <c:v>Toledo</c:v>
                </c:pt>
                <c:pt idx="15">
                  <c:v>Valdivia</c:v>
                </c:pt>
                <c:pt idx="16">
                  <c:v>Yarumal</c:v>
                </c:pt>
              </c:strCache>
            </c:strRef>
          </c:cat>
          <c:val>
            <c:numRef>
              <c:f>'TOTAL SUBREGIONES 2020'!$C$43:$C$59</c:f>
              <c:numCache>
                <c:formatCode>0</c:formatCode>
                <c:ptCount val="17"/>
                <c:pt idx="0">
                  <c:v>10</c:v>
                </c:pt>
                <c:pt idx="1">
                  <c:v>0</c:v>
                </c:pt>
                <c:pt idx="2">
                  <c:v>3.3333333333333335</c:v>
                </c:pt>
                <c:pt idx="3">
                  <c:v>6.666666666666667</c:v>
                </c:pt>
                <c:pt idx="4">
                  <c:v>6.666666666666667</c:v>
                </c:pt>
                <c:pt idx="5">
                  <c:v>6.666666666666667</c:v>
                </c:pt>
                <c:pt idx="6">
                  <c:v>0</c:v>
                </c:pt>
                <c:pt idx="7">
                  <c:v>3.3333333333333335</c:v>
                </c:pt>
                <c:pt idx="8">
                  <c:v>10</c:v>
                </c:pt>
                <c:pt idx="9">
                  <c:v>6.666666666666667</c:v>
                </c:pt>
                <c:pt idx="10">
                  <c:v>13.333333333333334</c:v>
                </c:pt>
                <c:pt idx="11">
                  <c:v>0</c:v>
                </c:pt>
                <c:pt idx="12">
                  <c:v>0</c:v>
                </c:pt>
                <c:pt idx="13">
                  <c:v>6.666666666666667</c:v>
                </c:pt>
                <c:pt idx="14">
                  <c:v>3.3333333333333335</c:v>
                </c:pt>
                <c:pt idx="15">
                  <c:v>0</c:v>
                </c:pt>
                <c:pt idx="16">
                  <c:v>23.333333333333332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7FF-4016-8C53-3A8B5B39E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233395568"/>
        <c:axId val="-233383600"/>
      </c:barChart>
      <c:catAx>
        <c:axId val="-7093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40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58848"/>
        <c:crosses val="autoZero"/>
        <c:auto val="1"/>
        <c:lblAlgn val="ctr"/>
        <c:lblOffset val="100"/>
        <c:noMultiLvlLbl val="0"/>
      </c:catAx>
      <c:valAx>
        <c:axId val="-70958848"/>
        <c:scaling>
          <c:orientation val="minMax"/>
          <c:max val="8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70936544"/>
        <c:crosses val="autoZero"/>
        <c:crossBetween val="between"/>
        <c:majorUnit val="1"/>
      </c:valAx>
      <c:catAx>
        <c:axId val="-23339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33383600"/>
        <c:crosses val="autoZero"/>
        <c:auto val="1"/>
        <c:lblAlgn val="ctr"/>
        <c:lblOffset val="100"/>
        <c:noMultiLvlLbl val="0"/>
      </c:catAx>
      <c:valAx>
        <c:axId val="-233383600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Procentaje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9933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95568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20472853235561542"/>
          <c:y val="0.94548289358567017"/>
          <c:w val="0.54753203535392581"/>
          <c:h val="4.9563936086936544E-2"/>
        </c:manualLayout>
      </c:layout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Número y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su Uso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Subregión Norte 2020.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200193135962574"/>
          <c:y val="0.1833186493638409"/>
          <c:w val="0.80771057194288298"/>
          <c:h val="0.63845110521405823"/>
        </c:manualLayout>
      </c:layout>
      <c:barChart>
        <c:barDir val="bar"/>
        <c:grouping val="cluster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FD6-446E-BC3B-6F6DCC76717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FD6-446E-BC3B-6F6DCC76717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FD6-446E-BC3B-6F6DCC76717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FD6-446E-BC3B-6F6DCC76717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FD6-446E-BC3B-6F6DCC76717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FD6-446E-BC3B-6F6DCC76717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FD6-446E-BC3B-6F6DCC76717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FD6-446E-BC3B-6F6DCC76717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FD6-446E-BC3B-6F6DCC767177}"/>
              </c:ext>
            </c:extLst>
          </c:dPt>
          <c:dLbls>
            <c:dLbl>
              <c:idx val="0"/>
              <c:layout>
                <c:manualLayout>
                  <c:x val="0"/>
                  <c:y val="-2.4582745587454265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D6-446E-BC3B-6F6DCC767177}"/>
                </c:ext>
              </c:extLst>
            </c:dLbl>
            <c:dLbl>
              <c:idx val="1"/>
              <c:layout>
                <c:manualLayout>
                  <c:x val="7.6097037969941389E-3"/>
                  <c:y val="-6.8181818181818179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D6-446E-BC3B-6F6DCC767177}"/>
                </c:ext>
              </c:extLst>
            </c:dLbl>
            <c:dLbl>
              <c:idx val="2"/>
              <c:layout>
                <c:manualLayout>
                  <c:x val="7.4610698851098048E-3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D6-446E-BC3B-6F6DCC767177}"/>
                </c:ext>
              </c:extLst>
            </c:dLbl>
            <c:dLbl>
              <c:idx val="3"/>
              <c:layout>
                <c:manualLayout>
                  <c:x val="9.3263373563872553E-3"/>
                  <c:y val="2.4580810090596736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D6-446E-BC3B-6F6DCC76717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Particulares</c:v>
              </c:pt>
              <c:pt idx="1">
                <c:v>Pública</c:v>
              </c:pt>
              <c:pt idx="2">
                <c:v>Restringida</c:v>
              </c:pt>
              <c:pt idx="3">
                <c:v>Uso Especial</c:v>
              </c:pt>
            </c:strLit>
          </c:cat>
          <c:val>
            <c:numRef>
              <c:f>('TOTAL SUBREGIONES 2020'!$D$60,'TOTAL SUBREGIONES 2020'!$F$60,'TOTAL SUBREGIONES 2020'!$H$60,'TOTAL SUBREGIONES 2020'!$J$60)</c:f>
              <c:numCache>
                <c:formatCode>General</c:formatCode>
                <c:ptCount val="4"/>
                <c:pt idx="0">
                  <c:v>0</c:v>
                </c:pt>
                <c:pt idx="1">
                  <c:v>25</c:v>
                </c:pt>
                <c:pt idx="2">
                  <c:v>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FD6-446E-BC3B-6F6DCC767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233387952"/>
        <c:axId val="-233389040"/>
      </c:barChart>
      <c:barChart>
        <c:barDir val="bar"/>
        <c:grouping val="cluster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-7.3548083878287623E-2"/>
                  <c:y val="-2.4582745587455167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D6-446E-BC3B-6F6DCC767177}"/>
                </c:ext>
              </c:extLst>
            </c:dLbl>
            <c:dLbl>
              <c:idx val="3"/>
              <c:layout>
                <c:manualLayout>
                  <c:x val="-4.8726808079398706E-2"/>
                  <c:y val="2.4580810090596736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D6-446E-BC3B-6F6DCC767177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AD0B-4A6F-9AF8-EC0CBDAD2077}"/>
                </c:ext>
              </c:extLst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AD0B-4A6F-9AF8-EC0CBDAD2077}"/>
                </c:ext>
              </c:extLst>
            </c:dLbl>
            <c:dLbl>
              <c:idx val="8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AD0B-4A6F-9AF8-EC0CBDAD207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Recirculacion</c:v>
              </c:pt>
              <c:pt idx="1">
                <c:v>Renovación Continua</c:v>
              </c:pt>
              <c:pt idx="2">
                <c:v>Desalojo Completo</c:v>
              </c:pt>
            </c:strLit>
          </c:cat>
          <c:val>
            <c:numRef>
              <c:f>('TOTAL SUBREGIONES 2020'!$E$60,'TOTAL SUBREGIONES 2020'!$G$60,'TOTAL SUBREGIONES 2020'!$I$60,'TOTAL SUBREGIONES 2020'!$K$60)</c:f>
              <c:numCache>
                <c:formatCode>0.0</c:formatCode>
                <c:ptCount val="4"/>
                <c:pt idx="0" formatCode="0">
                  <c:v>0</c:v>
                </c:pt>
                <c:pt idx="1">
                  <c:v>83.333333333333343</c:v>
                </c:pt>
                <c:pt idx="2">
                  <c:v>13.333333333333334</c:v>
                </c:pt>
                <c:pt idx="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FD6-446E-BC3B-6F6DCC767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233404272"/>
        <c:axId val="-233384144"/>
      </c:barChart>
      <c:catAx>
        <c:axId val="-2333879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89040"/>
        <c:crosses val="autoZero"/>
        <c:auto val="1"/>
        <c:lblAlgn val="ctr"/>
        <c:lblOffset val="100"/>
        <c:noMultiLvlLbl val="0"/>
      </c:catAx>
      <c:valAx>
        <c:axId val="-233389040"/>
        <c:scaling>
          <c:orientation val="minMax"/>
          <c:max val="28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87952"/>
        <c:crosses val="autoZero"/>
        <c:crossBetween val="between"/>
      </c:valAx>
      <c:catAx>
        <c:axId val="-233404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233384144"/>
        <c:crosses val="autoZero"/>
        <c:auto val="1"/>
        <c:lblAlgn val="ctr"/>
        <c:lblOffset val="100"/>
        <c:noMultiLvlLbl val="0"/>
      </c:catAx>
      <c:valAx>
        <c:axId val="-233384144"/>
        <c:scaling>
          <c:orientation val="minMax"/>
          <c:max val="100"/>
          <c:min val="0"/>
        </c:scaling>
        <c:delete val="0"/>
        <c:axPos val="t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993366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404272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Número y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Tipo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Subregion Norte. Antioquia 2020.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759773377345811"/>
          <c:y val="0.17840241780711352"/>
          <c:w val="0.80771057194288298"/>
          <c:h val="0.63845110521405823"/>
        </c:manualLayout>
      </c:layout>
      <c:barChart>
        <c:barDir val="bar"/>
        <c:grouping val="stack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231-4CDC-BFA7-7718121F525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231-4CDC-BFA7-7718121F525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231-4CDC-BFA7-7718121F525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231-4CDC-BFA7-7718121F525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231-4CDC-BFA7-7718121F525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231-4CDC-BFA7-7718121F525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231-4CDC-BFA7-7718121F525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231-4CDC-BFA7-7718121F525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231-4CDC-BFA7-7718121F525B}"/>
              </c:ext>
            </c:extLst>
          </c:dPt>
          <c:dLbls>
            <c:dLbl>
              <c:idx val="0"/>
              <c:layout>
                <c:manualLayout>
                  <c:x val="0.41024260778591487"/>
                  <c:y val="1.6572393691430282E-2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31-4CDC-BFA7-7718121F525B}"/>
                </c:ext>
              </c:extLst>
            </c:dLbl>
            <c:dLbl>
              <c:idx val="1"/>
              <c:layout>
                <c:manualLayout>
                  <c:x val="0.10091646935741425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31-4CDC-BFA7-7718121F525B}"/>
                </c:ext>
              </c:extLst>
            </c:dLbl>
            <c:dLbl>
              <c:idx val="2"/>
              <c:layout>
                <c:manualLayout>
                  <c:x val="4.1554833617825741E-2"/>
                  <c:y val="6.8625111700609614E-4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31-4CDC-BFA7-7718121F525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Recirculacion</c:v>
              </c:pt>
              <c:pt idx="1">
                <c:v>Renovación Continua</c:v>
              </c:pt>
              <c:pt idx="2">
                <c:v>Desalojo Completo</c:v>
              </c:pt>
            </c:strLit>
          </c:cat>
          <c:val>
            <c:numRef>
              <c:f>('TOTAL SUBREGIONES 2020'!$L$60,'TOTAL SUBREGIONES 2020'!$N$60,'TOTAL SUBREGIONES 2020'!$P$60)</c:f>
              <c:numCache>
                <c:formatCode>General</c:formatCode>
                <c:ptCount val="3"/>
                <c:pt idx="0">
                  <c:v>23</c:v>
                </c:pt>
                <c:pt idx="1">
                  <c:v>5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231-4CDC-BFA7-7718121F5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6"/>
        <c:overlap val="5"/>
        <c:axId val="-233395024"/>
        <c:axId val="-233409712"/>
      </c:barChart>
      <c:barChart>
        <c:barDir val="bar"/>
        <c:grouping val="stack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-7.3548083878287623E-2"/>
                  <c:y val="-2.4582745587455167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31-4CDC-BFA7-7718121F525B}"/>
                </c:ext>
              </c:extLst>
            </c:dLbl>
            <c:dLbl>
              <c:idx val="1"/>
              <c:layout>
                <c:manualLayout>
                  <c:x val="-2.4242864746801773E-2"/>
                  <c:y val="-8.6229595632096798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31-4CDC-BFA7-7718121F525B}"/>
                </c:ext>
              </c:extLst>
            </c:dLbl>
            <c:dLbl>
              <c:idx val="2"/>
              <c:layout>
                <c:manualLayout>
                  <c:x val="-2.0512820512820513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31-4CDC-BFA7-7718121F525B}"/>
                </c:ext>
              </c:extLst>
            </c:dLbl>
            <c:dLbl>
              <c:idx val="3"/>
              <c:layout>
                <c:manualLayout>
                  <c:x val="-4.8726808079398706E-2"/>
                  <c:y val="2.4580810090596736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31-4CDC-BFA7-7718121F525B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81DD-43CD-AC32-E7BFFF51A82D}"/>
                </c:ext>
              </c:extLst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81DD-43CD-AC32-E7BFFF51A82D}"/>
                </c:ext>
              </c:extLst>
            </c:dLbl>
            <c:dLbl>
              <c:idx val="8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1DD-43CD-AC32-E7BFFF51A82D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('TOTAL SUBREGIONES 2020'!$L$9,'TOTAL SUBREGIONES 2020'!$N$9,'TOTAL SUBREGIONES 2020'!$P$9)</c:f>
              <c:strCache>
                <c:ptCount val="3"/>
                <c:pt idx="0">
                  <c:v>Recirculacion</c:v>
                </c:pt>
                <c:pt idx="1">
                  <c:v>Renovación Continua</c:v>
                </c:pt>
                <c:pt idx="2">
                  <c:v>Desalojo Completo</c:v>
                </c:pt>
              </c:strCache>
            </c:strRef>
          </c:cat>
          <c:val>
            <c:numRef>
              <c:f>('TOTAL SUBREGIONES 2020'!$M$60,'TOTAL SUBREGIONES 2020'!$O$60,'TOTAL SUBREGIONES 2020'!$Q$60)</c:f>
              <c:numCache>
                <c:formatCode>0.0</c:formatCode>
                <c:ptCount val="3"/>
                <c:pt idx="0">
                  <c:v>76.666666666666671</c:v>
                </c:pt>
                <c:pt idx="1">
                  <c:v>16.666666666666664</c:v>
                </c:pt>
                <c:pt idx="2">
                  <c:v>6.666666666666667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231-4CDC-BFA7-7718121F5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233381424"/>
        <c:axId val="-233380880"/>
      </c:barChart>
      <c:catAx>
        <c:axId val="-2333950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409712"/>
        <c:crosses val="autoZero"/>
        <c:auto val="1"/>
        <c:lblAlgn val="ctr"/>
        <c:lblOffset val="100"/>
        <c:noMultiLvlLbl val="0"/>
      </c:catAx>
      <c:valAx>
        <c:axId val="-233409712"/>
        <c:scaling>
          <c:orientation val="minMax"/>
          <c:max val="25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95024"/>
        <c:crosses val="autoZero"/>
        <c:crossBetween val="between"/>
      </c:valAx>
      <c:catAx>
        <c:axId val="-2333814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233380880"/>
        <c:crosses val="autoZero"/>
        <c:auto val="1"/>
        <c:lblAlgn val="ctr"/>
        <c:lblOffset val="100"/>
        <c:noMultiLvlLbl val="0"/>
      </c:catAx>
      <c:valAx>
        <c:axId val="-233380880"/>
        <c:scaling>
          <c:orientation val="minMax"/>
        </c:scaling>
        <c:delete val="0"/>
        <c:axPos val="t"/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993366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81424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 </a:t>
            </a:r>
            <a:r>
              <a:rPr lang="es-CO" sz="1600" b="0" baseline="0"/>
              <a:t>Granada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567115292699323"/>
          <c:h val="0.6887620720838384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Original'!$C$2282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Original'!$A$2283:$A$2296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Original'!$C$2283:$C$2296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40-4117-B2A0-D293DF1E34E9}"/>
            </c:ext>
          </c:extLst>
        </c:ser>
        <c:ser>
          <c:idx val="3"/>
          <c:order val="2"/>
          <c:tx>
            <c:strRef>
              <c:f>'Tasa de mortalidad Original'!$D$2282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Original'!$A$2283:$A$2296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Original'!$D$2283:$D$2296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40-4117-B2A0-D293DF1E34E9}"/>
            </c:ext>
          </c:extLst>
        </c:ser>
        <c:ser>
          <c:idx val="1"/>
          <c:order val="3"/>
          <c:tx>
            <c:strRef>
              <c:f>'Tasa de mortalidad Original'!$E$2282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Original'!$A$2283:$A$2296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Original'!$E$2283:$E$2296</c:f>
              <c:numCache>
                <c:formatCode>General</c:formatCode>
                <c:ptCount val="14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40-4117-B2A0-D293DF1E34E9}"/>
            </c:ext>
          </c:extLst>
        </c:ser>
        <c:ser>
          <c:idx val="4"/>
          <c:order val="4"/>
          <c:tx>
            <c:strRef>
              <c:f>'Tasa de mortalidad Original'!$F$2282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Original'!$A$2283:$A$2296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Original'!$F$2283:$F$2296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40-4117-B2A0-D293DF1E3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61333968"/>
        <c:axId val="-2061347024"/>
      </c:barChart>
      <c:lineChart>
        <c:grouping val="stacked"/>
        <c:varyColors val="0"/>
        <c:ser>
          <c:idx val="0"/>
          <c:order val="0"/>
          <c:tx>
            <c:strRef>
              <c:f>'Tasa de mortalidad Original'!$B$2282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Original'!$A$2283:$A$2296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Original'!$B$2283:$B$2296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240-4117-B2A0-D293DF1E3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61335600"/>
        <c:axId val="-2061358992"/>
      </c:lineChart>
      <c:catAx>
        <c:axId val="-20613339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061347024"/>
        <c:crossesAt val="0"/>
        <c:auto val="1"/>
        <c:lblAlgn val="ctr"/>
        <c:lblOffset val="100"/>
        <c:noMultiLvlLbl val="0"/>
      </c:catAx>
      <c:valAx>
        <c:axId val="-2061347024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061333968"/>
        <c:crosses val="autoZero"/>
        <c:crossBetween val="between"/>
        <c:majorUnit val="1"/>
      </c:valAx>
      <c:valAx>
        <c:axId val="-2061358992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061335600"/>
        <c:crosses val="max"/>
        <c:crossBetween val="between"/>
      </c:valAx>
      <c:catAx>
        <c:axId val="-206133560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06135899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Número y  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Concepto Sanitario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Norte-  Antioquia 2020.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863361814156204"/>
          <c:y val="0.17840248734572156"/>
          <c:w val="0.75921365023297482"/>
          <c:h val="0.63845110521405823"/>
        </c:manualLayout>
      </c:layout>
      <c:barChart>
        <c:barDir val="bar"/>
        <c:grouping val="stacked"/>
        <c:varyColors val="0"/>
        <c:ser>
          <c:idx val="0"/>
          <c:order val="0"/>
          <c:tx>
            <c:v>Numero de Piscinas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E0A-4C51-9F42-2B99528DEBC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E0A-4C51-9F42-2B99528DEBC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E0A-4C51-9F42-2B99528DEBC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E0A-4C51-9F42-2B99528DEBC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E0A-4C51-9F42-2B99528DEBC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E0A-4C51-9F42-2B99528DEBC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E0A-4C51-9F42-2B99528DEBC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E0A-4C51-9F42-2B99528DEBC3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E0A-4C51-9F42-2B99528DEBC3}"/>
              </c:ext>
            </c:extLst>
          </c:dPt>
          <c:dLbls>
            <c:dLbl>
              <c:idx val="0"/>
              <c:layout>
                <c:manualLayout>
                  <c:x val="6.7159003725932892E-2"/>
                  <c:y val="-1.8418750287792972E-7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0A-4C51-9F42-2B99528DEBC3}"/>
                </c:ext>
              </c:extLst>
            </c:dLbl>
            <c:dLbl>
              <c:idx val="1"/>
              <c:layout>
                <c:manualLayout>
                  <c:x val="0.14678942055320002"/>
                  <c:y val="-2.8549062946164879E-5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0A-4C51-9F42-2B99528DEBC3}"/>
                </c:ext>
              </c:extLst>
            </c:dLbl>
            <c:dLbl>
              <c:idx val="2"/>
              <c:layout>
                <c:manualLayout>
                  <c:x val="4.4766419310658827E-2"/>
                  <c:y val="7.3742430271790211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0A-4C51-9F42-2B99528DEBC3}"/>
                </c:ext>
              </c:extLst>
            </c:dLbl>
            <c:dLbl>
              <c:idx val="3"/>
              <c:layout>
                <c:manualLayout>
                  <c:x val="0.35807499587027131"/>
                  <c:y val="7.3711838651747052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0A-4C51-9F42-2B99528DEBC3}"/>
                </c:ext>
              </c:extLst>
            </c:dLbl>
            <c:dLbl>
              <c:idx val="4"/>
              <c:layout>
                <c:manualLayout>
                  <c:x val="6.3497825009635994E-2"/>
                  <c:y val="2.3631421072365954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0A-4C51-9F42-2B99528DEBC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('TOTAL SUBREGIONES 2020'!$R$60,'TOTAL SUBREGIONES 2020'!$T$60,'TOTAL SUBREGIONES 2020'!$V$60,'TOTAL SUBREGIONES 2020'!$X$60,'TOTAL SUBREGIONES 2020'!$Z$60)</c:f>
              <c:numCache>
                <c:formatCode>General</c:formatCode>
                <c:ptCount val="5"/>
                <c:pt idx="0">
                  <c:v>3</c:v>
                </c:pt>
                <c:pt idx="1">
                  <c:v>8</c:v>
                </c:pt>
                <c:pt idx="2">
                  <c:v>0</c:v>
                </c:pt>
                <c:pt idx="3">
                  <c:v>22</c:v>
                </c:pt>
                <c:pt idx="4" formatCode="0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9-CE0A-4C51-9F42-2B99528DE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233396656"/>
        <c:axId val="-233379792"/>
      </c:barChart>
      <c:barChart>
        <c:barDir val="bar"/>
        <c:grouping val="stack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B-CE0A-4C51-9F42-2B99528DEBC3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D-CE0A-4C51-9F42-2B99528DEBC3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F-CE0A-4C51-9F42-2B99528DEBC3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1-CE0A-4C51-9F42-2B99528DEBC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3-CE0A-4C51-9F42-2B99528DEBC3}"/>
              </c:ext>
            </c:extLst>
          </c:dPt>
          <c:dLbls>
            <c:dLbl>
              <c:idx val="0"/>
              <c:layout>
                <c:manualLayout>
                  <c:x val="-3.0646932038906283E-2"/>
                  <c:y val="2.4578874593738308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0A-4C51-9F42-2B99528DEBC3}"/>
                </c:ext>
              </c:extLst>
            </c:dLbl>
            <c:dLbl>
              <c:idx val="2"/>
              <c:layout>
                <c:manualLayout>
                  <c:x val="-1.6787407241497059E-2"/>
                  <c:y val="-2.4582745587454716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0A-4C51-9F42-2B99528DEBC3}"/>
                </c:ext>
              </c:extLst>
            </c:dLbl>
            <c:dLbl>
              <c:idx val="3"/>
              <c:layout>
                <c:manualLayout>
                  <c:x val="-1.888267541041392E-2"/>
                  <c:y val="7.3740494774932686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0A-4C51-9F42-2B99528DEBC3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3-CE0A-4C51-9F42-2B99528DEBC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('TOTAL SUBREGIONES 2020'!$S$60,'TOTAL SUBREGIONES 2020'!$U$60,'TOTAL SUBREGIONES 2020'!$W$60,'TOTAL SUBREGIONES 2020'!$Y$60,'TOTAL SUBREGIONES 2020'!$AA$60)</c:f>
              <c:numCache>
                <c:formatCode>0.0</c:formatCode>
                <c:ptCount val="5"/>
                <c:pt idx="0">
                  <c:v>10</c:v>
                </c:pt>
                <c:pt idx="1">
                  <c:v>26.666666666666668</c:v>
                </c:pt>
                <c:pt idx="2" formatCode="0">
                  <c:v>0</c:v>
                </c:pt>
                <c:pt idx="3">
                  <c:v>73.333333333333329</c:v>
                </c:pt>
                <c:pt idx="4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4-CE0A-4C51-9F42-2B99528DE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233410256"/>
        <c:axId val="-233411344"/>
      </c:barChart>
      <c:catAx>
        <c:axId val="-233396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79792"/>
        <c:crosses val="autoZero"/>
        <c:auto val="1"/>
        <c:lblAlgn val="ctr"/>
        <c:lblOffset val="100"/>
        <c:noMultiLvlLbl val="0"/>
      </c:catAx>
      <c:valAx>
        <c:axId val="-233379792"/>
        <c:scaling>
          <c:orientation val="minMax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96656"/>
        <c:crosses val="autoZero"/>
        <c:crossBetween val="between"/>
      </c:valAx>
      <c:catAx>
        <c:axId val="-2334102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233411344"/>
        <c:crosses val="autoZero"/>
        <c:auto val="1"/>
        <c:lblAlgn val="ctr"/>
        <c:lblOffset val="100"/>
        <c:noMultiLvlLbl val="0"/>
      </c:catAx>
      <c:valAx>
        <c:axId val="-233411344"/>
        <c:scaling>
          <c:orientation val="minMax"/>
          <c:max val="100"/>
          <c:min val="0"/>
        </c:scaling>
        <c:delete val="0"/>
        <c:axPos val="t"/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993366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410256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Numero y Porcentaje de piscinas de uso colectivo y particular Subregión Occidente 2020.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837472805380394"/>
          <c:y val="0.11727363360493408"/>
          <c:w val="0.78527017923601061"/>
          <c:h val="0.64315189130097228"/>
        </c:manualLayout>
      </c:layout>
      <c:barChart>
        <c:barDir val="col"/>
        <c:grouping val="cluster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EC6-446F-AD4B-B89DDC8EA76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EC6-446F-AD4B-B89DDC8EA76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EC6-446F-AD4B-B89DDC8EA76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EC6-446F-AD4B-B89DDC8EA76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EC6-446F-AD4B-B89DDC8EA76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EC6-446F-AD4B-B89DDC8EA76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EC6-446F-AD4B-B89DDC8EA76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EC6-446F-AD4B-B89DDC8EA76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EC6-446F-AD4B-B89DDC8EA76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SUBREGIONES 2020'!$A$66:$A$84</c:f>
              <c:strCache>
                <c:ptCount val="19"/>
                <c:pt idx="0">
                  <c:v>Abriaquí</c:v>
                </c:pt>
                <c:pt idx="1">
                  <c:v>Anzá</c:v>
                </c:pt>
                <c:pt idx="2">
                  <c:v>Armenia</c:v>
                </c:pt>
                <c:pt idx="3">
                  <c:v>Buriticá</c:v>
                </c:pt>
                <c:pt idx="4">
                  <c:v>Caicedo</c:v>
                </c:pt>
                <c:pt idx="5">
                  <c:v>Cañasgordas</c:v>
                </c:pt>
                <c:pt idx="6">
                  <c:v>Dabeiba</c:v>
                </c:pt>
                <c:pt idx="7">
                  <c:v>Ebéjico</c:v>
                </c:pt>
                <c:pt idx="8">
                  <c:v>Frontino</c:v>
                </c:pt>
                <c:pt idx="9">
                  <c:v>Giraldo</c:v>
                </c:pt>
                <c:pt idx="10">
                  <c:v>Heliconia</c:v>
                </c:pt>
                <c:pt idx="11">
                  <c:v>Liborina</c:v>
                </c:pt>
                <c:pt idx="12">
                  <c:v>Olaya</c:v>
                </c:pt>
                <c:pt idx="13">
                  <c:v>Peque</c:v>
                </c:pt>
                <c:pt idx="14">
                  <c:v>Sabanalarga</c:v>
                </c:pt>
                <c:pt idx="15">
                  <c:v>San Jeronimo</c:v>
                </c:pt>
                <c:pt idx="16">
                  <c:v>Santa Fe De Antioquia</c:v>
                </c:pt>
                <c:pt idx="17">
                  <c:v>Sopetran</c:v>
                </c:pt>
                <c:pt idx="18">
                  <c:v>Uramita</c:v>
                </c:pt>
              </c:strCache>
            </c:strRef>
          </c:cat>
          <c:val>
            <c:numRef>
              <c:f>'TOTAL SUBREGIONES 2020'!$B$66:$B$84</c:f>
              <c:numCache>
                <c:formatCode>General</c:formatCode>
                <c:ptCount val="19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4</c:v>
                </c:pt>
                <c:pt idx="8">
                  <c:v>3</c:v>
                </c:pt>
                <c:pt idx="9">
                  <c:v>1</c:v>
                </c:pt>
                <c:pt idx="10">
                  <c:v>2</c:v>
                </c:pt>
                <c:pt idx="11">
                  <c:v>8</c:v>
                </c:pt>
                <c:pt idx="12">
                  <c:v>9</c:v>
                </c:pt>
                <c:pt idx="13">
                  <c:v>3</c:v>
                </c:pt>
                <c:pt idx="14">
                  <c:v>1</c:v>
                </c:pt>
                <c:pt idx="15">
                  <c:v>175</c:v>
                </c:pt>
                <c:pt idx="16">
                  <c:v>106</c:v>
                </c:pt>
                <c:pt idx="17">
                  <c:v>89</c:v>
                </c:pt>
                <c:pt idx="1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EC6-446F-AD4B-B89DDC8EA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233380336"/>
        <c:axId val="-233411888"/>
      </c:barChart>
      <c:barChart>
        <c:barDir val="col"/>
        <c:grouping val="cluster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15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C6-446F-AD4B-B89DDC8EA760}"/>
                </c:ext>
              </c:extLst>
            </c:dLbl>
            <c:dLbl>
              <c:idx val="16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C6-446F-AD4B-B89DDC8EA760}"/>
                </c:ext>
              </c:extLst>
            </c:dLbl>
            <c:dLbl>
              <c:idx val="17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C6-446F-AD4B-B89DDC8EA76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SUBREGIONES 2020'!$A$66:$A$84</c:f>
              <c:strCache>
                <c:ptCount val="19"/>
                <c:pt idx="0">
                  <c:v>Abriaquí</c:v>
                </c:pt>
                <c:pt idx="1">
                  <c:v>Anzá</c:v>
                </c:pt>
                <c:pt idx="2">
                  <c:v>Armenia</c:v>
                </c:pt>
                <c:pt idx="3">
                  <c:v>Buriticá</c:v>
                </c:pt>
                <c:pt idx="4">
                  <c:v>Caicedo</c:v>
                </c:pt>
                <c:pt idx="5">
                  <c:v>Cañasgordas</c:v>
                </c:pt>
                <c:pt idx="6">
                  <c:v>Dabeiba</c:v>
                </c:pt>
                <c:pt idx="7">
                  <c:v>Ebéjico</c:v>
                </c:pt>
                <c:pt idx="8">
                  <c:v>Frontino</c:v>
                </c:pt>
                <c:pt idx="9">
                  <c:v>Giraldo</c:v>
                </c:pt>
                <c:pt idx="10">
                  <c:v>Heliconia</c:v>
                </c:pt>
                <c:pt idx="11">
                  <c:v>Liborina</c:v>
                </c:pt>
                <c:pt idx="12">
                  <c:v>Olaya</c:v>
                </c:pt>
                <c:pt idx="13">
                  <c:v>Peque</c:v>
                </c:pt>
                <c:pt idx="14">
                  <c:v>Sabanalarga</c:v>
                </c:pt>
                <c:pt idx="15">
                  <c:v>San Jeronimo</c:v>
                </c:pt>
                <c:pt idx="16">
                  <c:v>Santa Fe De Antioquia</c:v>
                </c:pt>
                <c:pt idx="17">
                  <c:v>Sopetran</c:v>
                </c:pt>
                <c:pt idx="18">
                  <c:v>Uramita</c:v>
                </c:pt>
              </c:strCache>
            </c:strRef>
          </c:cat>
          <c:val>
            <c:numRef>
              <c:f>'TOTAL SUBREGIONES 2020'!$C$66:$C$84</c:f>
              <c:numCache>
                <c:formatCode>0.0</c:formatCode>
                <c:ptCount val="19"/>
                <c:pt idx="0">
                  <c:v>0.24213075060532688</c:v>
                </c:pt>
                <c:pt idx="1">
                  <c:v>0.72639225181598066</c:v>
                </c:pt>
                <c:pt idx="2">
                  <c:v>0.24213075060532688</c:v>
                </c:pt>
                <c:pt idx="3">
                  <c:v>0.24213075060532688</c:v>
                </c:pt>
                <c:pt idx="4">
                  <c:v>0.24213075060532688</c:v>
                </c:pt>
                <c:pt idx="5">
                  <c:v>0.24213075060532688</c:v>
                </c:pt>
                <c:pt idx="6">
                  <c:v>0.48426150121065376</c:v>
                </c:pt>
                <c:pt idx="7">
                  <c:v>0.96852300242130751</c:v>
                </c:pt>
                <c:pt idx="8">
                  <c:v>0.72639225181598066</c:v>
                </c:pt>
                <c:pt idx="9">
                  <c:v>0.24213075060532688</c:v>
                </c:pt>
                <c:pt idx="10">
                  <c:v>0.48426150121065376</c:v>
                </c:pt>
                <c:pt idx="11">
                  <c:v>1.937046004842615</c:v>
                </c:pt>
                <c:pt idx="12">
                  <c:v>2.1791767554479415</c:v>
                </c:pt>
                <c:pt idx="13">
                  <c:v>0.72639225181598066</c:v>
                </c:pt>
                <c:pt idx="14">
                  <c:v>0.24213075060532688</c:v>
                </c:pt>
                <c:pt idx="15">
                  <c:v>42.372881355932201</c:v>
                </c:pt>
                <c:pt idx="16">
                  <c:v>25.665859564164649</c:v>
                </c:pt>
                <c:pt idx="17">
                  <c:v>21.54963680387409</c:v>
                </c:pt>
                <c:pt idx="18">
                  <c:v>0.48426150121065376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9EC6-446F-AD4B-B89DDC8EA7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233387408"/>
        <c:axId val="-233383056"/>
      </c:barChart>
      <c:catAx>
        <c:axId val="-23338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40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411888"/>
        <c:crosses val="autoZero"/>
        <c:auto val="1"/>
        <c:lblAlgn val="ctr"/>
        <c:lblOffset val="100"/>
        <c:noMultiLvlLbl val="0"/>
      </c:catAx>
      <c:valAx>
        <c:axId val="-233411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80336"/>
        <c:crosses val="autoZero"/>
        <c:crossBetween val="between"/>
      </c:valAx>
      <c:catAx>
        <c:axId val="-233387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33383056"/>
        <c:crosses val="autoZero"/>
        <c:auto val="1"/>
        <c:lblAlgn val="ctr"/>
        <c:lblOffset val="100"/>
        <c:noMultiLvlLbl val="0"/>
      </c:catAx>
      <c:valAx>
        <c:axId val="-233383056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Procentaje</a:t>
                </a:r>
              </a:p>
            </c:rich>
          </c:tx>
          <c:overlay val="0"/>
        </c:title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9933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87408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27765980865295065"/>
          <c:y val="0.94318423354975356"/>
          <c:w val="0.54566200262835296"/>
          <c:h val="4.9564120274439349E-2"/>
        </c:manualLayout>
      </c:layout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Número y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su Uso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Subregión Occidente 2020.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200193135962574"/>
          <c:y val="0.1833186493638409"/>
          <c:w val="0.80771057194288298"/>
          <c:h val="0.63845110521405823"/>
        </c:manualLayout>
      </c:layout>
      <c:barChart>
        <c:barDir val="bar"/>
        <c:grouping val="cluster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C20-4BE7-A939-FBAE37597A1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C20-4BE7-A939-FBAE37597A1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C20-4BE7-A939-FBAE37597A1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C20-4BE7-A939-FBAE37597A1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C20-4BE7-A939-FBAE37597A1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C20-4BE7-A939-FBAE37597A1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C20-4BE7-A939-FBAE37597A1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C20-4BE7-A939-FBAE37597A1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C20-4BE7-A939-FBAE37597A17}"/>
              </c:ext>
            </c:extLst>
          </c:dPt>
          <c:dLbls>
            <c:dLbl>
              <c:idx val="0"/>
              <c:layout>
                <c:manualLayout>
                  <c:x val="0"/>
                  <c:y val="-2.4582745587454265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20-4BE7-A939-FBAE37597A17}"/>
                </c:ext>
              </c:extLst>
            </c:dLbl>
            <c:dLbl>
              <c:idx val="1"/>
              <c:layout>
                <c:manualLayout>
                  <c:x val="7.6097037969941389E-3"/>
                  <c:y val="-6.8181818181818179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20-4BE7-A939-FBAE37597A17}"/>
                </c:ext>
              </c:extLst>
            </c:dLbl>
            <c:dLbl>
              <c:idx val="2"/>
              <c:layout>
                <c:manualLayout>
                  <c:x val="7.4610698851098048E-3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0-4BE7-A939-FBAE37597A17}"/>
                </c:ext>
              </c:extLst>
            </c:dLbl>
            <c:dLbl>
              <c:idx val="3"/>
              <c:layout>
                <c:manualLayout>
                  <c:x val="9.3263373563872553E-3"/>
                  <c:y val="2.4580810090596736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0-4BE7-A939-FBAE37597A17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Particulares</c:v>
              </c:pt>
              <c:pt idx="1">
                <c:v>Pública</c:v>
              </c:pt>
              <c:pt idx="2">
                <c:v>Restringida</c:v>
              </c:pt>
              <c:pt idx="3">
                <c:v>Uso Especial</c:v>
              </c:pt>
            </c:strLit>
          </c:cat>
          <c:val>
            <c:numRef>
              <c:f>('TOTAL SUBREGIONES 2020'!$D$85,'TOTAL SUBREGIONES 2020'!$F$85,'TOTAL SUBREGIONES 2020'!$H$85,'TOTAL SUBREGIONES 2020'!$J$85)</c:f>
              <c:numCache>
                <c:formatCode>General</c:formatCode>
                <c:ptCount val="4"/>
                <c:pt idx="0">
                  <c:v>0</c:v>
                </c:pt>
                <c:pt idx="1">
                  <c:v>193</c:v>
                </c:pt>
                <c:pt idx="2">
                  <c:v>217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C20-4BE7-A939-FBAE37597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233401552"/>
        <c:axId val="-233398832"/>
      </c:barChart>
      <c:barChart>
        <c:barDir val="bar"/>
        <c:grouping val="cluster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-7.3548083878287623E-2"/>
                  <c:y val="-2.4582745587455167E-3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20-4BE7-A939-FBAE37597A17}"/>
                </c:ext>
              </c:extLst>
            </c:dLbl>
            <c:dLbl>
              <c:idx val="3"/>
              <c:layout>
                <c:manualLayout>
                  <c:x val="-4.8726808079398706E-2"/>
                  <c:y val="2.4580810090596736E-3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20-4BE7-A939-FBAE37597A17}"/>
                </c:ext>
              </c:extLst>
            </c:dLbl>
            <c:dLbl>
              <c:idx val="4"/>
              <c:numFmt formatCode="#,##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4A0F-4300-AA5C-562B1B573D45}"/>
                </c:ext>
              </c:extLst>
            </c:dLbl>
            <c:dLbl>
              <c:idx val="6"/>
              <c:numFmt formatCode="#,##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4A0F-4300-AA5C-562B1B573D45}"/>
                </c:ext>
              </c:extLst>
            </c:dLbl>
            <c:dLbl>
              <c:idx val="8"/>
              <c:numFmt formatCode="#,##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4A0F-4300-AA5C-562B1B573D45}"/>
                </c:ext>
              </c:extLst>
            </c:dLbl>
            <c:numFmt formatCode="#,##0.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Recirculacion</c:v>
              </c:pt>
              <c:pt idx="1">
                <c:v>Renovación Continua</c:v>
              </c:pt>
              <c:pt idx="2">
                <c:v>Desalojo Completo</c:v>
              </c:pt>
            </c:strLit>
          </c:cat>
          <c:val>
            <c:numRef>
              <c:f>('TOTAL SUBREGIONES 2020'!$E$85,'TOTAL SUBREGIONES 2020'!$G$85,'TOTAL SUBREGIONES 2020'!$I$85,'TOTAL SUBREGIONES 2020'!$K$85)</c:f>
              <c:numCache>
                <c:formatCode>0.0</c:formatCode>
                <c:ptCount val="4"/>
                <c:pt idx="0">
                  <c:v>0</c:v>
                </c:pt>
                <c:pt idx="1">
                  <c:v>46.731234866828089</c:v>
                </c:pt>
                <c:pt idx="2">
                  <c:v>52.542372881355938</c:v>
                </c:pt>
                <c:pt idx="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C20-4BE7-A939-FBAE37597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233392848"/>
        <c:axId val="-233391760"/>
      </c:barChart>
      <c:catAx>
        <c:axId val="-233401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98832"/>
        <c:crosses val="autoZero"/>
        <c:auto val="1"/>
        <c:lblAlgn val="ctr"/>
        <c:lblOffset val="100"/>
        <c:noMultiLvlLbl val="0"/>
      </c:catAx>
      <c:valAx>
        <c:axId val="-233398832"/>
        <c:scaling>
          <c:orientation val="minMax"/>
          <c:max val="22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401552"/>
        <c:crosses val="autoZero"/>
        <c:crossBetween val="between"/>
      </c:valAx>
      <c:catAx>
        <c:axId val="-2333928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233391760"/>
        <c:crosses val="autoZero"/>
        <c:auto val="1"/>
        <c:lblAlgn val="ctr"/>
        <c:lblOffset val="100"/>
        <c:noMultiLvlLbl val="0"/>
      </c:catAx>
      <c:valAx>
        <c:axId val="-233391760"/>
        <c:scaling>
          <c:orientation val="minMax"/>
          <c:max val="80"/>
        </c:scaling>
        <c:delete val="0"/>
        <c:axPos val="t"/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993366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92848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294488482645963"/>
          <c:y val="0.93483415996487984"/>
          <c:w val="0.49307431675935615"/>
          <c:h val="5.0939184203398047E-2"/>
        </c:manualLayout>
      </c:layout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Número y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Tipo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Subregion Occidente.. Antioquia 2020.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759773377345811"/>
          <c:y val="0.17840241780711352"/>
          <c:w val="0.80771057194288298"/>
          <c:h val="0.63845110521405823"/>
        </c:manualLayout>
      </c:layout>
      <c:barChart>
        <c:barDir val="bar"/>
        <c:grouping val="stack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285-483F-8580-7F9693D65B5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285-483F-8580-7F9693D65B5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285-483F-8580-7F9693D65B5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285-483F-8580-7F9693D65B5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285-483F-8580-7F9693D65B5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285-483F-8580-7F9693D65B5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285-483F-8580-7F9693D65B5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285-483F-8580-7F9693D65B5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285-483F-8580-7F9693D65B5A}"/>
              </c:ext>
            </c:extLst>
          </c:dPt>
          <c:dLbls>
            <c:dLbl>
              <c:idx val="0"/>
              <c:layout>
                <c:manualLayout>
                  <c:x val="0.42516102270432982"/>
                  <c:y val="2.3233264788956704E-5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85-483F-8580-7F9693D65B5A}"/>
                </c:ext>
              </c:extLst>
            </c:dLbl>
            <c:dLbl>
              <c:idx val="2"/>
              <c:layout>
                <c:manualLayout>
                  <c:x val="6.0202852265844355E-2"/>
                  <c:y val="3.1505431244056581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85-483F-8580-7F9693D65B5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Recirculacion</c:v>
              </c:pt>
              <c:pt idx="1">
                <c:v>Renovación Continua</c:v>
              </c:pt>
              <c:pt idx="2">
                <c:v>Desalojo Completo</c:v>
              </c:pt>
            </c:strLit>
          </c:cat>
          <c:val>
            <c:numRef>
              <c:f>('TOTAL SUBREGIONES 2020'!$L$85,'TOTAL SUBREGIONES 2020'!$N$85,'TOTAL SUBREGIONES 2020'!$P$85)</c:f>
              <c:numCache>
                <c:formatCode>General</c:formatCode>
                <c:ptCount val="3"/>
                <c:pt idx="0">
                  <c:v>383</c:v>
                </c:pt>
                <c:pt idx="1">
                  <c:v>7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285-483F-8580-7F9693D65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6"/>
        <c:overlap val="5"/>
        <c:axId val="-233379248"/>
        <c:axId val="-233403184"/>
      </c:barChart>
      <c:barChart>
        <c:barDir val="bar"/>
        <c:grouping val="stack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-7.3548083878287623E-2"/>
                  <c:y val="-2.4582745587455167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85-483F-8580-7F9693D65B5A}"/>
                </c:ext>
              </c:extLst>
            </c:dLbl>
            <c:dLbl>
              <c:idx val="1"/>
              <c:layout>
                <c:manualLayout>
                  <c:x val="-1.8652674712774512E-3"/>
                  <c:y val="-7.5170842824601444E-2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85-483F-8580-7F9693D65B5A}"/>
                </c:ext>
              </c:extLst>
            </c:dLbl>
            <c:dLbl>
              <c:idx val="3"/>
              <c:layout>
                <c:manualLayout>
                  <c:x val="-4.8726808079398706E-2"/>
                  <c:y val="2.4580810090596736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85-483F-8580-7F9693D65B5A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1130-427F-A0E1-584F23864473}"/>
                </c:ext>
              </c:extLst>
            </c:dLbl>
            <c:dLbl>
              <c:idx val="6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1130-427F-A0E1-584F23864473}"/>
                </c:ext>
              </c:extLst>
            </c:dLbl>
            <c:dLbl>
              <c:idx val="8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1130-427F-A0E1-584F23864473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('TOTAL SUBREGIONES 2020'!$L$9,'TOTAL SUBREGIONES 2020'!$N$9,'TOTAL SUBREGIONES 2020'!$P$9)</c:f>
              <c:strCache>
                <c:ptCount val="3"/>
                <c:pt idx="0">
                  <c:v>Recirculacion</c:v>
                </c:pt>
                <c:pt idx="1">
                  <c:v>Renovación Continua</c:v>
                </c:pt>
                <c:pt idx="2">
                  <c:v>Desalojo Completo</c:v>
                </c:pt>
              </c:strCache>
            </c:strRef>
          </c:cat>
          <c:val>
            <c:numRef>
              <c:f>('TOTAL SUBREGIONES 2020'!$M$85,'TOTAL SUBREGIONES 2020'!$O$85,'TOTAL SUBREGIONES 2020'!$Q$85)</c:f>
              <c:numCache>
                <c:formatCode>0</c:formatCode>
                <c:ptCount val="3"/>
                <c:pt idx="0" formatCode="0.0">
                  <c:v>92.736077481840198</c:v>
                </c:pt>
                <c:pt idx="1">
                  <c:v>1.6949152542372881</c:v>
                </c:pt>
                <c:pt idx="2" formatCode="0.0">
                  <c:v>1.937046004842615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285-483F-8580-7F9693D65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233392304"/>
        <c:axId val="-233391216"/>
      </c:barChart>
      <c:catAx>
        <c:axId val="-2333792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403184"/>
        <c:crosses val="autoZero"/>
        <c:auto val="1"/>
        <c:lblAlgn val="ctr"/>
        <c:lblOffset val="100"/>
        <c:noMultiLvlLbl val="0"/>
      </c:catAx>
      <c:valAx>
        <c:axId val="-233403184"/>
        <c:scaling>
          <c:orientation val="minMax"/>
          <c:max val="39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79248"/>
        <c:crosses val="autoZero"/>
        <c:crossBetween val="between"/>
      </c:valAx>
      <c:catAx>
        <c:axId val="-2333923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233391216"/>
        <c:crosses val="autoZero"/>
        <c:auto val="1"/>
        <c:lblAlgn val="ctr"/>
        <c:lblOffset val="100"/>
        <c:noMultiLvlLbl val="0"/>
      </c:catAx>
      <c:valAx>
        <c:axId val="-233391216"/>
        <c:scaling>
          <c:orientation val="minMax"/>
        </c:scaling>
        <c:delete val="0"/>
        <c:axPos val="t"/>
        <c:numFmt formatCode="0.0" sourceLinked="1"/>
        <c:majorTickMark val="out"/>
        <c:minorTickMark val="none"/>
        <c:tickLblPos val="nextTo"/>
        <c:spPr>
          <a:solidFill>
            <a:sysClr val="window" lastClr="FFFFFF"/>
          </a:solidFill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FF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92304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Número y  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Concepto Sanitario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Occidente -  Antioquia 2020.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863361814156204"/>
          <c:y val="0.17840248734572156"/>
          <c:w val="0.75921365023297482"/>
          <c:h val="0.63845110521405823"/>
        </c:manualLayout>
      </c:layout>
      <c:barChart>
        <c:barDir val="bar"/>
        <c:grouping val="stacked"/>
        <c:varyColors val="0"/>
        <c:ser>
          <c:idx val="0"/>
          <c:order val="0"/>
          <c:tx>
            <c:v>Numero de Piscinas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CB3-4513-853C-8BA614D6603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CB3-4513-853C-8BA614D6603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CB3-4513-853C-8BA614D6603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CB3-4513-853C-8BA614D6603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CB3-4513-853C-8BA614D6603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CB3-4513-853C-8BA614D6603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CB3-4513-853C-8BA614D6603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CB3-4513-853C-8BA614D6603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CB3-4513-853C-8BA614D6603A}"/>
              </c:ext>
            </c:extLst>
          </c:dPt>
          <c:dLbls>
            <c:dLbl>
              <c:idx val="0"/>
              <c:layout>
                <c:manualLayout>
                  <c:x val="3.9186975753904889E-2"/>
                  <c:y val="4.7590719809637123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B3-4513-853C-8BA614D6603A}"/>
                </c:ext>
              </c:extLst>
            </c:dLbl>
            <c:dLbl>
              <c:idx val="1"/>
              <c:layout>
                <c:manualLayout>
                  <c:x val="0.11881768625075705"/>
                  <c:y val="1.1266496413197156E-5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B3-4513-853C-8BA614D6603A}"/>
                </c:ext>
              </c:extLst>
            </c:dLbl>
            <c:dLbl>
              <c:idx val="2"/>
              <c:layout>
                <c:manualLayout>
                  <c:x val="4.4766419310658827E-2"/>
                  <c:y val="7.3742430271790211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B3-4513-853C-8BA614D6603A}"/>
                </c:ext>
              </c:extLst>
            </c:dLbl>
            <c:dLbl>
              <c:idx val="3"/>
              <c:layout>
                <c:manualLayout>
                  <c:x val="0.37483589376502763"/>
                  <c:y val="-2.277863938770797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B3-4513-853C-8BA614D6603A}"/>
                </c:ext>
              </c:extLst>
            </c:dLbl>
            <c:dLbl>
              <c:idx val="4"/>
              <c:layout>
                <c:manualLayout>
                  <c:x val="2.9836829836829837E-2"/>
                  <c:y val="4.0263872427755842E-5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B3-4513-853C-8BA614D6603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('TOTAL SUBREGIONES 2020'!$R$85,'TOTAL SUBREGIONES 2020'!$T$85,'TOTAL SUBREGIONES 2020'!$V$85,'TOTAL SUBREGIONES 2020'!$X$85,'TOTAL SUBREGIONES 2020'!$Z$85)</c:f>
              <c:numCache>
                <c:formatCode>General</c:formatCode>
                <c:ptCount val="5"/>
                <c:pt idx="0">
                  <c:v>0</c:v>
                </c:pt>
                <c:pt idx="1">
                  <c:v>22</c:v>
                </c:pt>
                <c:pt idx="2">
                  <c:v>0</c:v>
                </c:pt>
                <c:pt idx="3">
                  <c:v>93</c:v>
                </c:pt>
                <c:pt idx="4" formatCode="0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9-7CB3-4513-853C-8BA614D66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233402640"/>
        <c:axId val="-233412432"/>
      </c:barChart>
      <c:barChart>
        <c:barDir val="bar"/>
        <c:grouping val="stack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B-7CB3-4513-853C-8BA614D6603A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D-7CB3-4513-853C-8BA614D6603A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F-7CB3-4513-853C-8BA614D6603A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1-7CB3-4513-853C-8BA614D6603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3-7CB3-4513-853C-8BA614D6603A}"/>
              </c:ext>
            </c:extLst>
          </c:dPt>
          <c:dLbls>
            <c:dLbl>
              <c:idx val="0"/>
              <c:layout>
                <c:manualLayout>
                  <c:x val="-3.0646932038906283E-2"/>
                  <c:y val="2.4578874593738308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B3-4513-853C-8BA614D6603A}"/>
                </c:ext>
              </c:extLst>
            </c:dLbl>
            <c:dLbl>
              <c:idx val="2"/>
              <c:layout>
                <c:manualLayout>
                  <c:x val="-1.6787407241497059E-2"/>
                  <c:y val="-2.4582745587454716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B3-4513-853C-8BA614D6603A}"/>
                </c:ext>
              </c:extLst>
            </c:dLbl>
            <c:dLbl>
              <c:idx val="3"/>
              <c:layout>
                <c:manualLayout>
                  <c:x val="-1.888267541041392E-2"/>
                  <c:y val="7.3740494774932686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B3-4513-853C-8BA614D6603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pPr>
                      <a:defRPr sz="1400" b="1" i="0" u="none" strike="noStrike" baseline="0">
                        <a:solidFill>
                          <a:srgbClr val="FFFFFF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s-CO"/>
                      <a:t>76</a:t>
                    </a:r>
                  </a:p>
                </c:rich>
              </c:tx>
              <c:numFmt formatCode="0.00" sourceLinked="0"/>
              <c:spPr/>
              <c:dLblPos val="ctr"/>
              <c:showLegendKey val="1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B3-4513-853C-8BA614D6603A}"/>
                </c:ext>
              </c:extLst>
            </c:dLbl>
            <c:numFmt formatCode="0.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('TOTAL SUBREGIONES 2020'!$S$85,'TOTAL SUBREGIONES 2020'!$U$85,'TOTAL SUBREGIONES 2020'!$W$85,'TOTAL SUBREGIONES 2020'!$Y$85,'TOTAL SUBREGIONES 2020'!$AA$85)</c:f>
              <c:numCache>
                <c:formatCode>0.0</c:formatCode>
                <c:ptCount val="5"/>
                <c:pt idx="0">
                  <c:v>0</c:v>
                </c:pt>
                <c:pt idx="1">
                  <c:v>5.3268765133171918</c:v>
                </c:pt>
                <c:pt idx="2">
                  <c:v>0</c:v>
                </c:pt>
                <c:pt idx="3">
                  <c:v>22.518159806295397</c:v>
                </c:pt>
                <c:pt idx="4">
                  <c:v>0.72639225181598066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4-7CB3-4513-853C-8BA614D66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233378704"/>
        <c:axId val="-233378160"/>
      </c:barChart>
      <c:catAx>
        <c:axId val="-2334026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412432"/>
        <c:crosses val="autoZero"/>
        <c:auto val="1"/>
        <c:lblAlgn val="ctr"/>
        <c:lblOffset val="100"/>
        <c:noMultiLvlLbl val="0"/>
      </c:catAx>
      <c:valAx>
        <c:axId val="-233412432"/>
        <c:scaling>
          <c:orientation val="minMax"/>
          <c:max val="10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402640"/>
        <c:crosses val="autoZero"/>
        <c:crossBetween val="between"/>
      </c:valAx>
      <c:catAx>
        <c:axId val="-2333787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233378160"/>
        <c:crosses val="autoZero"/>
        <c:auto val="1"/>
        <c:lblAlgn val="ctr"/>
        <c:lblOffset val="100"/>
        <c:noMultiLvlLbl val="0"/>
      </c:catAx>
      <c:valAx>
        <c:axId val="-233378160"/>
        <c:scaling>
          <c:orientation val="minMax"/>
          <c:max val="100"/>
        </c:scaling>
        <c:delete val="0"/>
        <c:axPos val="t"/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FF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78704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28143486959234992"/>
          <c:y val="0.93222197225346826"/>
          <c:w val="0.49307431675935603"/>
          <c:h val="5.1120922384701895E-2"/>
        </c:manualLayout>
      </c:layout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Numero y Porcentaje de piscinas de uso colectivo y particular Subtregión Suroeste 2020.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837472805380394"/>
          <c:y val="0.11727363360493408"/>
          <c:w val="0.78527017923601061"/>
          <c:h val="0.643151891300972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'TOTAL SUBREGIONES 2020'!$B$89:$B$90</c:f>
              <c:strCache>
                <c:ptCount val="2"/>
                <c:pt idx="0">
                  <c:v>Numero Piscinas</c:v>
                </c:pt>
              </c:strCache>
            </c:strRef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217-4922-BD04-CC723CD27AE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217-4922-BD04-CC723CD27AE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217-4922-BD04-CC723CD27AE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217-4922-BD04-CC723CD27AE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217-4922-BD04-CC723CD27AE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217-4922-BD04-CC723CD27AE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217-4922-BD04-CC723CD27AE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217-4922-BD04-CC723CD27AE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217-4922-BD04-CC723CD27AE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SUBREGIONES 2020'!$A$91:$A$113</c:f>
              <c:strCache>
                <c:ptCount val="23"/>
                <c:pt idx="0">
                  <c:v>Amaga</c:v>
                </c:pt>
                <c:pt idx="1">
                  <c:v>Andes</c:v>
                </c:pt>
                <c:pt idx="2">
                  <c:v>Angelopolis</c:v>
                </c:pt>
                <c:pt idx="3">
                  <c:v>Betania</c:v>
                </c:pt>
                <c:pt idx="4">
                  <c:v>Betulia</c:v>
                </c:pt>
                <c:pt idx="5">
                  <c:v>Caramanta</c:v>
                </c:pt>
                <c:pt idx="6">
                  <c:v>Ciudad Bolivar</c:v>
                </c:pt>
                <c:pt idx="7">
                  <c:v>Concordia</c:v>
                </c:pt>
                <c:pt idx="8">
                  <c:v>Fredonia</c:v>
                </c:pt>
                <c:pt idx="9">
                  <c:v>Hispania</c:v>
                </c:pt>
                <c:pt idx="10">
                  <c:v>Jardin</c:v>
                </c:pt>
                <c:pt idx="11">
                  <c:v>Jerico</c:v>
                </c:pt>
                <c:pt idx="12">
                  <c:v>La Pintada</c:v>
                </c:pt>
                <c:pt idx="13">
                  <c:v>Montebello</c:v>
                </c:pt>
                <c:pt idx="14">
                  <c:v>Pueblorrico</c:v>
                </c:pt>
                <c:pt idx="15">
                  <c:v>Salgar</c:v>
                </c:pt>
                <c:pt idx="16">
                  <c:v>Santa Barbara</c:v>
                </c:pt>
                <c:pt idx="17">
                  <c:v>Támesis</c:v>
                </c:pt>
                <c:pt idx="18">
                  <c:v>Tarso</c:v>
                </c:pt>
                <c:pt idx="19">
                  <c:v>Titiribi</c:v>
                </c:pt>
                <c:pt idx="20">
                  <c:v>Urrao</c:v>
                </c:pt>
                <c:pt idx="21">
                  <c:v>Valparaiso</c:v>
                </c:pt>
                <c:pt idx="22">
                  <c:v>Venecia</c:v>
                </c:pt>
              </c:strCache>
            </c:strRef>
          </c:cat>
          <c:val>
            <c:numRef>
              <c:f>'TOTAL SUBREGIONES 2020'!$B$91:$B$113</c:f>
              <c:numCache>
                <c:formatCode>General</c:formatCode>
                <c:ptCount val="23"/>
                <c:pt idx="0">
                  <c:v>15</c:v>
                </c:pt>
                <c:pt idx="1">
                  <c:v>17</c:v>
                </c:pt>
                <c:pt idx="2">
                  <c:v>1</c:v>
                </c:pt>
                <c:pt idx="3">
                  <c:v>10</c:v>
                </c:pt>
                <c:pt idx="4">
                  <c:v>5</c:v>
                </c:pt>
                <c:pt idx="5">
                  <c:v>1</c:v>
                </c:pt>
                <c:pt idx="6">
                  <c:v>30</c:v>
                </c:pt>
                <c:pt idx="7">
                  <c:v>1</c:v>
                </c:pt>
                <c:pt idx="8">
                  <c:v>2</c:v>
                </c:pt>
                <c:pt idx="9">
                  <c:v>8</c:v>
                </c:pt>
                <c:pt idx="10">
                  <c:v>3</c:v>
                </c:pt>
                <c:pt idx="11">
                  <c:v>18</c:v>
                </c:pt>
                <c:pt idx="12">
                  <c:v>39</c:v>
                </c:pt>
                <c:pt idx="13">
                  <c:v>4</c:v>
                </c:pt>
                <c:pt idx="14">
                  <c:v>2</c:v>
                </c:pt>
                <c:pt idx="15">
                  <c:v>14</c:v>
                </c:pt>
                <c:pt idx="16">
                  <c:v>4</c:v>
                </c:pt>
                <c:pt idx="17">
                  <c:v>6</c:v>
                </c:pt>
                <c:pt idx="18">
                  <c:v>3</c:v>
                </c:pt>
                <c:pt idx="19">
                  <c:v>2</c:v>
                </c:pt>
                <c:pt idx="20">
                  <c:v>5</c:v>
                </c:pt>
                <c:pt idx="21">
                  <c:v>3</c:v>
                </c:pt>
                <c:pt idx="2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217-4922-BD04-CC723CD27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233397744"/>
        <c:axId val="-233405360"/>
      </c:barChart>
      <c:barChart>
        <c:barDir val="col"/>
        <c:grouping val="cluster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17-4922-BD04-CC723CD27AEC}"/>
                </c:ext>
              </c:extLst>
            </c:dLbl>
            <c:dLbl>
              <c:idx val="6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17-4922-BD04-CC723CD27AEC}"/>
                </c:ext>
              </c:extLst>
            </c:dLbl>
            <c:dLbl>
              <c:idx val="12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17-4922-BD04-CC723CD27AE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SUBREGIONES 2020'!$A$91:$A$113</c:f>
              <c:strCache>
                <c:ptCount val="23"/>
                <c:pt idx="0">
                  <c:v>Amaga</c:v>
                </c:pt>
                <c:pt idx="1">
                  <c:v>Andes</c:v>
                </c:pt>
                <c:pt idx="2">
                  <c:v>Angelopolis</c:v>
                </c:pt>
                <c:pt idx="3">
                  <c:v>Betania</c:v>
                </c:pt>
                <c:pt idx="4">
                  <c:v>Betulia</c:v>
                </c:pt>
                <c:pt idx="5">
                  <c:v>Caramanta</c:v>
                </c:pt>
                <c:pt idx="6">
                  <c:v>Ciudad Bolivar</c:v>
                </c:pt>
                <c:pt idx="7">
                  <c:v>Concordia</c:v>
                </c:pt>
                <c:pt idx="8">
                  <c:v>Fredonia</c:v>
                </c:pt>
                <c:pt idx="9">
                  <c:v>Hispania</c:v>
                </c:pt>
                <c:pt idx="10">
                  <c:v>Jardin</c:v>
                </c:pt>
                <c:pt idx="11">
                  <c:v>Jerico</c:v>
                </c:pt>
                <c:pt idx="12">
                  <c:v>La Pintada</c:v>
                </c:pt>
                <c:pt idx="13">
                  <c:v>Montebello</c:v>
                </c:pt>
                <c:pt idx="14">
                  <c:v>Pueblorrico</c:v>
                </c:pt>
                <c:pt idx="15">
                  <c:v>Salgar</c:v>
                </c:pt>
                <c:pt idx="16">
                  <c:v>Santa Barbara</c:v>
                </c:pt>
                <c:pt idx="17">
                  <c:v>Támesis</c:v>
                </c:pt>
                <c:pt idx="18">
                  <c:v>Tarso</c:v>
                </c:pt>
                <c:pt idx="19">
                  <c:v>Titiribi</c:v>
                </c:pt>
                <c:pt idx="20">
                  <c:v>Urrao</c:v>
                </c:pt>
                <c:pt idx="21">
                  <c:v>Valparaiso</c:v>
                </c:pt>
                <c:pt idx="22">
                  <c:v>Venecia</c:v>
                </c:pt>
              </c:strCache>
            </c:strRef>
          </c:cat>
          <c:val>
            <c:numRef>
              <c:f>'TOTAL SUBREGIONES 2020'!$C$91:$C$113</c:f>
              <c:numCache>
                <c:formatCode>0</c:formatCode>
                <c:ptCount val="23"/>
                <c:pt idx="0">
                  <c:v>7.5757575757575761</c:v>
                </c:pt>
                <c:pt idx="1">
                  <c:v>8.5858585858585847</c:v>
                </c:pt>
                <c:pt idx="2">
                  <c:v>0.50505050505050508</c:v>
                </c:pt>
                <c:pt idx="3">
                  <c:v>5.0505050505050502</c:v>
                </c:pt>
                <c:pt idx="4">
                  <c:v>2.5252525252525251</c:v>
                </c:pt>
                <c:pt idx="5">
                  <c:v>0.50505050505050508</c:v>
                </c:pt>
                <c:pt idx="6">
                  <c:v>15.151515151515152</c:v>
                </c:pt>
                <c:pt idx="7">
                  <c:v>0.50505050505050508</c:v>
                </c:pt>
                <c:pt idx="8">
                  <c:v>1.0101010101010102</c:v>
                </c:pt>
                <c:pt idx="9">
                  <c:v>4.0404040404040407</c:v>
                </c:pt>
                <c:pt idx="10">
                  <c:v>1.5151515151515151</c:v>
                </c:pt>
                <c:pt idx="11">
                  <c:v>9.0909090909090917</c:v>
                </c:pt>
                <c:pt idx="12">
                  <c:v>19.696969696969695</c:v>
                </c:pt>
                <c:pt idx="13">
                  <c:v>2.0202020202020203</c:v>
                </c:pt>
                <c:pt idx="14">
                  <c:v>1.0101010101010102</c:v>
                </c:pt>
                <c:pt idx="15">
                  <c:v>7.0707070707070701</c:v>
                </c:pt>
                <c:pt idx="16">
                  <c:v>2.0202020202020203</c:v>
                </c:pt>
                <c:pt idx="17">
                  <c:v>3.0303030303030303</c:v>
                </c:pt>
                <c:pt idx="18">
                  <c:v>1.5151515151515151</c:v>
                </c:pt>
                <c:pt idx="19">
                  <c:v>1.0101010101010102</c:v>
                </c:pt>
                <c:pt idx="20">
                  <c:v>2.5252525252525251</c:v>
                </c:pt>
                <c:pt idx="21">
                  <c:v>1.5151515151515151</c:v>
                </c:pt>
                <c:pt idx="22">
                  <c:v>2.5252525252525251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217-4922-BD04-CC723CD27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233404816"/>
        <c:axId val="-233403728"/>
      </c:barChart>
      <c:catAx>
        <c:axId val="-23339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40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405360"/>
        <c:crosses val="autoZero"/>
        <c:auto val="1"/>
        <c:lblAlgn val="ctr"/>
        <c:lblOffset val="100"/>
        <c:noMultiLvlLbl val="0"/>
      </c:catAx>
      <c:valAx>
        <c:axId val="-233405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97744"/>
        <c:crosses val="autoZero"/>
        <c:crossBetween val="between"/>
      </c:valAx>
      <c:catAx>
        <c:axId val="-233404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33403728"/>
        <c:crosses val="autoZero"/>
        <c:auto val="1"/>
        <c:lblAlgn val="ctr"/>
        <c:lblOffset val="100"/>
        <c:noMultiLvlLbl val="0"/>
      </c:catAx>
      <c:valAx>
        <c:axId val="-233403728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Procentaje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9933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404816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30010020135982302"/>
          <c:y val="0.94318402970713"/>
          <c:w val="0.39979945003368272"/>
          <c:h val="4.9563924991303798E-2"/>
        </c:manualLayout>
      </c:layout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Número y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su Uso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Subregión Suroeste 2020.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200193135962574"/>
          <c:y val="0.1833186493638409"/>
          <c:w val="0.80771057194288298"/>
          <c:h val="0.63845110521405823"/>
        </c:manualLayout>
      </c:layout>
      <c:barChart>
        <c:barDir val="bar"/>
        <c:grouping val="cluster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43-4189-9172-607B5CFE3A2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43-4189-9172-607B5CFE3A2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43-4189-9172-607B5CFE3A2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43-4189-9172-607B5CFE3A2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F43-4189-9172-607B5CFE3A2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F43-4189-9172-607B5CFE3A2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43-4189-9172-607B5CFE3A2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43-4189-9172-607B5CFE3A2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F43-4189-9172-607B5CFE3A28}"/>
              </c:ext>
            </c:extLst>
          </c:dPt>
          <c:dLbls>
            <c:dLbl>
              <c:idx val="0"/>
              <c:layout>
                <c:manualLayout>
                  <c:x val="3.3566433566433566E-2"/>
                  <c:y val="9.1829906593456963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43-4189-9172-607B5CFE3A28}"/>
                </c:ext>
              </c:extLst>
            </c:dLbl>
            <c:dLbl>
              <c:idx val="1"/>
              <c:layout>
                <c:manualLayout>
                  <c:x val="7.6097037969941389E-3"/>
                  <c:y val="-6.8181818181818179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43-4189-9172-607B5CFE3A28}"/>
                </c:ext>
              </c:extLst>
            </c:dLbl>
            <c:dLbl>
              <c:idx val="2"/>
              <c:layout>
                <c:manualLayout>
                  <c:x val="7.4610698851098048E-3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43-4189-9172-607B5CFE3A28}"/>
                </c:ext>
              </c:extLst>
            </c:dLbl>
            <c:dLbl>
              <c:idx val="3"/>
              <c:layout>
                <c:manualLayout>
                  <c:x val="5.2216801571132281E-2"/>
                  <c:y val="2.4580862200141163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43-4189-9172-607B5CFE3A2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Particulares</c:v>
              </c:pt>
              <c:pt idx="1">
                <c:v>Pública</c:v>
              </c:pt>
              <c:pt idx="2">
                <c:v>Restringida</c:v>
              </c:pt>
              <c:pt idx="3">
                <c:v>Uso Especial</c:v>
              </c:pt>
            </c:strLit>
          </c:cat>
          <c:val>
            <c:numRef>
              <c:f>('TOTAL SUBREGIONES 2020'!$D$114,'TOTAL SUBREGIONES 2020'!$F$114,'TOTAL SUBREGIONES 2020'!$H$114,'TOTAL SUBREGIONES 2020'!$J$114)</c:f>
              <c:numCache>
                <c:formatCode>General</c:formatCode>
                <c:ptCount val="4"/>
                <c:pt idx="0">
                  <c:v>28</c:v>
                </c:pt>
                <c:pt idx="1">
                  <c:v>142</c:v>
                </c:pt>
                <c:pt idx="2">
                  <c:v>24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F43-4189-9172-607B5CFE3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233399376"/>
        <c:axId val="-233410800"/>
      </c:barChart>
      <c:barChart>
        <c:barDir val="bar"/>
        <c:grouping val="cluster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-0.15186975753904888"/>
                  <c:y val="-2.4582695498336282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43-4189-9172-607B5CFE3A28}"/>
                </c:ext>
              </c:extLst>
            </c:dLbl>
            <c:dLbl>
              <c:idx val="3"/>
              <c:layout>
                <c:manualLayout>
                  <c:x val="-4.8726808079398706E-2"/>
                  <c:y val="2.4580810090596736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43-4189-9172-607B5CFE3A28}"/>
                </c:ext>
              </c:extLst>
            </c:dLbl>
            <c:dLbl>
              <c:idx val="4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2D1F-4B41-8961-71397679B5D2}"/>
                </c:ext>
              </c:extLst>
            </c:dLbl>
            <c:dLbl>
              <c:idx val="6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2D1F-4B41-8961-71397679B5D2}"/>
                </c:ext>
              </c:extLst>
            </c:dLbl>
            <c:dLbl>
              <c:idx val="8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D1F-4B41-8961-71397679B5D2}"/>
                </c:ext>
              </c:extLst>
            </c:dLbl>
            <c:numFmt formatCode="0.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Particulares</c:v>
              </c:pt>
              <c:pt idx="1">
                <c:v>Pública</c:v>
              </c:pt>
              <c:pt idx="2">
                <c:v>Restringida</c:v>
              </c:pt>
              <c:pt idx="3">
                <c:v>Uso Especial</c:v>
              </c:pt>
            </c:strLit>
          </c:cat>
          <c:val>
            <c:numRef>
              <c:f>('TOTAL SUBREGIONES 2020'!$E$114,'TOTAL SUBREGIONES 2020'!$G$114,'TOTAL SUBREGIONES 2020'!$I$114,'TOTAL SUBREGIONES 2020'!$K$114)</c:f>
              <c:numCache>
                <c:formatCode>0.0</c:formatCode>
                <c:ptCount val="4"/>
                <c:pt idx="0" formatCode="0">
                  <c:v>14.14141414141414</c:v>
                </c:pt>
                <c:pt idx="1">
                  <c:v>71.717171717171709</c:v>
                </c:pt>
                <c:pt idx="2">
                  <c:v>12.121212121212121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6F43-4189-9172-607B5CFE3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233401008"/>
        <c:axId val="-233389584"/>
      </c:barChart>
      <c:catAx>
        <c:axId val="-2333993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410800"/>
        <c:crosses val="autoZero"/>
        <c:auto val="1"/>
        <c:lblAlgn val="ctr"/>
        <c:lblOffset val="100"/>
        <c:noMultiLvlLbl val="0"/>
      </c:catAx>
      <c:valAx>
        <c:axId val="-233410800"/>
        <c:scaling>
          <c:orientation val="minMax"/>
          <c:max val="1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99376"/>
        <c:crosses val="autoZero"/>
        <c:crossBetween val="between"/>
      </c:valAx>
      <c:catAx>
        <c:axId val="-2334010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233389584"/>
        <c:crosses val="autoZero"/>
        <c:auto val="1"/>
        <c:lblAlgn val="ctr"/>
        <c:lblOffset val="100"/>
        <c:noMultiLvlLbl val="0"/>
      </c:catAx>
      <c:valAx>
        <c:axId val="-233389584"/>
        <c:scaling>
          <c:orientation val="minMax"/>
        </c:scaling>
        <c:delete val="0"/>
        <c:axPos val="t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FF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401008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29262368078116113"/>
          <c:y val="0.93601022385290844"/>
          <c:w val="0.49307431675935603"/>
          <c:h val="5.0019925519781183E-2"/>
        </c:manualLayout>
      </c:layout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Número y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Tipo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Subregion Suroeste.. Antioquia 2020.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759773377345811"/>
          <c:y val="0.17840241780711352"/>
          <c:w val="0.80771057194288298"/>
          <c:h val="0.63845110521405823"/>
        </c:manualLayout>
      </c:layout>
      <c:barChart>
        <c:barDir val="bar"/>
        <c:grouping val="stack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5F72-4896-9A5F-8BB6FAB03C9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F72-4896-9A5F-8BB6FAB03C9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F72-4896-9A5F-8BB6FAB03C9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F72-4896-9A5F-8BB6FAB03C9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F72-4896-9A5F-8BB6FAB03C9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F72-4896-9A5F-8BB6FAB03C9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F72-4896-9A5F-8BB6FAB03C9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F72-4896-9A5F-8BB6FAB03C9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F72-4896-9A5F-8BB6FAB03C95}"/>
              </c:ext>
            </c:extLst>
          </c:dPt>
          <c:dLbls>
            <c:dLbl>
              <c:idx val="0"/>
              <c:layout>
                <c:manualLayout>
                  <c:x val="0.41956661710992421"/>
                  <c:y val="4.2816024143419443E-4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72-4896-9A5F-8BB6FAB03C95}"/>
                </c:ext>
              </c:extLst>
            </c:dLbl>
            <c:dLbl>
              <c:idx val="1"/>
              <c:layout>
                <c:manualLayout>
                  <c:x val="4.5938439513242661E-2"/>
                  <c:y val="-2.336448598130840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72-4896-9A5F-8BB6FAB03C95}"/>
                </c:ext>
              </c:extLst>
            </c:dLbl>
            <c:dLbl>
              <c:idx val="2"/>
              <c:layout>
                <c:manualLayout>
                  <c:x val="7.3256465319457481E-2"/>
                  <c:y val="-4.2352457641610898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72-4896-9A5F-8BB6FAB03C95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Recirculacion</c:v>
              </c:pt>
              <c:pt idx="1">
                <c:v>Renovación Continua</c:v>
              </c:pt>
              <c:pt idx="2">
                <c:v>Desalojo Completo</c:v>
              </c:pt>
            </c:strLit>
          </c:cat>
          <c:val>
            <c:numRef>
              <c:f>('TOTAL SUBREGIONES 2020'!$L$114,'TOTAL SUBREGIONES 2020'!$N$114,'TOTAL SUBREGIONES 2020'!$P$114)</c:f>
              <c:numCache>
                <c:formatCode>General</c:formatCode>
                <c:ptCount val="3"/>
                <c:pt idx="0">
                  <c:v>169</c:v>
                </c:pt>
                <c:pt idx="1">
                  <c:v>9</c:v>
                </c:pt>
                <c:pt idx="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F72-4896-9A5F-8BB6FAB03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6"/>
        <c:overlap val="5"/>
        <c:axId val="-233405904"/>
        <c:axId val="-233397200"/>
      </c:barChart>
      <c:barChart>
        <c:barDir val="bar"/>
        <c:grouping val="stack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-7.3548083878287623E-2"/>
                  <c:y val="-2.4582745587455167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72-4896-9A5F-8BB6FAB03C95}"/>
                </c:ext>
              </c:extLst>
            </c:dLbl>
            <c:dLbl>
              <c:idx val="1"/>
              <c:layout>
                <c:manualLayout>
                  <c:x val="-1.6783657287594313E-2"/>
                  <c:y val="-4.0455515490478802E-4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72-4896-9A5F-8BB6FAB03C95}"/>
                </c:ext>
              </c:extLst>
            </c:dLbl>
            <c:dLbl>
              <c:idx val="2"/>
              <c:layout>
                <c:manualLayout>
                  <c:x val="-1.8648018648018665E-2"/>
                  <c:y val="-4.5072210319726589E-17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72-4896-9A5F-8BB6FAB03C95}"/>
                </c:ext>
              </c:extLst>
            </c:dLbl>
            <c:dLbl>
              <c:idx val="3"/>
              <c:layout>
                <c:manualLayout>
                  <c:x val="-4.8726808079398706E-2"/>
                  <c:y val="2.4580810090596736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72-4896-9A5F-8BB6FAB03C95}"/>
                </c:ext>
              </c:extLst>
            </c:dLbl>
            <c:dLbl>
              <c:idx val="4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B707-4F1E-92B6-F11A7A5F2D0A}"/>
                </c:ext>
              </c:extLst>
            </c:dLbl>
            <c:dLbl>
              <c:idx val="6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B707-4F1E-92B6-F11A7A5F2D0A}"/>
                </c:ext>
              </c:extLst>
            </c:dLbl>
            <c:dLbl>
              <c:idx val="8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B707-4F1E-92B6-F11A7A5F2D0A}"/>
                </c:ext>
              </c:extLst>
            </c:dLbl>
            <c:numFmt formatCode="0.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('TOTAL SUBREGIONES 2020'!$L$9,'TOTAL SUBREGIONES 2020'!$N$9,'TOTAL SUBREGIONES 2020'!$P$9)</c:f>
              <c:strCache>
                <c:ptCount val="3"/>
                <c:pt idx="0">
                  <c:v>Recirculacion</c:v>
                </c:pt>
                <c:pt idx="1">
                  <c:v>Renovación Continua</c:v>
                </c:pt>
                <c:pt idx="2">
                  <c:v>Desalojo Completo</c:v>
                </c:pt>
              </c:strCache>
            </c:strRef>
          </c:cat>
          <c:val>
            <c:numRef>
              <c:f>('TOTAL SUBREGIONES 2020'!$M$114,'TOTAL SUBREGIONES 2020'!$O$114,'TOTAL SUBREGIONES 2020'!$Q$114)</c:f>
              <c:numCache>
                <c:formatCode>0.0</c:formatCode>
                <c:ptCount val="3"/>
                <c:pt idx="0">
                  <c:v>85.353535353535349</c:v>
                </c:pt>
                <c:pt idx="1">
                  <c:v>4.5454545454545459</c:v>
                </c:pt>
                <c:pt idx="2">
                  <c:v>9.0909090909090917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F72-4896-9A5F-8BB6FAB03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233396112"/>
        <c:axId val="-233390672"/>
      </c:barChart>
      <c:catAx>
        <c:axId val="-233405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97200"/>
        <c:crosses val="autoZero"/>
        <c:auto val="1"/>
        <c:lblAlgn val="ctr"/>
        <c:lblOffset val="100"/>
        <c:noMultiLvlLbl val="0"/>
      </c:catAx>
      <c:valAx>
        <c:axId val="-233397200"/>
        <c:scaling>
          <c:orientation val="minMax"/>
          <c:max val="175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405904"/>
        <c:crosses val="autoZero"/>
        <c:crossBetween val="between"/>
      </c:valAx>
      <c:catAx>
        <c:axId val="-2333961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233390672"/>
        <c:crosses val="autoZero"/>
        <c:auto val="1"/>
        <c:lblAlgn val="ctr"/>
        <c:lblOffset val="100"/>
        <c:noMultiLvlLbl val="0"/>
      </c:catAx>
      <c:valAx>
        <c:axId val="-233390672"/>
        <c:scaling>
          <c:orientation val="minMax"/>
        </c:scaling>
        <c:delete val="0"/>
        <c:axPos val="t"/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FF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96112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Número y  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Concepto Sanitario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Suroeste -  Antioquia 2020.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863361814156204"/>
          <c:y val="0.17840248734572156"/>
          <c:w val="0.75921365023297482"/>
          <c:h val="0.63845110521405823"/>
        </c:manualLayout>
      </c:layout>
      <c:barChart>
        <c:barDir val="bar"/>
        <c:grouping val="stacked"/>
        <c:varyColors val="0"/>
        <c:ser>
          <c:idx val="0"/>
          <c:order val="0"/>
          <c:tx>
            <c:v>Numero de Piscinas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FDF-4BA7-BEE1-D07DE15319F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FDF-4BA7-BEE1-D07DE15319F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FDF-4BA7-BEE1-D07DE15319F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FDF-4BA7-BEE1-D07DE15319F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FDF-4BA7-BEE1-D07DE15319F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FDF-4BA7-BEE1-D07DE15319F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FDF-4BA7-BEE1-D07DE15319F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FDF-4BA7-BEE1-D07DE15319F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FDF-4BA7-BEE1-D07DE15319FE}"/>
              </c:ext>
            </c:extLst>
          </c:dPt>
          <c:dLbls>
            <c:dLbl>
              <c:idx val="0"/>
              <c:layout>
                <c:manualLayout>
                  <c:x val="4.478138134831048E-2"/>
                  <c:y val="-2.3364485981307555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DF-4BA7-BEE1-D07DE15319FE}"/>
                </c:ext>
              </c:extLst>
            </c:dLbl>
            <c:dLbl>
              <c:idx val="1"/>
              <c:layout>
                <c:manualLayout>
                  <c:x val="0.10203432263274782"/>
                  <c:y val="5.0776363234969463E-5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DF-4BA7-BEE1-D07DE15319FE}"/>
                </c:ext>
              </c:extLst>
            </c:dLbl>
            <c:dLbl>
              <c:idx val="2"/>
              <c:layout>
                <c:manualLayout>
                  <c:x val="5.4090413523484392E-2"/>
                  <c:y val="3.6481713150342189E-4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DF-4BA7-BEE1-D07DE15319FE}"/>
                </c:ext>
              </c:extLst>
            </c:dLbl>
            <c:dLbl>
              <c:idx val="3"/>
              <c:layout>
                <c:manualLayout>
                  <c:x val="0.19581476790925609"/>
                  <c:y val="-2.2970785193907263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DF-4BA7-BEE1-D07DE15319FE}"/>
                </c:ext>
              </c:extLst>
            </c:dLbl>
            <c:dLbl>
              <c:idx val="4"/>
              <c:layout>
                <c:manualLayout>
                  <c:x val="0.38228438228438227"/>
                  <c:y val="1.9026302288795726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DF-4BA7-BEE1-D07DE15319F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('TOTAL SUBREGIONES 2020'!$R$114,'TOTAL SUBREGIONES 2020'!$T$114,'TOTAL SUBREGIONES 2020'!$V$114,'TOTAL SUBREGIONES 2020'!$X$114,'TOTAL SUBREGIONES 2020'!$Z$114)</c:f>
              <c:numCache>
                <c:formatCode>General</c:formatCode>
                <c:ptCount val="5"/>
                <c:pt idx="0">
                  <c:v>0</c:v>
                </c:pt>
                <c:pt idx="1">
                  <c:v>23</c:v>
                </c:pt>
                <c:pt idx="2">
                  <c:v>1</c:v>
                </c:pt>
                <c:pt idx="3">
                  <c:v>52</c:v>
                </c:pt>
                <c:pt idx="4" formatCode="0">
                  <c:v>115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9-0FDF-4BA7-BEE1-D07DE1531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233407536"/>
        <c:axId val="-233381968"/>
      </c:barChart>
      <c:barChart>
        <c:barDir val="bar"/>
        <c:grouping val="stacked"/>
        <c:varyColors val="0"/>
        <c:ser>
          <c:idx val="1"/>
          <c:order val="1"/>
          <c:tx>
            <c:v>Porcentaje</c:v>
          </c:tx>
          <c:spPr>
            <a:solidFill>
              <a:schemeClr val="accent6">
                <a:lumMod val="75000"/>
              </a:schemeClr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B-0FDF-4BA7-BEE1-D07DE15319F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FDF-4BA7-BEE1-D07DE15319FE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E-0FDF-4BA7-BEE1-D07DE15319FE}"/>
              </c:ext>
            </c:extLst>
          </c:dPt>
          <c:dLbls>
            <c:dLbl>
              <c:idx val="0"/>
              <c:layout>
                <c:manualLayout>
                  <c:x val="-3.0646932038906283E-2"/>
                  <c:y val="2.4578874593738308E-3"/>
                </c:manualLayout>
              </c:layout>
              <c:numFmt formatCode="0.00" sourceLinked="0"/>
              <c:spPr>
                <a:noFill/>
              </c:spPr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DF-4BA7-BEE1-D07DE15319FE}"/>
                </c:ext>
              </c:extLst>
            </c:dLbl>
            <c:dLbl>
              <c:idx val="2"/>
              <c:layout>
                <c:manualLayout>
                  <c:x val="-1.6787407241497059E-2"/>
                  <c:y val="-2.4582745587454716E-3"/>
                </c:manualLayout>
              </c:layout>
              <c:numFmt formatCode="0.00" sourceLinked="0"/>
              <c:spPr>
                <a:noFill/>
              </c:spPr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DF-4BA7-BEE1-D07DE15319FE}"/>
                </c:ext>
              </c:extLst>
            </c:dLbl>
            <c:dLbl>
              <c:idx val="3"/>
              <c:layout>
                <c:manualLayout>
                  <c:x val="-1.888267541041392E-2"/>
                  <c:y val="7.3740494774932686E-3"/>
                </c:manualLayout>
              </c:layout>
              <c:numFmt formatCode="0.00" sourceLinked="0"/>
              <c:spPr>
                <a:noFill/>
              </c:spPr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DF-4BA7-BEE1-D07DE15319FE}"/>
                </c:ext>
              </c:extLst>
            </c:dLbl>
            <c:dLbl>
              <c:idx val="4"/>
              <c:numFmt formatCode="0.00" sourceLinked="0"/>
              <c:spPr>
                <a:noFill/>
              </c:spPr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FA84-4925-B9A9-4D48287E3527}"/>
                </c:ext>
              </c:extLst>
            </c:dLbl>
            <c:numFmt formatCode="0.00" sourceLinked="0"/>
            <c:spPr>
              <a:noFill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('TOTAL SUBREGIONES 2020'!$S$114,'TOTAL SUBREGIONES 2020'!$U$114,'TOTAL SUBREGIONES 2020'!$W$114,'TOTAL SUBREGIONES 2020'!$Y$114,'TOTAL SUBREGIONES 2020'!$AA$114)</c:f>
              <c:numCache>
                <c:formatCode>0.0</c:formatCode>
                <c:ptCount val="5"/>
                <c:pt idx="0">
                  <c:v>0</c:v>
                </c:pt>
                <c:pt idx="1">
                  <c:v>11.616161616161616</c:v>
                </c:pt>
                <c:pt idx="2">
                  <c:v>0.50505050505050508</c:v>
                </c:pt>
                <c:pt idx="3">
                  <c:v>26.262626262626267</c:v>
                </c:pt>
                <c:pt idx="4">
                  <c:v>58.080808080808076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1-0FDF-4BA7-BEE1-D07DE1531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233406448"/>
        <c:axId val="-233388496"/>
      </c:barChart>
      <c:catAx>
        <c:axId val="-2334075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81968"/>
        <c:crosses val="autoZero"/>
        <c:auto val="1"/>
        <c:lblAlgn val="ctr"/>
        <c:lblOffset val="100"/>
        <c:noMultiLvlLbl val="0"/>
      </c:catAx>
      <c:valAx>
        <c:axId val="-233381968"/>
        <c:scaling>
          <c:orientation val="minMax"/>
          <c:max val="12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407536"/>
        <c:crosses val="autoZero"/>
        <c:crossBetween val="between"/>
      </c:valAx>
      <c:catAx>
        <c:axId val="-2334064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233388496"/>
        <c:crosses val="autoZero"/>
        <c:auto val="1"/>
        <c:lblAlgn val="ctr"/>
        <c:lblOffset val="100"/>
        <c:noMultiLvlLbl val="0"/>
      </c:catAx>
      <c:valAx>
        <c:axId val="-233388496"/>
        <c:scaling>
          <c:orientation val="minMax"/>
          <c:max val="100"/>
        </c:scaling>
        <c:delete val="0"/>
        <c:axPos val="t"/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FF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406448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Numero y Porcentaje de piscinas de uso colectivo y particular Subtregión Bajo Cauca 2020.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837472805380394"/>
          <c:y val="0.11727363360493408"/>
          <c:w val="0.78527017923601061"/>
          <c:h val="0.64315189130097228"/>
        </c:manualLayout>
      </c:layout>
      <c:barChart>
        <c:barDir val="col"/>
        <c:grouping val="cluster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B56-487A-A20F-124C9F05CF2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B56-487A-A20F-124C9F05CF2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B56-487A-A20F-124C9F05CF2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B56-487A-A20F-124C9F05CF2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B56-487A-A20F-124C9F05CF2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B56-487A-A20F-124C9F05CF2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B56-487A-A20F-124C9F05CF2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B56-487A-A20F-124C9F05CF2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B56-487A-A20F-124C9F05CF20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SUBREGIONES 2020'!$A$120:$A$125</c:f>
              <c:strCache>
                <c:ptCount val="6"/>
                <c:pt idx="0">
                  <c:v>Caucasia</c:v>
                </c:pt>
                <c:pt idx="1">
                  <c:v>Caceres</c:v>
                </c:pt>
                <c:pt idx="2">
                  <c:v>El Bagre</c:v>
                </c:pt>
                <c:pt idx="3">
                  <c:v>Nechi</c:v>
                </c:pt>
                <c:pt idx="4">
                  <c:v>Taraza</c:v>
                </c:pt>
                <c:pt idx="5">
                  <c:v>Zaragoza</c:v>
                </c:pt>
              </c:strCache>
            </c:strRef>
          </c:cat>
          <c:val>
            <c:numRef>
              <c:f>'TOTAL SUBREGIONES 2020'!$B$120:$B$125</c:f>
              <c:numCache>
                <c:formatCode>General</c:formatCode>
                <c:ptCount val="6"/>
                <c:pt idx="0">
                  <c:v>11</c:v>
                </c:pt>
                <c:pt idx="1">
                  <c:v>7</c:v>
                </c:pt>
                <c:pt idx="2">
                  <c:v>6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B56-487A-A20F-124C9F05C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233402096"/>
        <c:axId val="-233408624"/>
      </c:barChart>
      <c:barChart>
        <c:barDir val="col"/>
        <c:grouping val="cluster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56-487A-A20F-124C9F05CF20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56-487A-A20F-124C9F05CF20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56-487A-A20F-124C9F05CF20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56-487A-A20F-124C9F05CF20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56-487A-A20F-124C9F05CF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SUBREGIONES 2020'!$A$120:$A$125</c:f>
              <c:strCache>
                <c:ptCount val="6"/>
                <c:pt idx="0">
                  <c:v>Caucasia</c:v>
                </c:pt>
                <c:pt idx="1">
                  <c:v>Caceres</c:v>
                </c:pt>
                <c:pt idx="2">
                  <c:v>El Bagre</c:v>
                </c:pt>
                <c:pt idx="3">
                  <c:v>Nechi</c:v>
                </c:pt>
                <c:pt idx="4">
                  <c:v>Taraza</c:v>
                </c:pt>
                <c:pt idx="5">
                  <c:v>Zaragoza</c:v>
                </c:pt>
              </c:strCache>
            </c:strRef>
          </c:cat>
          <c:val>
            <c:numRef>
              <c:f>'TOTAL SUBREGIONES 2020'!$C$120:$C$125</c:f>
              <c:numCache>
                <c:formatCode>0</c:formatCode>
                <c:ptCount val="6"/>
                <c:pt idx="0">
                  <c:v>36.666666666666664</c:v>
                </c:pt>
                <c:pt idx="1">
                  <c:v>23.333333333333332</c:v>
                </c:pt>
                <c:pt idx="2">
                  <c:v>20</c:v>
                </c:pt>
                <c:pt idx="3">
                  <c:v>3.3333333333333335</c:v>
                </c:pt>
                <c:pt idx="4">
                  <c:v>10</c:v>
                </c:pt>
                <c:pt idx="5">
                  <c:v>6.666666666666667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B56-487A-A20F-124C9F05C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233400464"/>
        <c:axId val="-233399920"/>
      </c:barChart>
      <c:catAx>
        <c:axId val="-23340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40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408624"/>
        <c:crosses val="autoZero"/>
        <c:auto val="1"/>
        <c:lblAlgn val="ctr"/>
        <c:lblOffset val="100"/>
        <c:noMultiLvlLbl val="0"/>
      </c:catAx>
      <c:valAx>
        <c:axId val="-233408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402096"/>
        <c:crosses val="autoZero"/>
        <c:crossBetween val="between"/>
      </c:valAx>
      <c:catAx>
        <c:axId val="-233400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33399920"/>
        <c:crosses val="autoZero"/>
        <c:auto val="1"/>
        <c:lblAlgn val="ctr"/>
        <c:lblOffset val="100"/>
        <c:noMultiLvlLbl val="0"/>
      </c:catAx>
      <c:valAx>
        <c:axId val="-233399920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Porcentaje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9933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400464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27017968907732687"/>
          <c:y val="0.91035851701333037"/>
          <c:w val="0.51387140943046439"/>
          <c:h val="4.9563965794598208E-2"/>
        </c:manualLayout>
      </c:layout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 </a:t>
            </a:r>
            <a:r>
              <a:rPr lang="es-CO" sz="1600" b="0" baseline="0"/>
              <a:t>Guarne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798500323257062"/>
          <c:h val="0.6782472842145091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Original'!$C$2310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Original'!$A$2311:$A$2324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Original'!$C$2311:$C$2324</c:f>
              <c:numCache>
                <c:formatCode>0.0</c:formatCode>
                <c:ptCount val="14"/>
                <c:pt idx="5" formatCode="0">
                  <c:v>4</c:v>
                </c:pt>
                <c:pt idx="6" formatCode="0">
                  <c:v>4</c:v>
                </c:pt>
                <c:pt idx="7" formatCode="0">
                  <c:v>4</c:v>
                </c:pt>
                <c:pt idx="8" formatCode="0">
                  <c:v>4</c:v>
                </c:pt>
                <c:pt idx="9" formatCode="0">
                  <c:v>4</c:v>
                </c:pt>
                <c:pt idx="10" formatCode="0">
                  <c:v>4</c:v>
                </c:pt>
                <c:pt idx="11" formatCode="0">
                  <c:v>5</c:v>
                </c:pt>
                <c:pt idx="12" formatCode="0">
                  <c:v>5</c:v>
                </c:pt>
                <c:pt idx="13" formatCode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29-46AE-B57A-4AFF8CE6E661}"/>
            </c:ext>
          </c:extLst>
        </c:ser>
        <c:ser>
          <c:idx val="3"/>
          <c:order val="2"/>
          <c:tx>
            <c:strRef>
              <c:f>'Tasa de mortalidad Original'!$D$2310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Original'!$A$2311:$A$2324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Original'!$D$2311:$D$2324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29-46AE-B57A-4AFF8CE6E661}"/>
            </c:ext>
          </c:extLst>
        </c:ser>
        <c:ser>
          <c:idx val="1"/>
          <c:order val="3"/>
          <c:tx>
            <c:strRef>
              <c:f>'Tasa de mortalidad Original'!$E$2310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Original'!$A$2311:$A$2324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Original'!$E$2311:$E$2324</c:f>
              <c:numCache>
                <c:formatCode>General</c:formatCode>
                <c:ptCount val="14"/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29-46AE-B57A-4AFF8CE6E661}"/>
            </c:ext>
          </c:extLst>
        </c:ser>
        <c:ser>
          <c:idx val="4"/>
          <c:order val="4"/>
          <c:tx>
            <c:strRef>
              <c:f>'Tasa de mortalidad Original'!$F$2310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Original'!$A$2311:$A$2324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Original'!$F$2311:$F$2324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929-46AE-B57A-4AFF8CE6E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61338864"/>
        <c:axId val="-2061350832"/>
      </c:barChart>
      <c:lineChart>
        <c:grouping val="stacked"/>
        <c:varyColors val="0"/>
        <c:ser>
          <c:idx val="0"/>
          <c:order val="0"/>
          <c:tx>
            <c:strRef>
              <c:f>'Tasa de mortalidad Original'!$B$2310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Original'!$A$2311:$A$2324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Original'!$B$2311:$B$2324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2.9</c:v>
                </c:pt>
                <c:pt idx="12">
                  <c:v>0</c:v>
                </c:pt>
                <c:pt idx="13">
                  <c:v>1.9840876173091802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929-46AE-B57A-4AFF8CE6E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61356816"/>
        <c:axId val="-2061353552"/>
      </c:lineChart>
      <c:catAx>
        <c:axId val="-206133886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061350832"/>
        <c:crossesAt val="0"/>
        <c:auto val="1"/>
        <c:lblAlgn val="ctr"/>
        <c:lblOffset val="100"/>
        <c:noMultiLvlLbl val="0"/>
      </c:catAx>
      <c:valAx>
        <c:axId val="-2061350832"/>
        <c:scaling>
          <c:orientation val="minMax"/>
          <c:max val="6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061338864"/>
        <c:crosses val="autoZero"/>
        <c:crossBetween val="between"/>
        <c:majorUnit val="1"/>
      </c:valAx>
      <c:valAx>
        <c:axId val="-2061353552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061356816"/>
        <c:crosses val="max"/>
        <c:crossBetween val="between"/>
      </c:valAx>
      <c:catAx>
        <c:axId val="-20613568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06135355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Número y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su Uso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Subregión Bajo Cauca 2020.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200193135962574"/>
          <c:y val="0.1833186493638409"/>
          <c:w val="0.80771057194288298"/>
          <c:h val="0.63845110521405823"/>
        </c:manualLayout>
      </c:layout>
      <c:barChart>
        <c:barDir val="bar"/>
        <c:grouping val="cluster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AD1-4072-A8B7-B0A9290FE8E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AD1-4072-A8B7-B0A9290FE8E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AD1-4072-A8B7-B0A9290FE8E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AD1-4072-A8B7-B0A9290FE8E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AD1-4072-A8B7-B0A9290FE8E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AD1-4072-A8B7-B0A9290FE8E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AD1-4072-A8B7-B0A9290FE8E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AD1-4072-A8B7-B0A9290FE8E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AD1-4072-A8B7-B0A9290FE8E6}"/>
              </c:ext>
            </c:extLst>
          </c:dPt>
          <c:dLbls>
            <c:dLbl>
              <c:idx val="0"/>
              <c:layout>
                <c:manualLayout>
                  <c:x val="0"/>
                  <c:y val="-2.4582745587454265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D1-4072-A8B7-B0A9290FE8E6}"/>
                </c:ext>
              </c:extLst>
            </c:dLbl>
            <c:dLbl>
              <c:idx val="1"/>
              <c:layout>
                <c:manualLayout>
                  <c:x val="-4.1657030633408587E-4"/>
                  <c:y val="5.0283627794068643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D1-4072-A8B7-B0A9290FE8E6}"/>
                </c:ext>
              </c:extLst>
            </c:dLbl>
            <c:dLbl>
              <c:idx val="2"/>
              <c:layout>
                <c:manualLayout>
                  <c:x val="7.4610698851098048E-3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D1-4072-A8B7-B0A9290FE8E6}"/>
                </c:ext>
              </c:extLst>
            </c:dLbl>
            <c:dLbl>
              <c:idx val="3"/>
              <c:layout>
                <c:manualLayout>
                  <c:x val="5.0351999706330412E-2"/>
                  <c:y val="2.4580785903546083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D1-4072-A8B7-B0A9290FE8E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Particulares</c:v>
              </c:pt>
              <c:pt idx="1">
                <c:v>Pública</c:v>
              </c:pt>
              <c:pt idx="2">
                <c:v>Restringida</c:v>
              </c:pt>
              <c:pt idx="3">
                <c:v>Uso Especial</c:v>
              </c:pt>
            </c:strLit>
          </c:cat>
          <c:val>
            <c:numRef>
              <c:f>('TOTAL SUBREGIONES 2020'!$D$126,'TOTAL SUBREGIONES 2020'!$F$126,'TOTAL SUBREGIONES 2020'!$H$126,'TOTAL SUBREGIONES 2020'!$J$126)</c:f>
              <c:numCache>
                <c:formatCode>General</c:formatCode>
                <c:ptCount val="4"/>
                <c:pt idx="0">
                  <c:v>0</c:v>
                </c:pt>
                <c:pt idx="1">
                  <c:v>21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AD1-4072-A8B7-B0A9290FE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233394480"/>
        <c:axId val="-233393936"/>
      </c:barChart>
      <c:barChart>
        <c:barDir val="bar"/>
        <c:grouping val="cluster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-7.3548083878287623E-2"/>
                  <c:y val="-2.4582745587455167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D1-4072-A8B7-B0A9290FE8E6}"/>
                </c:ext>
              </c:extLst>
            </c:dLbl>
            <c:dLbl>
              <c:idx val="3"/>
              <c:layout>
                <c:manualLayout>
                  <c:x val="-4.8726808079398706E-2"/>
                  <c:y val="2.4580810090596736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D1-4072-A8B7-B0A9290FE8E6}"/>
                </c:ext>
              </c:extLst>
            </c:dLbl>
            <c:dLbl>
              <c:idx val="4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C523-44BF-ABDF-0B2121324980}"/>
                </c:ext>
              </c:extLst>
            </c:dLbl>
            <c:dLbl>
              <c:idx val="6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C523-44BF-ABDF-0B2121324980}"/>
                </c:ext>
              </c:extLst>
            </c:dLbl>
            <c:dLbl>
              <c:idx val="8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523-44BF-ABDF-0B2121324980}"/>
                </c:ext>
              </c:extLst>
            </c:dLbl>
            <c:numFmt formatCode="0.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Particulares</c:v>
              </c:pt>
              <c:pt idx="1">
                <c:v>Pública</c:v>
              </c:pt>
              <c:pt idx="2">
                <c:v>Restringida</c:v>
              </c:pt>
              <c:pt idx="3">
                <c:v>Uso Especial</c:v>
              </c:pt>
            </c:strLit>
          </c:cat>
          <c:val>
            <c:numRef>
              <c:f>('TOTAL SUBREGIONES 2020'!$E$126,'TOTAL SUBREGIONES 2020'!$G$126,'TOTAL SUBREGIONES 2020'!$I$126,'TOTAL SUBREGIONES 2020'!$K$126)</c:f>
              <c:numCache>
                <c:formatCode>0.0</c:formatCode>
                <c:ptCount val="4"/>
                <c:pt idx="0" formatCode="General">
                  <c:v>0</c:v>
                </c:pt>
                <c:pt idx="1">
                  <c:v>70</c:v>
                </c:pt>
                <c:pt idx="2">
                  <c:v>26.666666666666668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AD1-4072-A8B7-B0A9290FE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233390128"/>
        <c:axId val="-233393392"/>
      </c:barChart>
      <c:catAx>
        <c:axId val="-2333944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93936"/>
        <c:crosses val="autoZero"/>
        <c:auto val="1"/>
        <c:lblAlgn val="ctr"/>
        <c:lblOffset val="100"/>
        <c:noMultiLvlLbl val="0"/>
      </c:catAx>
      <c:valAx>
        <c:axId val="-233393936"/>
        <c:scaling>
          <c:orientation val="minMax"/>
          <c:max val="25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94480"/>
        <c:crosses val="autoZero"/>
        <c:crossBetween val="between"/>
      </c:valAx>
      <c:catAx>
        <c:axId val="-2333901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233393392"/>
        <c:crosses val="autoZero"/>
        <c:auto val="1"/>
        <c:lblAlgn val="ctr"/>
        <c:lblOffset val="100"/>
        <c:noMultiLvlLbl val="0"/>
      </c:catAx>
      <c:valAx>
        <c:axId val="-233393392"/>
        <c:scaling>
          <c:orientation val="minMax"/>
          <c:max val="90"/>
        </c:scaling>
        <c:delete val="0"/>
        <c:axPos val="t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FF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90128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Número y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Tipo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Subregion Bajo Cauca. Antioquia 2020.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759773377345811"/>
          <c:y val="0.17840241780711352"/>
          <c:w val="0.80771057194288298"/>
          <c:h val="0.63845110521405823"/>
        </c:manualLayout>
      </c:layout>
      <c:barChart>
        <c:barDir val="bar"/>
        <c:grouping val="stack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A3D-445B-BCB5-DAECFEA199D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A3D-445B-BCB5-DAECFEA199D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A3D-445B-BCB5-DAECFEA199D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A3D-445B-BCB5-DAECFEA199D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A3D-445B-BCB5-DAECFEA199D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A3D-445B-BCB5-DAECFEA199D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A3D-445B-BCB5-DAECFEA199D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A3D-445B-BCB5-DAECFEA199D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A3D-445B-BCB5-DAECFEA199DF}"/>
              </c:ext>
            </c:extLst>
          </c:dPt>
          <c:dLbls>
            <c:dLbl>
              <c:idx val="0"/>
              <c:layout>
                <c:manualLayout>
                  <c:x val="0.38600021296360892"/>
                  <c:y val="-7.3742430271790213E-2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3D-445B-BCB5-DAECFEA199DF}"/>
                </c:ext>
              </c:extLst>
            </c:dLbl>
            <c:dLbl>
              <c:idx val="2"/>
              <c:layout>
                <c:manualLayout>
                  <c:x val="4.1554833617825741E-2"/>
                  <c:y val="-4.235223516544144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3D-445B-BCB5-DAECFEA199DF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Recirculacion</c:v>
              </c:pt>
              <c:pt idx="1">
                <c:v>Renovación Continua</c:v>
              </c:pt>
              <c:pt idx="2">
                <c:v>Desalojo Completo</c:v>
              </c:pt>
            </c:strLit>
          </c:cat>
          <c:val>
            <c:numRef>
              <c:f>('TOTAL SUBREGIONES 2020'!$L$126,'TOTAL SUBREGIONES 2020'!$N$126,'TOTAL SUBREGIONES 2020'!$P$126)</c:f>
              <c:numCache>
                <c:formatCode>General</c:formatCode>
                <c:ptCount val="3"/>
                <c:pt idx="0">
                  <c:v>29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A3D-445B-BCB5-DAECFEA19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6"/>
        <c:overlap val="5"/>
        <c:axId val="-233385776"/>
        <c:axId val="-233398288"/>
      </c:barChart>
      <c:barChart>
        <c:barDir val="bar"/>
        <c:grouping val="stack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-7.3548083878287623E-2"/>
                  <c:y val="-2.4582745587455167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3D-445B-BCB5-DAECFEA199DF}"/>
                </c:ext>
              </c:extLst>
            </c:dLbl>
            <c:dLbl>
              <c:idx val="1"/>
              <c:layout>
                <c:manualLayout>
                  <c:x val="-1.8652674712774512E-3"/>
                  <c:y val="-7.5170842824601444E-2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3D-445B-BCB5-DAECFEA199DF}"/>
                </c:ext>
              </c:extLst>
            </c:dLbl>
            <c:dLbl>
              <c:idx val="2"/>
              <c:layout>
                <c:manualLayout>
                  <c:x val="-1.8648018648018665E-2"/>
                  <c:y val="-4.5072210319726589E-17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3D-445B-BCB5-DAECFEA199DF}"/>
                </c:ext>
              </c:extLst>
            </c:dLbl>
            <c:dLbl>
              <c:idx val="3"/>
              <c:layout>
                <c:manualLayout>
                  <c:x val="-4.8726808079398706E-2"/>
                  <c:y val="2.4580810090596736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3D-445B-BCB5-DAECFEA199DF}"/>
                </c:ext>
              </c:extLst>
            </c:dLbl>
            <c:dLbl>
              <c:idx val="4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E2A0-49B2-9104-825D8DC79381}"/>
                </c:ext>
              </c:extLst>
            </c:dLbl>
            <c:dLbl>
              <c:idx val="6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E2A0-49B2-9104-825D8DC79381}"/>
                </c:ext>
              </c:extLst>
            </c:dLbl>
            <c:dLbl>
              <c:idx val="8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2A0-49B2-9104-825D8DC79381}"/>
                </c:ext>
              </c:extLst>
            </c:dLbl>
            <c:numFmt formatCode="0.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('TOTAL SUBREGIONES 2020'!$L$9,'TOTAL SUBREGIONES 2020'!$N$9,'TOTAL SUBREGIONES 2020'!$P$9)</c:f>
              <c:strCache>
                <c:ptCount val="3"/>
                <c:pt idx="0">
                  <c:v>Recirculacion</c:v>
                </c:pt>
                <c:pt idx="1">
                  <c:v>Renovación Continua</c:v>
                </c:pt>
                <c:pt idx="2">
                  <c:v>Desalojo Completo</c:v>
                </c:pt>
              </c:strCache>
            </c:strRef>
          </c:cat>
          <c:val>
            <c:numRef>
              <c:f>('TOTAL SUBREGIONES 2020'!$M$126,'TOTAL SUBREGIONES 2020'!$O$126,'TOTAL SUBREGIONES 2020'!$Q$126)</c:f>
              <c:numCache>
                <c:formatCode>0</c:formatCode>
                <c:ptCount val="3"/>
                <c:pt idx="0">
                  <c:v>96.666666666666671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A3D-445B-BCB5-DAECFEA19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233386864"/>
        <c:axId val="-233386320"/>
      </c:barChart>
      <c:catAx>
        <c:axId val="-2333857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98288"/>
        <c:crosses val="autoZero"/>
        <c:auto val="1"/>
        <c:lblAlgn val="ctr"/>
        <c:lblOffset val="100"/>
        <c:noMultiLvlLbl val="0"/>
      </c:catAx>
      <c:valAx>
        <c:axId val="-233398288"/>
        <c:scaling>
          <c:orientation val="minMax"/>
          <c:max val="3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85776"/>
        <c:crosses val="autoZero"/>
        <c:crossBetween val="between"/>
      </c:valAx>
      <c:catAx>
        <c:axId val="-2333868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233386320"/>
        <c:crosses val="autoZero"/>
        <c:auto val="1"/>
        <c:lblAlgn val="ctr"/>
        <c:lblOffset val="100"/>
        <c:noMultiLvlLbl val="0"/>
      </c:catAx>
      <c:valAx>
        <c:axId val="-233386320"/>
        <c:scaling>
          <c:orientation val="minMax"/>
          <c:max val="100"/>
        </c:scaling>
        <c:delete val="0"/>
        <c:axPos val="t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FF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86864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Número y  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Concepto Sanitario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.Bajo Cauca-Antioquia 2020</a:t>
            </a:r>
            <a:r>
              <a:rPr lang="es-CO" sz="144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942993315637245"/>
          <c:y val="0.17840246103591795"/>
          <c:w val="0.75921365023297482"/>
          <c:h val="0.63845110521405823"/>
        </c:manualLayout>
      </c:layout>
      <c:barChart>
        <c:barDir val="bar"/>
        <c:grouping val="stacked"/>
        <c:varyColors val="0"/>
        <c:ser>
          <c:idx val="0"/>
          <c:order val="0"/>
          <c:tx>
            <c:v>Numero de Piscinas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BCA-4A13-90F1-0644D255310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BCA-4A13-90F1-0644D255310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BCA-4A13-90F1-0644D255310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BCA-4A13-90F1-0644D255310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BCA-4A13-90F1-0644D255310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BCA-4A13-90F1-0644D255310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BCA-4A13-90F1-0644D255310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BCA-4A13-90F1-0644D255310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BCA-4A13-90F1-0644D2553106}"/>
              </c:ext>
            </c:extLst>
          </c:dPt>
          <c:dLbls>
            <c:dLbl>
              <c:idx val="0"/>
              <c:layout>
                <c:manualLayout>
                  <c:x val="2.9862966429895565E-2"/>
                  <c:y val="2.5032710064844576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CA-4A13-90F1-0644D2553106}"/>
                </c:ext>
              </c:extLst>
            </c:dLbl>
            <c:dLbl>
              <c:idx val="1"/>
              <c:layout>
                <c:manualLayout>
                  <c:x val="0.31838846631423195"/>
                  <c:y val="1.020234874883421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CA-4A13-90F1-0644D2553106}"/>
                </c:ext>
              </c:extLst>
            </c:dLbl>
            <c:dLbl>
              <c:idx val="2"/>
              <c:layout>
                <c:manualLayout>
                  <c:x val="0.11464373610522481"/>
                  <c:y val="-4.4113048037528017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CA-4A13-90F1-0644D2553106}"/>
                </c:ext>
              </c:extLst>
            </c:dLbl>
            <c:dLbl>
              <c:idx val="3"/>
              <c:layout>
                <c:manualLayout>
                  <c:x val="0.28652717985322657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CA-4A13-90F1-0644D2553106}"/>
                </c:ext>
              </c:extLst>
            </c:dLbl>
            <c:dLbl>
              <c:idx val="4"/>
              <c:layout>
                <c:manualLayout>
                  <c:x val="4.8767445145843955E-2"/>
                  <c:y val="2.6911780399871505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CA-4A13-90F1-0644D255310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('TOTAL SUBREGIONES 2020'!$R$126,'TOTAL SUBREGIONES 2020'!$T$126,'TOTAL SUBREGIONES 2020'!$V$126,'TOTAL SUBREGIONES 2020'!$X$126,'TOTAL SUBREGIONES 2020'!$Z$126)</c:f>
              <c:numCache>
                <c:formatCode>General</c:formatCode>
                <c:ptCount val="5"/>
                <c:pt idx="0">
                  <c:v>0</c:v>
                </c:pt>
                <c:pt idx="1">
                  <c:v>15</c:v>
                </c:pt>
                <c:pt idx="2">
                  <c:v>0</c:v>
                </c:pt>
                <c:pt idx="3">
                  <c:v>13</c:v>
                </c:pt>
                <c:pt idx="4" formatCode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9-2BCA-4A13-90F1-0644D2553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233385232"/>
        <c:axId val="-233409168"/>
      </c:barChart>
      <c:barChart>
        <c:barDir val="bar"/>
        <c:grouping val="stacked"/>
        <c:varyColors val="0"/>
        <c:ser>
          <c:idx val="1"/>
          <c:order val="1"/>
          <c:tx>
            <c:v>Porcentaje</c:v>
          </c:tx>
          <c:spPr>
            <a:solidFill>
              <a:schemeClr val="accent6">
                <a:lumMod val="75000"/>
              </a:schemeClr>
            </a:solidFill>
          </c:spPr>
          <c:invertIfNegative val="0"/>
          <c:dPt>
            <c:idx val="1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B-2BCA-4A13-90F1-0644D2553106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D-2BCA-4A13-90F1-0644D2553106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F-2BCA-4A13-90F1-0644D2553106}"/>
              </c:ext>
            </c:extLst>
          </c:dPt>
          <c:dLbls>
            <c:dLbl>
              <c:idx val="0"/>
              <c:layout>
                <c:manualLayout>
                  <c:x val="-3.0646932038906283E-2"/>
                  <c:y val="2.4578874593738308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CA-4A13-90F1-0644D2553106}"/>
                </c:ext>
              </c:extLst>
            </c:dLbl>
            <c:dLbl>
              <c:idx val="2"/>
              <c:layout>
                <c:manualLayout>
                  <c:x val="-1.6787407241497059E-2"/>
                  <c:y val="-2.4582745587454716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CA-4A13-90F1-0644D2553106}"/>
                </c:ext>
              </c:extLst>
            </c:dLbl>
            <c:dLbl>
              <c:idx val="3"/>
              <c:layout>
                <c:manualLayout>
                  <c:x val="-2.2612411210836406E-2"/>
                  <c:y val="-1.5486693542983473E-6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CA-4A13-90F1-0644D2553106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ABD0-48A2-B96D-02F6762A4FA6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('TOTAL SUBREGIONES 2020'!$S$126,'TOTAL SUBREGIONES 2020'!$U$126,'TOTAL SUBREGIONES 2020'!$W$126,'TOTAL SUBREGIONES 2020'!$Y$126,'TOTAL SUBREGIONES 2020'!$AA$126)</c:f>
              <c:numCache>
                <c:formatCode>0.0</c:formatCode>
                <c:ptCount val="5"/>
                <c:pt idx="0" formatCode="0">
                  <c:v>0</c:v>
                </c:pt>
                <c:pt idx="1">
                  <c:v>50</c:v>
                </c:pt>
                <c:pt idx="2">
                  <c:v>0</c:v>
                </c:pt>
                <c:pt idx="3">
                  <c:v>43.333333333333336</c:v>
                </c:pt>
                <c:pt idx="4">
                  <c:v>3.3333333333333335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2-2BCA-4A13-90F1-0644D2553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233384688"/>
        <c:axId val="-233408080"/>
      </c:barChart>
      <c:catAx>
        <c:axId val="-2333852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409168"/>
        <c:crosses val="autoZero"/>
        <c:auto val="1"/>
        <c:lblAlgn val="ctr"/>
        <c:lblOffset val="100"/>
        <c:noMultiLvlLbl val="0"/>
      </c:catAx>
      <c:valAx>
        <c:axId val="-233409168"/>
        <c:scaling>
          <c:orientation val="minMax"/>
          <c:max val="2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85232"/>
        <c:crosses val="autoZero"/>
        <c:crossBetween val="between"/>
      </c:valAx>
      <c:catAx>
        <c:axId val="-2333846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233408080"/>
        <c:crosses val="autoZero"/>
        <c:auto val="1"/>
        <c:lblAlgn val="ctr"/>
        <c:lblOffset val="100"/>
        <c:noMultiLvlLbl val="0"/>
      </c:catAx>
      <c:valAx>
        <c:axId val="-233408080"/>
        <c:scaling>
          <c:orientation val="minMax"/>
          <c:max val="70"/>
        </c:scaling>
        <c:delete val="0"/>
        <c:axPos val="t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FF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84688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Numero y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 de piscinas de uso colectivo y particular Subtregión Magdalena Medio - 2020.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837472805380394"/>
          <c:y val="0.11727363360493408"/>
          <c:w val="0.78527017923601061"/>
          <c:h val="0.64315189130097228"/>
        </c:manualLayout>
      </c:layout>
      <c:barChart>
        <c:barDir val="col"/>
        <c:grouping val="cluster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CFE-4744-837B-F01E3C1E30B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CFE-4744-837B-F01E3C1E30B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CFE-4744-837B-F01E3C1E30B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CFE-4744-837B-F01E3C1E30B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CFE-4744-837B-F01E3C1E30B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CFE-4744-837B-F01E3C1E30B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CFE-4744-837B-F01E3C1E30B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CFE-4744-837B-F01E3C1E30B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CFE-4744-837B-F01E3C1E30B6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SUBREGIONES 2020'!$A$136:$A$141</c:f>
              <c:strCache>
                <c:ptCount val="6"/>
                <c:pt idx="0">
                  <c:v>Caracoli</c:v>
                </c:pt>
                <c:pt idx="1">
                  <c:v>Maceo</c:v>
                </c:pt>
                <c:pt idx="2">
                  <c:v>Puerto Berrio</c:v>
                </c:pt>
                <c:pt idx="3">
                  <c:v>Puerto Nare</c:v>
                </c:pt>
                <c:pt idx="4">
                  <c:v>Puerto Triunfo</c:v>
                </c:pt>
                <c:pt idx="5">
                  <c:v>Yondo</c:v>
                </c:pt>
              </c:strCache>
            </c:strRef>
          </c:cat>
          <c:val>
            <c:numRef>
              <c:f>'TOTAL SUBREGIONES 2020'!$B$136:$B$141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21</c:v>
                </c:pt>
                <c:pt idx="3">
                  <c:v>2</c:v>
                </c:pt>
                <c:pt idx="4">
                  <c:v>28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CFE-4744-837B-F01E3C1E3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233382512"/>
        <c:axId val="-233406992"/>
      </c:barChart>
      <c:barChart>
        <c:barDir val="col"/>
        <c:grouping val="cluster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FE-4744-837B-F01E3C1E30B6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FE-4744-837B-F01E3C1E30B6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FE-4744-837B-F01E3C1E30B6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FE-4744-837B-F01E3C1E30B6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FE-4744-837B-F01E3C1E30B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SUBREGIONES 2020'!$A$136:$A$141</c:f>
              <c:strCache>
                <c:ptCount val="6"/>
                <c:pt idx="0">
                  <c:v>Caracoli</c:v>
                </c:pt>
                <c:pt idx="1">
                  <c:v>Maceo</c:v>
                </c:pt>
                <c:pt idx="2">
                  <c:v>Puerto Berrio</c:v>
                </c:pt>
                <c:pt idx="3">
                  <c:v>Puerto Nare</c:v>
                </c:pt>
                <c:pt idx="4">
                  <c:v>Puerto Triunfo</c:v>
                </c:pt>
                <c:pt idx="5">
                  <c:v>Yondo</c:v>
                </c:pt>
              </c:strCache>
            </c:strRef>
          </c:cat>
          <c:val>
            <c:numRef>
              <c:f>'TOTAL SUBREGIONES 2020'!$C$136:$C$141</c:f>
              <c:numCache>
                <c:formatCode>0</c:formatCode>
                <c:ptCount val="6"/>
                <c:pt idx="0">
                  <c:v>1.7241379310344827</c:v>
                </c:pt>
                <c:pt idx="1">
                  <c:v>3.4482758620689653</c:v>
                </c:pt>
                <c:pt idx="2">
                  <c:v>36.206896551724135</c:v>
                </c:pt>
                <c:pt idx="3">
                  <c:v>3.4482758620689653</c:v>
                </c:pt>
                <c:pt idx="4">
                  <c:v>48.275862068965516</c:v>
                </c:pt>
                <c:pt idx="5">
                  <c:v>6.8965517241379306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9CFE-4744-837B-F01E3C1E3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233375984"/>
        <c:axId val="-233369456"/>
      </c:barChart>
      <c:catAx>
        <c:axId val="-23338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40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406992"/>
        <c:crosses val="autoZero"/>
        <c:auto val="1"/>
        <c:lblAlgn val="ctr"/>
        <c:lblOffset val="100"/>
        <c:noMultiLvlLbl val="0"/>
      </c:catAx>
      <c:valAx>
        <c:axId val="-233406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82512"/>
        <c:crosses val="autoZero"/>
        <c:crossBetween val="between"/>
        <c:majorUnit val="5"/>
      </c:valAx>
      <c:catAx>
        <c:axId val="-233375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33369456"/>
        <c:crosses val="autoZero"/>
        <c:auto val="1"/>
        <c:lblAlgn val="ctr"/>
        <c:lblOffset val="100"/>
        <c:noMultiLvlLbl val="0"/>
      </c:catAx>
      <c:valAx>
        <c:axId val="-233369456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Procentaje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9933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75984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30010021474588405"/>
          <c:y val="0.94318393260951672"/>
          <c:w val="0.53257170126461473"/>
          <c:h val="4.9563941119381894E-2"/>
        </c:manualLayout>
      </c:layout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Número y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su Uso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Subregión Magdalena Medio. 2020.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200193135962574"/>
          <c:y val="0.1833186493638409"/>
          <c:w val="0.80771057194288298"/>
          <c:h val="0.63845110521405823"/>
        </c:manualLayout>
      </c:layout>
      <c:barChart>
        <c:barDir val="bar"/>
        <c:grouping val="cluster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627-47F8-88E6-4B56A93CF60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627-47F8-88E6-4B56A93CF6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627-47F8-88E6-4B56A93CF6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627-47F8-88E6-4B56A93CF6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627-47F8-88E6-4B56A93CF6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627-47F8-88E6-4B56A93CF6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627-47F8-88E6-4B56A93CF60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627-47F8-88E6-4B56A93CF60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627-47F8-88E6-4B56A93CF60C}"/>
              </c:ext>
            </c:extLst>
          </c:dPt>
          <c:dLbls>
            <c:dLbl>
              <c:idx val="0"/>
              <c:layout>
                <c:manualLayout>
                  <c:x val="0"/>
                  <c:y val="-2.4582745587454265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27-47F8-88E6-4B56A93CF60C}"/>
                </c:ext>
              </c:extLst>
            </c:dLbl>
            <c:dLbl>
              <c:idx val="1"/>
              <c:layout>
                <c:manualLayout>
                  <c:x val="7.6097037969941389E-3"/>
                  <c:y val="-6.8181818181818179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27-47F8-88E6-4B56A93CF60C}"/>
                </c:ext>
              </c:extLst>
            </c:dLbl>
            <c:dLbl>
              <c:idx val="2"/>
              <c:layout>
                <c:manualLayout>
                  <c:x val="7.4610698851098048E-3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27-47F8-88E6-4B56A93CF60C}"/>
                </c:ext>
              </c:extLst>
            </c:dLbl>
            <c:dLbl>
              <c:idx val="3"/>
              <c:layout>
                <c:manualLayout>
                  <c:x val="9.3263373563872553E-3"/>
                  <c:y val="2.4580810090596736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27-47F8-88E6-4B56A93CF60C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Particulares</c:v>
              </c:pt>
              <c:pt idx="1">
                <c:v>Pública</c:v>
              </c:pt>
              <c:pt idx="2">
                <c:v>Restringida</c:v>
              </c:pt>
              <c:pt idx="3">
                <c:v>Uso Especial</c:v>
              </c:pt>
            </c:strLit>
          </c:cat>
          <c:val>
            <c:numRef>
              <c:f>('TOTAL SUBREGIONES 2020'!$D$142,'TOTAL SUBREGIONES 2020'!$F$142,'TOTAL SUBREGIONES 2020'!$H$142,'TOTAL SUBREGIONES 2020'!$J$142)</c:f>
              <c:numCache>
                <c:formatCode>General</c:formatCode>
                <c:ptCount val="4"/>
                <c:pt idx="0">
                  <c:v>0</c:v>
                </c:pt>
                <c:pt idx="1">
                  <c:v>46</c:v>
                </c:pt>
                <c:pt idx="2">
                  <c:v>11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627-47F8-88E6-4B56A93C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233349872"/>
        <c:axId val="-233364560"/>
      </c:barChart>
      <c:barChart>
        <c:barDir val="bar"/>
        <c:grouping val="cluster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-7.3548083878287623E-2"/>
                  <c:y val="-2.4582745587455167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27-47F8-88E6-4B56A93CF60C}"/>
                </c:ext>
              </c:extLst>
            </c:dLbl>
            <c:dLbl>
              <c:idx val="3"/>
              <c:layout>
                <c:manualLayout>
                  <c:x val="-4.8726808079398706E-2"/>
                  <c:y val="2.4580810090596736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27-47F8-88E6-4B56A93CF60C}"/>
                </c:ext>
              </c:extLst>
            </c:dLbl>
            <c:dLbl>
              <c:idx val="4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89B1-42CD-B79B-D96C007686C5}"/>
                </c:ext>
              </c:extLst>
            </c:dLbl>
            <c:dLbl>
              <c:idx val="6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89B1-42CD-B79B-D96C007686C5}"/>
                </c:ext>
              </c:extLst>
            </c:dLbl>
            <c:dLbl>
              <c:idx val="8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9B1-42CD-B79B-D96C007686C5}"/>
                </c:ext>
              </c:extLst>
            </c:dLbl>
            <c:numFmt formatCode="0.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Particulares</c:v>
              </c:pt>
              <c:pt idx="1">
                <c:v>Pública</c:v>
              </c:pt>
              <c:pt idx="2">
                <c:v>Restringida</c:v>
              </c:pt>
              <c:pt idx="3">
                <c:v>Uso Especial</c:v>
              </c:pt>
            </c:strLit>
          </c:cat>
          <c:val>
            <c:numRef>
              <c:f>('TOTAL SUBREGIONES 2020'!$E$142,'TOTAL SUBREGIONES 2020'!$G$142,'TOTAL SUBREGIONES 2020'!$I$142,'TOTAL SUBREGIONES 2020'!$K$142)</c:f>
              <c:numCache>
                <c:formatCode>0.0</c:formatCode>
                <c:ptCount val="4"/>
                <c:pt idx="0" formatCode="General">
                  <c:v>0</c:v>
                </c:pt>
                <c:pt idx="1">
                  <c:v>79.310344827586206</c:v>
                </c:pt>
                <c:pt idx="2">
                  <c:v>18.96551724137931</c:v>
                </c:pt>
                <c:pt idx="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627-47F8-88E6-4B56A93C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233345520"/>
        <c:axId val="-233371088"/>
      </c:barChart>
      <c:catAx>
        <c:axId val="-2333498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64560"/>
        <c:crosses val="autoZero"/>
        <c:auto val="1"/>
        <c:lblAlgn val="ctr"/>
        <c:lblOffset val="100"/>
        <c:noMultiLvlLbl val="0"/>
      </c:catAx>
      <c:valAx>
        <c:axId val="-233364560"/>
        <c:scaling>
          <c:orientation val="minMax"/>
          <c:max val="5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49872"/>
        <c:crosses val="autoZero"/>
        <c:crossBetween val="between"/>
      </c:valAx>
      <c:catAx>
        <c:axId val="-2333455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233371088"/>
        <c:crosses val="autoZero"/>
        <c:auto val="1"/>
        <c:lblAlgn val="ctr"/>
        <c:lblOffset val="100"/>
        <c:noMultiLvlLbl val="0"/>
      </c:catAx>
      <c:valAx>
        <c:axId val="-233371088"/>
        <c:scaling>
          <c:orientation val="minMax"/>
          <c:max val="100"/>
        </c:scaling>
        <c:delete val="0"/>
        <c:axPos val="t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FF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45520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Número y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Tipo  .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Magdalena Medio. Antioquia 2020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759773377345811"/>
          <c:y val="0.17840241780711352"/>
          <c:w val="0.80771057194288298"/>
          <c:h val="0.63845110521405823"/>
        </c:manualLayout>
      </c:layout>
      <c:barChart>
        <c:barDir val="bar"/>
        <c:grouping val="stack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80E-428F-8004-50B481D437D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80E-428F-8004-50B481D437D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80E-428F-8004-50B481D437D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80E-428F-8004-50B481D437D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80E-428F-8004-50B481D437D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80E-428F-8004-50B481D437D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80E-428F-8004-50B481D437D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80E-428F-8004-50B481D437D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80E-428F-8004-50B481D437D1}"/>
              </c:ext>
            </c:extLst>
          </c:dPt>
          <c:dLbls>
            <c:dLbl>
              <c:idx val="0"/>
              <c:layout>
                <c:manualLayout>
                  <c:x val="0.40651300405631113"/>
                  <c:y val="-7.3625676937892617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0E-428F-8004-50B481D437D1}"/>
                </c:ext>
              </c:extLst>
            </c:dLbl>
            <c:dLbl>
              <c:idx val="1"/>
              <c:layout>
                <c:manualLayout>
                  <c:x val="6.8029734045482071E-2"/>
                  <c:y val="-4.9170251997541483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0E-428F-8004-50B481D437D1}"/>
                </c:ext>
              </c:extLst>
            </c:dLbl>
            <c:dLbl>
              <c:idx val="2"/>
              <c:layout>
                <c:manualLayout>
                  <c:x val="5.6473248536240625E-2"/>
                  <c:y val="-4.235223516544144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0E-428F-8004-50B481D437D1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Recirculacion</c:v>
              </c:pt>
              <c:pt idx="1">
                <c:v>Renovación Continua</c:v>
              </c:pt>
              <c:pt idx="2">
                <c:v>Desalojo Completo</c:v>
              </c:pt>
            </c:strLit>
          </c:cat>
          <c:val>
            <c:numRef>
              <c:f>('TOTAL SUBREGIONES 2020'!$L$142,'TOTAL SUBREGIONES 2020'!$N$142,'TOTAL SUBREGIONES 2020'!$P$142)</c:f>
              <c:numCache>
                <c:formatCode>General</c:formatCode>
                <c:ptCount val="3"/>
                <c:pt idx="0">
                  <c:v>37</c:v>
                </c:pt>
                <c:pt idx="1">
                  <c:v>1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80E-428F-8004-50B481D43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6"/>
        <c:overlap val="5"/>
        <c:axId val="-233348240"/>
        <c:axId val="-233352048"/>
      </c:barChart>
      <c:barChart>
        <c:barDir val="bar"/>
        <c:grouping val="stack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-7.3548083878287623E-2"/>
                  <c:y val="-2.4582745587455167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0E-428F-8004-50B481D437D1}"/>
                </c:ext>
              </c:extLst>
            </c:dLbl>
            <c:dLbl>
              <c:idx val="1"/>
              <c:layout>
                <c:manualLayout>
                  <c:x val="-3.730044233981242E-3"/>
                  <c:y val="-1.4154837897874936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0E-428F-8004-50B481D437D1}"/>
                </c:ext>
              </c:extLst>
            </c:dLbl>
            <c:dLbl>
              <c:idx val="2"/>
              <c:layout>
                <c:manualLayout>
                  <c:x val="-1.8648018648018665E-2"/>
                  <c:y val="-4.5072210319726589E-17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0E-428F-8004-50B481D437D1}"/>
                </c:ext>
              </c:extLst>
            </c:dLbl>
            <c:dLbl>
              <c:idx val="3"/>
              <c:layout>
                <c:manualLayout>
                  <c:x val="-4.8726808079398706E-2"/>
                  <c:y val="2.4580810090596736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0E-428F-8004-50B481D437D1}"/>
                </c:ext>
              </c:extLst>
            </c:dLbl>
            <c:dLbl>
              <c:idx val="4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F14C-43EF-A346-EBDDA84D9180}"/>
                </c:ext>
              </c:extLst>
            </c:dLbl>
            <c:dLbl>
              <c:idx val="6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F14C-43EF-A346-EBDDA84D9180}"/>
                </c:ext>
              </c:extLst>
            </c:dLbl>
            <c:dLbl>
              <c:idx val="8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F14C-43EF-A346-EBDDA84D9180}"/>
                </c:ext>
              </c:extLst>
            </c:dLbl>
            <c:numFmt formatCode="0.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('TOTAL SUBREGIONES 2020'!$L$9,'TOTAL SUBREGIONES 2020'!$N$9,'TOTAL SUBREGIONES 2020'!$P$9)</c:f>
              <c:strCache>
                <c:ptCount val="3"/>
                <c:pt idx="0">
                  <c:v>Recirculacion</c:v>
                </c:pt>
                <c:pt idx="1">
                  <c:v>Renovación Continua</c:v>
                </c:pt>
                <c:pt idx="2">
                  <c:v>Desalojo Completo</c:v>
                </c:pt>
              </c:strCache>
            </c:strRef>
          </c:cat>
          <c:val>
            <c:numRef>
              <c:f>('TOTAL SUBREGIONES 2020'!$M$142,'TOTAL SUBREGIONES 2020'!$O$142,'TOTAL SUBREGIONES 2020'!$Q$142)</c:f>
              <c:numCache>
                <c:formatCode>General</c:formatCode>
                <c:ptCount val="3"/>
                <c:pt idx="0" formatCode="0.0">
                  <c:v>63.793103448275865</c:v>
                </c:pt>
                <c:pt idx="1">
                  <c:v>1.7241379310344827</c:v>
                </c:pt>
                <c:pt idx="2" formatCode="0.0">
                  <c:v>6.8965517241379306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80E-428F-8004-50B481D43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233364016"/>
        <c:axId val="-233373264"/>
      </c:barChart>
      <c:catAx>
        <c:axId val="-2333482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52048"/>
        <c:crosses val="autoZero"/>
        <c:auto val="1"/>
        <c:lblAlgn val="ctr"/>
        <c:lblOffset val="100"/>
        <c:noMultiLvlLbl val="0"/>
      </c:catAx>
      <c:valAx>
        <c:axId val="-233352048"/>
        <c:scaling>
          <c:orientation val="minMax"/>
          <c:max val="4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48240"/>
        <c:crosses val="autoZero"/>
        <c:crossBetween val="between"/>
      </c:valAx>
      <c:catAx>
        <c:axId val="-2333640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233373264"/>
        <c:crosses val="autoZero"/>
        <c:auto val="1"/>
        <c:lblAlgn val="ctr"/>
        <c:lblOffset val="100"/>
        <c:noMultiLvlLbl val="0"/>
      </c:catAx>
      <c:valAx>
        <c:axId val="-233373264"/>
        <c:scaling>
          <c:orientation val="minMax"/>
        </c:scaling>
        <c:delete val="0"/>
        <c:axPos val="t"/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FF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64016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Número y  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Concepto Sanitario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Magdalena Medio-Antioquia 2020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863361814156204"/>
          <c:y val="0.17840248734572156"/>
          <c:w val="0.75921365023297482"/>
          <c:h val="0.63845110521405823"/>
        </c:manualLayout>
      </c:layout>
      <c:barChart>
        <c:barDir val="bar"/>
        <c:grouping val="stacked"/>
        <c:varyColors val="0"/>
        <c:ser>
          <c:idx val="0"/>
          <c:order val="0"/>
          <c:tx>
            <c:v>Numero de Piscinas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E42-4203-A77A-B41FC5A5F3B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E42-4203-A77A-B41FC5A5F3B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E42-4203-A77A-B41FC5A5F3B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E42-4203-A77A-B41FC5A5F3B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E42-4203-A77A-B41FC5A5F3B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E42-4203-A77A-B41FC5A5F3B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E42-4203-A77A-B41FC5A5F3B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E42-4203-A77A-B41FC5A5F3B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E42-4203-A77A-B41FC5A5F3B4}"/>
              </c:ext>
            </c:extLst>
          </c:dPt>
          <c:dLbls>
            <c:dLbl>
              <c:idx val="0"/>
              <c:layout>
                <c:manualLayout>
                  <c:x val="5.4105390672319773E-2"/>
                  <c:y val="-9.0144420639453178E-17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42-4203-A77A-B41FC5A5F3B4}"/>
                </c:ext>
              </c:extLst>
            </c:dLbl>
            <c:dLbl>
              <c:idx val="1"/>
              <c:layout>
                <c:manualLayout>
                  <c:x val="6.6603087201512298E-2"/>
                  <c:y val="2.4214915540001782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42-4203-A77A-B41FC5A5F3B4}"/>
                </c:ext>
              </c:extLst>
            </c:dLbl>
            <c:dLbl>
              <c:idx val="2"/>
              <c:layout>
                <c:manualLayout>
                  <c:x val="5.4090413523484392E-2"/>
                  <c:y val="-2.4299444187123667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42-4203-A77A-B41FC5A5F3B4}"/>
                </c:ext>
              </c:extLst>
            </c:dLbl>
            <c:dLbl>
              <c:idx val="3"/>
              <c:layout>
                <c:manualLayout>
                  <c:x val="0.38043029935943323"/>
                  <c:y val="-2.4255022269739149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42-4203-A77A-B41FC5A5F3B4}"/>
                </c:ext>
              </c:extLst>
            </c:dLbl>
            <c:dLbl>
              <c:idx val="4"/>
              <c:layout>
                <c:manualLayout>
                  <c:x val="4.4755244755244721E-2"/>
                  <c:y val="2.4915828388269051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42-4203-A77A-B41FC5A5F3B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('TOTAL SUBREGIONES 2020'!$R$142,'TOTAL SUBREGIONES 2020'!$T$142,'TOTAL SUBREGIONES 2020'!$V$142,'TOTAL SUBREGIONES 2020'!$X$142,'TOTAL SUBREGIONES 2020'!$Z$142)</c:f>
              <c:numCache>
                <c:formatCode>General</c:formatCode>
                <c:ptCount val="5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52</c:v>
                </c:pt>
                <c:pt idx="4" formatCode="0">
                  <c:v>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9-4E42-4203-A77A-B41FC5A5F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233356944"/>
        <c:axId val="-233368912"/>
      </c:barChart>
      <c:barChart>
        <c:barDir val="bar"/>
        <c:grouping val="stacked"/>
        <c:varyColors val="0"/>
        <c:ser>
          <c:idx val="1"/>
          <c:order val="1"/>
          <c:tx>
            <c:v>Porcentaje</c:v>
          </c:tx>
          <c:spPr>
            <a:solidFill>
              <a:schemeClr val="accent6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E42-4203-A77A-B41FC5A5F3B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C-4E42-4203-A77A-B41FC5A5F3B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4E42-4203-A77A-B41FC5A5F3B4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F-4E42-4203-A77A-B41FC5A5F3B4}"/>
              </c:ext>
            </c:extLst>
          </c:dPt>
          <c:dLbls>
            <c:dLbl>
              <c:idx val="0"/>
              <c:layout>
                <c:manualLayout>
                  <c:x val="-3.0646932038906283E-2"/>
                  <c:y val="2.4578874593738308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42-4203-A77A-B41FC5A5F3B4}"/>
                </c:ext>
              </c:extLst>
            </c:dLbl>
            <c:dLbl>
              <c:idx val="2"/>
              <c:layout>
                <c:manualLayout>
                  <c:x val="-1.6787407241497059E-2"/>
                  <c:y val="-2.4582745587454716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42-4203-A77A-B41FC5A5F3B4}"/>
                </c:ext>
              </c:extLst>
            </c:dLbl>
            <c:dLbl>
              <c:idx val="3"/>
              <c:layout>
                <c:manualLayout>
                  <c:x val="-2.2612264376043904E-2"/>
                  <c:y val="2.4569639305228211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42-4203-A77A-B41FC5A5F3B4}"/>
                </c:ext>
              </c:extLst>
            </c:dLbl>
            <c:dLbl>
              <c:idx val="4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169C-4DFA-B849-BBF91BF7E04D}"/>
                </c:ext>
              </c:extLst>
            </c:dLbl>
            <c:numFmt formatCode="0.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('TOTAL SUBREGIONES 2020'!$S$142,'TOTAL SUBREGIONES 2020'!$U$142,'TOTAL SUBREGIONES 2020'!$W$142,'TOTAL SUBREGIONES 2020'!$Y$142,'TOTAL SUBREGIONES 2020'!$AA$142)</c:f>
              <c:numCache>
                <c:formatCode>0.0</c:formatCode>
                <c:ptCount val="5"/>
                <c:pt idx="0" formatCode="General">
                  <c:v>0</c:v>
                </c:pt>
                <c:pt idx="1">
                  <c:v>3.4482758620689653</c:v>
                </c:pt>
                <c:pt idx="2" formatCode="General">
                  <c:v>0</c:v>
                </c:pt>
                <c:pt idx="3" formatCode="General">
                  <c:v>89.65517241379311</c:v>
                </c:pt>
                <c:pt idx="4" formatCode="General">
                  <c:v>6.8965517241379306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1-4E42-4203-A77A-B41FC5A5F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233355312"/>
        <c:axId val="-233363472"/>
      </c:barChart>
      <c:catAx>
        <c:axId val="-2333569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68912"/>
        <c:crosses val="autoZero"/>
        <c:auto val="1"/>
        <c:lblAlgn val="ctr"/>
        <c:lblOffset val="100"/>
        <c:noMultiLvlLbl val="0"/>
      </c:catAx>
      <c:valAx>
        <c:axId val="-233368912"/>
        <c:scaling>
          <c:orientation val="minMax"/>
          <c:max val="55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56944"/>
        <c:crosses val="autoZero"/>
        <c:crossBetween val="between"/>
      </c:valAx>
      <c:catAx>
        <c:axId val="-2333553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233363472"/>
        <c:crosses val="autoZero"/>
        <c:auto val="1"/>
        <c:lblAlgn val="ctr"/>
        <c:lblOffset val="100"/>
        <c:noMultiLvlLbl val="0"/>
      </c:catAx>
      <c:valAx>
        <c:axId val="-233363472"/>
        <c:scaling>
          <c:orientation val="minMax"/>
          <c:max val="100"/>
        </c:scaling>
        <c:delete val="0"/>
        <c:axPos val="t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FF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55312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32805491621239657"/>
          <c:y val="0.93488957526718008"/>
          <c:w val="0.49307431675935609"/>
          <c:h val="5.2817872904008523E-2"/>
        </c:manualLayout>
      </c:layout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Numero y  Porcentaje de piscinas de uso colectivo y particular Subtregión Nordeste - 2020.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837472805380394"/>
          <c:y val="0.11727363360493408"/>
          <c:w val="0.78527017923601061"/>
          <c:h val="0.64315189130097228"/>
        </c:manualLayout>
      </c:layout>
      <c:barChart>
        <c:barDir val="col"/>
        <c:grouping val="cluster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133-4EF1-8BA0-95D584D3B3A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133-4EF1-8BA0-95D584D3B3A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133-4EF1-8BA0-95D584D3B3A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133-4EF1-8BA0-95D584D3B3A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133-4EF1-8BA0-95D584D3B3A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133-4EF1-8BA0-95D584D3B3A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133-4EF1-8BA0-95D584D3B3A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133-4EF1-8BA0-95D584D3B3A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133-4EF1-8BA0-95D584D3B3A2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SUBREGIONES 2020'!$A$150:$A$159</c:f>
              <c:strCache>
                <c:ptCount val="10"/>
                <c:pt idx="0">
                  <c:v>Amalfi</c:v>
                </c:pt>
                <c:pt idx="1">
                  <c:v>Anori</c:v>
                </c:pt>
                <c:pt idx="2">
                  <c:v>Cisneros</c:v>
                </c:pt>
                <c:pt idx="3">
                  <c:v>Remedios</c:v>
                </c:pt>
                <c:pt idx="4">
                  <c:v>San Roque</c:v>
                </c:pt>
                <c:pt idx="5">
                  <c:v>Santo Domingo</c:v>
                </c:pt>
                <c:pt idx="6">
                  <c:v>Segovia</c:v>
                </c:pt>
                <c:pt idx="7">
                  <c:v>Vegachi</c:v>
                </c:pt>
                <c:pt idx="8">
                  <c:v>Yali</c:v>
                </c:pt>
                <c:pt idx="9">
                  <c:v>Yolombo</c:v>
                </c:pt>
              </c:strCache>
            </c:strRef>
          </c:cat>
          <c:val>
            <c:numRef>
              <c:f>'TOTAL SUBREGIONES 2020'!$B$150:$B$159</c:f>
              <c:numCache>
                <c:formatCode>General</c:formatCode>
                <c:ptCount val="10"/>
                <c:pt idx="0">
                  <c:v>8</c:v>
                </c:pt>
                <c:pt idx="1">
                  <c:v>3</c:v>
                </c:pt>
                <c:pt idx="2">
                  <c:v>4</c:v>
                </c:pt>
                <c:pt idx="3">
                  <c:v>12</c:v>
                </c:pt>
                <c:pt idx="4">
                  <c:v>1</c:v>
                </c:pt>
                <c:pt idx="5">
                  <c:v>5</c:v>
                </c:pt>
                <c:pt idx="6">
                  <c:v>6</c:v>
                </c:pt>
                <c:pt idx="7">
                  <c:v>3</c:v>
                </c:pt>
                <c:pt idx="8">
                  <c:v>1</c:v>
                </c:pt>
                <c:pt idx="9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133-4EF1-8BA0-95D584D3B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233359120"/>
        <c:axId val="-233351504"/>
      </c:barChart>
      <c:barChart>
        <c:barDir val="col"/>
        <c:grouping val="cluster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33-4EF1-8BA0-95D584D3B3A2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33-4EF1-8BA0-95D584D3B3A2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33-4EF1-8BA0-95D584D3B3A2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33-4EF1-8BA0-95D584D3B3A2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33-4EF1-8BA0-95D584D3B3A2}"/>
                </c:ext>
              </c:extLst>
            </c:dLbl>
            <c:dLbl>
              <c:idx val="6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33-4EF1-8BA0-95D584D3B3A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SUBREGIONES 2020'!$A$150:$A$159</c:f>
              <c:strCache>
                <c:ptCount val="10"/>
                <c:pt idx="0">
                  <c:v>Amalfi</c:v>
                </c:pt>
                <c:pt idx="1">
                  <c:v>Anori</c:v>
                </c:pt>
                <c:pt idx="2">
                  <c:v>Cisneros</c:v>
                </c:pt>
                <c:pt idx="3">
                  <c:v>Remedios</c:v>
                </c:pt>
                <c:pt idx="4">
                  <c:v>San Roque</c:v>
                </c:pt>
                <c:pt idx="5">
                  <c:v>Santo Domingo</c:v>
                </c:pt>
                <c:pt idx="6">
                  <c:v>Segovia</c:v>
                </c:pt>
                <c:pt idx="7">
                  <c:v>Vegachi</c:v>
                </c:pt>
                <c:pt idx="8">
                  <c:v>Yali</c:v>
                </c:pt>
                <c:pt idx="9">
                  <c:v>Yolombo</c:v>
                </c:pt>
              </c:strCache>
            </c:strRef>
          </c:cat>
          <c:val>
            <c:numRef>
              <c:f>'TOTAL SUBREGIONES 2020'!$C$150:$C$159</c:f>
              <c:numCache>
                <c:formatCode>0</c:formatCode>
                <c:ptCount val="10"/>
                <c:pt idx="0">
                  <c:v>15.09433962264151</c:v>
                </c:pt>
                <c:pt idx="1">
                  <c:v>5.6603773584905666</c:v>
                </c:pt>
                <c:pt idx="2">
                  <c:v>7.5471698113207548</c:v>
                </c:pt>
                <c:pt idx="3">
                  <c:v>22.641509433962266</c:v>
                </c:pt>
                <c:pt idx="4">
                  <c:v>1.8867924528301887</c:v>
                </c:pt>
                <c:pt idx="5">
                  <c:v>9.433962264150944</c:v>
                </c:pt>
                <c:pt idx="6">
                  <c:v>11.320754716981133</c:v>
                </c:pt>
                <c:pt idx="7">
                  <c:v>5.6603773584905666</c:v>
                </c:pt>
                <c:pt idx="8">
                  <c:v>1.8867924528301887</c:v>
                </c:pt>
                <c:pt idx="9">
                  <c:v>18.867924528301888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133-4EF1-8BA0-95D584D3B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233344432"/>
        <c:axId val="-233350960"/>
      </c:barChart>
      <c:catAx>
        <c:axId val="-23335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40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51504"/>
        <c:crosses val="autoZero"/>
        <c:auto val="1"/>
        <c:lblAlgn val="ctr"/>
        <c:lblOffset val="100"/>
        <c:noMultiLvlLbl val="0"/>
      </c:catAx>
      <c:valAx>
        <c:axId val="-233351504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59120"/>
        <c:crosses val="autoZero"/>
        <c:crossBetween val="between"/>
        <c:majorUnit val="5"/>
      </c:valAx>
      <c:catAx>
        <c:axId val="-233344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33350960"/>
        <c:crosses val="autoZero"/>
        <c:auto val="1"/>
        <c:lblAlgn val="ctr"/>
        <c:lblOffset val="100"/>
        <c:noMultiLvlLbl val="0"/>
      </c:catAx>
      <c:valAx>
        <c:axId val="-233350960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Procentaje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9933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44432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24960931776936016"/>
          <c:y val="0.94318399855190516"/>
          <c:w val="0.53818187172606224"/>
          <c:h val="4.9563904330470532E-2"/>
        </c:manualLayout>
      </c:layout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Número y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su Uso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Subregión Nordeste. 2020.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200193135962574"/>
          <c:y val="0.1833186493638409"/>
          <c:w val="0.80771057194288298"/>
          <c:h val="0.63845110521405823"/>
        </c:manualLayout>
      </c:layout>
      <c:barChart>
        <c:barDir val="bar"/>
        <c:grouping val="cluster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422-478B-B8FE-250742B9665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422-478B-B8FE-250742B9665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422-478B-B8FE-250742B9665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422-478B-B8FE-250742B9665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422-478B-B8FE-250742B9665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422-478B-B8FE-250742B9665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422-478B-B8FE-250742B9665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422-478B-B8FE-250742B9665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422-478B-B8FE-250742B96655}"/>
              </c:ext>
            </c:extLst>
          </c:dPt>
          <c:dLbls>
            <c:dLbl>
              <c:idx val="0"/>
              <c:layout>
                <c:manualLayout>
                  <c:x val="1.1188811188811189E-2"/>
                  <c:y val="-2.4581963974209466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22-478B-B8FE-250742B96655}"/>
                </c:ext>
              </c:extLst>
            </c:dLbl>
            <c:dLbl>
              <c:idx val="1"/>
              <c:layout>
                <c:manualLayout>
                  <c:x val="7.6097037969941389E-3"/>
                  <c:y val="-6.8181818181818179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22-478B-B8FE-250742B96655}"/>
                </c:ext>
              </c:extLst>
            </c:dLbl>
            <c:dLbl>
              <c:idx val="2"/>
              <c:layout>
                <c:manualLayout>
                  <c:x val="7.4610698851098048E-3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22-478B-B8FE-250742B96655}"/>
                </c:ext>
              </c:extLst>
            </c:dLbl>
            <c:dLbl>
              <c:idx val="3"/>
              <c:layout>
                <c:manualLayout>
                  <c:x val="4.2892792247122953E-2"/>
                  <c:y val="2.4580036430574695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22-478B-B8FE-250742B96655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Particulares</c:v>
              </c:pt>
              <c:pt idx="1">
                <c:v>Pública</c:v>
              </c:pt>
              <c:pt idx="2">
                <c:v>Restringida</c:v>
              </c:pt>
              <c:pt idx="3">
                <c:v>Uso Especial</c:v>
              </c:pt>
            </c:strLit>
          </c:cat>
          <c:val>
            <c:numRef>
              <c:f>('TOTAL SUBREGIONES 2020'!$D$160,'TOTAL SUBREGIONES 2020'!$F$160,'TOTAL SUBREGIONES 2020'!$H$160,'TOTAL SUBREGIONES 2020'!$J$160)</c:f>
              <c:numCache>
                <c:formatCode>General</c:formatCode>
                <c:ptCount val="4"/>
                <c:pt idx="0">
                  <c:v>2</c:v>
                </c:pt>
                <c:pt idx="1">
                  <c:v>39</c:v>
                </c:pt>
                <c:pt idx="2">
                  <c:v>12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422-478B-B8FE-250742B96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233362928"/>
        <c:axId val="-233361840"/>
      </c:barChart>
      <c:barChart>
        <c:barDir val="bar"/>
        <c:grouping val="cluster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-7.3548083878287623E-2"/>
                  <c:y val="-2.4582745587455167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22-478B-B8FE-250742B96655}"/>
                </c:ext>
              </c:extLst>
            </c:dLbl>
            <c:dLbl>
              <c:idx val="3"/>
              <c:layout>
                <c:manualLayout>
                  <c:x val="-7.2969256465319474E-2"/>
                  <c:y val="2.4580036430574695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22-478B-B8FE-250742B96655}"/>
                </c:ext>
              </c:extLst>
            </c:dLbl>
            <c:dLbl>
              <c:idx val="4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65A9-4BC3-B9B4-D12D6C384EEC}"/>
                </c:ext>
              </c:extLst>
            </c:dLbl>
            <c:dLbl>
              <c:idx val="6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65A9-4BC3-B9B4-D12D6C384EEC}"/>
                </c:ext>
              </c:extLst>
            </c:dLbl>
            <c:dLbl>
              <c:idx val="8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5A9-4BC3-B9B4-D12D6C384EEC}"/>
                </c:ext>
              </c:extLst>
            </c:dLbl>
            <c:numFmt formatCode="0.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Particulares</c:v>
              </c:pt>
              <c:pt idx="1">
                <c:v>Pública</c:v>
              </c:pt>
              <c:pt idx="2">
                <c:v>Restringida</c:v>
              </c:pt>
              <c:pt idx="3">
                <c:v>Uso Especial</c:v>
              </c:pt>
            </c:strLit>
          </c:cat>
          <c:val>
            <c:numRef>
              <c:f>('TOTAL SUBREGIONES 2020'!$E$160,'TOTAL SUBREGIONES 2020'!$G$160,'TOTAL SUBREGIONES 2020'!$I$160,'TOTAL SUBREGIONES 2020'!$K$160)</c:f>
              <c:numCache>
                <c:formatCode>0.0</c:formatCode>
                <c:ptCount val="4"/>
                <c:pt idx="0" formatCode="General">
                  <c:v>3.7735849056603774</c:v>
                </c:pt>
                <c:pt idx="1">
                  <c:v>73.584905660377359</c:v>
                </c:pt>
                <c:pt idx="2">
                  <c:v>22.641509433962266</c:v>
                </c:pt>
                <c:pt idx="3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422-478B-B8FE-250742B96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233372176"/>
        <c:axId val="-233362384"/>
      </c:barChart>
      <c:catAx>
        <c:axId val="-2333629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61840"/>
        <c:crosses val="autoZero"/>
        <c:auto val="1"/>
        <c:lblAlgn val="ctr"/>
        <c:lblOffset val="100"/>
        <c:noMultiLvlLbl val="0"/>
      </c:catAx>
      <c:valAx>
        <c:axId val="-233361840"/>
        <c:scaling>
          <c:orientation val="minMax"/>
          <c:max val="45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62928"/>
        <c:crosses val="autoZero"/>
        <c:crossBetween val="between"/>
      </c:valAx>
      <c:catAx>
        <c:axId val="-2333721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233362384"/>
        <c:crosses val="autoZero"/>
        <c:auto val="1"/>
        <c:lblAlgn val="ctr"/>
        <c:lblOffset val="100"/>
        <c:noMultiLvlLbl val="0"/>
      </c:catAx>
      <c:valAx>
        <c:axId val="-233362384"/>
        <c:scaling>
          <c:orientation val="minMax"/>
          <c:max val="100"/>
        </c:scaling>
        <c:delete val="0"/>
        <c:axPos val="t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FF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72176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27770526586274619"/>
          <c:y val="0.93272058823529413"/>
          <c:w val="0.49307431675935603"/>
          <c:h val="5.2591477535896214E-2"/>
        </c:manualLayout>
      </c:layout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Número y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Tipo  .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Nordeste. Antioquia 2020.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759773377345811"/>
          <c:y val="0.17840241780711352"/>
          <c:w val="0.80771057194288298"/>
          <c:h val="0.63845110521405823"/>
        </c:manualLayout>
      </c:layout>
      <c:barChart>
        <c:barDir val="bar"/>
        <c:grouping val="stack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B96-4A49-A5FB-C6133697A25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B96-4A49-A5FB-C6133697A25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B96-4A49-A5FB-C6133697A25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B96-4A49-A5FB-C6133697A25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B96-4A49-A5FB-C6133697A25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B96-4A49-A5FB-C6133697A25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B96-4A49-A5FB-C6133697A25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B96-4A49-A5FB-C6133697A25D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B96-4A49-A5FB-C6133697A25D}"/>
              </c:ext>
            </c:extLst>
          </c:dPt>
          <c:dLbls>
            <c:dLbl>
              <c:idx val="0"/>
              <c:layout>
                <c:manualLayout>
                  <c:x val="0.40651300405631113"/>
                  <c:y val="-7.3625676937892617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96-4A49-A5FB-C6133697A25D}"/>
                </c:ext>
              </c:extLst>
            </c:dLbl>
            <c:dLbl>
              <c:idx val="1"/>
              <c:layout>
                <c:manualLayout>
                  <c:x val="7.9218545234293225E-2"/>
                  <c:y val="-4.9171003501712164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96-4A49-A5FB-C6133697A25D}"/>
                </c:ext>
              </c:extLst>
            </c:dLbl>
            <c:dLbl>
              <c:idx val="2"/>
              <c:layout>
                <c:manualLayout>
                  <c:x val="5.4608446671438764E-2"/>
                  <c:y val="-4.2351370697827845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96-4A49-A5FB-C6133697A25D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Recirculacion</c:v>
              </c:pt>
              <c:pt idx="1">
                <c:v>Renovación Continua</c:v>
              </c:pt>
              <c:pt idx="2">
                <c:v>Desalojo Completo</c:v>
              </c:pt>
            </c:strLit>
          </c:cat>
          <c:val>
            <c:numRef>
              <c:f>('TOTAL SUBREGIONES 2020'!$L$160,'TOTAL SUBREGIONES 2020'!$N$160,'TOTAL SUBREGIONES 2020'!$P$160)</c:f>
              <c:numCache>
                <c:formatCode>General</c:formatCode>
                <c:ptCount val="3"/>
                <c:pt idx="0">
                  <c:v>42</c:v>
                </c:pt>
                <c:pt idx="1">
                  <c:v>7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B96-4A49-A5FB-C6133697A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6"/>
        <c:overlap val="5"/>
        <c:axId val="-233377616"/>
        <c:axId val="-233377072"/>
      </c:barChart>
      <c:barChart>
        <c:barDir val="bar"/>
        <c:grouping val="stack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-7.3548083878287623E-2"/>
                  <c:y val="-2.4582745587455167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96-4A49-A5FB-C6133697A25D}"/>
                </c:ext>
              </c:extLst>
            </c:dLbl>
            <c:dLbl>
              <c:idx val="1"/>
              <c:layout>
                <c:manualLayout>
                  <c:x val="-3.730044233981242E-3"/>
                  <c:y val="-1.4154837897874936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96-4A49-A5FB-C6133697A25D}"/>
                </c:ext>
              </c:extLst>
            </c:dLbl>
            <c:dLbl>
              <c:idx val="2"/>
              <c:layout>
                <c:manualLayout>
                  <c:x val="-1.8648018648018665E-2"/>
                  <c:y val="-4.5072210319726589E-17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96-4A49-A5FB-C6133697A25D}"/>
                </c:ext>
              </c:extLst>
            </c:dLbl>
            <c:dLbl>
              <c:idx val="3"/>
              <c:layout>
                <c:manualLayout>
                  <c:x val="-4.8726808079398706E-2"/>
                  <c:y val="2.4580810090596736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96-4A49-A5FB-C6133697A25D}"/>
                </c:ext>
              </c:extLst>
            </c:dLbl>
            <c:dLbl>
              <c:idx val="4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57DA-4854-976C-64B91BF57302}"/>
                </c:ext>
              </c:extLst>
            </c:dLbl>
            <c:dLbl>
              <c:idx val="6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57DA-4854-976C-64B91BF57302}"/>
                </c:ext>
              </c:extLst>
            </c:dLbl>
            <c:dLbl>
              <c:idx val="8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57DA-4854-976C-64B91BF57302}"/>
                </c:ext>
              </c:extLst>
            </c:dLbl>
            <c:numFmt formatCode="0.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('TOTAL SUBREGIONES 2020'!$L$9,'TOTAL SUBREGIONES 2020'!$N$9,'TOTAL SUBREGIONES 2020'!$P$9)</c:f>
              <c:strCache>
                <c:ptCount val="3"/>
                <c:pt idx="0">
                  <c:v>Recirculacion</c:v>
                </c:pt>
                <c:pt idx="1">
                  <c:v>Renovación Continua</c:v>
                </c:pt>
                <c:pt idx="2">
                  <c:v>Desalojo Completo</c:v>
                </c:pt>
              </c:strCache>
            </c:strRef>
          </c:cat>
          <c:val>
            <c:numRef>
              <c:f>('TOTAL SUBREGIONES 2020'!$M$160,'TOTAL SUBREGIONES 2020'!$O$160,'TOTAL SUBREGIONES 2020'!$Q$160)</c:f>
              <c:numCache>
                <c:formatCode>0.0</c:formatCode>
                <c:ptCount val="3"/>
                <c:pt idx="0">
                  <c:v>79.245283018867923</c:v>
                </c:pt>
                <c:pt idx="1">
                  <c:v>13.20754716981132</c:v>
                </c:pt>
                <c:pt idx="2" formatCode="General">
                  <c:v>7.5471698113207548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B96-4A49-A5FB-C6133697A2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233344976"/>
        <c:axId val="-233349328"/>
      </c:barChart>
      <c:catAx>
        <c:axId val="-2333776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77072"/>
        <c:crosses val="autoZero"/>
        <c:auto val="1"/>
        <c:lblAlgn val="ctr"/>
        <c:lblOffset val="100"/>
        <c:noMultiLvlLbl val="0"/>
      </c:catAx>
      <c:valAx>
        <c:axId val="-233377072"/>
        <c:scaling>
          <c:orientation val="minMax"/>
          <c:max val="45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77616"/>
        <c:crosses val="autoZero"/>
        <c:crossBetween val="between"/>
      </c:valAx>
      <c:catAx>
        <c:axId val="-2333449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233349328"/>
        <c:crosses val="autoZero"/>
        <c:auto val="1"/>
        <c:lblAlgn val="ctr"/>
        <c:lblOffset val="100"/>
        <c:noMultiLvlLbl val="0"/>
      </c:catAx>
      <c:valAx>
        <c:axId val="-233349328"/>
        <c:scaling>
          <c:orientation val="minMax"/>
          <c:max val="100"/>
        </c:scaling>
        <c:delete val="0"/>
        <c:axPos val="t"/>
        <c:numFmt formatCode="0.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FF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44976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28516447332195366"/>
          <c:y val="0.93247271212869609"/>
          <c:w val="0.49307431675935603"/>
          <c:h val="5.278515462319977E-2"/>
        </c:manualLayout>
      </c:layout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 </a:t>
            </a:r>
            <a:r>
              <a:rPr lang="es-CO" sz="1600" b="0" baseline="0"/>
              <a:t>Guatapé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143576519781015"/>
          <c:h val="0.6887620720838384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Original'!$C$2338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Original'!$A$2339:$A$2352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Original'!$C$2339:$C$2352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2</c:v>
                </c:pt>
                <c:pt idx="12" formatCode="0">
                  <c:v>2</c:v>
                </c:pt>
                <c:pt idx="13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03-4332-84B8-F8026B88F9B5}"/>
            </c:ext>
          </c:extLst>
        </c:ser>
        <c:ser>
          <c:idx val="3"/>
          <c:order val="2"/>
          <c:tx>
            <c:strRef>
              <c:f>'Tasa de mortalidad Original'!$D$2338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Original'!$A$2339:$A$2352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Original'!$D$2339:$D$2352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03-4332-84B8-F8026B88F9B5}"/>
            </c:ext>
          </c:extLst>
        </c:ser>
        <c:ser>
          <c:idx val="1"/>
          <c:order val="3"/>
          <c:tx>
            <c:strRef>
              <c:f>'Tasa de mortalidad Original'!$E$2338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Original'!$A$2339:$A$2352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Original'!$E$2339:$E$2352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03-4332-84B8-F8026B88F9B5}"/>
            </c:ext>
          </c:extLst>
        </c:ser>
        <c:ser>
          <c:idx val="4"/>
          <c:order val="4"/>
          <c:tx>
            <c:strRef>
              <c:f>'Tasa de mortalidad Original'!$F$2338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Original'!$A$2339:$A$2352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Original'!$F$2339:$F$2352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03-4332-84B8-F8026B88F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61353008"/>
        <c:axId val="-2061338320"/>
      </c:barChart>
      <c:lineChart>
        <c:grouping val="stacked"/>
        <c:varyColors val="0"/>
        <c:ser>
          <c:idx val="0"/>
          <c:order val="0"/>
          <c:tx>
            <c:strRef>
              <c:f>'Tasa de mortalidad Original'!$B$2338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Original'!$A$2339:$A$2352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Original'!$B$2339:$B$2352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03-4332-84B8-F8026B88F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61332336"/>
        <c:axId val="-2061337776"/>
      </c:lineChart>
      <c:catAx>
        <c:axId val="-206135300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061338320"/>
        <c:crossesAt val="0"/>
        <c:auto val="1"/>
        <c:lblAlgn val="ctr"/>
        <c:lblOffset val="100"/>
        <c:noMultiLvlLbl val="0"/>
      </c:catAx>
      <c:valAx>
        <c:axId val="-2061338320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061353008"/>
        <c:crosses val="autoZero"/>
        <c:crossBetween val="between"/>
        <c:majorUnit val="1"/>
      </c:valAx>
      <c:valAx>
        <c:axId val="-2061337776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061332336"/>
        <c:crosses val="max"/>
        <c:crossBetween val="between"/>
      </c:valAx>
      <c:catAx>
        <c:axId val="-206133233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061337776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Número y  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Concepto Sanitario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Nordeste-Antioquia 2020.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863361814156204"/>
          <c:y val="0.17840248734572156"/>
          <c:w val="0.75921365023297482"/>
          <c:h val="0.63845110521405823"/>
        </c:manualLayout>
      </c:layout>
      <c:barChart>
        <c:barDir val="bar"/>
        <c:grouping val="stacked"/>
        <c:varyColors val="0"/>
        <c:ser>
          <c:idx val="0"/>
          <c:order val="0"/>
          <c:tx>
            <c:v>Numero de Piscinas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A8B-4E1D-BB0E-9EAD9F92C52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A8B-4E1D-BB0E-9EAD9F92C52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A8B-4E1D-BB0E-9EAD9F92C52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A8B-4E1D-BB0E-9EAD9F92C52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A8B-4E1D-BB0E-9EAD9F92C52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A8B-4E1D-BB0E-9EAD9F92C52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A8B-4E1D-BB0E-9EAD9F92C52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A8B-4E1D-BB0E-9EAD9F92C52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A8B-4E1D-BB0E-9EAD9F92C524}"/>
              </c:ext>
            </c:extLst>
          </c:dPt>
          <c:dLbls>
            <c:dLbl>
              <c:idx val="0"/>
              <c:layout>
                <c:manualLayout>
                  <c:x val="0.2349911715581007"/>
                  <c:y val="-2.4573893865232448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8B-4E1D-BB0E-9EAD9F92C524}"/>
                </c:ext>
              </c:extLst>
            </c:dLbl>
            <c:dLbl>
              <c:idx val="1"/>
              <c:layout>
                <c:manualLayout>
                  <c:x val="0.1617081291412"/>
                  <c:y val="1.0169055546822528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8B-4E1D-BB0E-9EAD9F92C524}"/>
                </c:ext>
              </c:extLst>
            </c:dLbl>
            <c:dLbl>
              <c:idx val="2"/>
              <c:layout>
                <c:manualLayout>
                  <c:x val="6.527922471229558E-2"/>
                  <c:y val="3.2889009266962024E-6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8B-4E1D-BB0E-9EAD9F92C524}"/>
                </c:ext>
              </c:extLst>
            </c:dLbl>
            <c:dLbl>
              <c:idx val="3"/>
              <c:layout>
                <c:manualLayout>
                  <c:x val="0.3767006956298295"/>
                  <c:y val="-4.4363270532483457E-17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8B-4E1D-BB0E-9EAD9F92C524}"/>
                </c:ext>
              </c:extLst>
            </c:dLbl>
            <c:dLbl>
              <c:idx val="4"/>
              <c:layout>
                <c:manualLayout>
                  <c:x val="0.29277389277389276"/>
                  <c:y val="5.1045343469997286E-4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8B-4E1D-BB0E-9EAD9F92C524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('TOTAL SUBREGIONES 2020'!$R$160,'TOTAL SUBREGIONES 2020'!$T$160,'TOTAL SUBREGIONES 2020'!$V$160,'TOTAL SUBREGIONES 2020'!$X$160,'TOTAL SUBREGIONES 2020'!$Z$160)</c:f>
              <c:numCache>
                <c:formatCode>General</c:formatCode>
                <c:ptCount val="5"/>
                <c:pt idx="0">
                  <c:v>3</c:v>
                </c:pt>
                <c:pt idx="1">
                  <c:v>9</c:v>
                </c:pt>
                <c:pt idx="2">
                  <c:v>2</c:v>
                </c:pt>
                <c:pt idx="3">
                  <c:v>23</c:v>
                </c:pt>
                <c:pt idx="4">
                  <c:v>18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9-8A8B-4E1D-BB0E-9EAD9F92C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233350416"/>
        <c:axId val="-233374896"/>
      </c:barChart>
      <c:barChart>
        <c:barDir val="bar"/>
        <c:grouping val="stacked"/>
        <c:varyColors val="0"/>
        <c:ser>
          <c:idx val="1"/>
          <c:order val="1"/>
          <c:tx>
            <c:v>Porcentaje</c:v>
          </c:tx>
          <c:spPr>
            <a:solidFill>
              <a:schemeClr val="accent6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B-8A8B-4E1D-BB0E-9EAD9F92C52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D-8A8B-4E1D-BB0E-9EAD9F92C524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F-8A8B-4E1D-BB0E-9EAD9F92C524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1-8A8B-4E1D-BB0E-9EAD9F92C524}"/>
              </c:ext>
            </c:extLst>
          </c:dPt>
          <c:dLbls>
            <c:dLbl>
              <c:idx val="0"/>
              <c:layout>
                <c:manualLayout>
                  <c:x val="-1.3863700603858085E-2"/>
                  <c:y val="9.6732380205956038E-7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8B-4E1D-BB0E-9EAD9F92C524}"/>
                </c:ext>
              </c:extLst>
            </c:dLbl>
            <c:dLbl>
              <c:idx val="2"/>
              <c:layout>
                <c:manualLayout>
                  <c:x val="-1.8652276857001302E-2"/>
                  <c:y val="-1.3542533228473489E-6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A8B-4E1D-BB0E-9EAD9F92C524}"/>
                </c:ext>
              </c:extLst>
            </c:dLbl>
            <c:dLbl>
              <c:idx val="3"/>
              <c:layout>
                <c:manualLayout>
                  <c:x val="-2.2612264376043904E-2"/>
                  <c:y val="2.4569639305228211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8B-4E1D-BB0E-9EAD9F92C524}"/>
                </c:ext>
              </c:extLst>
            </c:dLbl>
            <c:dLbl>
              <c:idx val="4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A72A-40BD-8144-DB31ED60594A}"/>
                </c:ext>
              </c:extLst>
            </c:dLbl>
            <c:numFmt formatCode="0.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('TOTAL SUBREGIONES 2020'!$S$160,'TOTAL SUBREGIONES 2020'!$U$160,'TOTAL SUBREGIONES 2020'!$W$160,'TOTAL SUBREGIONES 2020'!$Y$160,'TOTAL SUBREGIONES 2020'!$AA$160)</c:f>
              <c:numCache>
                <c:formatCode>0.0</c:formatCode>
                <c:ptCount val="5"/>
                <c:pt idx="0" formatCode="General">
                  <c:v>5.6603773584905666</c:v>
                </c:pt>
                <c:pt idx="1">
                  <c:v>16.981132075471699</c:v>
                </c:pt>
                <c:pt idx="2" formatCode="General">
                  <c:v>3.7735849056603774</c:v>
                </c:pt>
                <c:pt idx="3" formatCode="General">
                  <c:v>43.39622641509434</c:v>
                </c:pt>
                <c:pt idx="4">
                  <c:v>33.962264150943398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3-8A8B-4E1D-BB0E-9EAD9F92C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233352592"/>
        <c:axId val="-233372720"/>
      </c:barChart>
      <c:catAx>
        <c:axId val="-2333504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74896"/>
        <c:crosses val="autoZero"/>
        <c:auto val="1"/>
        <c:lblAlgn val="ctr"/>
        <c:lblOffset val="100"/>
        <c:noMultiLvlLbl val="0"/>
      </c:catAx>
      <c:valAx>
        <c:axId val="-233374896"/>
        <c:scaling>
          <c:orientation val="minMax"/>
          <c:max val="25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50416"/>
        <c:crosses val="autoZero"/>
        <c:crossBetween val="between"/>
      </c:valAx>
      <c:catAx>
        <c:axId val="-2333525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233372720"/>
        <c:crosses val="autoZero"/>
        <c:auto val="1"/>
        <c:lblAlgn val="ctr"/>
        <c:lblOffset val="100"/>
        <c:noMultiLvlLbl val="0"/>
      </c:catAx>
      <c:valAx>
        <c:axId val="-233372720"/>
        <c:scaling>
          <c:orientation val="minMax"/>
          <c:max val="50"/>
        </c:scaling>
        <c:delete val="0"/>
        <c:axPos val="t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FF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52592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29635328451076487"/>
          <c:y val="0.930015786772041"/>
          <c:w val="0.49307431675935603"/>
          <c:h val="5.278515462319977E-2"/>
        </c:manualLayout>
      </c:layout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Numero y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 de piscinas de uso colectivo y particular Subtregión Oriente - 2020.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959492440724012"/>
          <c:y val="0.11968903343603789"/>
          <c:w val="0.78527017923601061"/>
          <c:h val="0.64315189130097228"/>
        </c:manualLayout>
      </c:layout>
      <c:barChart>
        <c:barDir val="col"/>
        <c:grouping val="cluster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4C8-4FA8-B060-26949388F2B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4C8-4FA8-B060-26949388F2B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4C8-4FA8-B060-26949388F2B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4C8-4FA8-B060-26949388F2B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4C8-4FA8-B060-26949388F2B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4C8-4FA8-B060-26949388F2B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4C8-4FA8-B060-26949388F2B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4C8-4FA8-B060-26949388F2B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4C8-4FA8-B060-26949388F2B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SUBREGIONES 2020'!$A$166:$A$188</c:f>
              <c:strCache>
                <c:ptCount val="23"/>
                <c:pt idx="0">
                  <c:v>Abejorral</c:v>
                </c:pt>
                <c:pt idx="1">
                  <c:v>Alejandria</c:v>
                </c:pt>
                <c:pt idx="2">
                  <c:v>Argelia</c:v>
                </c:pt>
                <c:pt idx="3">
                  <c:v>Cocorna</c:v>
                </c:pt>
                <c:pt idx="4">
                  <c:v>Concepcion</c:v>
                </c:pt>
                <c:pt idx="5">
                  <c:v>El Carmen De Viboral</c:v>
                </c:pt>
                <c:pt idx="6">
                  <c:v>El Peñol</c:v>
                </c:pt>
                <c:pt idx="7">
                  <c:v>El Retiro</c:v>
                </c:pt>
                <c:pt idx="8">
                  <c:v>El Santuario</c:v>
                </c:pt>
                <c:pt idx="9">
                  <c:v>Granada</c:v>
                </c:pt>
                <c:pt idx="10">
                  <c:v>Guarne</c:v>
                </c:pt>
                <c:pt idx="11">
                  <c:v>Guatape</c:v>
                </c:pt>
                <c:pt idx="12">
                  <c:v>La Ceja</c:v>
                </c:pt>
                <c:pt idx="13">
                  <c:v>La Union</c:v>
                </c:pt>
                <c:pt idx="14">
                  <c:v>Marinilla</c:v>
                </c:pt>
                <c:pt idx="15">
                  <c:v>Nariño</c:v>
                </c:pt>
                <c:pt idx="16">
                  <c:v>Rionegro</c:v>
                </c:pt>
                <c:pt idx="17">
                  <c:v>San Carlos</c:v>
                </c:pt>
                <c:pt idx="18">
                  <c:v>San Francisco</c:v>
                </c:pt>
                <c:pt idx="19">
                  <c:v>San Luis</c:v>
                </c:pt>
                <c:pt idx="20">
                  <c:v>San Rafael</c:v>
                </c:pt>
                <c:pt idx="21">
                  <c:v>San Vicente</c:v>
                </c:pt>
                <c:pt idx="22">
                  <c:v>Sonson</c:v>
                </c:pt>
              </c:strCache>
            </c:strRef>
          </c:cat>
          <c:val>
            <c:numRef>
              <c:f>'TOTAL SUBREGIONES 2020'!$B$166:$B$188</c:f>
              <c:numCache>
                <c:formatCode>General</c:formatCode>
                <c:ptCount val="23"/>
                <c:pt idx="0">
                  <c:v>4</c:v>
                </c:pt>
                <c:pt idx="1">
                  <c:v>1</c:v>
                </c:pt>
                <c:pt idx="2">
                  <c:v>2</c:v>
                </c:pt>
                <c:pt idx="3">
                  <c:v>11</c:v>
                </c:pt>
                <c:pt idx="4">
                  <c:v>1</c:v>
                </c:pt>
                <c:pt idx="5">
                  <c:v>9</c:v>
                </c:pt>
                <c:pt idx="6">
                  <c:v>13</c:v>
                </c:pt>
                <c:pt idx="7">
                  <c:v>3</c:v>
                </c:pt>
                <c:pt idx="8">
                  <c:v>4</c:v>
                </c:pt>
                <c:pt idx="9">
                  <c:v>1</c:v>
                </c:pt>
                <c:pt idx="10">
                  <c:v>5</c:v>
                </c:pt>
                <c:pt idx="11">
                  <c:v>2</c:v>
                </c:pt>
                <c:pt idx="12">
                  <c:v>4</c:v>
                </c:pt>
                <c:pt idx="13">
                  <c:v>1</c:v>
                </c:pt>
                <c:pt idx="14">
                  <c:v>4</c:v>
                </c:pt>
                <c:pt idx="15">
                  <c:v>5</c:v>
                </c:pt>
                <c:pt idx="16">
                  <c:v>24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2</c:v>
                </c:pt>
                <c:pt idx="2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4C8-4FA8-B060-26949388F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233343344"/>
        <c:axId val="-233367824"/>
      </c:barChart>
      <c:barChart>
        <c:barDir val="col"/>
        <c:grouping val="cluster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C8-4FA8-B060-26949388F2B7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C8-4FA8-B060-26949388F2B7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C8-4FA8-B060-26949388F2B7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C8-4FA8-B060-26949388F2B7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C8-4FA8-B060-26949388F2B7}"/>
                </c:ext>
              </c:extLst>
            </c:dLbl>
            <c:dLbl>
              <c:idx val="6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C8-4FA8-B060-26949388F2B7}"/>
                </c:ext>
              </c:extLst>
            </c:dLbl>
            <c:dLbl>
              <c:idx val="12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C8-4FA8-B060-26949388F2B7}"/>
                </c:ext>
              </c:extLst>
            </c:dLbl>
            <c:dLbl>
              <c:idx val="15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C8-4FA8-B060-26949388F2B7}"/>
                </c:ext>
              </c:extLst>
            </c:dLbl>
            <c:dLbl>
              <c:idx val="16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C8-4FA8-B060-26949388F2B7}"/>
                </c:ext>
              </c:extLst>
            </c:dLbl>
            <c:dLbl>
              <c:idx val="17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C8-4FA8-B060-26949388F2B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'TOTAL SUBREGIONES 2020'!$A$166:$A$188</c:f>
              <c:strCache>
                <c:ptCount val="23"/>
                <c:pt idx="0">
                  <c:v>Abejorral</c:v>
                </c:pt>
                <c:pt idx="1">
                  <c:v>Alejandria</c:v>
                </c:pt>
                <c:pt idx="2">
                  <c:v>Argelia</c:v>
                </c:pt>
                <c:pt idx="3">
                  <c:v>Cocorna</c:v>
                </c:pt>
                <c:pt idx="4">
                  <c:v>Concepcion</c:v>
                </c:pt>
                <c:pt idx="5">
                  <c:v>El Carmen De Viboral</c:v>
                </c:pt>
                <c:pt idx="6">
                  <c:v>El Peñol</c:v>
                </c:pt>
                <c:pt idx="7">
                  <c:v>El Retiro</c:v>
                </c:pt>
                <c:pt idx="8">
                  <c:v>El Santuario</c:v>
                </c:pt>
                <c:pt idx="9">
                  <c:v>Granada</c:v>
                </c:pt>
                <c:pt idx="10">
                  <c:v>Guarne</c:v>
                </c:pt>
                <c:pt idx="11">
                  <c:v>Guatape</c:v>
                </c:pt>
                <c:pt idx="12">
                  <c:v>La Ceja</c:v>
                </c:pt>
                <c:pt idx="13">
                  <c:v>La Union</c:v>
                </c:pt>
                <c:pt idx="14">
                  <c:v>Marinilla</c:v>
                </c:pt>
                <c:pt idx="15">
                  <c:v>Nariño</c:v>
                </c:pt>
                <c:pt idx="16">
                  <c:v>Rionegro</c:v>
                </c:pt>
                <c:pt idx="17">
                  <c:v>San Carlos</c:v>
                </c:pt>
                <c:pt idx="18">
                  <c:v>San Francisco</c:v>
                </c:pt>
                <c:pt idx="19">
                  <c:v>San Luis</c:v>
                </c:pt>
                <c:pt idx="20">
                  <c:v>San Rafael</c:v>
                </c:pt>
                <c:pt idx="21">
                  <c:v>San Vicente</c:v>
                </c:pt>
                <c:pt idx="22">
                  <c:v>Sonson</c:v>
                </c:pt>
              </c:strCache>
            </c:strRef>
          </c:cat>
          <c:val>
            <c:numRef>
              <c:f>'TOTAL SUBREGIONES 2020'!$C$166:$C$188</c:f>
              <c:numCache>
                <c:formatCode>0</c:formatCode>
                <c:ptCount val="23"/>
                <c:pt idx="0">
                  <c:v>3.6363636363636362</c:v>
                </c:pt>
                <c:pt idx="1">
                  <c:v>0.90909090909090906</c:v>
                </c:pt>
                <c:pt idx="2">
                  <c:v>1.8181818181818181</c:v>
                </c:pt>
                <c:pt idx="3">
                  <c:v>10</c:v>
                </c:pt>
                <c:pt idx="4">
                  <c:v>0.90909090909090906</c:v>
                </c:pt>
                <c:pt idx="5">
                  <c:v>8.1818181818181817</c:v>
                </c:pt>
                <c:pt idx="6">
                  <c:v>11.818181818181818</c:v>
                </c:pt>
                <c:pt idx="7">
                  <c:v>2.7272727272727271</c:v>
                </c:pt>
                <c:pt idx="8">
                  <c:v>3.6363636363636362</c:v>
                </c:pt>
                <c:pt idx="9">
                  <c:v>0.90909090909090906</c:v>
                </c:pt>
                <c:pt idx="10">
                  <c:v>4.5454545454545459</c:v>
                </c:pt>
                <c:pt idx="11">
                  <c:v>1.8181818181818181</c:v>
                </c:pt>
                <c:pt idx="12">
                  <c:v>3.6363636363636362</c:v>
                </c:pt>
                <c:pt idx="13">
                  <c:v>0.90909090909090906</c:v>
                </c:pt>
                <c:pt idx="14">
                  <c:v>3.6363636363636362</c:v>
                </c:pt>
                <c:pt idx="15">
                  <c:v>4.5454545454545459</c:v>
                </c:pt>
                <c:pt idx="16">
                  <c:v>21.818181818181817</c:v>
                </c:pt>
                <c:pt idx="17">
                  <c:v>1.8181818181818181</c:v>
                </c:pt>
                <c:pt idx="18">
                  <c:v>0.90909090909090906</c:v>
                </c:pt>
                <c:pt idx="19">
                  <c:v>0.90909090909090906</c:v>
                </c:pt>
                <c:pt idx="20">
                  <c:v>4.5454545454545459</c:v>
                </c:pt>
                <c:pt idx="21">
                  <c:v>1.8181818181818181</c:v>
                </c:pt>
                <c:pt idx="22">
                  <c:v>4.5454545454545459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04C8-4FA8-B060-26949388F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233354224"/>
        <c:axId val="-233358032"/>
      </c:barChart>
      <c:catAx>
        <c:axId val="-23334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40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67824"/>
        <c:crosses val="autoZero"/>
        <c:auto val="1"/>
        <c:lblAlgn val="ctr"/>
        <c:lblOffset val="100"/>
        <c:noMultiLvlLbl val="0"/>
      </c:catAx>
      <c:valAx>
        <c:axId val="-233367824"/>
        <c:scaling>
          <c:orientation val="minMax"/>
          <c:max val="25"/>
          <c:min val="1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43344"/>
        <c:crosses val="autoZero"/>
        <c:crossBetween val="between"/>
        <c:majorUnit val="5"/>
      </c:valAx>
      <c:catAx>
        <c:axId val="-233354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33358032"/>
        <c:crosses val="autoZero"/>
        <c:auto val="1"/>
        <c:lblAlgn val="ctr"/>
        <c:lblOffset val="100"/>
        <c:noMultiLvlLbl val="0"/>
      </c:catAx>
      <c:valAx>
        <c:axId val="-233358032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Procentaje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9933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54224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30010020135982302"/>
          <c:y val="0.94318403134390816"/>
          <c:w val="0.39979945003368272"/>
          <c:h val="4.9563886035984606E-2"/>
        </c:manualLayout>
      </c:layout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Número y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su Uso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Subregión Oriente. 2020.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200193135962574"/>
          <c:y val="0.1833186493638409"/>
          <c:w val="0.80771057194288298"/>
          <c:h val="0.63845110521405823"/>
        </c:manualLayout>
      </c:layout>
      <c:barChart>
        <c:barDir val="bar"/>
        <c:grouping val="cluster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981-4D47-B9B4-440E1E46708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981-4D47-B9B4-440E1E46708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981-4D47-B9B4-440E1E46708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981-4D47-B9B4-440E1E46708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981-4D47-B9B4-440E1E46708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981-4D47-B9B4-440E1E46708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981-4D47-B9B4-440E1E46708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981-4D47-B9B4-440E1E46708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981-4D47-B9B4-440E1E467088}"/>
              </c:ext>
            </c:extLst>
          </c:dPt>
          <c:dLbls>
            <c:dLbl>
              <c:idx val="0"/>
              <c:layout>
                <c:manualLayout>
                  <c:x val="0"/>
                  <c:y val="-2.4582745587454265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81-4D47-B9B4-440E1E467088}"/>
                </c:ext>
              </c:extLst>
            </c:dLbl>
            <c:dLbl>
              <c:idx val="1"/>
              <c:layout>
                <c:manualLayout>
                  <c:x val="7.6097037969941389E-3"/>
                  <c:y val="-6.8181818181818179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81-4D47-B9B4-440E1E467088}"/>
                </c:ext>
              </c:extLst>
            </c:dLbl>
            <c:dLbl>
              <c:idx val="2"/>
              <c:layout>
                <c:manualLayout>
                  <c:x val="7.4610698851098048E-3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81-4D47-B9B4-440E1E467088}"/>
                </c:ext>
              </c:extLst>
            </c:dLbl>
            <c:dLbl>
              <c:idx val="3"/>
              <c:layout>
                <c:manualLayout>
                  <c:x val="9.3263373563872553E-3"/>
                  <c:y val="2.4580810090596736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81-4D47-B9B4-440E1E467088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Particulares</c:v>
              </c:pt>
              <c:pt idx="1">
                <c:v>Pública</c:v>
              </c:pt>
              <c:pt idx="2">
                <c:v>Restringida</c:v>
              </c:pt>
              <c:pt idx="3">
                <c:v>Uso Especial</c:v>
              </c:pt>
            </c:strLit>
          </c:cat>
          <c:val>
            <c:numRef>
              <c:f>('TOTAL SUBREGIONES 2020'!$D$189,'TOTAL SUBREGIONES 2020'!$F$189,'TOTAL SUBREGIONES 2020'!$H$189,'TOTAL SUBREGIONES 2020'!$J$189)</c:f>
              <c:numCache>
                <c:formatCode>General</c:formatCode>
                <c:ptCount val="4"/>
                <c:pt idx="0">
                  <c:v>0</c:v>
                </c:pt>
                <c:pt idx="1">
                  <c:v>79</c:v>
                </c:pt>
                <c:pt idx="2">
                  <c:v>31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981-4D47-B9B4-440E1E467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233357488"/>
        <c:axId val="-233346064"/>
      </c:barChart>
      <c:barChart>
        <c:barDir val="bar"/>
        <c:grouping val="cluster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-7.3548083878287623E-2"/>
                  <c:y val="-2.4582745587455167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81-4D47-B9B4-440E1E467088}"/>
                </c:ext>
              </c:extLst>
            </c:dLbl>
            <c:dLbl>
              <c:idx val="3"/>
              <c:layout>
                <c:manualLayout>
                  <c:x val="-4.8726808079398706E-2"/>
                  <c:y val="2.4580810090596736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outEnd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81-4D47-B9B4-440E1E467088}"/>
                </c:ext>
              </c:extLst>
            </c:dLbl>
            <c:dLbl>
              <c:idx val="4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85F6-46D1-8081-CA82D198A786}"/>
                </c:ext>
              </c:extLst>
            </c:dLbl>
            <c:dLbl>
              <c:idx val="6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85F6-46D1-8081-CA82D198A786}"/>
                </c:ext>
              </c:extLst>
            </c:dLbl>
            <c:dLbl>
              <c:idx val="8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5F6-46D1-8081-CA82D198A786}"/>
                </c:ext>
              </c:extLst>
            </c:dLbl>
            <c:numFmt formatCode="0.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Particulares</c:v>
              </c:pt>
              <c:pt idx="1">
                <c:v>Pública</c:v>
              </c:pt>
              <c:pt idx="2">
                <c:v>Restringida</c:v>
              </c:pt>
              <c:pt idx="3">
                <c:v>Uso Especial</c:v>
              </c:pt>
            </c:strLit>
          </c:cat>
          <c:val>
            <c:numRef>
              <c:f>('TOTAL SUBREGIONES 2020'!$E$189,'TOTAL SUBREGIONES 2020'!$G$189,'TOTAL SUBREGIONES 2020'!$I$189,'TOTAL SUBREGIONES 2020'!$K$189)</c:f>
              <c:numCache>
                <c:formatCode>General</c:formatCode>
                <c:ptCount val="4"/>
                <c:pt idx="0">
                  <c:v>0</c:v>
                </c:pt>
                <c:pt idx="1">
                  <c:v>71.818181818181813</c:v>
                </c:pt>
                <c:pt idx="2">
                  <c:v>28.18181818181818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981-4D47-B9B4-440E1E467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axId val="-233365104"/>
        <c:axId val="-233370544"/>
      </c:barChart>
      <c:catAx>
        <c:axId val="-2333574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46064"/>
        <c:crosses val="autoZero"/>
        <c:auto val="1"/>
        <c:lblAlgn val="ctr"/>
        <c:lblOffset val="100"/>
        <c:noMultiLvlLbl val="0"/>
      </c:catAx>
      <c:valAx>
        <c:axId val="-233346064"/>
        <c:scaling>
          <c:orientation val="minMax"/>
          <c:max val="85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57488"/>
        <c:crosses val="autoZero"/>
        <c:crossBetween val="between"/>
      </c:valAx>
      <c:catAx>
        <c:axId val="-233365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233370544"/>
        <c:crosses val="autoZero"/>
        <c:auto val="1"/>
        <c:lblAlgn val="ctr"/>
        <c:lblOffset val="100"/>
        <c:noMultiLvlLbl val="0"/>
      </c:catAx>
      <c:valAx>
        <c:axId val="-233370544"/>
        <c:scaling>
          <c:orientation val="minMax"/>
          <c:max val="100"/>
        </c:scaling>
        <c:delete val="0"/>
        <c:axPos val="t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FF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65104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30008288824036855"/>
          <c:y val="0.93263837424733675"/>
          <c:w val="0.49307431675935609"/>
          <c:h val="5.2655743399722121E-2"/>
        </c:manualLayout>
      </c:layout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</a:t>
            </a: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Número y </a:t>
            </a:r>
            <a:r>
              <a:rPr lang="en-US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 de piscinas de uso colectivo y particular </a:t>
            </a:r>
            <a:r>
              <a:rPr lang="en-US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Tipo  . </a:t>
            </a: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Oriente. Antioquia</a:t>
            </a:r>
            <a:r>
              <a:rPr lang="en-US" sz="16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US" sz="1400" b="0" i="0" u="none" strike="noStrike" baseline="0">
                <a:solidFill>
                  <a:srgbClr val="000000"/>
                </a:solidFill>
                <a:effectLst/>
                <a:latin typeface="Arial" panose="020B0604020202020204" pitchFamily="34" charset="0"/>
                <a:cs typeface="Arial" panose="020B0604020202020204" pitchFamily="34" charset="0"/>
              </a:rPr>
              <a:t>2020</a:t>
            </a:r>
            <a:r>
              <a:rPr lang="en-US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4759773377345811"/>
          <c:y val="0.17840241780711352"/>
          <c:w val="0.80771057194288298"/>
          <c:h val="0.63845110521405823"/>
        </c:manualLayout>
      </c:layout>
      <c:barChart>
        <c:barDir val="bar"/>
        <c:grouping val="stacked"/>
        <c:varyColors val="0"/>
        <c:ser>
          <c:idx val="0"/>
          <c:order val="0"/>
          <c:tx>
            <c:v>Numero de Piscinas</c:v>
          </c:tx>
          <c:spPr>
            <a:solidFill>
              <a:srgbClr val="00B0F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C9A-4BF3-AFEC-5BB9B561FA1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C9A-4BF3-AFEC-5BB9B561FA1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C9A-4BF3-AFEC-5BB9B561FA1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C9A-4BF3-AFEC-5BB9B561FA1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C9A-4BF3-AFEC-5BB9B561FA1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C9A-4BF3-AFEC-5BB9B561FA1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C9A-4BF3-AFEC-5BB9B561FA1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C9A-4BF3-AFEC-5BB9B561FA1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C9A-4BF3-AFEC-5BB9B561FA1A}"/>
              </c:ext>
            </c:extLst>
          </c:dPt>
          <c:dLbls>
            <c:dLbl>
              <c:idx val="0"/>
              <c:layout>
                <c:manualLayout>
                  <c:x val="0.42143141897472619"/>
                  <c:y val="-1.2248885157732314E-2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9A-4BF3-AFEC-5BB9B561FA1A}"/>
                </c:ext>
              </c:extLst>
            </c:dLbl>
            <c:dLbl>
              <c:idx val="1"/>
              <c:layout>
                <c:manualLayout>
                  <c:x val="7.7353596534698865E-2"/>
                  <c:y val="4.912494794239281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9A-4BF3-AFEC-5BB9B561FA1A}"/>
                </c:ext>
              </c:extLst>
            </c:dLbl>
            <c:dLbl>
              <c:idx val="2"/>
              <c:layout>
                <c:manualLayout>
                  <c:x val="5.4608446671438798E-2"/>
                  <c:y val="-4.235223516544144E-3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9A-4BF3-AFEC-5BB9B561FA1A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Recirculacion</c:v>
              </c:pt>
              <c:pt idx="1">
                <c:v>Renovación Continua</c:v>
              </c:pt>
              <c:pt idx="2">
                <c:v>Desalojo Completo</c:v>
              </c:pt>
            </c:strLit>
          </c:cat>
          <c:val>
            <c:numRef>
              <c:f>('TOTAL SUBREGIONES 2020'!$L$189,'TOTAL SUBREGIONES 2020'!$N$189,'TOTAL SUBREGIONES 2020'!$P$189)</c:f>
              <c:numCache>
                <c:formatCode>General</c:formatCode>
                <c:ptCount val="3"/>
                <c:pt idx="0">
                  <c:v>96</c:v>
                </c:pt>
                <c:pt idx="1">
                  <c:v>9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C9A-4BF3-AFEC-5BB9B561F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6"/>
        <c:overlap val="5"/>
        <c:axId val="-233354768"/>
        <c:axId val="-233348784"/>
      </c:barChart>
      <c:barChart>
        <c:barDir val="bar"/>
        <c:grouping val="stacked"/>
        <c:varyColors val="0"/>
        <c:ser>
          <c:idx val="1"/>
          <c:order val="1"/>
          <c:tx>
            <c:v>Porcentaje</c:v>
          </c:tx>
          <c:spPr>
            <a:solidFill>
              <a:srgbClr val="FFC000"/>
            </a:solidFill>
          </c:spPr>
          <c:invertIfNegative val="0"/>
          <c:dLbls>
            <c:dLbl>
              <c:idx val="0"/>
              <c:layout>
                <c:manualLayout>
                  <c:x val="-7.3548083878287623E-2"/>
                  <c:y val="-2.4582745587455167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9A-4BF3-AFEC-5BB9B561FA1A}"/>
                </c:ext>
              </c:extLst>
            </c:dLbl>
            <c:dLbl>
              <c:idx val="1"/>
              <c:layout>
                <c:manualLayout>
                  <c:x val="-3.730044233981242E-3"/>
                  <c:y val="-1.4154837897874936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9A-4BF3-AFEC-5BB9B561FA1A}"/>
                </c:ext>
              </c:extLst>
            </c:dLbl>
            <c:dLbl>
              <c:idx val="2"/>
              <c:layout>
                <c:manualLayout>
                  <c:x val="-1.8648018648018665E-2"/>
                  <c:y val="-4.5072210319726589E-17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9A-4BF3-AFEC-5BB9B561FA1A}"/>
                </c:ext>
              </c:extLst>
            </c:dLbl>
            <c:dLbl>
              <c:idx val="3"/>
              <c:layout>
                <c:manualLayout>
                  <c:x val="-4.8726808079398706E-2"/>
                  <c:y val="2.4580810090596736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9A-4BF3-AFEC-5BB9B561FA1A}"/>
                </c:ext>
              </c:extLst>
            </c:dLbl>
            <c:dLbl>
              <c:idx val="4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87E5-434F-801C-A66172EB5998}"/>
                </c:ext>
              </c:extLst>
            </c:dLbl>
            <c:dLbl>
              <c:idx val="6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A-87E5-434F-801C-A66172EB5998}"/>
                </c:ext>
              </c:extLst>
            </c:dLbl>
            <c:dLbl>
              <c:idx val="8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9933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7E5-434F-801C-A66172EB5998}"/>
                </c:ext>
              </c:extLst>
            </c:dLbl>
            <c:numFmt formatCode="0.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('TOTAL SUBREGIONES 2020'!$L$9,'TOTAL SUBREGIONES 2020'!$N$9,'TOTAL SUBREGIONES 2020'!$P$9)</c:f>
              <c:strCache>
                <c:ptCount val="3"/>
                <c:pt idx="0">
                  <c:v>Recirculacion</c:v>
                </c:pt>
                <c:pt idx="1">
                  <c:v>Renovación Continua</c:v>
                </c:pt>
                <c:pt idx="2">
                  <c:v>Desalojo Completo</c:v>
                </c:pt>
              </c:strCache>
            </c:strRef>
          </c:cat>
          <c:val>
            <c:numRef>
              <c:f>('TOTAL SUBREGIONES 2020'!$M$189,'TOTAL SUBREGIONES 2020'!$O$189,'TOTAL SUBREGIONES 2020'!$Q$189)</c:f>
              <c:numCache>
                <c:formatCode>General</c:formatCode>
                <c:ptCount val="3"/>
                <c:pt idx="0">
                  <c:v>87.272727272727266</c:v>
                </c:pt>
                <c:pt idx="1">
                  <c:v>8.1818181818181817</c:v>
                </c:pt>
                <c:pt idx="2">
                  <c:v>5.4545454545454541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C9A-4BF3-AFEC-5BB9B561F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233361296"/>
        <c:axId val="-233375440"/>
      </c:barChart>
      <c:catAx>
        <c:axId val="-2333547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48784"/>
        <c:crosses val="autoZero"/>
        <c:auto val="1"/>
        <c:lblAlgn val="ctr"/>
        <c:lblOffset val="100"/>
        <c:noMultiLvlLbl val="0"/>
      </c:catAx>
      <c:valAx>
        <c:axId val="-233348784"/>
        <c:scaling>
          <c:orientation val="minMax"/>
          <c:max val="10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54768"/>
        <c:crosses val="autoZero"/>
        <c:crossBetween val="between"/>
      </c:valAx>
      <c:catAx>
        <c:axId val="-2333612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233375440"/>
        <c:crosses val="autoZero"/>
        <c:auto val="1"/>
        <c:lblAlgn val="ctr"/>
        <c:lblOffset val="100"/>
        <c:noMultiLvlLbl val="0"/>
      </c:catAx>
      <c:valAx>
        <c:axId val="-233375440"/>
        <c:scaling>
          <c:orientation val="minMax"/>
        </c:scaling>
        <c:delete val="0"/>
        <c:axPos val="t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FF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-233361296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29262368078116113"/>
          <c:y val="0.93484963826016221"/>
          <c:w val="0.49307431675935603"/>
          <c:h val="5.2850238738607835E-2"/>
        </c:manualLayout>
      </c:layout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Gráfico 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Número y  Porcentaje de piscinas de uso colectivo y particular </a:t>
            </a:r>
            <a:r>
              <a:rPr lang="es-C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segun Concepto Sanitario </a:t>
            </a:r>
            <a:r>
              <a:rPr lang="es-CO" sz="14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Oriente -Antioquia 2020.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863361814156204"/>
          <c:y val="0.17840248734572156"/>
          <c:w val="0.75921365023297482"/>
          <c:h val="0.63845110521405823"/>
        </c:manualLayout>
      </c:layout>
      <c:barChart>
        <c:barDir val="bar"/>
        <c:grouping val="stacked"/>
        <c:varyColors val="0"/>
        <c:ser>
          <c:idx val="0"/>
          <c:order val="0"/>
          <c:tx>
            <c:v>Numero de Piscinas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F9E0-4301-AAA5-A909DA15D74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9E0-4301-AAA5-A909DA15D74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9E0-4301-AAA5-A909DA15D74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9E0-4301-AAA5-A909DA15D74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9E0-4301-AAA5-A909DA15D74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9E0-4301-AAA5-A909DA15D74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9E0-4301-AAA5-A909DA15D74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9E0-4301-AAA5-A909DA15D74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9E0-4301-AAA5-A909DA15D740}"/>
              </c:ext>
            </c:extLst>
          </c:dPt>
          <c:dLbls>
            <c:dLbl>
              <c:idx val="0"/>
              <c:layout>
                <c:manualLayout>
                  <c:x val="8.7671824238753374E-2"/>
                  <c:y val="-2.4168288926983759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E0-4301-AAA5-A909DA15D740}"/>
                </c:ext>
              </c:extLst>
            </c:dLbl>
            <c:dLbl>
              <c:idx val="1"/>
              <c:layout>
                <c:manualLayout>
                  <c:x val="0.28664985408292493"/>
                  <c:y val="-2.832127533873764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E0-4301-AAA5-A909DA15D740}"/>
                </c:ext>
              </c:extLst>
            </c:dLbl>
            <c:dLbl>
              <c:idx val="2"/>
              <c:layout>
                <c:manualLayout>
                  <c:x val="0.10630486573793653"/>
                  <c:y val="2.454213518513138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E0-4301-AAA5-A909DA15D740}"/>
                </c:ext>
              </c:extLst>
            </c:dLbl>
            <c:dLbl>
              <c:idx val="3"/>
              <c:layout>
                <c:manualLayout>
                  <c:x val="6.5278784207918064E-2"/>
                  <c:y val="4.9200492004920502E-3"/>
                </c:manualLayout>
              </c:layout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E0-4301-AAA5-A909DA15D740}"/>
                </c:ext>
              </c:extLst>
            </c:dLbl>
            <c:dLbl>
              <c:idx val="4"/>
              <c:layout>
                <c:manualLayout>
                  <c:x val="9.3859882899252983E-2"/>
                  <c:y val="8.9296955961685605E-5"/>
                </c:manualLayout>
              </c:layout>
              <c:spPr/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E0-4301-AAA5-A909DA15D740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('TOTAL SUBREGIONES 2020'!$R$189,'TOTAL SUBREGIONES 2020'!$T$189,'TOTAL SUBREGIONES 2020'!$V$189,'TOTAL SUBREGIONES 2020'!$X$189,'TOTAL SUBREGIONES 2020'!$Z$189)</c:f>
              <c:numCache>
                <c:formatCode>General</c:formatCode>
                <c:ptCount val="5"/>
                <c:pt idx="0">
                  <c:v>10</c:v>
                </c:pt>
                <c:pt idx="1">
                  <c:v>41</c:v>
                </c:pt>
                <c:pt idx="2">
                  <c:v>7</c:v>
                </c:pt>
                <c:pt idx="3">
                  <c:v>59</c:v>
                </c:pt>
                <c:pt idx="4">
                  <c:v>10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9-F9E0-4301-AAA5-A909DA15D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233355856"/>
        <c:axId val="-233347696"/>
      </c:barChart>
      <c:barChart>
        <c:barDir val="bar"/>
        <c:grouping val="stacked"/>
        <c:varyColors val="0"/>
        <c:ser>
          <c:idx val="1"/>
          <c:order val="1"/>
          <c:tx>
            <c:v>Porcentaje</c:v>
          </c:tx>
          <c:spPr>
            <a:solidFill>
              <a:schemeClr val="accent6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B-F9E0-4301-AAA5-A909DA15D740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D-F9E0-4301-AAA5-A909DA15D740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F-F9E0-4301-AAA5-A909DA15D740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1-F9E0-4301-AAA5-A909DA15D740}"/>
              </c:ext>
            </c:extLst>
          </c:dPt>
          <c:dLbls>
            <c:dLbl>
              <c:idx val="0"/>
              <c:layout>
                <c:manualLayout>
                  <c:x val="-3.0646932038906283E-2"/>
                  <c:y val="2.4578874593738308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E0-4301-AAA5-A909DA15D740}"/>
                </c:ext>
              </c:extLst>
            </c:dLbl>
            <c:dLbl>
              <c:idx val="2"/>
              <c:layout>
                <c:manualLayout>
                  <c:x val="-1.3057871262595656E-2"/>
                  <c:y val="2.4615742220414332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E0-4301-AAA5-A909DA15D740}"/>
                </c:ext>
              </c:extLst>
            </c:dLbl>
            <c:dLbl>
              <c:idx val="3"/>
              <c:layout>
                <c:manualLayout>
                  <c:x val="-2.2612264376043904E-2"/>
                  <c:y val="2.4569639305228211E-3"/>
                </c:manualLayout>
              </c:layout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E0-4301-AAA5-A909DA15D740}"/>
                </c:ext>
              </c:extLst>
            </c:dLbl>
            <c:dLbl>
              <c:idx val="4"/>
              <c:numFmt formatCode="0.00" sourceLinked="0"/>
              <c:spPr/>
              <c:txPr>
                <a:bodyPr/>
                <a:lstStyle/>
                <a:p>
                  <a:pPr>
                    <a:defRPr sz="140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CO"/>
                </a:p>
              </c:txPr>
              <c:dLblPos val="ctr"/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1-1F7A-4145-8E54-4E51BCAB3601}"/>
                </c:ext>
              </c:extLst>
            </c:dLbl>
            <c:numFmt formatCode="0.0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CO"/>
              </a:p>
            </c:txPr>
            <c:dLblPos val="ctr"/>
            <c:showLegendKey val="1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('TOTAL SUBREGIONES 2020'!$S$189,'TOTAL SUBREGIONES 2020'!$U$189,'TOTAL SUBREGIONES 2020'!$W$189,'TOTAL SUBREGIONES 2020'!$Y$189,'TOTAL SUBREGIONES 2020'!$AA$189)</c:f>
              <c:numCache>
                <c:formatCode>General</c:formatCode>
                <c:ptCount val="5"/>
                <c:pt idx="0">
                  <c:v>9.0909090909090917</c:v>
                </c:pt>
                <c:pt idx="1">
                  <c:v>37.272727272727273</c:v>
                </c:pt>
                <c:pt idx="2">
                  <c:v>6.3636363636363633</c:v>
                </c:pt>
                <c:pt idx="3">
                  <c:v>53.63636363636364</c:v>
                </c:pt>
                <c:pt idx="4">
                  <c:v>9.0909090909090917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 xmlns:c16="http://schemas.microsoft.com/office/drawing/2014/chart">
                      <c:ext uri="{02D57815-91ED-43cb-92C2-25804820EDAC}">
                        <c15:formulaRef>
                          <c15:sqref>}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13-F9E0-4301-AAA5-A909DA15D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4"/>
        <c:overlap val="100"/>
        <c:axId val="-233353680"/>
        <c:axId val="-233347152"/>
      </c:barChart>
      <c:catAx>
        <c:axId val="-2333558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47696"/>
        <c:crosses val="autoZero"/>
        <c:auto val="1"/>
        <c:lblAlgn val="ctr"/>
        <c:lblOffset val="100"/>
        <c:noMultiLvlLbl val="0"/>
      </c:catAx>
      <c:valAx>
        <c:axId val="-233347696"/>
        <c:scaling>
          <c:orientation val="minMax"/>
          <c:max val="65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CO"/>
                  <a:t>Número de Piscinas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55856"/>
        <c:crosses val="autoZero"/>
        <c:crossBetween val="between"/>
      </c:valAx>
      <c:catAx>
        <c:axId val="-2333536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233347152"/>
        <c:crosses val="autoZero"/>
        <c:auto val="1"/>
        <c:lblAlgn val="ctr"/>
        <c:lblOffset val="100"/>
        <c:noMultiLvlLbl val="0"/>
      </c:catAx>
      <c:valAx>
        <c:axId val="-233347152"/>
        <c:scaling>
          <c:orientation val="minMax"/>
          <c:max val="70"/>
        </c:scaling>
        <c:delete val="0"/>
        <c:axPos val="t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-233353680"/>
        <c:crosses val="max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28702927518675553"/>
          <c:y val="0.93238961365991624"/>
          <c:w val="0.49307431675935615"/>
          <c:h val="5.2850238738607835E-2"/>
        </c:manualLayout>
      </c:layout>
      <c:overlay val="0"/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zero"/>
    <c:showDLblsOverMax val="0"/>
  </c:chart>
  <c:txPr>
    <a:bodyPr/>
    <a:lstStyle/>
    <a:p>
      <a:pPr>
        <a:defRPr sz="12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</a:t>
            </a:r>
          </a:p>
          <a:p>
            <a:pPr>
              <a:defRPr sz="1600"/>
            </a:pPr>
            <a:r>
              <a:rPr lang="es-CO" sz="1600" b="0" baseline="0"/>
              <a:t>La Ceja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798500323257062"/>
          <c:h val="0.68087598118184156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Original'!$C$2366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Original'!$A$2367:$A$2380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Original'!$C$2367:$C$2380</c:f>
              <c:numCache>
                <c:formatCode>0.0</c:formatCode>
                <c:ptCount val="14"/>
                <c:pt idx="5" formatCode="0">
                  <c:v>4</c:v>
                </c:pt>
                <c:pt idx="6" formatCode="0">
                  <c:v>4</c:v>
                </c:pt>
                <c:pt idx="7" formatCode="0">
                  <c:v>4</c:v>
                </c:pt>
                <c:pt idx="8" formatCode="0">
                  <c:v>5</c:v>
                </c:pt>
                <c:pt idx="9" formatCode="0">
                  <c:v>5</c:v>
                </c:pt>
                <c:pt idx="10" formatCode="0">
                  <c:v>4</c:v>
                </c:pt>
                <c:pt idx="11" formatCode="0">
                  <c:v>4</c:v>
                </c:pt>
                <c:pt idx="12" formatCode="0">
                  <c:v>4</c:v>
                </c:pt>
                <c:pt idx="13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30-4A19-8FB4-CFC4604D735C}"/>
            </c:ext>
          </c:extLst>
        </c:ser>
        <c:ser>
          <c:idx val="3"/>
          <c:order val="2"/>
          <c:tx>
            <c:strRef>
              <c:f>'Tasa de mortalidad Original'!$D$2366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Original'!$A$2367:$A$2380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Original'!$D$2367:$D$2380</c:f>
              <c:numCache>
                <c:formatCode>0.0</c:formatCode>
                <c:ptCount val="14"/>
                <c:pt idx="5">
                  <c:v>3</c:v>
                </c:pt>
                <c:pt idx="6">
                  <c:v>1</c:v>
                </c:pt>
                <c:pt idx="7">
                  <c:v>4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30-4A19-8FB4-CFC4604D735C}"/>
            </c:ext>
          </c:extLst>
        </c:ser>
        <c:ser>
          <c:idx val="1"/>
          <c:order val="3"/>
          <c:tx>
            <c:strRef>
              <c:f>'Tasa de mortalidad Original'!$E$2366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Original'!$A$2367:$A$2380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Original'!$E$2367:$E$2380</c:f>
              <c:numCache>
                <c:formatCode>General</c:formatCode>
                <c:ptCount val="14"/>
                <c:pt idx="5">
                  <c:v>1</c:v>
                </c:pt>
                <c:pt idx="6">
                  <c:v>3</c:v>
                </c:pt>
                <c:pt idx="7">
                  <c:v>0</c:v>
                </c:pt>
                <c:pt idx="8">
                  <c:v>4</c:v>
                </c:pt>
                <c:pt idx="9">
                  <c:v>5</c:v>
                </c:pt>
                <c:pt idx="10">
                  <c:v>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30-4A19-8FB4-CFC4604D735C}"/>
            </c:ext>
          </c:extLst>
        </c:ser>
        <c:ser>
          <c:idx val="4"/>
          <c:order val="4"/>
          <c:tx>
            <c:strRef>
              <c:f>'Tasa de mortalidad Original'!$F$2366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Original'!$A$2367:$A$2380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Original'!$F$2367:$F$2380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30-4A19-8FB4-CFC4604D7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61332880"/>
        <c:axId val="-2061355728"/>
      </c:barChart>
      <c:lineChart>
        <c:grouping val="stacked"/>
        <c:varyColors val="0"/>
        <c:ser>
          <c:idx val="0"/>
          <c:order val="0"/>
          <c:tx>
            <c:strRef>
              <c:f>'Tasa de mortalidad Original'!$B$2366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Original'!$A$2367:$A$2380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Original'!$B$2367:$B$2380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030-4A19-8FB4-CFC4604D7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61333424"/>
        <c:axId val="-2061350288"/>
      </c:lineChart>
      <c:catAx>
        <c:axId val="-20613328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061355728"/>
        <c:crossesAt val="0"/>
        <c:auto val="1"/>
        <c:lblAlgn val="ctr"/>
        <c:lblOffset val="100"/>
        <c:noMultiLvlLbl val="0"/>
      </c:catAx>
      <c:valAx>
        <c:axId val="-2061355728"/>
        <c:scaling>
          <c:orientation val="minMax"/>
          <c:max val="6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061332880"/>
        <c:crosses val="autoZero"/>
        <c:crossBetween val="between"/>
        <c:majorUnit val="1"/>
      </c:valAx>
      <c:valAx>
        <c:axId val="-206135028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061333424"/>
        <c:crosses val="max"/>
        <c:crossBetween val="between"/>
      </c:valAx>
      <c:catAx>
        <c:axId val="-206133342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06135028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- </a:t>
            </a:r>
            <a:r>
              <a:rPr lang="es-CO" sz="1600" b="0" baseline="0"/>
              <a:t>Puerto Triunfo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158926921647646"/>
          <c:h val="0.6889477645492047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Original'!$C$177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Original'!$A$178:$A$191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Original'!$C$178:$C$191</c:f>
              <c:numCache>
                <c:formatCode>0.0</c:formatCode>
                <c:ptCount val="14"/>
                <c:pt idx="5" formatCode="0">
                  <c:v>9</c:v>
                </c:pt>
                <c:pt idx="6" formatCode="0">
                  <c:v>9</c:v>
                </c:pt>
                <c:pt idx="7" formatCode="0">
                  <c:v>19</c:v>
                </c:pt>
                <c:pt idx="8" formatCode="0">
                  <c:v>19</c:v>
                </c:pt>
                <c:pt idx="9" formatCode="0">
                  <c:v>17</c:v>
                </c:pt>
                <c:pt idx="10" formatCode="0">
                  <c:v>17</c:v>
                </c:pt>
                <c:pt idx="11" formatCode="0">
                  <c:v>23</c:v>
                </c:pt>
                <c:pt idx="12" formatCode="0">
                  <c:v>26</c:v>
                </c:pt>
                <c:pt idx="13" formatCode="0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F5-43FD-B8E6-4D077B422762}"/>
            </c:ext>
          </c:extLst>
        </c:ser>
        <c:ser>
          <c:idx val="3"/>
          <c:order val="2"/>
          <c:tx>
            <c:strRef>
              <c:f>'Tasa de mortalidad Original'!$D$177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Original'!$A$178:$A$191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Original'!$D$178:$D$191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F5-43FD-B8E6-4D077B422762}"/>
            </c:ext>
          </c:extLst>
        </c:ser>
        <c:ser>
          <c:idx val="1"/>
          <c:order val="3"/>
          <c:tx>
            <c:strRef>
              <c:f>'Tasa de mortalidad Original'!$E$177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Original'!$A$178:$A$191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Original'!$E$178:$E$191</c:f>
              <c:numCache>
                <c:formatCode>General</c:formatCode>
                <c:ptCount val="14"/>
                <c:pt idx="5">
                  <c:v>9</c:v>
                </c:pt>
                <c:pt idx="6">
                  <c:v>9</c:v>
                </c:pt>
                <c:pt idx="7">
                  <c:v>0</c:v>
                </c:pt>
                <c:pt idx="8">
                  <c:v>14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F5-43FD-B8E6-4D077B422762}"/>
            </c:ext>
          </c:extLst>
        </c:ser>
        <c:ser>
          <c:idx val="4"/>
          <c:order val="4"/>
          <c:tx>
            <c:strRef>
              <c:f>'Tasa de mortalidad Original'!$F$177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Original'!$A$178:$A$191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Original'!$F$178:$F$191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F5-43FD-B8E6-4D077B422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09330464"/>
        <c:axId val="-1409313600"/>
      </c:barChart>
      <c:lineChart>
        <c:grouping val="stacked"/>
        <c:varyColors val="0"/>
        <c:ser>
          <c:idx val="0"/>
          <c:order val="0"/>
          <c:tx>
            <c:strRef>
              <c:f>'Tasa de mortalidad Original'!$B$177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Original'!$A$178:$A$189</c:f>
              <c:numCache>
                <c:formatCode>0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</c:numCache>
            </c:numRef>
          </c:cat>
          <c:val>
            <c:numRef>
              <c:f>'Tasa de mortalidad Original'!$B$178:$B$191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4.9800000000000004</c:v>
                </c:pt>
                <c:pt idx="12">
                  <c:v>0</c:v>
                </c:pt>
                <c:pt idx="13">
                  <c:v>4.6910916170192802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1F5-43FD-B8E6-4D077B4227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9329920"/>
        <c:axId val="-1409305440"/>
      </c:lineChart>
      <c:catAx>
        <c:axId val="-140933046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409313600"/>
        <c:crossesAt val="0"/>
        <c:auto val="1"/>
        <c:lblAlgn val="ctr"/>
        <c:lblOffset val="100"/>
        <c:noMultiLvlLbl val="0"/>
      </c:catAx>
      <c:valAx>
        <c:axId val="-1409313600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409330464"/>
        <c:crosses val="autoZero"/>
        <c:crossBetween val="between"/>
        <c:majorUnit val="5"/>
      </c:valAx>
      <c:valAx>
        <c:axId val="-140930544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409329920"/>
        <c:crosses val="max"/>
        <c:crossBetween val="between"/>
      </c:valAx>
      <c:catAx>
        <c:axId val="-140932992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40930544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</a:t>
            </a:r>
          </a:p>
          <a:p>
            <a:pPr>
              <a:defRPr sz="1600"/>
            </a:pPr>
            <a:r>
              <a:rPr lang="es-CO" sz="1600" b="0" baseline="0"/>
              <a:t>La</a:t>
            </a:r>
            <a:r>
              <a:rPr lang="es-CO" sz="1600" baseline="0"/>
              <a:t> </a:t>
            </a:r>
            <a:r>
              <a:rPr lang="es-CO" sz="1600" b="0" baseline="0"/>
              <a:t>Unión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567115292699323"/>
          <c:h val="0.6703611933125120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Original'!$C$2394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Original'!$A$2395:$A$2408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Original'!$C$2395:$C$2408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2</c:v>
                </c:pt>
                <c:pt idx="11" formatCode="0">
                  <c:v>2</c:v>
                </c:pt>
                <c:pt idx="12" formatCode="0">
                  <c:v>2</c:v>
                </c:pt>
                <c:pt idx="13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66-4AB7-B9B7-20CB05350A7E}"/>
            </c:ext>
          </c:extLst>
        </c:ser>
        <c:ser>
          <c:idx val="3"/>
          <c:order val="2"/>
          <c:tx>
            <c:strRef>
              <c:f>'Tasa de mortalidad Original'!$D$2394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Original'!$A$2395:$A$2408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Original'!$D$2395:$D$2408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66-4AB7-B9B7-20CB05350A7E}"/>
            </c:ext>
          </c:extLst>
        </c:ser>
        <c:ser>
          <c:idx val="1"/>
          <c:order val="3"/>
          <c:tx>
            <c:strRef>
              <c:f>'Tasa de mortalidad Original'!$E$2394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Original'!$A$2395:$A$2408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Original'!$E$2395:$E$2408</c:f>
              <c:numCache>
                <c:formatCode>General</c:formatCode>
                <c:ptCount val="14"/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66-4AB7-B9B7-20CB05350A7E}"/>
            </c:ext>
          </c:extLst>
        </c:ser>
        <c:ser>
          <c:idx val="4"/>
          <c:order val="4"/>
          <c:tx>
            <c:strRef>
              <c:f>'Tasa de mortalidad Original'!$F$2394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Original'!$A$2395:$A$2408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Original'!$F$2395:$F$2408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66-4AB7-B9B7-20CB05350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61352464"/>
        <c:axId val="-2061349200"/>
      </c:barChart>
      <c:lineChart>
        <c:grouping val="stacked"/>
        <c:varyColors val="0"/>
        <c:ser>
          <c:idx val="0"/>
          <c:order val="0"/>
          <c:tx>
            <c:strRef>
              <c:f>'Tasa de mortalidad Original'!$B$2394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Original'!$A$2395:$A$2408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Original'!$B$2395:$B$2408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766-4AB7-B9B7-20CB05350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61337232"/>
        <c:axId val="-2061345392"/>
      </c:lineChart>
      <c:catAx>
        <c:axId val="-206135246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061349200"/>
        <c:crossesAt val="0"/>
        <c:auto val="1"/>
        <c:lblAlgn val="ctr"/>
        <c:lblOffset val="100"/>
        <c:noMultiLvlLbl val="0"/>
      </c:catAx>
      <c:valAx>
        <c:axId val="-2061349200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061352464"/>
        <c:crosses val="autoZero"/>
        <c:crossBetween val="between"/>
        <c:majorUnit val="1"/>
      </c:valAx>
      <c:valAx>
        <c:axId val="-2061345392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061337232"/>
        <c:crosses val="max"/>
        <c:crossBetween val="between"/>
      </c:valAx>
      <c:catAx>
        <c:axId val="-206133723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06134539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- </a:t>
            </a:r>
            <a:r>
              <a:rPr lang="es-CO" sz="1600" b="0" baseline="0"/>
              <a:t>Marinilla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99065406561763"/>
          <c:h val="0.65721770847585048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Original'!$C$2422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Original'!$A$2423:$A$2436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Original'!$C$2423:$C$2436</c:f>
              <c:numCache>
                <c:formatCode>0.0</c:formatCode>
                <c:ptCount val="14"/>
                <c:pt idx="5" formatCode="0">
                  <c:v>6</c:v>
                </c:pt>
                <c:pt idx="6" formatCode="0">
                  <c:v>6</c:v>
                </c:pt>
                <c:pt idx="7" formatCode="0">
                  <c:v>6</c:v>
                </c:pt>
                <c:pt idx="8" formatCode="0">
                  <c:v>6</c:v>
                </c:pt>
                <c:pt idx="9" formatCode="0">
                  <c:v>6</c:v>
                </c:pt>
                <c:pt idx="10" formatCode="0">
                  <c:v>6</c:v>
                </c:pt>
                <c:pt idx="11" formatCode="0">
                  <c:v>5</c:v>
                </c:pt>
                <c:pt idx="12" formatCode="0">
                  <c:v>4</c:v>
                </c:pt>
                <c:pt idx="13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D2-4681-AAC4-603AC142B264}"/>
            </c:ext>
          </c:extLst>
        </c:ser>
        <c:ser>
          <c:idx val="3"/>
          <c:order val="2"/>
          <c:tx>
            <c:strRef>
              <c:f>'Tasa de mortalidad Original'!$D$2422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Original'!$A$2423:$A$2436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Original'!$D$2423:$D$2436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D2-4681-AAC4-603AC142B264}"/>
            </c:ext>
          </c:extLst>
        </c:ser>
        <c:ser>
          <c:idx val="1"/>
          <c:order val="3"/>
          <c:tx>
            <c:strRef>
              <c:f>'Tasa de mortalidad Original'!$E$2422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Original'!$A$2423:$A$2436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Original'!$E$2423:$E$2436</c:f>
              <c:numCache>
                <c:formatCode>General</c:formatCode>
                <c:ptCount val="14"/>
                <c:pt idx="5">
                  <c:v>5</c:v>
                </c:pt>
                <c:pt idx="6">
                  <c:v>5</c:v>
                </c:pt>
                <c:pt idx="7">
                  <c:v>4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D2-4681-AAC4-603AC142B264}"/>
            </c:ext>
          </c:extLst>
        </c:ser>
        <c:ser>
          <c:idx val="4"/>
          <c:order val="4"/>
          <c:tx>
            <c:strRef>
              <c:f>'Tasa de mortalidad Original'!$F$2422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Original'!$A$2423:$A$2436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Original'!$F$2423:$F$2436</c:f>
              <c:numCache>
                <c:formatCode>General</c:formatCode>
                <c:ptCount val="14"/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D2-4681-AAC4-603AC142B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61336688"/>
        <c:axId val="-2061335056"/>
      </c:barChart>
      <c:lineChart>
        <c:grouping val="stacked"/>
        <c:varyColors val="0"/>
        <c:ser>
          <c:idx val="0"/>
          <c:order val="0"/>
          <c:tx>
            <c:strRef>
              <c:f>'Tasa de mortalidad Original'!$B$2422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Original'!$A$2423:$A$2436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Original'!$B$2423:$B$2436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4D2-4681-AAC4-603AC142B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61331792"/>
        <c:axId val="-2061334512"/>
      </c:lineChart>
      <c:catAx>
        <c:axId val="-206133668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061335056"/>
        <c:crossesAt val="0"/>
        <c:auto val="1"/>
        <c:lblAlgn val="ctr"/>
        <c:lblOffset val="100"/>
        <c:noMultiLvlLbl val="0"/>
      </c:catAx>
      <c:valAx>
        <c:axId val="-2061335056"/>
        <c:scaling>
          <c:orientation val="minMax"/>
          <c:max val="8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061336688"/>
        <c:crosses val="autoZero"/>
        <c:crossBetween val="between"/>
        <c:majorUnit val="1"/>
      </c:valAx>
      <c:valAx>
        <c:axId val="-2061334512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061331792"/>
        <c:crosses val="max"/>
        <c:crossBetween val="between"/>
      </c:valAx>
      <c:catAx>
        <c:axId val="-206133179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06133451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- </a:t>
            </a:r>
            <a:r>
              <a:rPr lang="es-CO" sz="1600" b="0" baseline="0"/>
              <a:t>Nariño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606346580896494"/>
          <c:h val="0.6703611933125120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Original'!$C$2450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Original'!$A$2451:$A$2464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Original'!$C$2451:$C$2464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1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5</c:v>
                </c:pt>
                <c:pt idx="10" formatCode="0">
                  <c:v>5</c:v>
                </c:pt>
                <c:pt idx="11" formatCode="0">
                  <c:v>5</c:v>
                </c:pt>
                <c:pt idx="12" formatCode="0">
                  <c:v>4</c:v>
                </c:pt>
                <c:pt idx="13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86-4FA3-ABE4-670358F370CF}"/>
            </c:ext>
          </c:extLst>
        </c:ser>
        <c:ser>
          <c:idx val="3"/>
          <c:order val="2"/>
          <c:tx>
            <c:strRef>
              <c:f>'Tasa de mortalidad Original'!$D$2450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Original'!$A$2451:$A$2464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Original'!$D$2451:$D$2464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86-4FA3-ABE4-670358F370CF}"/>
            </c:ext>
          </c:extLst>
        </c:ser>
        <c:ser>
          <c:idx val="1"/>
          <c:order val="3"/>
          <c:tx>
            <c:strRef>
              <c:f>'Tasa de mortalidad Original'!$E$2450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Original'!$A$2451:$A$2464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Original'!$E$2451:$E$2464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86-4FA3-ABE4-670358F370CF}"/>
            </c:ext>
          </c:extLst>
        </c:ser>
        <c:ser>
          <c:idx val="4"/>
          <c:order val="4"/>
          <c:tx>
            <c:strRef>
              <c:f>'Tasa de mortalidad Original'!$F$2450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Original'!$A$2451:$A$2464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Original'!$F$2451:$F$2464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86-4FA3-ABE4-670358F37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61346480"/>
        <c:axId val="-2061331248"/>
      </c:barChart>
      <c:lineChart>
        <c:grouping val="stacked"/>
        <c:varyColors val="0"/>
        <c:ser>
          <c:idx val="0"/>
          <c:order val="0"/>
          <c:tx>
            <c:strRef>
              <c:f>'Tasa de mortalidad Original'!$B$2450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Original'!$A$2451:$A$2464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Original'!$B$2451:$B$2464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86-4FA3-ABE4-670358F37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61330160"/>
        <c:axId val="-2061344848"/>
      </c:lineChart>
      <c:catAx>
        <c:axId val="-206134648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061331248"/>
        <c:crossesAt val="0"/>
        <c:auto val="1"/>
        <c:lblAlgn val="ctr"/>
        <c:lblOffset val="100"/>
        <c:noMultiLvlLbl val="0"/>
      </c:catAx>
      <c:valAx>
        <c:axId val="-2061331248"/>
        <c:scaling>
          <c:orientation val="minMax"/>
          <c:max val="6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061346480"/>
        <c:crosses val="autoZero"/>
        <c:crossBetween val="between"/>
        <c:majorUnit val="1"/>
      </c:valAx>
      <c:valAx>
        <c:axId val="-206134484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061330160"/>
        <c:crosses val="max"/>
        <c:crossBetween val="between"/>
      </c:valAx>
      <c:catAx>
        <c:axId val="-206133016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06134484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</a:t>
            </a:r>
          </a:p>
          <a:p>
            <a:pPr>
              <a:defRPr sz="1600"/>
            </a:pPr>
            <a:r>
              <a:rPr lang="es-CO" sz="1600" b="0" baseline="0"/>
              <a:t>El</a:t>
            </a:r>
            <a:r>
              <a:rPr lang="es-CO" sz="1600" baseline="0"/>
              <a:t> </a:t>
            </a:r>
            <a:r>
              <a:rPr lang="es-CO" sz="1600" b="0" baseline="0"/>
              <a:t>Peñol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99065406561763"/>
          <c:h val="0.6545890115085181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Original'!$C$2478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Original'!$A$2479:$A$2492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Original'!$C$2479:$C$2492</c:f>
              <c:numCache>
                <c:formatCode>0.0</c:formatCode>
                <c:ptCount val="14"/>
                <c:pt idx="5" formatCode="0">
                  <c:v>3</c:v>
                </c:pt>
                <c:pt idx="6" formatCode="0">
                  <c:v>4</c:v>
                </c:pt>
                <c:pt idx="7" formatCode="0">
                  <c:v>6</c:v>
                </c:pt>
                <c:pt idx="8" formatCode="0">
                  <c:v>6</c:v>
                </c:pt>
                <c:pt idx="9" formatCode="0">
                  <c:v>6</c:v>
                </c:pt>
                <c:pt idx="10" formatCode="0">
                  <c:v>6</c:v>
                </c:pt>
                <c:pt idx="11" formatCode="0">
                  <c:v>3</c:v>
                </c:pt>
                <c:pt idx="12" formatCode="0">
                  <c:v>5</c:v>
                </c:pt>
                <c:pt idx="13" formatCode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FB-4D53-BBAA-EC535771D004}"/>
            </c:ext>
          </c:extLst>
        </c:ser>
        <c:ser>
          <c:idx val="3"/>
          <c:order val="2"/>
          <c:tx>
            <c:strRef>
              <c:f>'Tasa de mortalidad Original'!$D$2478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Original'!$A$2479:$A$2492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Original'!$D$2479:$D$2492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FB-4D53-BBAA-EC535771D004}"/>
            </c:ext>
          </c:extLst>
        </c:ser>
        <c:ser>
          <c:idx val="1"/>
          <c:order val="3"/>
          <c:tx>
            <c:strRef>
              <c:f>'Tasa de mortalidad Original'!$E$2478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Original'!$A$2479:$A$2492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Original'!$E$2479:$E$2492</c:f>
              <c:numCache>
                <c:formatCode>General</c:formatCode>
                <c:ptCount val="14"/>
                <c:pt idx="5">
                  <c:v>3</c:v>
                </c:pt>
                <c:pt idx="6">
                  <c:v>4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FB-4D53-BBAA-EC535771D004}"/>
            </c:ext>
          </c:extLst>
        </c:ser>
        <c:ser>
          <c:idx val="4"/>
          <c:order val="4"/>
          <c:tx>
            <c:strRef>
              <c:f>'Tasa de mortalidad Original'!$F$2478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Original'!$A$2479:$A$2492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Original'!$F$2479:$F$2492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FB-4D53-BBAA-EC535771D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61330704"/>
        <c:axId val="-2061342128"/>
      </c:barChart>
      <c:lineChart>
        <c:grouping val="stacked"/>
        <c:varyColors val="0"/>
        <c:ser>
          <c:idx val="0"/>
          <c:order val="0"/>
          <c:tx>
            <c:strRef>
              <c:f>'Tasa de mortalidad Original'!$B$2478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Original'!$A$2479:$A$2492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Original'!$B$2479:$B$2492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6.18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2FB-4D53-BBAA-EC535771D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61348656"/>
        <c:axId val="-2061356272"/>
      </c:lineChart>
      <c:catAx>
        <c:axId val="-206133070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061342128"/>
        <c:crossesAt val="0"/>
        <c:auto val="1"/>
        <c:lblAlgn val="ctr"/>
        <c:lblOffset val="100"/>
        <c:noMultiLvlLbl val="0"/>
      </c:catAx>
      <c:valAx>
        <c:axId val="-2061342128"/>
        <c:scaling>
          <c:orientation val="minMax"/>
          <c:max val="8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061330704"/>
        <c:crosses val="autoZero"/>
        <c:crossBetween val="between"/>
        <c:majorUnit val="1"/>
      </c:valAx>
      <c:valAx>
        <c:axId val="-2061356272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061348656"/>
        <c:crosses val="max"/>
        <c:crossBetween val="between"/>
      </c:valAx>
      <c:catAx>
        <c:axId val="-206134865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06135627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-</a:t>
            </a:r>
          </a:p>
          <a:p>
            <a:pPr>
              <a:defRPr sz="1600"/>
            </a:pPr>
            <a:r>
              <a:rPr lang="es-CO" sz="1600" b="0" baseline="0"/>
              <a:t> El Retiro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182807807978198"/>
          <c:h val="0.6703611933125120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Original'!$C$2506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Original'!$A$2507:$A$2520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Original'!$C$2507:$C$2520</c:f>
              <c:numCache>
                <c:formatCode>0</c:formatCode>
                <c:ptCount val="14"/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C-43D7-9ECF-317C31CADA11}"/>
            </c:ext>
          </c:extLst>
        </c:ser>
        <c:ser>
          <c:idx val="3"/>
          <c:order val="2"/>
          <c:tx>
            <c:strRef>
              <c:f>'Tasa de mortalidad Original'!$D$2506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Original'!$A$2507:$A$2520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Original'!$D$2507:$D$2520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</c:v>
                </c:pt>
                <c:pt idx="1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5C-43D7-9ECF-317C31CADA11}"/>
            </c:ext>
          </c:extLst>
        </c:ser>
        <c:ser>
          <c:idx val="1"/>
          <c:order val="3"/>
          <c:tx>
            <c:strRef>
              <c:f>'Tasa de mortalidad Original'!$E$2506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Original'!$A$2507:$A$2520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Original'!$E$2507:$E$2520</c:f>
              <c:numCache>
                <c:formatCode>General</c:formatCode>
                <c:ptCount val="14"/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5C-43D7-9ECF-317C31CADA11}"/>
            </c:ext>
          </c:extLst>
        </c:ser>
        <c:ser>
          <c:idx val="4"/>
          <c:order val="4"/>
          <c:tx>
            <c:strRef>
              <c:f>'Tasa de mortalidad Original'!$F$2506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Original'!$A$2507:$A$2520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Original'!$F$2507:$F$2520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5C-43D7-9ECF-317C31CAD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61344304"/>
        <c:axId val="-2061343760"/>
      </c:barChart>
      <c:lineChart>
        <c:grouping val="stacked"/>
        <c:varyColors val="0"/>
        <c:ser>
          <c:idx val="0"/>
          <c:order val="0"/>
          <c:tx>
            <c:strRef>
              <c:f>'Tasa de mortalidad Original'!$B$2506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Original'!$A$2507:$A$2520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Original'!$B$2507:$B$2520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D5C-43D7-9ECF-317C31CAD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61348112"/>
        <c:axId val="-2061341584"/>
      </c:lineChart>
      <c:catAx>
        <c:axId val="-206134430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061343760"/>
        <c:crossesAt val="0"/>
        <c:auto val="1"/>
        <c:lblAlgn val="ctr"/>
        <c:lblOffset val="100"/>
        <c:noMultiLvlLbl val="0"/>
      </c:catAx>
      <c:valAx>
        <c:axId val="-2061343760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061344304"/>
        <c:crosses val="autoZero"/>
        <c:crossBetween val="between"/>
        <c:majorUnit val="1"/>
      </c:valAx>
      <c:valAx>
        <c:axId val="-2061341584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061348112"/>
        <c:crosses val="max"/>
        <c:crossBetween val="between"/>
      </c:valAx>
      <c:catAx>
        <c:axId val="-206134811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061341584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- </a:t>
            </a:r>
            <a:r>
              <a:rPr lang="es-CO" sz="1600" b="0" baseline="0"/>
              <a:t>Rionegro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951422777420448"/>
          <c:h val="0.6782472842145091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Original'!$C$2534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Original'!$A$2535:$A$2548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Original'!$C$2535:$C$2548</c:f>
              <c:numCache>
                <c:formatCode>0</c:formatCode>
                <c:ptCount val="14"/>
                <c:pt idx="5">
                  <c:v>8</c:v>
                </c:pt>
                <c:pt idx="6">
                  <c:v>11</c:v>
                </c:pt>
                <c:pt idx="7">
                  <c:v>8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E6-4D6D-AB0C-CC1F7DC1F750}"/>
            </c:ext>
          </c:extLst>
        </c:ser>
        <c:ser>
          <c:idx val="3"/>
          <c:order val="2"/>
          <c:tx>
            <c:strRef>
              <c:f>'Tasa de mortalidad Original'!$D$2534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Original'!$A$2535:$A$2548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Original'!$D$2535:$D$2548</c:f>
              <c:numCache>
                <c:formatCode>0.0</c:formatCode>
                <c:ptCount val="14"/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E6-4D6D-AB0C-CC1F7DC1F750}"/>
            </c:ext>
          </c:extLst>
        </c:ser>
        <c:ser>
          <c:idx val="1"/>
          <c:order val="3"/>
          <c:tx>
            <c:strRef>
              <c:f>'Tasa de mortalidad Original'!$E$2534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Original'!$A$2535:$A$2548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Original'!$E$2535:$E$2548</c:f>
              <c:numCache>
                <c:formatCode>General</c:formatCode>
                <c:ptCount val="14"/>
                <c:pt idx="5">
                  <c:v>7</c:v>
                </c:pt>
                <c:pt idx="6">
                  <c:v>8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E6-4D6D-AB0C-CC1F7DC1F750}"/>
            </c:ext>
          </c:extLst>
        </c:ser>
        <c:ser>
          <c:idx val="4"/>
          <c:order val="4"/>
          <c:tx>
            <c:strRef>
              <c:f>'Tasa de mortalidad Original'!$F$2534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Original'!$A$2535:$A$2548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Original'!$F$2535:$F$2548</c:f>
              <c:numCache>
                <c:formatCode>General</c:formatCode>
                <c:ptCount val="14"/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E6-4D6D-AB0C-CC1F7DC1F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61329616"/>
        <c:axId val="-2061347568"/>
      </c:barChart>
      <c:lineChart>
        <c:grouping val="stacked"/>
        <c:varyColors val="0"/>
        <c:ser>
          <c:idx val="0"/>
          <c:order val="0"/>
          <c:tx>
            <c:strRef>
              <c:f>'Tasa de mortalidad Original'!$B$2534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Original'!$A$2535:$A$2548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Original'!$B$2535:$B$2548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0.92</c:v>
                </c:pt>
                <c:pt idx="5">
                  <c:v>0</c:v>
                </c:pt>
                <c:pt idx="6">
                  <c:v>0</c:v>
                </c:pt>
                <c:pt idx="7">
                  <c:v>0.87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DE6-4D6D-AB0C-CC1F7DC1F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61329072"/>
        <c:axId val="-2061345936"/>
      </c:lineChart>
      <c:catAx>
        <c:axId val="-2061329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061347568"/>
        <c:crossesAt val="0"/>
        <c:auto val="1"/>
        <c:lblAlgn val="ctr"/>
        <c:lblOffset val="100"/>
        <c:noMultiLvlLbl val="0"/>
      </c:catAx>
      <c:valAx>
        <c:axId val="-2061347568"/>
        <c:scaling>
          <c:orientation val="minMax"/>
          <c:max val="1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061329616"/>
        <c:crosses val="autoZero"/>
        <c:crossBetween val="between"/>
        <c:majorUnit val="1"/>
      </c:valAx>
      <c:valAx>
        <c:axId val="-2061345936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061329072"/>
        <c:crosses val="max"/>
        <c:crossBetween val="between"/>
      </c:valAx>
      <c:catAx>
        <c:axId val="-206132907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061345936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</a:t>
            </a:r>
          </a:p>
          <a:p>
            <a:pPr>
              <a:defRPr sz="1600"/>
            </a:pPr>
            <a:r>
              <a:rPr lang="es-CO" sz="1600" b="0" baseline="0"/>
              <a:t>San Carlos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567115292699323"/>
          <c:h val="0.6703611933125120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Original'!$C$2562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Original'!$A$2563:$A$2576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Original'!$C$2563:$C$2576</c:f>
              <c:numCache>
                <c:formatCode>0</c:formatCode>
                <c:ptCount val="14"/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72-4D37-9173-71C1B8499744}"/>
            </c:ext>
          </c:extLst>
        </c:ser>
        <c:ser>
          <c:idx val="3"/>
          <c:order val="2"/>
          <c:tx>
            <c:strRef>
              <c:f>'Tasa de mortalidad Original'!$D$2562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Original'!$A$2563:$A$2576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Original'!$D$2563:$D$2576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72-4D37-9173-71C1B8499744}"/>
            </c:ext>
          </c:extLst>
        </c:ser>
        <c:ser>
          <c:idx val="1"/>
          <c:order val="3"/>
          <c:tx>
            <c:strRef>
              <c:f>'Tasa de mortalidad Original'!$E$2562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Original'!$A$2563:$A$2576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Original'!$E$2563:$E$2576</c:f>
              <c:numCache>
                <c:formatCode>General</c:formatCode>
                <c:ptCount val="14"/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72-4D37-9173-71C1B8499744}"/>
            </c:ext>
          </c:extLst>
        </c:ser>
        <c:ser>
          <c:idx val="4"/>
          <c:order val="4"/>
          <c:tx>
            <c:strRef>
              <c:f>'Tasa de mortalidad Original'!$F$2562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Original'!$A$2563:$A$2576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Original'!$F$2563:$F$2576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72-4D37-9173-71C1B8499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61341040"/>
        <c:axId val="-2061358448"/>
      </c:barChart>
      <c:lineChart>
        <c:grouping val="stacked"/>
        <c:varyColors val="0"/>
        <c:ser>
          <c:idx val="0"/>
          <c:order val="0"/>
          <c:tx>
            <c:strRef>
              <c:f>'Tasa de mortalidad Original'!$B$2562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Original'!$A$2563:$A$2576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Original'!$B$2563:$B$2576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6.24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72-4D37-9173-71C1B8499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61357904"/>
        <c:axId val="-2061355184"/>
      </c:lineChart>
      <c:catAx>
        <c:axId val="-206134104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061358448"/>
        <c:crossesAt val="0"/>
        <c:auto val="1"/>
        <c:lblAlgn val="ctr"/>
        <c:lblOffset val="100"/>
        <c:noMultiLvlLbl val="0"/>
      </c:catAx>
      <c:valAx>
        <c:axId val="-2061358448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061341040"/>
        <c:crosses val="autoZero"/>
        <c:crossBetween val="between"/>
        <c:majorUnit val="1"/>
      </c:valAx>
      <c:valAx>
        <c:axId val="-2061355184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061357904"/>
        <c:crosses val="max"/>
        <c:crossBetween val="between"/>
      </c:valAx>
      <c:catAx>
        <c:axId val="-206135790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061355184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 algn="ctr"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-</a:t>
            </a:r>
          </a:p>
          <a:p>
            <a:pPr algn="ctr">
              <a:defRPr sz="1600"/>
            </a:pPr>
            <a:r>
              <a:rPr lang="es-CO" sz="1600" b="0" baseline="0"/>
              <a:t>San Francisco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182807807978198"/>
          <c:h val="0.6756185872471769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Original'!$C$2590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Original'!$A$2591:$A$2604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Original'!$C$2591:$C$2604</c:f>
              <c:numCache>
                <c:formatCode>0.0</c:formatCode>
                <c:ptCount val="14"/>
                <c:pt idx="5" formatCode="0">
                  <c:v>2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D4-4D47-82EA-5B607629D19C}"/>
            </c:ext>
          </c:extLst>
        </c:ser>
        <c:ser>
          <c:idx val="3"/>
          <c:order val="2"/>
          <c:tx>
            <c:strRef>
              <c:f>'Tasa de mortalidad Original'!$D$2590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Original'!$A$2591:$A$2604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Original'!$D$2591:$D$2604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D4-4D47-82EA-5B607629D19C}"/>
            </c:ext>
          </c:extLst>
        </c:ser>
        <c:ser>
          <c:idx val="1"/>
          <c:order val="3"/>
          <c:tx>
            <c:strRef>
              <c:f>'Tasa de mortalidad Original'!$E$2590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Original'!$A$2591:$A$2604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Original'!$E$2591:$E$2604</c:f>
              <c:numCache>
                <c:formatCode>General</c:formatCode>
                <c:ptCount val="14"/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D4-4D47-82EA-5B607629D19C}"/>
            </c:ext>
          </c:extLst>
        </c:ser>
        <c:ser>
          <c:idx val="4"/>
          <c:order val="4"/>
          <c:tx>
            <c:strRef>
              <c:f>'Tasa de mortalidad Original'!$F$2590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Original'!$A$2591:$A$2604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Original'!$F$2591:$F$2604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D4-4D47-82EA-5B607629D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61357360"/>
        <c:axId val="-2061354640"/>
      </c:barChart>
      <c:lineChart>
        <c:grouping val="stacked"/>
        <c:varyColors val="0"/>
        <c:ser>
          <c:idx val="0"/>
          <c:order val="0"/>
          <c:tx>
            <c:strRef>
              <c:f>'Tasa de mortalidad Original'!$B$2590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Original'!$A$2591:$A$2604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Original'!$B$2591:$B$2604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FD4-4D47-82EA-5B607629D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61343216"/>
        <c:axId val="-2061354096"/>
      </c:lineChart>
      <c:catAx>
        <c:axId val="-206135736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061354640"/>
        <c:crossesAt val="0"/>
        <c:auto val="1"/>
        <c:lblAlgn val="ctr"/>
        <c:lblOffset val="100"/>
        <c:noMultiLvlLbl val="0"/>
      </c:catAx>
      <c:valAx>
        <c:axId val="-2061354640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061357360"/>
        <c:crosses val="autoZero"/>
        <c:crossBetween val="between"/>
        <c:majorUnit val="1"/>
      </c:valAx>
      <c:valAx>
        <c:axId val="-2061354096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061343216"/>
        <c:crosses val="max"/>
        <c:crossBetween val="between"/>
      </c:valAx>
      <c:catAx>
        <c:axId val="-20613432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061354096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</a:t>
            </a:r>
          </a:p>
          <a:p>
            <a:pPr>
              <a:defRPr sz="1600"/>
            </a:pPr>
            <a:r>
              <a:rPr lang="es-CO" sz="1600" b="0" baseline="0"/>
              <a:t>San Luis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99065406561763"/>
          <c:h val="0.65196031454118575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Original'!$C$2618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Original'!$A$2619:$A$2632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Original'!$C$2619:$C$2632</c:f>
              <c:numCache>
                <c:formatCode>0.0</c:formatCode>
                <c:ptCount val="14"/>
                <c:pt idx="5" formatCode="0">
                  <c:v>2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2</c:v>
                </c:pt>
                <c:pt idx="12" formatCode="0">
                  <c:v>1</c:v>
                </c:pt>
                <c:pt idx="13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6E-464B-9E74-49F7879A46D2}"/>
            </c:ext>
          </c:extLst>
        </c:ser>
        <c:ser>
          <c:idx val="3"/>
          <c:order val="2"/>
          <c:tx>
            <c:strRef>
              <c:f>'Tasa de mortalidad Original'!$D$2618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Original'!$A$2619:$A$2632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Original'!$D$2619:$D$2632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6E-464B-9E74-49F7879A46D2}"/>
            </c:ext>
          </c:extLst>
        </c:ser>
        <c:ser>
          <c:idx val="1"/>
          <c:order val="3"/>
          <c:tx>
            <c:strRef>
              <c:f>'Tasa de mortalidad Original'!$E$2618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Original'!$A$2619:$A$2632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Original'!$E$2619:$E$2632</c:f>
              <c:numCache>
                <c:formatCode>General</c:formatCode>
                <c:ptCount val="14"/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6E-464B-9E74-49F7879A46D2}"/>
            </c:ext>
          </c:extLst>
        </c:ser>
        <c:ser>
          <c:idx val="4"/>
          <c:order val="4"/>
          <c:tx>
            <c:strRef>
              <c:f>'Tasa de mortalidad Original'!$F$2618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Original'!$A$2619:$A$2632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Original'!$F$2619:$F$2632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6E-464B-9E74-49F7879A4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61342672"/>
        <c:axId val="-2061351920"/>
      </c:barChart>
      <c:lineChart>
        <c:grouping val="stacked"/>
        <c:varyColors val="0"/>
        <c:ser>
          <c:idx val="0"/>
          <c:order val="0"/>
          <c:tx>
            <c:strRef>
              <c:f>'Tasa de mortalidad Original'!$B$2618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Original'!$A$2619:$A$2632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Original'!$B$2619:$B$2632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9.1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9.14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6E-464B-9E74-49F7879A4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61364976"/>
        <c:axId val="-2061385648"/>
      </c:lineChart>
      <c:catAx>
        <c:axId val="-206134267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061351920"/>
        <c:crossesAt val="0"/>
        <c:auto val="1"/>
        <c:lblAlgn val="ctr"/>
        <c:lblOffset val="100"/>
        <c:noMultiLvlLbl val="0"/>
      </c:catAx>
      <c:valAx>
        <c:axId val="-2061351920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061342672"/>
        <c:crosses val="autoZero"/>
        <c:crossBetween val="between"/>
        <c:majorUnit val="1"/>
      </c:valAx>
      <c:valAx>
        <c:axId val="-206138564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061364976"/>
        <c:crosses val="max"/>
        <c:crossBetween val="between"/>
      </c:valAx>
      <c:catAx>
        <c:axId val="-206136497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06138564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</a:t>
            </a:r>
          </a:p>
          <a:p>
            <a:pPr>
              <a:defRPr sz="1600"/>
            </a:pPr>
            <a:r>
              <a:rPr lang="es-CO" sz="1600" b="0" baseline="0"/>
              <a:t>El Santuario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99065406561763"/>
          <c:h val="0.6782472842145091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Original'!$C$2702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Original'!$A$2703:$A$2716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Original'!$C$2703:$C$2716</c:f>
              <c:numCache>
                <c:formatCode>0.0</c:formatCode>
                <c:ptCount val="14"/>
                <c:pt idx="5" formatCode="0">
                  <c:v>2</c:v>
                </c:pt>
                <c:pt idx="6" formatCode="0">
                  <c:v>4</c:v>
                </c:pt>
                <c:pt idx="7" formatCode="0">
                  <c:v>4</c:v>
                </c:pt>
                <c:pt idx="8" formatCode="0">
                  <c:v>4</c:v>
                </c:pt>
                <c:pt idx="9" formatCode="0">
                  <c:v>4</c:v>
                </c:pt>
                <c:pt idx="10" formatCode="0">
                  <c:v>4</c:v>
                </c:pt>
                <c:pt idx="11" formatCode="0">
                  <c:v>4</c:v>
                </c:pt>
                <c:pt idx="12" formatCode="0">
                  <c:v>4</c:v>
                </c:pt>
                <c:pt idx="13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5C-4634-A213-0AC796C1D5FD}"/>
            </c:ext>
          </c:extLst>
        </c:ser>
        <c:ser>
          <c:idx val="3"/>
          <c:order val="2"/>
          <c:tx>
            <c:strRef>
              <c:f>'Tasa de mortalidad Original'!$D$2702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Original'!$A$2703:$A$2716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Original'!$D$2703:$D$2716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5C-4634-A213-0AC796C1D5FD}"/>
            </c:ext>
          </c:extLst>
        </c:ser>
        <c:ser>
          <c:idx val="1"/>
          <c:order val="3"/>
          <c:tx>
            <c:strRef>
              <c:f>'Tasa de mortalidad Original'!$E$2702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Original'!$A$2703:$A$2716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Original'!$E$2703:$E$2716</c:f>
              <c:numCache>
                <c:formatCode>General</c:formatCode>
                <c:ptCount val="14"/>
                <c:pt idx="5">
                  <c:v>2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35C-4634-A213-0AC796C1D5FD}"/>
            </c:ext>
          </c:extLst>
        </c:ser>
        <c:ser>
          <c:idx val="4"/>
          <c:order val="4"/>
          <c:tx>
            <c:strRef>
              <c:f>'Tasa de mortalidad Original'!$F$2702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Original'!$A$2703:$A$2716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Original'!$F$2703:$F$2716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5C-4634-A213-0AC796C1D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61363344"/>
        <c:axId val="-2061393808"/>
      </c:barChart>
      <c:lineChart>
        <c:grouping val="stacked"/>
        <c:varyColors val="0"/>
        <c:ser>
          <c:idx val="0"/>
          <c:order val="0"/>
          <c:tx>
            <c:strRef>
              <c:f>'Tasa de mortalidad Original'!$B$2702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Original'!$A$2703:$A$2716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Original'!$B$2703:$B$2716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5C-4634-A213-0AC796C1D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61376944"/>
        <c:axId val="-2061366608"/>
      </c:lineChart>
      <c:catAx>
        <c:axId val="-206136334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061393808"/>
        <c:crossesAt val="0"/>
        <c:auto val="1"/>
        <c:lblAlgn val="ctr"/>
        <c:lblOffset val="100"/>
        <c:noMultiLvlLbl val="0"/>
      </c:catAx>
      <c:valAx>
        <c:axId val="-206139380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061363344"/>
        <c:crosses val="autoZero"/>
        <c:crossBetween val="between"/>
        <c:majorUnit val="1"/>
      </c:valAx>
      <c:valAx>
        <c:axId val="-206136660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061376944"/>
        <c:crosses val="max"/>
        <c:crossBetween val="between"/>
      </c:valAx>
      <c:catAx>
        <c:axId val="-206137694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06136660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- </a:t>
            </a:r>
          </a:p>
          <a:p>
            <a:pPr>
              <a:defRPr sz="1600"/>
            </a:pPr>
            <a:r>
              <a:rPr lang="es-CO" sz="1600" b="0" baseline="0"/>
              <a:t>Yondo - 2005 - 2018</a:t>
            </a:r>
            <a:endParaRPr lang="es-CO" sz="1600" b="0"/>
          </a:p>
        </c:rich>
      </c:tx>
      <c:layout>
        <c:manualLayout>
          <c:xMode val="edge"/>
          <c:yMode val="edge"/>
          <c:x val="0.14060078405842694"/>
          <c:y val="2.536946090365114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543098882904665"/>
          <c:h val="0.6866509515269464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Original'!$C$205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Original'!$A$206:$A$219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Original'!$C$206:$C$219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2</c:v>
                </c:pt>
                <c:pt idx="13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E-45C9-B2CA-F8A55C56E36C}"/>
            </c:ext>
          </c:extLst>
        </c:ser>
        <c:ser>
          <c:idx val="3"/>
          <c:order val="2"/>
          <c:tx>
            <c:strRef>
              <c:f>'Tasa de mortalidad Original'!$D$205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Original'!$A$206:$A$219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Original'!$D$206:$D$217</c:f>
              <c:numCache>
                <c:formatCode>0.0</c:formatCode>
                <c:ptCount val="12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AE-45C9-B2CA-F8A55C56E36C}"/>
            </c:ext>
          </c:extLst>
        </c:ser>
        <c:ser>
          <c:idx val="1"/>
          <c:order val="3"/>
          <c:tx>
            <c:strRef>
              <c:f>'Tasa de mortalidad Original'!$E$205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Original'!$A$206:$A$219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Original'!$E$206:$E$219</c:f>
              <c:numCache>
                <c:formatCode>General</c:formatCode>
                <c:ptCount val="14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2</c:v>
                </c:pt>
                <c:pt idx="1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AE-45C9-B2CA-F8A55C56E36C}"/>
            </c:ext>
          </c:extLst>
        </c:ser>
        <c:ser>
          <c:idx val="4"/>
          <c:order val="4"/>
          <c:tx>
            <c:strRef>
              <c:f>'Tasa de mortalidad Original'!$F$205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Original'!$A$206:$A$219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Original'!$F$206:$F$217</c:f>
              <c:numCache>
                <c:formatCode>General</c:formatCode>
                <c:ptCount val="12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AE-45C9-B2CA-F8A55C56E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09329376"/>
        <c:axId val="-1409328288"/>
      </c:barChart>
      <c:lineChart>
        <c:grouping val="stacked"/>
        <c:varyColors val="0"/>
        <c:ser>
          <c:idx val="0"/>
          <c:order val="0"/>
          <c:tx>
            <c:strRef>
              <c:f>'Tasa de mortalidad Original'!$B$205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Original'!$A$206:$A$219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Original'!$B$206:$B$219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AE-45C9-B2CA-F8A55C56E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9314144"/>
        <c:axId val="-1409314688"/>
      </c:lineChart>
      <c:catAx>
        <c:axId val="-140932937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409328288"/>
        <c:crossesAt val="0"/>
        <c:auto val="1"/>
        <c:lblAlgn val="ctr"/>
        <c:lblOffset val="100"/>
        <c:noMultiLvlLbl val="0"/>
      </c:catAx>
      <c:valAx>
        <c:axId val="-1409328288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409329376"/>
        <c:crosses val="autoZero"/>
        <c:crossBetween val="between"/>
        <c:majorUnit val="1"/>
      </c:valAx>
      <c:valAx>
        <c:axId val="-140931468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409314144"/>
        <c:crosses val="max"/>
        <c:crossBetween val="between"/>
      </c:valAx>
      <c:catAx>
        <c:axId val="-140931414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40931468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- </a:t>
            </a:r>
            <a:r>
              <a:rPr lang="es-CO" sz="1600" b="0" baseline="0"/>
              <a:t>Sonsón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606346580896494"/>
          <c:h val="0.6782472842145091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Original'!$C$2730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Original'!$A$2731:$A$2744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Original'!$C$2731:$C$2744</c:f>
              <c:numCache>
                <c:formatCode>0.0</c:formatCode>
                <c:ptCount val="14"/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BE-4219-9612-E5FD10FEBCD8}"/>
            </c:ext>
          </c:extLst>
        </c:ser>
        <c:ser>
          <c:idx val="3"/>
          <c:order val="2"/>
          <c:tx>
            <c:strRef>
              <c:f>'Tasa de mortalidad Original'!$D$2730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Original'!$A$2731:$A$2744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Original'!$D$2731:$D$2744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BE-4219-9612-E5FD10FEBCD8}"/>
            </c:ext>
          </c:extLst>
        </c:ser>
        <c:ser>
          <c:idx val="1"/>
          <c:order val="3"/>
          <c:tx>
            <c:strRef>
              <c:f>'Tasa de mortalidad Original'!$E$2730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Original'!$A$2731:$A$2744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Original'!$E$2731:$E$2744</c:f>
              <c:numCache>
                <c:formatCode>General</c:formatCode>
                <c:ptCount val="14"/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BE-4219-9612-E5FD10FEBCD8}"/>
            </c:ext>
          </c:extLst>
        </c:ser>
        <c:ser>
          <c:idx val="4"/>
          <c:order val="4"/>
          <c:tx>
            <c:strRef>
              <c:f>'Tasa de mortalidad Original'!$F$2730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Original'!$A$2731:$A$2744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Original'!$F$2731:$F$2744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BE-4219-9612-E5FD10FEB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61366064"/>
        <c:axId val="-2061379120"/>
      </c:barChart>
      <c:lineChart>
        <c:grouping val="stacked"/>
        <c:varyColors val="0"/>
        <c:ser>
          <c:idx val="0"/>
          <c:order val="0"/>
          <c:tx>
            <c:strRef>
              <c:f>'Tasa de mortalidad Original'!$B$2730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Original'!$A$2731:$A$2744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Original'!$B$2731:$B$2744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BE-4219-9612-E5FD10FEB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61374768"/>
        <c:axId val="-2061382928"/>
      </c:lineChart>
      <c:catAx>
        <c:axId val="-206136606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061379120"/>
        <c:crossesAt val="0"/>
        <c:auto val="1"/>
        <c:lblAlgn val="ctr"/>
        <c:lblOffset val="100"/>
        <c:noMultiLvlLbl val="0"/>
      </c:catAx>
      <c:valAx>
        <c:axId val="-2061379120"/>
        <c:scaling>
          <c:orientation val="minMax"/>
          <c:max val="6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061366064"/>
        <c:crosses val="autoZero"/>
        <c:crossBetween val="between"/>
        <c:majorUnit val="1"/>
      </c:valAx>
      <c:valAx>
        <c:axId val="-206138292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061374768"/>
        <c:crosses val="max"/>
        <c:crossBetween val="between"/>
      </c:valAx>
      <c:catAx>
        <c:axId val="-206137476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06138292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-  </a:t>
            </a:r>
            <a:r>
              <a:rPr lang="es-CO" sz="1600" b="0" baseline="0"/>
              <a:t>Subregion  Suroeste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527884004502151"/>
          <c:h val="0.68087598118184156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Original'!$C$2758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Original'!$A$2759:$A$2772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Original'!$C$2759:$C$2772</c:f>
              <c:numCache>
                <c:formatCode>0.0</c:formatCode>
                <c:ptCount val="14"/>
                <c:pt idx="5">
                  <c:v>80</c:v>
                </c:pt>
                <c:pt idx="6">
                  <c:v>94</c:v>
                </c:pt>
                <c:pt idx="7">
                  <c:v>108</c:v>
                </c:pt>
                <c:pt idx="8">
                  <c:v>134</c:v>
                </c:pt>
                <c:pt idx="9">
                  <c:v>134</c:v>
                </c:pt>
                <c:pt idx="10">
                  <c:v>160</c:v>
                </c:pt>
                <c:pt idx="11">
                  <c:v>192</c:v>
                </c:pt>
                <c:pt idx="12">
                  <c:v>182</c:v>
                </c:pt>
                <c:pt idx="13">
                  <c:v>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1C-4670-B059-0BA388B380FE}"/>
            </c:ext>
          </c:extLst>
        </c:ser>
        <c:ser>
          <c:idx val="3"/>
          <c:order val="2"/>
          <c:tx>
            <c:strRef>
              <c:f>'Tasa de mortalidad Original'!$D$2758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Original'!$A$2759:$A$2772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Original'!$D$2759:$D$2772</c:f>
              <c:numCache>
                <c:formatCode>0.0</c:formatCode>
                <c:ptCount val="14"/>
                <c:pt idx="5">
                  <c:v>6</c:v>
                </c:pt>
                <c:pt idx="6">
                  <c:v>7</c:v>
                </c:pt>
                <c:pt idx="7">
                  <c:v>6</c:v>
                </c:pt>
                <c:pt idx="8">
                  <c:v>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1C-4670-B059-0BA388B380FE}"/>
            </c:ext>
          </c:extLst>
        </c:ser>
        <c:ser>
          <c:idx val="1"/>
          <c:order val="3"/>
          <c:tx>
            <c:strRef>
              <c:f>'Tasa de mortalidad Original'!$E$2758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Original'!$A$2759:$A$2772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Original'!$E$2759:$E$2772</c:f>
              <c:numCache>
                <c:formatCode>General</c:formatCode>
                <c:ptCount val="14"/>
                <c:pt idx="5">
                  <c:v>64</c:v>
                </c:pt>
                <c:pt idx="6">
                  <c:v>64</c:v>
                </c:pt>
                <c:pt idx="7">
                  <c:v>86</c:v>
                </c:pt>
                <c:pt idx="8">
                  <c:v>77</c:v>
                </c:pt>
                <c:pt idx="9">
                  <c:v>62</c:v>
                </c:pt>
                <c:pt idx="10">
                  <c:v>70</c:v>
                </c:pt>
                <c:pt idx="11">
                  <c:v>28</c:v>
                </c:pt>
                <c:pt idx="12">
                  <c:v>29</c:v>
                </c:pt>
                <c:pt idx="1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1C-4670-B059-0BA388B380FE}"/>
            </c:ext>
          </c:extLst>
        </c:ser>
        <c:ser>
          <c:idx val="4"/>
          <c:order val="4"/>
          <c:tx>
            <c:strRef>
              <c:f>'Tasa de mortalidad Original'!$F$2758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Original'!$A$2759:$A$2772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Original'!$F$2759:$F$2772</c:f>
              <c:numCache>
                <c:formatCode>General</c:formatCode>
                <c:ptCount val="14"/>
                <c:pt idx="5">
                  <c:v>5</c:v>
                </c:pt>
                <c:pt idx="6">
                  <c:v>4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1C-4670-B059-0BA388B38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61385104"/>
        <c:axId val="-2061376400"/>
      </c:barChart>
      <c:lineChart>
        <c:grouping val="stacked"/>
        <c:varyColors val="0"/>
        <c:ser>
          <c:idx val="0"/>
          <c:order val="0"/>
          <c:tx>
            <c:strRef>
              <c:f>'Tasa de mortalidad Original'!$B$2758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Original'!$A$2759:$A$2772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Original'!$B$2759:$B$2772</c:f>
              <c:numCache>
                <c:formatCode>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0.27</c:v>
                </c:pt>
                <c:pt idx="4">
                  <c:v>0</c:v>
                </c:pt>
                <c:pt idx="5">
                  <c:v>0.27</c:v>
                </c:pt>
                <c:pt idx="6">
                  <c:v>0</c:v>
                </c:pt>
                <c:pt idx="7">
                  <c:v>0</c:v>
                </c:pt>
                <c:pt idx="8">
                  <c:v>0.27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 formatCode="0.00">
                  <c:v>0</c:v>
                </c:pt>
                <c:pt idx="13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1C-4670-B059-0BA388B38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61362256"/>
        <c:axId val="-2061388368"/>
      </c:lineChart>
      <c:catAx>
        <c:axId val="-206138510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061376400"/>
        <c:crossesAt val="0"/>
        <c:auto val="1"/>
        <c:lblAlgn val="ctr"/>
        <c:lblOffset val="100"/>
        <c:noMultiLvlLbl val="0"/>
      </c:catAx>
      <c:valAx>
        <c:axId val="-2061376400"/>
        <c:scaling>
          <c:orientation val="minMax"/>
          <c:max val="20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061385104"/>
        <c:crosses val="autoZero"/>
        <c:crossBetween val="between"/>
        <c:majorUnit val="20"/>
      </c:valAx>
      <c:valAx>
        <c:axId val="-206138836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061362256"/>
        <c:crosses val="max"/>
        <c:crossBetween val="between"/>
      </c:valAx>
      <c:catAx>
        <c:axId val="-206136225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06138836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 </a:t>
            </a:r>
            <a:r>
              <a:rPr lang="es-CO" sz="1600" b="0" baseline="0"/>
              <a:t>Amagá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182807807978198"/>
          <c:h val="0.66773249634517973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Original'!$C$2786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Original'!$A$2787:$A$2800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Original'!$C$2787:$C$2800</c:f>
              <c:numCache>
                <c:formatCode>0.0</c:formatCode>
                <c:ptCount val="14"/>
                <c:pt idx="5" formatCode="0">
                  <c:v>4</c:v>
                </c:pt>
                <c:pt idx="6" formatCode="0">
                  <c:v>11</c:v>
                </c:pt>
                <c:pt idx="7" formatCode="0">
                  <c:v>11</c:v>
                </c:pt>
                <c:pt idx="8" formatCode="0">
                  <c:v>11</c:v>
                </c:pt>
                <c:pt idx="9" formatCode="0">
                  <c:v>11</c:v>
                </c:pt>
                <c:pt idx="10" formatCode="0">
                  <c:v>15</c:v>
                </c:pt>
                <c:pt idx="11" formatCode="0">
                  <c:v>15</c:v>
                </c:pt>
                <c:pt idx="12" formatCode="0">
                  <c:v>13</c:v>
                </c:pt>
                <c:pt idx="13" formatCode="0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C2-48DE-96DE-3EE95ED5DA8A}"/>
            </c:ext>
          </c:extLst>
        </c:ser>
        <c:ser>
          <c:idx val="3"/>
          <c:order val="2"/>
          <c:tx>
            <c:strRef>
              <c:f>'Tasa de mortalidad Original'!$D$2786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Original'!$A$2787:$A$2800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Original'!$D$2787:$D$2800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C2-48DE-96DE-3EE95ED5DA8A}"/>
            </c:ext>
          </c:extLst>
        </c:ser>
        <c:ser>
          <c:idx val="1"/>
          <c:order val="3"/>
          <c:tx>
            <c:strRef>
              <c:f>'Tasa de mortalidad Original'!$E$2786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Original'!$A$2787:$A$2800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Original'!$E$2787:$E$2800</c:f>
              <c:numCache>
                <c:formatCode>General</c:formatCode>
                <c:ptCount val="14"/>
                <c:pt idx="5">
                  <c:v>4</c:v>
                </c:pt>
                <c:pt idx="6">
                  <c:v>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C2-48DE-96DE-3EE95ED5DA8A}"/>
            </c:ext>
          </c:extLst>
        </c:ser>
        <c:ser>
          <c:idx val="4"/>
          <c:order val="4"/>
          <c:tx>
            <c:strRef>
              <c:f>'Tasa de mortalidad Original'!$F$2786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Original'!$A$2787:$A$2800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Original'!$F$2787:$F$2800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C2-48DE-96DE-3EE95ED5D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61363888"/>
        <c:axId val="-2061364432"/>
      </c:barChart>
      <c:lineChart>
        <c:grouping val="stacked"/>
        <c:varyColors val="0"/>
        <c:ser>
          <c:idx val="0"/>
          <c:order val="0"/>
          <c:tx>
            <c:strRef>
              <c:f>'Tasa de mortalidad Original'!$B$2786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Original'!$A$2787:$A$2800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Original'!$B$2787:$B$2800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3.52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C2-48DE-96DE-3EE95ED5DA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61382384"/>
        <c:axId val="-2061384560"/>
      </c:lineChart>
      <c:catAx>
        <c:axId val="-206136388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061364432"/>
        <c:crossesAt val="0"/>
        <c:auto val="1"/>
        <c:lblAlgn val="ctr"/>
        <c:lblOffset val="100"/>
        <c:noMultiLvlLbl val="0"/>
      </c:catAx>
      <c:valAx>
        <c:axId val="-2061364432"/>
        <c:scaling>
          <c:orientation val="minMax"/>
          <c:max val="2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061363888"/>
        <c:crosses val="autoZero"/>
        <c:crossBetween val="between"/>
        <c:majorUnit val="5"/>
      </c:valAx>
      <c:valAx>
        <c:axId val="-206138456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061382384"/>
        <c:crosses val="max"/>
        <c:crossBetween val="between"/>
      </c:valAx>
      <c:catAx>
        <c:axId val="-206138238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06138456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</a:t>
            </a:r>
          </a:p>
          <a:p>
            <a:pPr>
              <a:defRPr sz="1600"/>
            </a:pPr>
            <a:r>
              <a:rPr lang="es-CO" sz="1600" b="0" baseline="0"/>
              <a:t>Andes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567115292699323"/>
          <c:h val="0.6703611933125120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Original'!$C$2814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Original'!$A$2815:$A$2828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Original'!$C$2815:$C$2828</c:f>
              <c:numCache>
                <c:formatCode>0.0</c:formatCode>
                <c:ptCount val="14"/>
                <c:pt idx="5" formatCode="0">
                  <c:v>4</c:v>
                </c:pt>
                <c:pt idx="6" formatCode="0">
                  <c:v>4</c:v>
                </c:pt>
                <c:pt idx="7" formatCode="0">
                  <c:v>4</c:v>
                </c:pt>
                <c:pt idx="8" formatCode="0">
                  <c:v>4</c:v>
                </c:pt>
                <c:pt idx="9" formatCode="0">
                  <c:v>4</c:v>
                </c:pt>
                <c:pt idx="10" formatCode="0">
                  <c:v>10</c:v>
                </c:pt>
                <c:pt idx="11" formatCode="0">
                  <c:v>10</c:v>
                </c:pt>
                <c:pt idx="12" formatCode="0">
                  <c:v>16</c:v>
                </c:pt>
                <c:pt idx="13" formatCode="0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64-4000-B89A-043599B39D2F}"/>
            </c:ext>
          </c:extLst>
        </c:ser>
        <c:ser>
          <c:idx val="3"/>
          <c:order val="2"/>
          <c:tx>
            <c:strRef>
              <c:f>'Tasa de mortalidad Original'!$D$2814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Original'!$A$2815:$A$2828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Original'!$D$2815:$D$2828</c:f>
              <c:numCache>
                <c:formatCode>0.0</c:formatCode>
                <c:ptCount val="14"/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64-4000-B89A-043599B39D2F}"/>
            </c:ext>
          </c:extLst>
        </c:ser>
        <c:ser>
          <c:idx val="1"/>
          <c:order val="3"/>
          <c:tx>
            <c:strRef>
              <c:f>'Tasa de mortalidad Original'!$E$2814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Original'!$A$2815:$A$2828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Original'!$E$2815:$E$2828</c:f>
              <c:numCache>
                <c:formatCode>General</c:formatCode>
                <c:ptCount val="14"/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4</c:v>
                </c:pt>
                <c:pt idx="9">
                  <c:v>1</c:v>
                </c:pt>
                <c:pt idx="10">
                  <c:v>9</c:v>
                </c:pt>
                <c:pt idx="11">
                  <c:v>8</c:v>
                </c:pt>
                <c:pt idx="12">
                  <c:v>10</c:v>
                </c:pt>
                <c:pt idx="1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64-4000-B89A-043599B39D2F}"/>
            </c:ext>
          </c:extLst>
        </c:ser>
        <c:ser>
          <c:idx val="4"/>
          <c:order val="4"/>
          <c:tx>
            <c:strRef>
              <c:f>'Tasa de mortalidad Original'!$F$2814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Original'!$A$2815:$A$2828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Original'!$F$2815:$F$2828</c:f>
              <c:numCache>
                <c:formatCode>General</c:formatCode>
                <c:ptCount val="14"/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64-4000-B89A-043599B39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61367696"/>
        <c:axId val="-2061370416"/>
      </c:barChart>
      <c:lineChart>
        <c:grouping val="stacked"/>
        <c:varyColors val="0"/>
        <c:ser>
          <c:idx val="0"/>
          <c:order val="0"/>
          <c:tx>
            <c:strRef>
              <c:f>'Tasa de mortalidad Original'!$B$2814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Original'!$A$2815:$A$2828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Original'!$B$2815:$B$2828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2.33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264-4000-B89A-043599B39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61367152"/>
        <c:axId val="-2061381840"/>
      </c:lineChart>
      <c:catAx>
        <c:axId val="-20613676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061370416"/>
        <c:crossesAt val="0"/>
        <c:auto val="1"/>
        <c:lblAlgn val="ctr"/>
        <c:lblOffset val="100"/>
        <c:noMultiLvlLbl val="0"/>
      </c:catAx>
      <c:valAx>
        <c:axId val="-2061370416"/>
        <c:scaling>
          <c:orientation val="minMax"/>
          <c:max val="18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061367696"/>
        <c:crosses val="autoZero"/>
        <c:crossBetween val="between"/>
        <c:majorUnit val="2"/>
      </c:valAx>
      <c:valAx>
        <c:axId val="-206138184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061367152"/>
        <c:crosses val="max"/>
        <c:crossBetween val="between"/>
      </c:valAx>
      <c:catAx>
        <c:axId val="-206136715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06138184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</a:t>
            </a:r>
            <a:r>
              <a:rPr lang="es-CO" sz="1600" b="0" baseline="0"/>
              <a:t>Angelópolis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99065406561763"/>
          <c:h val="0.6782472842145091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Original'!$C$2842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Original'!$A$2843:$A$2856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Original'!$C$2843:$C$2856</c:f>
              <c:numCache>
                <c:formatCode>0.0</c:formatCode>
                <c:ptCount val="14"/>
                <c:pt idx="5" formatCode="0">
                  <c:v>2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2</c:v>
                </c:pt>
                <c:pt idx="12" formatCode="0">
                  <c:v>1</c:v>
                </c:pt>
                <c:pt idx="13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59-46E4-BC44-06D462A74A5D}"/>
            </c:ext>
          </c:extLst>
        </c:ser>
        <c:ser>
          <c:idx val="3"/>
          <c:order val="2"/>
          <c:tx>
            <c:strRef>
              <c:f>'Tasa de mortalidad Original'!$D$2842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Original'!$A$2843:$A$2856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Original'!$D$2843:$D$2856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59-46E4-BC44-06D462A74A5D}"/>
            </c:ext>
          </c:extLst>
        </c:ser>
        <c:ser>
          <c:idx val="1"/>
          <c:order val="3"/>
          <c:tx>
            <c:strRef>
              <c:f>'Tasa de mortalidad Original'!$E$2842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Original'!$A$2843:$A$2856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Original'!$E$2843:$E$2856</c:f>
              <c:numCache>
                <c:formatCode>General</c:formatCode>
                <c:ptCount val="14"/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59-46E4-BC44-06D462A74A5D}"/>
            </c:ext>
          </c:extLst>
        </c:ser>
        <c:ser>
          <c:idx val="4"/>
          <c:order val="4"/>
          <c:tx>
            <c:strRef>
              <c:f>'Tasa de mortalidad Original'!$F$2842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Original'!$A$2843:$A$2856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Original'!$F$2843:$F$2856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59-46E4-BC44-06D462A74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61377488"/>
        <c:axId val="-2061368240"/>
      </c:barChart>
      <c:lineChart>
        <c:grouping val="stacked"/>
        <c:varyColors val="0"/>
        <c:ser>
          <c:idx val="0"/>
          <c:order val="0"/>
          <c:tx>
            <c:strRef>
              <c:f>'Tasa de mortalidad Original'!$B$2842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Original'!$A$2843:$A$2856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Original'!$B$2843:$B$2856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59-46E4-BC44-06D462A74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61384016"/>
        <c:axId val="-2061390544"/>
      </c:lineChart>
      <c:catAx>
        <c:axId val="-206137748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061368240"/>
        <c:crossesAt val="0"/>
        <c:auto val="1"/>
        <c:lblAlgn val="ctr"/>
        <c:lblOffset val="100"/>
        <c:noMultiLvlLbl val="0"/>
      </c:catAx>
      <c:valAx>
        <c:axId val="-2061368240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061377488"/>
        <c:crosses val="autoZero"/>
        <c:crossBetween val="between"/>
        <c:majorUnit val="1"/>
      </c:valAx>
      <c:valAx>
        <c:axId val="-2061390544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061384016"/>
        <c:crosses val="max"/>
        <c:crossBetween val="between"/>
      </c:valAx>
      <c:catAx>
        <c:axId val="-20613840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061390544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 </a:t>
            </a:r>
            <a:r>
              <a:rPr lang="es-CO" sz="1600" b="0" baseline="0"/>
              <a:t>Betania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491674713999243"/>
          <c:h val="0.67273419083484143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Original'!$C$2870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Original'!$A$2871:$A$2884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Original'!$C$2871:$C$2884</c:f>
              <c:numCache>
                <c:formatCode>0.0</c:formatCode>
                <c:ptCount val="14"/>
                <c:pt idx="5" formatCode="0">
                  <c:v>4</c:v>
                </c:pt>
                <c:pt idx="6" formatCode="0">
                  <c:v>4</c:v>
                </c:pt>
                <c:pt idx="7" formatCode="0">
                  <c:v>5</c:v>
                </c:pt>
                <c:pt idx="8" formatCode="0">
                  <c:v>13</c:v>
                </c:pt>
                <c:pt idx="9" formatCode="0">
                  <c:v>13</c:v>
                </c:pt>
                <c:pt idx="10" formatCode="0">
                  <c:v>13</c:v>
                </c:pt>
                <c:pt idx="11" formatCode="0">
                  <c:v>12</c:v>
                </c:pt>
                <c:pt idx="12" formatCode="0">
                  <c:v>10</c:v>
                </c:pt>
                <c:pt idx="13" formatCode="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4-4C77-9B39-CE5F8FAA6503}"/>
            </c:ext>
          </c:extLst>
        </c:ser>
        <c:ser>
          <c:idx val="3"/>
          <c:order val="2"/>
          <c:tx>
            <c:strRef>
              <c:f>'Tasa de mortalidad Original'!$D$2870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Original'!$A$2871:$A$2884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Original'!$D$2871:$D$2884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4-4C77-9B39-CE5F8FAA6503}"/>
            </c:ext>
          </c:extLst>
        </c:ser>
        <c:ser>
          <c:idx val="1"/>
          <c:order val="3"/>
          <c:tx>
            <c:strRef>
              <c:f>'Tasa de mortalidad Original'!$E$2870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Original'!$A$2871:$A$2884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Original'!$E$2871:$E$2884</c:f>
              <c:numCache>
                <c:formatCode>General</c:formatCode>
                <c:ptCount val="14"/>
                <c:pt idx="5">
                  <c:v>2</c:v>
                </c:pt>
                <c:pt idx="6">
                  <c:v>1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E4-4C77-9B39-CE5F8FAA6503}"/>
            </c:ext>
          </c:extLst>
        </c:ser>
        <c:ser>
          <c:idx val="4"/>
          <c:order val="4"/>
          <c:tx>
            <c:strRef>
              <c:f>'Tasa de mortalidad Original'!$F$2870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Original'!$A$2871:$A$2884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Original'!$F$2871:$F$2884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E4-4C77-9B39-CE5F8FAA6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61369328"/>
        <c:axId val="-2061383472"/>
      </c:barChart>
      <c:lineChart>
        <c:grouping val="stacked"/>
        <c:varyColors val="0"/>
        <c:ser>
          <c:idx val="0"/>
          <c:order val="0"/>
          <c:tx>
            <c:strRef>
              <c:f>'Tasa de mortalidad Original'!$B$2870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Original'!$A$2871:$A$2884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Original'!$B$2871:$B$2884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E4-4C77-9B39-CE5F8FAA6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61380752"/>
        <c:axId val="-2061381296"/>
      </c:lineChart>
      <c:catAx>
        <c:axId val="-206136932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061383472"/>
        <c:crossesAt val="0"/>
        <c:auto val="1"/>
        <c:lblAlgn val="ctr"/>
        <c:lblOffset val="100"/>
        <c:noMultiLvlLbl val="0"/>
      </c:catAx>
      <c:valAx>
        <c:axId val="-2061383472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061369328"/>
        <c:crosses val="autoZero"/>
        <c:crossBetween val="between"/>
        <c:majorUnit val="3"/>
      </c:valAx>
      <c:valAx>
        <c:axId val="-2061381296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061380752"/>
        <c:crosses val="max"/>
        <c:crossBetween val="between"/>
      </c:valAx>
      <c:catAx>
        <c:axId val="-206138075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061381296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</a:t>
            </a:r>
            <a:r>
              <a:rPr lang="es-CO" sz="1600" b="0" baseline="0"/>
              <a:t>Betulia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99065406561763"/>
          <c:h val="0.6782472842145091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Original'!$C$2899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Original'!$A$2900:$A$2913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Original'!$C$2900:$C$2913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5</c:v>
                </c:pt>
                <c:pt idx="12" formatCode="0">
                  <c:v>5</c:v>
                </c:pt>
                <c:pt idx="13" formatCode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3B-4A2C-9710-B47B79107B0C}"/>
            </c:ext>
          </c:extLst>
        </c:ser>
        <c:ser>
          <c:idx val="3"/>
          <c:order val="2"/>
          <c:tx>
            <c:strRef>
              <c:f>'Tasa de mortalidad Original'!$D$2899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Original'!$A$2900:$A$2913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Original'!$D$2900:$D$2913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3B-4A2C-9710-B47B79107B0C}"/>
            </c:ext>
          </c:extLst>
        </c:ser>
        <c:ser>
          <c:idx val="1"/>
          <c:order val="3"/>
          <c:tx>
            <c:strRef>
              <c:f>'Tasa de mortalidad Original'!$E$2899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Original'!$A$2900:$A$2913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Original'!$E$2900:$E$2913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5</c:v>
                </c:pt>
                <c:pt idx="12">
                  <c:v>2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3B-4A2C-9710-B47B79107B0C}"/>
            </c:ext>
          </c:extLst>
        </c:ser>
        <c:ser>
          <c:idx val="4"/>
          <c:order val="4"/>
          <c:tx>
            <c:strRef>
              <c:f>'Tasa de mortalidad Original'!$F$2899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Original'!$A$2900:$A$2913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Original'!$F$2900:$F$2913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3B-4A2C-9710-B47B79107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61390000"/>
        <c:axId val="-2061374224"/>
      </c:barChart>
      <c:lineChart>
        <c:grouping val="stacked"/>
        <c:varyColors val="0"/>
        <c:ser>
          <c:idx val="0"/>
          <c:order val="0"/>
          <c:tx>
            <c:strRef>
              <c:f>'Tasa de mortalidad Original'!$B$2899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Original'!$A$2900:$A$2913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Original'!$B$2900:$B$2913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93B-4A2C-9710-B47B79107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61391632"/>
        <c:axId val="-2061365520"/>
      </c:lineChart>
      <c:catAx>
        <c:axId val="-206139000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061374224"/>
        <c:crossesAt val="0"/>
        <c:auto val="1"/>
        <c:lblAlgn val="ctr"/>
        <c:lblOffset val="100"/>
        <c:noMultiLvlLbl val="0"/>
      </c:catAx>
      <c:valAx>
        <c:axId val="-2061374224"/>
        <c:scaling>
          <c:orientation val="minMax"/>
          <c:max val="6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061390000"/>
        <c:crosses val="autoZero"/>
        <c:crossBetween val="between"/>
        <c:majorUnit val="1"/>
      </c:valAx>
      <c:valAx>
        <c:axId val="-206136552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061391632"/>
        <c:crosses val="max"/>
        <c:crossBetween val="between"/>
      </c:valAx>
      <c:catAx>
        <c:axId val="-206139163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06136552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 </a:t>
            </a:r>
            <a:r>
              <a:rPr lang="es-CO" sz="1600" b="0" baseline="0"/>
              <a:t>Ciudad Bolivar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798500323257062"/>
          <c:h val="0.65721770847585048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Original'!$C$2927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Original'!$A$2928:$A$2941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Original'!$C$2928:$C$2941</c:f>
              <c:numCache>
                <c:formatCode>0.0</c:formatCode>
                <c:ptCount val="14"/>
                <c:pt idx="5" formatCode="0">
                  <c:v>6</c:v>
                </c:pt>
                <c:pt idx="6" formatCode="0">
                  <c:v>6</c:v>
                </c:pt>
                <c:pt idx="7" formatCode="0">
                  <c:v>7</c:v>
                </c:pt>
                <c:pt idx="8" formatCode="0">
                  <c:v>27</c:v>
                </c:pt>
                <c:pt idx="9" formatCode="0">
                  <c:v>27</c:v>
                </c:pt>
                <c:pt idx="10" formatCode="0">
                  <c:v>28</c:v>
                </c:pt>
                <c:pt idx="11" formatCode="0">
                  <c:v>28</c:v>
                </c:pt>
                <c:pt idx="12" formatCode="0">
                  <c:v>29</c:v>
                </c:pt>
                <c:pt idx="13" formatCode="0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2F-400F-BDE1-CD1F228D027D}"/>
            </c:ext>
          </c:extLst>
        </c:ser>
        <c:ser>
          <c:idx val="3"/>
          <c:order val="2"/>
          <c:tx>
            <c:strRef>
              <c:f>'Tasa de mortalidad Original'!$D$2927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Original'!$A$2928:$A$2941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Original'!$D$2928:$D$2941</c:f>
              <c:numCache>
                <c:formatCode>0.0</c:formatCode>
                <c:ptCount val="14"/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2F-400F-BDE1-CD1F228D027D}"/>
            </c:ext>
          </c:extLst>
        </c:ser>
        <c:ser>
          <c:idx val="1"/>
          <c:order val="3"/>
          <c:tx>
            <c:strRef>
              <c:f>'Tasa de mortalidad Original'!$E$2927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Original'!$A$2928:$A$2941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Original'!$E$2928:$E$2941</c:f>
              <c:numCache>
                <c:formatCode>General</c:formatCode>
                <c:ptCount val="14"/>
                <c:pt idx="5">
                  <c:v>6</c:v>
                </c:pt>
                <c:pt idx="6">
                  <c:v>5</c:v>
                </c:pt>
                <c:pt idx="7">
                  <c:v>4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2F-400F-BDE1-CD1F228D027D}"/>
            </c:ext>
          </c:extLst>
        </c:ser>
        <c:ser>
          <c:idx val="4"/>
          <c:order val="4"/>
          <c:tx>
            <c:strRef>
              <c:f>'Tasa de mortalidad Original'!$F$2927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Original'!$A$2928:$A$2941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Original'!$F$2928:$F$2941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2F-400F-BDE1-CD1F228D0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61379664"/>
        <c:axId val="-2061362800"/>
      </c:barChart>
      <c:lineChart>
        <c:grouping val="stacked"/>
        <c:varyColors val="0"/>
        <c:ser>
          <c:idx val="0"/>
          <c:order val="0"/>
          <c:tx>
            <c:strRef>
              <c:f>'Tasa de mortalidad Original'!$B$2927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Original'!$A$2928:$A$2941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Original'!$B$2928:$B$2941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2F-400F-BDE1-CD1F228D0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61361712"/>
        <c:axId val="-2061378576"/>
      </c:lineChart>
      <c:catAx>
        <c:axId val="-206137966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061362800"/>
        <c:crossesAt val="0"/>
        <c:auto val="1"/>
        <c:lblAlgn val="ctr"/>
        <c:lblOffset val="100"/>
        <c:noMultiLvlLbl val="0"/>
      </c:catAx>
      <c:valAx>
        <c:axId val="-2061362800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061379664"/>
        <c:crosses val="autoZero"/>
        <c:crossBetween val="between"/>
        <c:majorUnit val="5"/>
      </c:valAx>
      <c:valAx>
        <c:axId val="-2061378576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061361712"/>
        <c:crosses val="max"/>
        <c:crossBetween val="between"/>
      </c:valAx>
      <c:catAx>
        <c:axId val="-206136171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061378576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 </a:t>
            </a:r>
            <a:r>
              <a:rPr lang="es-CO" sz="1600" b="0" baseline="0"/>
              <a:t>Caramanta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951422777420448"/>
          <c:h val="0.6913907690511708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Original'!$C$2955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Original'!$A$2956:$A$2969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Original'!$C$2956:$C$2969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7-45D1-8CC3-F9C82198EF46}"/>
            </c:ext>
          </c:extLst>
        </c:ser>
        <c:ser>
          <c:idx val="3"/>
          <c:order val="2"/>
          <c:tx>
            <c:strRef>
              <c:f>'Tasa de mortalidad Original'!$D$2955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Original'!$A$2956:$A$2969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Original'!$D$2956:$D$2969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E7-45D1-8CC3-F9C82198EF46}"/>
            </c:ext>
          </c:extLst>
        </c:ser>
        <c:ser>
          <c:idx val="1"/>
          <c:order val="3"/>
          <c:tx>
            <c:strRef>
              <c:f>'Tasa de mortalidad Original'!$E$2955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Original'!$A$2956:$A$2969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Original'!$E$2956:$E$2969</c:f>
              <c:numCache>
                <c:formatCode>General</c:formatCode>
                <c:ptCount val="14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E7-45D1-8CC3-F9C82198EF46}"/>
            </c:ext>
          </c:extLst>
        </c:ser>
        <c:ser>
          <c:idx val="4"/>
          <c:order val="4"/>
          <c:tx>
            <c:strRef>
              <c:f>'Tasa de mortalidad Original'!$F$2955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Original'!$A$2956:$A$2969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Original'!$F$2956:$F$2969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E7-45D1-8CC3-F9C82198E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61361168"/>
        <c:axId val="-2061368784"/>
      </c:barChart>
      <c:lineChart>
        <c:grouping val="stacked"/>
        <c:varyColors val="0"/>
        <c:ser>
          <c:idx val="0"/>
          <c:order val="0"/>
          <c:tx>
            <c:strRef>
              <c:f>'Tasa de mortalidad Original'!$B$2955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Original'!$A$2956:$A$2969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Original'!$B$2956:$B$2969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3E7-45D1-8CC3-F9C82198E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61360624"/>
        <c:axId val="-2061369872"/>
      </c:lineChart>
      <c:catAx>
        <c:axId val="-20613611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061368784"/>
        <c:crossesAt val="0"/>
        <c:auto val="1"/>
        <c:lblAlgn val="ctr"/>
        <c:lblOffset val="100"/>
        <c:noMultiLvlLbl val="0"/>
      </c:catAx>
      <c:valAx>
        <c:axId val="-2061368784"/>
        <c:scaling>
          <c:orientation val="minMax"/>
          <c:max val="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061361168"/>
        <c:crosses val="autoZero"/>
        <c:crossBetween val="between"/>
        <c:majorUnit val="1"/>
      </c:valAx>
      <c:valAx>
        <c:axId val="-2061369872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061360624"/>
        <c:crosses val="max"/>
        <c:crossBetween val="between"/>
      </c:valAx>
      <c:catAx>
        <c:axId val="-206136062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06136987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 </a:t>
            </a:r>
            <a:r>
              <a:rPr lang="es-CO" sz="1600" b="0" baseline="0"/>
              <a:t>Concordia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143576519781015"/>
          <c:h val="0.6782472842145091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Original'!$C$2983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Original'!$A$2984:$A$2997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Original'!$C$2984:$C$2997</c:f>
              <c:numCache>
                <c:formatCode>0.0</c:formatCode>
                <c:ptCount val="14"/>
                <c:pt idx="5" formatCode="0">
                  <c:v>2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1</c:v>
                </c:pt>
                <c:pt idx="11" formatCode="0">
                  <c:v>1</c:v>
                </c:pt>
                <c:pt idx="12" formatCode="0">
                  <c:v>1</c:v>
                </c:pt>
                <c:pt idx="13" formatCode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62-454B-B44F-49C9A49C0A82}"/>
            </c:ext>
          </c:extLst>
        </c:ser>
        <c:ser>
          <c:idx val="3"/>
          <c:order val="2"/>
          <c:tx>
            <c:strRef>
              <c:f>'Tasa de mortalidad Original'!$D$2983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Original'!$A$2984:$A$2997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Original'!$D$2984:$D$2997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62-454B-B44F-49C9A49C0A82}"/>
            </c:ext>
          </c:extLst>
        </c:ser>
        <c:ser>
          <c:idx val="1"/>
          <c:order val="3"/>
          <c:tx>
            <c:strRef>
              <c:f>'Tasa de mortalidad Original'!$E$2983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Original'!$A$2984:$A$2997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Original'!$E$2984:$E$2997</c:f>
              <c:numCache>
                <c:formatCode>General</c:formatCode>
                <c:ptCount val="14"/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62-454B-B44F-49C9A49C0A82}"/>
            </c:ext>
          </c:extLst>
        </c:ser>
        <c:ser>
          <c:idx val="4"/>
          <c:order val="4"/>
          <c:tx>
            <c:strRef>
              <c:f>'Tasa de mortalidad Original'!$F$2983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Original'!$A$2984:$A$2997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Original'!$F$2984:$F$2997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62-454B-B44F-49C9A49C0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61380208"/>
        <c:axId val="-2061378032"/>
      </c:barChart>
      <c:lineChart>
        <c:grouping val="stacked"/>
        <c:varyColors val="0"/>
        <c:ser>
          <c:idx val="0"/>
          <c:order val="0"/>
          <c:tx>
            <c:strRef>
              <c:f>'Tasa de mortalidad Original'!$B$2983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Original'!$A$2984:$A$2997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Original'!$B$2984:$B$2997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062-454B-B44F-49C9A49C0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61393264"/>
        <c:axId val="-2061360080"/>
      </c:lineChart>
      <c:catAx>
        <c:axId val="-206138020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061378032"/>
        <c:crossesAt val="0"/>
        <c:auto val="1"/>
        <c:lblAlgn val="ctr"/>
        <c:lblOffset val="100"/>
        <c:noMultiLvlLbl val="0"/>
      </c:catAx>
      <c:valAx>
        <c:axId val="-2061378032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061380208"/>
        <c:crosses val="autoZero"/>
        <c:crossBetween val="between"/>
        <c:majorUnit val="1"/>
      </c:valAx>
      <c:valAx>
        <c:axId val="-206136008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061393264"/>
        <c:crosses val="max"/>
        <c:crossBetween val="between"/>
      </c:valAx>
      <c:catAx>
        <c:axId val="-206139326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06136008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- </a:t>
            </a:r>
          </a:p>
          <a:p>
            <a:pPr>
              <a:defRPr sz="1600"/>
            </a:pPr>
            <a:r>
              <a:rPr lang="es-CO" sz="1600" b="0" baseline="0"/>
              <a:t>Subregión Bajo Cauca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8451806096442869"/>
          <c:h val="0.6598349529589860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Original'!$C$233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Original'!$A$234:$A$247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Original'!$C$234:$C$247</c:f>
              <c:numCache>
                <c:formatCode>0.0</c:formatCode>
                <c:ptCount val="14"/>
                <c:pt idx="5" formatCode="0">
                  <c:v>7</c:v>
                </c:pt>
                <c:pt idx="6" formatCode="0">
                  <c:v>17</c:v>
                </c:pt>
                <c:pt idx="7" formatCode="0">
                  <c:v>16</c:v>
                </c:pt>
                <c:pt idx="8" formatCode="0">
                  <c:v>23</c:v>
                </c:pt>
                <c:pt idx="9" formatCode="0">
                  <c:v>23</c:v>
                </c:pt>
                <c:pt idx="10" formatCode="0">
                  <c:v>28</c:v>
                </c:pt>
                <c:pt idx="11" formatCode="0">
                  <c:v>29</c:v>
                </c:pt>
                <c:pt idx="12" formatCode="0">
                  <c:v>24</c:v>
                </c:pt>
                <c:pt idx="13" formatCode="0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A5-45E5-AEE8-F4551A162950}"/>
            </c:ext>
          </c:extLst>
        </c:ser>
        <c:ser>
          <c:idx val="3"/>
          <c:order val="2"/>
          <c:tx>
            <c:strRef>
              <c:f>'Tasa de mortalidad Original'!$D$233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Original'!$A$234:$A$247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Original'!$D$234:$D$247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1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A5-45E5-AEE8-F4551A162950}"/>
            </c:ext>
          </c:extLst>
        </c:ser>
        <c:ser>
          <c:idx val="1"/>
          <c:order val="3"/>
          <c:tx>
            <c:strRef>
              <c:f>'Tasa de mortalidad Original'!$E$233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Original'!$A$234:$A$247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Original'!$E$234:$E$247</c:f>
              <c:numCache>
                <c:formatCode>General</c:formatCode>
                <c:ptCount val="14"/>
                <c:pt idx="5">
                  <c:v>7</c:v>
                </c:pt>
                <c:pt idx="6">
                  <c:v>12</c:v>
                </c:pt>
                <c:pt idx="7">
                  <c:v>10</c:v>
                </c:pt>
                <c:pt idx="8">
                  <c:v>9</c:v>
                </c:pt>
                <c:pt idx="9">
                  <c:v>13</c:v>
                </c:pt>
                <c:pt idx="10">
                  <c:v>13</c:v>
                </c:pt>
                <c:pt idx="11">
                  <c:v>7</c:v>
                </c:pt>
                <c:pt idx="12">
                  <c:v>12</c:v>
                </c:pt>
                <c:pt idx="1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A5-45E5-AEE8-F4551A162950}"/>
            </c:ext>
          </c:extLst>
        </c:ser>
        <c:ser>
          <c:idx val="4"/>
          <c:order val="4"/>
          <c:tx>
            <c:strRef>
              <c:f>'Tasa de mortalidad Original'!$F$233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Original'!$A$234:$A$247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Original'!$F$234:$F$247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A5-45E5-AEE8-F4551A162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09326656"/>
        <c:axId val="-1409320672"/>
      </c:barChart>
      <c:lineChart>
        <c:grouping val="stacked"/>
        <c:varyColors val="0"/>
        <c:ser>
          <c:idx val="0"/>
          <c:order val="0"/>
          <c:tx>
            <c:strRef>
              <c:f>'Tasa de mortalidad Original'!$B$233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Original'!$A$234:$A$247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Original'!$B$234:$B$247</c:f>
              <c:numCache>
                <c:formatCode>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 formatCode="0.00">
                  <c:v>0</c:v>
                </c:pt>
                <c:pt idx="13" formatCode="0.0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BA5-45E5-AEE8-F4551A162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09319040"/>
        <c:axId val="-1409325568"/>
      </c:lineChart>
      <c:catAx>
        <c:axId val="-140932665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409320672"/>
        <c:crossesAt val="0"/>
        <c:auto val="1"/>
        <c:lblAlgn val="ctr"/>
        <c:lblOffset val="100"/>
        <c:noMultiLvlLbl val="0"/>
      </c:catAx>
      <c:valAx>
        <c:axId val="-1409320672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409326656"/>
        <c:crosses val="autoZero"/>
        <c:crossBetween val="between"/>
        <c:majorUnit val="10"/>
        <c:minorUnit val="10"/>
      </c:valAx>
      <c:valAx>
        <c:axId val="-140932556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1409319040"/>
        <c:crosses val="max"/>
        <c:crossBetween val="between"/>
      </c:valAx>
      <c:catAx>
        <c:axId val="-140931904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40932556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 </a:t>
            </a:r>
            <a:r>
              <a:rPr lang="es-CO" sz="1600" b="0" baseline="0"/>
              <a:t>Fredonia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759269035059891"/>
          <c:h val="0.68087598118184156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Original'!$C$3011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Original'!$A$3012:$A$3025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Original'!$C$3012:$C$3025</c:f>
              <c:numCache>
                <c:formatCode>0.0</c:formatCode>
                <c:ptCount val="14"/>
                <c:pt idx="5" formatCode="0">
                  <c:v>2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4</c:v>
                </c:pt>
                <c:pt idx="11" formatCode="0">
                  <c:v>1</c:v>
                </c:pt>
                <c:pt idx="12" formatCode="0">
                  <c:v>2</c:v>
                </c:pt>
                <c:pt idx="13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9F-49BE-96F6-B1600171BC4F}"/>
            </c:ext>
          </c:extLst>
        </c:ser>
        <c:ser>
          <c:idx val="3"/>
          <c:order val="2"/>
          <c:tx>
            <c:strRef>
              <c:f>'Tasa de mortalidad Original'!$D$3011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Original'!$A$3012:$A$3025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Original'!$D$3012:$D$3025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9F-49BE-96F6-B1600171BC4F}"/>
            </c:ext>
          </c:extLst>
        </c:ser>
        <c:ser>
          <c:idx val="1"/>
          <c:order val="3"/>
          <c:tx>
            <c:strRef>
              <c:f>'Tasa de mortalidad Original'!$E$3011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Original'!$A$3012:$A$3025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Original'!$E$3012:$E$3025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2</c:v>
                </c:pt>
                <c:pt idx="1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9F-49BE-96F6-B1600171BC4F}"/>
            </c:ext>
          </c:extLst>
        </c:ser>
        <c:ser>
          <c:idx val="4"/>
          <c:order val="4"/>
          <c:tx>
            <c:strRef>
              <c:f>'Tasa de mortalidad Original'!$F$3011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Original'!$A$3012:$A$3025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Original'!$F$3012:$F$3025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9F-49BE-96F6-B1600171B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61375856"/>
        <c:axId val="-2061359536"/>
      </c:barChart>
      <c:lineChart>
        <c:grouping val="stacked"/>
        <c:varyColors val="0"/>
        <c:ser>
          <c:idx val="0"/>
          <c:order val="0"/>
          <c:tx>
            <c:strRef>
              <c:f>'Tasa de mortalidad Original'!$B$3011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Original'!$A$3012:$A$3025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Original'!$B$3012:$B$3025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49F-49BE-96F6-B1600171B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61375312"/>
        <c:axId val="-2061392720"/>
      </c:lineChart>
      <c:catAx>
        <c:axId val="-206137585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061359536"/>
        <c:crossesAt val="0"/>
        <c:auto val="1"/>
        <c:lblAlgn val="ctr"/>
        <c:lblOffset val="100"/>
        <c:noMultiLvlLbl val="0"/>
      </c:catAx>
      <c:valAx>
        <c:axId val="-2061359536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061375856"/>
        <c:crosses val="autoZero"/>
        <c:crossBetween val="between"/>
        <c:majorUnit val="1"/>
      </c:valAx>
      <c:valAx>
        <c:axId val="-206139272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061375312"/>
        <c:crosses val="max"/>
        <c:crossBetween val="between"/>
      </c:valAx>
      <c:catAx>
        <c:axId val="-206137531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06139272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 </a:t>
            </a:r>
            <a:r>
              <a:rPr lang="es-CO" sz="1600" b="0" baseline="0"/>
              <a:t>Hispania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143576519781015"/>
          <c:h val="0.70190555692050027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Original'!$C$3039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Original'!$A$3040:$A$3053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Original'!$C$3040:$C$3053</c:f>
              <c:numCache>
                <c:formatCode>0.0</c:formatCode>
                <c:ptCount val="14"/>
                <c:pt idx="5" formatCode="0">
                  <c:v>3</c:v>
                </c:pt>
                <c:pt idx="6" formatCode="0">
                  <c:v>5</c:v>
                </c:pt>
                <c:pt idx="7" formatCode="0">
                  <c:v>5</c:v>
                </c:pt>
                <c:pt idx="8" formatCode="0">
                  <c:v>4</c:v>
                </c:pt>
                <c:pt idx="9" formatCode="0">
                  <c:v>4</c:v>
                </c:pt>
                <c:pt idx="10" formatCode="0">
                  <c:v>4</c:v>
                </c:pt>
                <c:pt idx="11" formatCode="0">
                  <c:v>4</c:v>
                </c:pt>
                <c:pt idx="12" formatCode="0">
                  <c:v>4</c:v>
                </c:pt>
                <c:pt idx="13" formatCode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92-488B-A638-331D4A7419D0}"/>
            </c:ext>
          </c:extLst>
        </c:ser>
        <c:ser>
          <c:idx val="3"/>
          <c:order val="2"/>
          <c:tx>
            <c:strRef>
              <c:f>'Tasa de mortalidad Original'!$D$3039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Original'!$A$3040:$A$3053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Original'!$D$3040:$D$3053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92-488B-A638-331D4A7419D0}"/>
            </c:ext>
          </c:extLst>
        </c:ser>
        <c:ser>
          <c:idx val="1"/>
          <c:order val="3"/>
          <c:tx>
            <c:strRef>
              <c:f>'Tasa de mortalidad Original'!$E$3039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Original'!$A$3040:$A$3053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Original'!$E$3040:$E$3053</c:f>
              <c:numCache>
                <c:formatCode>General</c:formatCode>
                <c:ptCount val="14"/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92-488B-A638-331D4A7419D0}"/>
            </c:ext>
          </c:extLst>
        </c:ser>
        <c:ser>
          <c:idx val="4"/>
          <c:order val="4"/>
          <c:tx>
            <c:strRef>
              <c:f>'Tasa de mortalidad Original'!$F$3039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Original'!$A$3040:$A$3053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Original'!$F$3040:$F$3053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92-488B-A638-331D4A741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61392176"/>
        <c:axId val="-2061373680"/>
      </c:barChart>
      <c:lineChart>
        <c:grouping val="stacked"/>
        <c:varyColors val="0"/>
        <c:ser>
          <c:idx val="0"/>
          <c:order val="0"/>
          <c:tx>
            <c:strRef>
              <c:f>'Tasa de mortalidad Original'!$B$3039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Original'!$A$3040:$A$3053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Original'!$B$3040:$B$3053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92-488B-A638-331D4A741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61373136"/>
        <c:axId val="-2061391088"/>
      </c:lineChart>
      <c:catAx>
        <c:axId val="-206139217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061373680"/>
        <c:crossesAt val="0"/>
        <c:auto val="1"/>
        <c:lblAlgn val="ctr"/>
        <c:lblOffset val="100"/>
        <c:noMultiLvlLbl val="0"/>
      </c:catAx>
      <c:valAx>
        <c:axId val="-2061373680"/>
        <c:scaling>
          <c:orientation val="minMax"/>
          <c:max val="6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061392176"/>
        <c:crosses val="autoZero"/>
        <c:crossBetween val="between"/>
        <c:majorUnit val="1"/>
      </c:valAx>
      <c:valAx>
        <c:axId val="-206139108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061373136"/>
        <c:crosses val="max"/>
        <c:crossBetween val="between"/>
      </c:valAx>
      <c:catAx>
        <c:axId val="-206137313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06139108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</a:t>
            </a:r>
          </a:p>
          <a:p>
            <a:pPr>
              <a:defRPr sz="1600"/>
            </a:pPr>
            <a:r>
              <a:rPr lang="es-CO" sz="1600" b="0" baseline="0"/>
              <a:t>Jardín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143576519781015"/>
          <c:h val="0.66773249634517973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Original'!$C$3067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Original'!$A$3068:$A$3081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Original'!$C$3068:$C$3081</c:f>
              <c:numCache>
                <c:formatCode>0.0</c:formatCode>
                <c:ptCount val="14"/>
                <c:pt idx="5" formatCode="0">
                  <c:v>2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3</c:v>
                </c:pt>
                <c:pt idx="9" formatCode="0">
                  <c:v>3</c:v>
                </c:pt>
                <c:pt idx="10" formatCode="0">
                  <c:v>3</c:v>
                </c:pt>
                <c:pt idx="11" formatCode="0">
                  <c:v>3</c:v>
                </c:pt>
                <c:pt idx="12" formatCode="0">
                  <c:v>3</c:v>
                </c:pt>
                <c:pt idx="13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76-437E-A616-5DCF16B946A5}"/>
            </c:ext>
          </c:extLst>
        </c:ser>
        <c:ser>
          <c:idx val="3"/>
          <c:order val="2"/>
          <c:tx>
            <c:strRef>
              <c:f>'Tasa de mortalidad Original'!$D$3067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Original'!$A$3068:$A$3081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Original'!$D$3068:$D$3081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76-437E-A616-5DCF16B946A5}"/>
            </c:ext>
          </c:extLst>
        </c:ser>
        <c:ser>
          <c:idx val="1"/>
          <c:order val="3"/>
          <c:tx>
            <c:strRef>
              <c:f>'Tasa de mortalidad Original'!$E$3067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Original'!$A$3068:$A$3081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Original'!$E$3068:$E$3081</c:f>
              <c:numCache>
                <c:formatCode>General</c:formatCode>
                <c:ptCount val="14"/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76-437E-A616-5DCF16B946A5}"/>
            </c:ext>
          </c:extLst>
        </c:ser>
        <c:ser>
          <c:idx val="4"/>
          <c:order val="4"/>
          <c:tx>
            <c:strRef>
              <c:f>'Tasa de mortalidad Original'!$F$3067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Original'!$A$3068:$A$3081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Original'!$F$3068:$F$3081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76-437E-A616-5DCF16B94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61389456"/>
        <c:axId val="-2061388912"/>
      </c:barChart>
      <c:lineChart>
        <c:grouping val="stacked"/>
        <c:varyColors val="0"/>
        <c:ser>
          <c:idx val="0"/>
          <c:order val="0"/>
          <c:tx>
            <c:strRef>
              <c:f>'Tasa de mortalidad Original'!$B$3067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Original'!$A$3068:$A$3081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Original'!$B$3068:$B$3081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276-437E-A616-5DCF16B94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61372048"/>
        <c:axId val="-2061372592"/>
      </c:lineChart>
      <c:catAx>
        <c:axId val="-206138945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061388912"/>
        <c:crossesAt val="0"/>
        <c:auto val="1"/>
        <c:lblAlgn val="ctr"/>
        <c:lblOffset val="100"/>
        <c:noMultiLvlLbl val="0"/>
      </c:catAx>
      <c:valAx>
        <c:axId val="-206138891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061389456"/>
        <c:crosses val="autoZero"/>
        <c:crossBetween val="between"/>
        <c:majorUnit val="1"/>
      </c:valAx>
      <c:valAx>
        <c:axId val="-2061372592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061372048"/>
        <c:crosses val="max"/>
        <c:crossBetween val="between"/>
      </c:valAx>
      <c:catAx>
        <c:axId val="-206137204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06137259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</a:t>
            </a:r>
          </a:p>
          <a:p>
            <a:pPr>
              <a:defRPr sz="1600"/>
            </a:pPr>
            <a:r>
              <a:rPr lang="es-CO" sz="1600" b="0" baseline="0"/>
              <a:t>Jericó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99065406561763"/>
          <c:h val="0.67824728421450919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Original'!$C$3095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Original'!$A$3096:$A$3109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Original'!$C$3096:$C$3109</c:f>
              <c:numCache>
                <c:formatCode>0.0</c:formatCode>
                <c:ptCount val="14"/>
                <c:pt idx="5" formatCode="0">
                  <c:v>8</c:v>
                </c:pt>
                <c:pt idx="6" formatCode="0">
                  <c:v>14</c:v>
                </c:pt>
                <c:pt idx="7" formatCode="0">
                  <c:v>14</c:v>
                </c:pt>
                <c:pt idx="8" formatCode="0">
                  <c:v>14</c:v>
                </c:pt>
                <c:pt idx="9" formatCode="0">
                  <c:v>14</c:v>
                </c:pt>
                <c:pt idx="10" formatCode="0">
                  <c:v>14</c:v>
                </c:pt>
                <c:pt idx="11" formatCode="0">
                  <c:v>27</c:v>
                </c:pt>
                <c:pt idx="12" formatCode="0">
                  <c:v>19</c:v>
                </c:pt>
                <c:pt idx="13" formatCode="0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F3-4237-A4CE-88BBA5FB0DF1}"/>
            </c:ext>
          </c:extLst>
        </c:ser>
        <c:ser>
          <c:idx val="3"/>
          <c:order val="2"/>
          <c:tx>
            <c:strRef>
              <c:f>'Tasa de mortalidad Original'!$D$3095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Original'!$A$3096:$A$3109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Original'!$D$3096:$D$3109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F3-4237-A4CE-88BBA5FB0DF1}"/>
            </c:ext>
          </c:extLst>
        </c:ser>
        <c:ser>
          <c:idx val="1"/>
          <c:order val="3"/>
          <c:tx>
            <c:strRef>
              <c:f>'Tasa de mortalidad Original'!$E$3095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Original'!$A$3096:$A$3109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Original'!$E$3096:$E$3109</c:f>
              <c:numCache>
                <c:formatCode>General</c:formatCode>
                <c:ptCount val="14"/>
                <c:pt idx="5">
                  <c:v>7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F3-4237-A4CE-88BBA5FB0DF1}"/>
            </c:ext>
          </c:extLst>
        </c:ser>
        <c:ser>
          <c:idx val="4"/>
          <c:order val="4"/>
          <c:tx>
            <c:strRef>
              <c:f>'Tasa de mortalidad Original'!$F$3095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Original'!$A$3096:$A$3109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Original'!$F$3096:$F$3109</c:f>
              <c:numCache>
                <c:formatCode>General</c:formatCode>
                <c:ptCount val="14"/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9F3-4237-A4CE-88BBA5FB0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61387824"/>
        <c:axId val="-2061371504"/>
      </c:barChart>
      <c:lineChart>
        <c:grouping val="stacked"/>
        <c:varyColors val="0"/>
        <c:ser>
          <c:idx val="0"/>
          <c:order val="0"/>
          <c:tx>
            <c:strRef>
              <c:f>'Tasa de mortalidad Original'!$B$3095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Original'!$A$3096:$A$3109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Original'!$B$3096:$B$3109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F3-4237-A4CE-88BBA5FB0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61370960"/>
        <c:axId val="-2061387280"/>
      </c:lineChart>
      <c:catAx>
        <c:axId val="-20613878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061371504"/>
        <c:crossesAt val="0"/>
        <c:auto val="1"/>
        <c:lblAlgn val="ctr"/>
        <c:lblOffset val="100"/>
        <c:noMultiLvlLbl val="0"/>
      </c:catAx>
      <c:valAx>
        <c:axId val="-2061371504"/>
        <c:scaling>
          <c:orientation val="minMax"/>
          <c:max val="3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061387824"/>
        <c:crosses val="autoZero"/>
        <c:crossBetween val="between"/>
        <c:majorUnit val="5"/>
      </c:valAx>
      <c:valAx>
        <c:axId val="-206138728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061370960"/>
        <c:crosses val="max"/>
        <c:crossBetween val="between"/>
      </c:valAx>
      <c:catAx>
        <c:axId val="-206137096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06138728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</a:t>
            </a:r>
          </a:p>
          <a:p>
            <a:pPr>
              <a:defRPr sz="1600"/>
            </a:pPr>
            <a:r>
              <a:rPr lang="es-CO" sz="1600" b="0" baseline="0"/>
              <a:t>La Pintada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527884004502151"/>
          <c:h val="0.69139076905117081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Original'!$C$3123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Original'!$A$3124:$A$3137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Original'!$C$3124:$C$3137</c:f>
              <c:numCache>
                <c:formatCode>0.0</c:formatCode>
                <c:ptCount val="14"/>
                <c:pt idx="5" formatCode="0">
                  <c:v>6</c:v>
                </c:pt>
                <c:pt idx="6" formatCode="0">
                  <c:v>11</c:v>
                </c:pt>
                <c:pt idx="7" formatCode="0">
                  <c:v>20</c:v>
                </c:pt>
                <c:pt idx="8" formatCode="0">
                  <c:v>20</c:v>
                </c:pt>
                <c:pt idx="9" formatCode="0">
                  <c:v>20</c:v>
                </c:pt>
                <c:pt idx="10" formatCode="0">
                  <c:v>25</c:v>
                </c:pt>
                <c:pt idx="11" formatCode="0">
                  <c:v>34</c:v>
                </c:pt>
                <c:pt idx="12" formatCode="0">
                  <c:v>36</c:v>
                </c:pt>
                <c:pt idx="13" formatCode="0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D-418B-81C0-54BEAA5698A9}"/>
            </c:ext>
          </c:extLst>
        </c:ser>
        <c:ser>
          <c:idx val="3"/>
          <c:order val="2"/>
          <c:tx>
            <c:strRef>
              <c:f>'Tasa de mortalidad Original'!$D$3123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Original'!$A$3124:$A$3137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Original'!$D$3124:$D$3137</c:f>
              <c:numCache>
                <c:formatCode>0.0</c:formatCode>
                <c:ptCount val="14"/>
                <c:pt idx="5">
                  <c:v>4</c:v>
                </c:pt>
                <c:pt idx="6">
                  <c:v>4</c:v>
                </c:pt>
                <c:pt idx="7">
                  <c:v>5</c:v>
                </c:pt>
                <c:pt idx="8">
                  <c:v>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D-418B-81C0-54BEAA5698A9}"/>
            </c:ext>
          </c:extLst>
        </c:ser>
        <c:ser>
          <c:idx val="1"/>
          <c:order val="3"/>
          <c:tx>
            <c:strRef>
              <c:f>'Tasa de mortalidad Original'!$E$3123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Original'!$A$3124:$A$3137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Original'!$E$3124:$E$3137</c:f>
              <c:numCache>
                <c:formatCode>General</c:formatCode>
                <c:ptCount val="14"/>
                <c:pt idx="5">
                  <c:v>2</c:v>
                </c:pt>
                <c:pt idx="6">
                  <c:v>7</c:v>
                </c:pt>
                <c:pt idx="7">
                  <c:v>15</c:v>
                </c:pt>
                <c:pt idx="8">
                  <c:v>15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DD-418B-81C0-54BEAA5698A9}"/>
            </c:ext>
          </c:extLst>
        </c:ser>
        <c:ser>
          <c:idx val="4"/>
          <c:order val="4"/>
          <c:tx>
            <c:strRef>
              <c:f>'Tasa de mortalidad Original'!$F$3123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Original'!$A$3124:$A$3137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Original'!$F$3124:$F$3137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DD-418B-81C0-54BEAA569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61386736"/>
        <c:axId val="-2061386192"/>
      </c:barChart>
      <c:lineChart>
        <c:grouping val="stacked"/>
        <c:varyColors val="0"/>
        <c:ser>
          <c:idx val="0"/>
          <c:order val="0"/>
          <c:tx>
            <c:strRef>
              <c:f>'Tasa de mortalidad Original'!$B$3123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Original'!$A$3124:$A$3137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Original'!$B$3124:$B$3137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5DD-418B-81C0-54BEAA569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3742144"/>
        <c:axId val="-273748128"/>
      </c:lineChart>
      <c:catAx>
        <c:axId val="-206138673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061386192"/>
        <c:crossesAt val="0"/>
        <c:auto val="1"/>
        <c:lblAlgn val="ctr"/>
        <c:lblOffset val="100"/>
        <c:noMultiLvlLbl val="0"/>
      </c:catAx>
      <c:valAx>
        <c:axId val="-2061386192"/>
        <c:scaling>
          <c:orientation val="minMax"/>
          <c:max val="4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061386736"/>
        <c:crosses val="autoZero"/>
        <c:crossBetween val="between"/>
        <c:majorUnit val="5"/>
      </c:valAx>
      <c:valAx>
        <c:axId val="-27374812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73742144"/>
        <c:crosses val="max"/>
        <c:crossBetween val="between"/>
      </c:valAx>
      <c:catAx>
        <c:axId val="-27374214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7374812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</a:t>
            </a:r>
            <a:r>
              <a:rPr lang="es-CO" sz="1600" b="0" baseline="0"/>
              <a:t>Montebello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182807807978198"/>
          <c:h val="0.66773249634517973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Original'!$C$3151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Original'!$A$3152:$A$3165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Original'!$C$3152:$C$3165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1</c:v>
                </c:pt>
                <c:pt idx="7" formatCode="0">
                  <c:v>1</c:v>
                </c:pt>
                <c:pt idx="8" formatCode="0">
                  <c:v>1</c:v>
                </c:pt>
                <c:pt idx="9" formatCode="0">
                  <c:v>1</c:v>
                </c:pt>
                <c:pt idx="10" formatCode="0">
                  <c:v>0</c:v>
                </c:pt>
                <c:pt idx="11" formatCode="0">
                  <c:v>3</c:v>
                </c:pt>
                <c:pt idx="12" formatCode="0">
                  <c:v>3</c:v>
                </c:pt>
                <c:pt idx="13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EE-449C-8880-C15C0BDB3CB7}"/>
            </c:ext>
          </c:extLst>
        </c:ser>
        <c:ser>
          <c:idx val="3"/>
          <c:order val="2"/>
          <c:tx>
            <c:strRef>
              <c:f>'Tasa de mortalidad Original'!$D$3151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Original'!$A$3152:$A$3165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Original'!$D$3152:$D$3165</c:f>
              <c:numCache>
                <c:formatCode>0.0</c:formatCode>
                <c:ptCount val="14"/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EE-449C-8880-C15C0BDB3CB7}"/>
            </c:ext>
          </c:extLst>
        </c:ser>
        <c:ser>
          <c:idx val="1"/>
          <c:order val="3"/>
          <c:tx>
            <c:strRef>
              <c:f>'Tasa de mortalidad Original'!$E$3151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Original'!$A$3152:$A$3165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Original'!$E$3152:$E$3165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EE-449C-8880-C15C0BDB3CB7}"/>
            </c:ext>
          </c:extLst>
        </c:ser>
        <c:ser>
          <c:idx val="4"/>
          <c:order val="4"/>
          <c:tx>
            <c:strRef>
              <c:f>'Tasa de mortalidad Original'!$F$3151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Original'!$A$3152:$A$3165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Original'!$F$3152:$F$3165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EE-449C-8880-C15C0BDB3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3746496"/>
        <c:axId val="-273721472"/>
      </c:barChart>
      <c:lineChart>
        <c:grouping val="stacked"/>
        <c:varyColors val="0"/>
        <c:ser>
          <c:idx val="0"/>
          <c:order val="0"/>
          <c:tx>
            <c:strRef>
              <c:f>'Tasa de mortalidad Original'!$B$3151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Original'!$A$3152:$A$3165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Original'!$B$3152:$B$3165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EE-449C-8880-C15C0BDB3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3728544"/>
        <c:axId val="-273724736"/>
      </c:lineChart>
      <c:catAx>
        <c:axId val="-27374649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73721472"/>
        <c:crossesAt val="0"/>
        <c:auto val="1"/>
        <c:lblAlgn val="ctr"/>
        <c:lblOffset val="100"/>
        <c:noMultiLvlLbl val="0"/>
      </c:catAx>
      <c:valAx>
        <c:axId val="-273721472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73746496"/>
        <c:crosses val="autoZero"/>
        <c:crossBetween val="between"/>
        <c:majorUnit val="1"/>
      </c:valAx>
      <c:valAx>
        <c:axId val="-273724736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73728544"/>
        <c:crosses val="max"/>
        <c:crossBetween val="between"/>
      </c:valAx>
      <c:catAx>
        <c:axId val="-27372854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73724736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 </a:t>
            </a:r>
            <a:r>
              <a:rPr lang="es-CO" sz="1600" b="0" baseline="0"/>
              <a:t>Pueblorrico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567115292699323"/>
          <c:h val="0.66510379937784736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Original'!$C$3179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Original'!$A$3180:$A$3193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Original'!$C$3180:$C$3193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2</c:v>
                </c:pt>
                <c:pt idx="12" formatCode="0">
                  <c:v>2</c:v>
                </c:pt>
                <c:pt idx="13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5C-4989-97C1-49CA99A1E317}"/>
            </c:ext>
          </c:extLst>
        </c:ser>
        <c:ser>
          <c:idx val="3"/>
          <c:order val="2"/>
          <c:tx>
            <c:strRef>
              <c:f>'Tasa de mortalidad Original'!$D$3179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Original'!$A$3180:$A$3193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Original'!$D$3180:$D$3193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5C-4989-97C1-49CA99A1E317}"/>
            </c:ext>
          </c:extLst>
        </c:ser>
        <c:ser>
          <c:idx val="1"/>
          <c:order val="3"/>
          <c:tx>
            <c:strRef>
              <c:f>'Tasa de mortalidad Original'!$E$3179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Original'!$A$3180:$A$3193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Original'!$E$3180:$E$3193</c:f>
              <c:numCache>
                <c:formatCode>General</c:formatCode>
                <c:ptCount val="14"/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5C-4989-97C1-49CA99A1E317}"/>
            </c:ext>
          </c:extLst>
        </c:ser>
        <c:ser>
          <c:idx val="4"/>
          <c:order val="4"/>
          <c:tx>
            <c:strRef>
              <c:f>'Tasa de mortalidad Original'!$F$3179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Original'!$A$3180:$A$3193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Original'!$F$3180:$F$3193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75C-4989-97C1-49CA99A1E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3737248"/>
        <c:axId val="-273724192"/>
      </c:barChart>
      <c:lineChart>
        <c:grouping val="stacked"/>
        <c:varyColors val="0"/>
        <c:ser>
          <c:idx val="0"/>
          <c:order val="0"/>
          <c:tx>
            <c:strRef>
              <c:f>'Tasa de mortalidad Original'!$B$3179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Original'!$A$3180:$A$3193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Original'!$B$3180:$B$3193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5C-4989-97C1-49CA99A1E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3743776"/>
        <c:axId val="-273729632"/>
      </c:lineChart>
      <c:catAx>
        <c:axId val="-2737372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73724192"/>
        <c:crossesAt val="0"/>
        <c:auto val="1"/>
        <c:lblAlgn val="ctr"/>
        <c:lblOffset val="100"/>
        <c:noMultiLvlLbl val="0"/>
      </c:catAx>
      <c:valAx>
        <c:axId val="-273724192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73737248"/>
        <c:crosses val="autoZero"/>
        <c:crossBetween val="between"/>
        <c:majorUnit val="1"/>
      </c:valAx>
      <c:valAx>
        <c:axId val="-273729632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73743776"/>
        <c:crosses val="max"/>
        <c:crossBetween val="between"/>
      </c:valAx>
      <c:catAx>
        <c:axId val="-27374377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7372963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</a:t>
            </a:r>
          </a:p>
          <a:p>
            <a:pPr>
              <a:defRPr sz="1600"/>
            </a:pPr>
            <a:r>
              <a:rPr lang="es-CO" sz="1600" b="0" baseline="0"/>
              <a:t>Salgar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759269035059891"/>
          <c:h val="0.6756185872471769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Original'!$C$3207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Original'!$A$3208:$A$3221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Original'!$C$3208:$C$3221</c:f>
              <c:numCache>
                <c:formatCode>0.0</c:formatCode>
                <c:ptCount val="14"/>
                <c:pt idx="5" formatCode="0">
                  <c:v>4</c:v>
                </c:pt>
                <c:pt idx="6" formatCode="0">
                  <c:v>2</c:v>
                </c:pt>
                <c:pt idx="7" formatCode="0">
                  <c:v>3</c:v>
                </c:pt>
                <c:pt idx="8" formatCode="0">
                  <c:v>8</c:v>
                </c:pt>
                <c:pt idx="9" formatCode="0">
                  <c:v>8</c:v>
                </c:pt>
                <c:pt idx="10" formatCode="0">
                  <c:v>8</c:v>
                </c:pt>
                <c:pt idx="11" formatCode="0">
                  <c:v>11</c:v>
                </c:pt>
                <c:pt idx="12" formatCode="0">
                  <c:v>11</c:v>
                </c:pt>
                <c:pt idx="13" formatCode="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66-4834-962D-AB40BBBE1DD4}"/>
            </c:ext>
          </c:extLst>
        </c:ser>
        <c:ser>
          <c:idx val="3"/>
          <c:order val="2"/>
          <c:tx>
            <c:strRef>
              <c:f>'Tasa de mortalidad Original'!$D$3207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Original'!$A$3208:$A$3221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Original'!$D$3208:$D$3221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66-4834-962D-AB40BBBE1DD4}"/>
            </c:ext>
          </c:extLst>
        </c:ser>
        <c:ser>
          <c:idx val="1"/>
          <c:order val="3"/>
          <c:tx>
            <c:strRef>
              <c:f>'Tasa de mortalidad Original'!$E$3207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Original'!$A$3208:$A$3221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Original'!$E$3208:$E$3221</c:f>
              <c:numCache>
                <c:formatCode>General</c:formatCode>
                <c:ptCount val="14"/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66-4834-962D-AB40BBBE1DD4}"/>
            </c:ext>
          </c:extLst>
        </c:ser>
        <c:ser>
          <c:idx val="4"/>
          <c:order val="4"/>
          <c:tx>
            <c:strRef>
              <c:f>'Tasa de mortalidad Original'!$F$3207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Original'!$A$3208:$A$3221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Original'!$F$3208:$F$3221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66-4834-962D-AB40BBBE1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3736160"/>
        <c:axId val="-273751936"/>
      </c:barChart>
      <c:lineChart>
        <c:grouping val="stacked"/>
        <c:varyColors val="0"/>
        <c:ser>
          <c:idx val="0"/>
          <c:order val="0"/>
          <c:tx>
            <c:strRef>
              <c:f>'Tasa de mortalidad Original'!$B$3207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Original'!$A$3208:$A$3221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Original'!$B$3208:$B$3221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66-4834-962D-AB40BBBE1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3747584"/>
        <c:axId val="-273730720"/>
      </c:lineChart>
      <c:catAx>
        <c:axId val="-27373616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73751936"/>
        <c:crossesAt val="0"/>
        <c:auto val="1"/>
        <c:lblAlgn val="ctr"/>
        <c:lblOffset val="100"/>
        <c:noMultiLvlLbl val="0"/>
      </c:catAx>
      <c:valAx>
        <c:axId val="-273751936"/>
        <c:scaling>
          <c:orientation val="minMax"/>
          <c:max val="1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73736160"/>
        <c:crosses val="autoZero"/>
        <c:crossBetween val="between"/>
        <c:majorUnit val="2"/>
      </c:valAx>
      <c:valAx>
        <c:axId val="-27373072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73747584"/>
        <c:crosses val="max"/>
        <c:crossBetween val="between"/>
      </c:valAx>
      <c:catAx>
        <c:axId val="-27374758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7373072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</a:t>
            </a:r>
          </a:p>
          <a:p>
            <a:pPr>
              <a:defRPr sz="1600"/>
            </a:pPr>
            <a:r>
              <a:rPr lang="es-CO" sz="1600" b="0" baseline="0"/>
              <a:t>Santa Bárbara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182807807978198"/>
          <c:h val="0.6756185872471769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Original'!$C$3235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Original'!$A$3236:$A$3249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Original'!$C$3236:$C$3249</c:f>
              <c:numCache>
                <c:formatCode>0.0</c:formatCode>
                <c:ptCount val="14"/>
                <c:pt idx="5" formatCode="0">
                  <c:v>2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2</c:v>
                </c:pt>
                <c:pt idx="12" formatCode="0">
                  <c:v>4</c:v>
                </c:pt>
                <c:pt idx="13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C6-4399-8D6A-40F001780699}"/>
            </c:ext>
          </c:extLst>
        </c:ser>
        <c:ser>
          <c:idx val="3"/>
          <c:order val="2"/>
          <c:tx>
            <c:strRef>
              <c:f>'Tasa de mortalidad Original'!$D$3235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Original'!$A$3236:$A$3249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Original'!$D$3236:$D$3249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6-4399-8D6A-40F001780699}"/>
            </c:ext>
          </c:extLst>
        </c:ser>
        <c:ser>
          <c:idx val="1"/>
          <c:order val="3"/>
          <c:tx>
            <c:strRef>
              <c:f>'Tasa de mortalidad Original'!$E$3235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Original'!$A$3236:$A$3249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Original'!$E$3236:$E$3249</c:f>
              <c:numCache>
                <c:formatCode>General</c:formatCode>
                <c:ptCount val="14"/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C6-4399-8D6A-40F001780699}"/>
            </c:ext>
          </c:extLst>
        </c:ser>
        <c:ser>
          <c:idx val="4"/>
          <c:order val="4"/>
          <c:tx>
            <c:strRef>
              <c:f>'Tasa de mortalidad Original'!$F$3235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Original'!$A$3236:$A$3249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Original'!$F$3236:$F$3249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C6-4399-8D6A-40F001780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3740512"/>
        <c:axId val="-273744320"/>
      </c:barChart>
      <c:lineChart>
        <c:grouping val="stacked"/>
        <c:varyColors val="0"/>
        <c:ser>
          <c:idx val="0"/>
          <c:order val="0"/>
          <c:tx>
            <c:strRef>
              <c:f>'Tasa de mortalidad Original'!$B$3235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Original'!$A$3236:$A$3249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Original'!$B$3236:$B$3249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C6-4399-8D6A-40F001780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3745952"/>
        <c:axId val="-273747040"/>
      </c:lineChart>
      <c:catAx>
        <c:axId val="-27374051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73744320"/>
        <c:crossesAt val="0"/>
        <c:auto val="1"/>
        <c:lblAlgn val="ctr"/>
        <c:lblOffset val="100"/>
        <c:noMultiLvlLbl val="0"/>
      </c:catAx>
      <c:valAx>
        <c:axId val="-273744320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73740512"/>
        <c:crosses val="autoZero"/>
        <c:crossBetween val="between"/>
        <c:majorUnit val="1"/>
      </c:valAx>
      <c:valAx>
        <c:axId val="-27374704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73745952"/>
        <c:crosses val="max"/>
        <c:crossBetween val="between"/>
      </c:valAx>
      <c:catAx>
        <c:axId val="-27374595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7374704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</a:t>
            </a:r>
            <a:r>
              <a:rPr lang="es-CO" sz="1600" b="0" baseline="0"/>
              <a:t>Támesis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143576519781015"/>
          <c:h val="0.68087598118184156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Original'!$C$3262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Original'!$A$3263:$A$3276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Original'!$C$3263:$C$3276</c:f>
              <c:numCache>
                <c:formatCode>0.0</c:formatCode>
                <c:ptCount val="14"/>
                <c:pt idx="5" formatCode="0">
                  <c:v>9</c:v>
                </c:pt>
                <c:pt idx="6" formatCode="0">
                  <c:v>9</c:v>
                </c:pt>
                <c:pt idx="7" formatCode="0">
                  <c:v>9</c:v>
                </c:pt>
                <c:pt idx="8" formatCode="0">
                  <c:v>5</c:v>
                </c:pt>
                <c:pt idx="9" formatCode="0">
                  <c:v>5</c:v>
                </c:pt>
                <c:pt idx="10" formatCode="0">
                  <c:v>5</c:v>
                </c:pt>
                <c:pt idx="11" formatCode="0">
                  <c:v>5</c:v>
                </c:pt>
                <c:pt idx="12" formatCode="0">
                  <c:v>5</c:v>
                </c:pt>
                <c:pt idx="13" formatCode="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E8-4E7E-8343-EC10518B4F1C}"/>
            </c:ext>
          </c:extLst>
        </c:ser>
        <c:ser>
          <c:idx val="3"/>
          <c:order val="2"/>
          <c:tx>
            <c:strRef>
              <c:f>'Tasa de mortalidad Original'!$D$3262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Original'!$A$3263:$A$3276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Original'!$D$3263:$D$3276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E8-4E7E-8343-EC10518B4F1C}"/>
            </c:ext>
          </c:extLst>
        </c:ser>
        <c:ser>
          <c:idx val="1"/>
          <c:order val="3"/>
          <c:tx>
            <c:strRef>
              <c:f>'Tasa de mortalidad Original'!$E$3262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Original'!$A$3263:$A$3276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Original'!$E$3263:$E$3276</c:f>
              <c:numCache>
                <c:formatCode>General</c:formatCode>
                <c:ptCount val="14"/>
                <c:pt idx="5">
                  <c:v>8</c:v>
                </c:pt>
                <c:pt idx="6">
                  <c:v>7</c:v>
                </c:pt>
                <c:pt idx="7">
                  <c:v>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E8-4E7E-8343-EC10518B4F1C}"/>
            </c:ext>
          </c:extLst>
        </c:ser>
        <c:ser>
          <c:idx val="4"/>
          <c:order val="4"/>
          <c:tx>
            <c:strRef>
              <c:f>'Tasa de mortalidad Original'!$F$3262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Original'!$A$3263:$A$3276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Original'!$F$3263:$F$3276</c:f>
              <c:numCache>
                <c:formatCode>General</c:formatCode>
                <c:ptCount val="14"/>
                <c:pt idx="5">
                  <c:v>1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E8-4E7E-8343-EC10518B4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3722016"/>
        <c:axId val="-273739424"/>
      </c:barChart>
      <c:lineChart>
        <c:grouping val="stacked"/>
        <c:varyColors val="0"/>
        <c:ser>
          <c:idx val="0"/>
          <c:order val="0"/>
          <c:tx>
            <c:strRef>
              <c:f>'Tasa de mortalidad Original'!$B$3262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Original'!$A$3263:$A$3276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Original'!$B$3263:$B$3276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E8-4E7E-8343-EC10518B4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3732896"/>
        <c:axId val="-273742688"/>
      </c:lineChart>
      <c:catAx>
        <c:axId val="-2737220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73739424"/>
        <c:crossesAt val="0"/>
        <c:auto val="1"/>
        <c:lblAlgn val="ctr"/>
        <c:lblOffset val="100"/>
        <c:noMultiLvlLbl val="0"/>
      </c:catAx>
      <c:valAx>
        <c:axId val="-273739424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73722016"/>
        <c:crosses val="autoZero"/>
        <c:crossBetween val="between"/>
        <c:majorUnit val="2"/>
      </c:valAx>
      <c:valAx>
        <c:axId val="-27374268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73732896"/>
        <c:crosses val="max"/>
        <c:crossBetween val="between"/>
      </c:valAx>
      <c:catAx>
        <c:axId val="-27373289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7374268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- </a:t>
            </a:r>
            <a:r>
              <a:rPr lang="es-CO" sz="1600" b="0" baseline="0"/>
              <a:t>Caceres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223607759793772"/>
          <c:y val="0.14422632024417142"/>
          <c:w val="0.68261265157344331"/>
          <c:h val="0.64128569596552876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Original'!$C$261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Original'!$A$262:$A$275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Original'!$C$262:$C$275</c:f>
              <c:numCache>
                <c:formatCode>0.0</c:formatCode>
                <c:ptCount val="14"/>
                <c:pt idx="5" formatCode="0">
                  <c:v>1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8</c:v>
                </c:pt>
                <c:pt idx="9" formatCode="0">
                  <c:v>8</c:v>
                </c:pt>
                <c:pt idx="10" formatCode="0">
                  <c:v>13</c:v>
                </c:pt>
                <c:pt idx="11" formatCode="0">
                  <c:v>8</c:v>
                </c:pt>
                <c:pt idx="12" formatCode="0">
                  <c:v>7</c:v>
                </c:pt>
                <c:pt idx="13" formatCode="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0-40B1-8556-24BF2403256C}"/>
            </c:ext>
          </c:extLst>
        </c:ser>
        <c:ser>
          <c:idx val="3"/>
          <c:order val="2"/>
          <c:tx>
            <c:strRef>
              <c:f>'Tasa de mortalidad Original'!$D$261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Original'!$A$262:$A$275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Original'!$D$262:$D$275</c:f>
              <c:numCache>
                <c:formatCode>0.0</c:formatCode>
                <c:ptCount val="14"/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00-40B1-8556-24BF2403256C}"/>
            </c:ext>
          </c:extLst>
        </c:ser>
        <c:ser>
          <c:idx val="1"/>
          <c:order val="3"/>
          <c:tx>
            <c:strRef>
              <c:f>'Tasa de mortalidad Original'!$E$261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Original'!$A$262:$A$275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Original'!$E$262:$E$275</c:f>
              <c:numCache>
                <c:formatCode>General</c:formatCode>
                <c:ptCount val="14"/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3</c:v>
                </c:pt>
                <c:pt idx="12">
                  <c:v>4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00-40B1-8556-24BF2403256C}"/>
            </c:ext>
          </c:extLst>
        </c:ser>
        <c:ser>
          <c:idx val="4"/>
          <c:order val="4"/>
          <c:tx>
            <c:strRef>
              <c:f>'Tasa de mortalidad Original'!$F$261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Original'!$A$262:$A$275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Original'!$F$262:$F$275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00-40B1-8556-24BF24032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09326112"/>
        <c:axId val="-1409323936"/>
      </c:barChart>
      <c:lineChart>
        <c:grouping val="stacked"/>
        <c:varyColors val="0"/>
        <c:ser>
          <c:idx val="0"/>
          <c:order val="0"/>
          <c:tx>
            <c:strRef>
              <c:f>'Tasa de mortalidad Original'!$B$261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Original'!$A$262:$A$275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Original'!$B$262:$B$275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00-40B1-8556-24BF24032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39679696"/>
        <c:axId val="-239678608"/>
      </c:lineChart>
      <c:catAx>
        <c:axId val="-140932611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1409323936"/>
        <c:crossesAt val="0"/>
        <c:auto val="1"/>
        <c:lblAlgn val="ctr"/>
        <c:lblOffset val="100"/>
        <c:noMultiLvlLbl val="0"/>
      </c:catAx>
      <c:valAx>
        <c:axId val="-1409323936"/>
        <c:scaling>
          <c:orientation val="minMax"/>
          <c:max val="1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1409326112"/>
        <c:crosses val="autoZero"/>
        <c:crossBetween val="between"/>
        <c:majorUnit val="5"/>
      </c:valAx>
      <c:valAx>
        <c:axId val="-23967860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39679696"/>
        <c:crosses val="max"/>
        <c:crossBetween val="between"/>
      </c:valAx>
      <c:catAx>
        <c:axId val="-23967969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3967860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</a:t>
            </a:r>
          </a:p>
          <a:p>
            <a:pPr>
              <a:defRPr sz="1600"/>
            </a:pPr>
            <a:r>
              <a:rPr lang="es-CO" sz="1600" b="0" baseline="0"/>
              <a:t>Tarso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99065406561763"/>
          <c:h val="0.66773249634517973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Original'!$C$3290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Original'!$A$3291:$A$3304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Original'!$C$3291:$C$3304</c:f>
              <c:numCache>
                <c:formatCode>0.0</c:formatCode>
                <c:ptCount val="14"/>
                <c:pt idx="5" formatCode="0">
                  <c:v>3</c:v>
                </c:pt>
                <c:pt idx="6" formatCode="0">
                  <c:v>3</c:v>
                </c:pt>
                <c:pt idx="7" formatCode="0">
                  <c:v>3</c:v>
                </c:pt>
                <c:pt idx="8" formatCode="0">
                  <c:v>3</c:v>
                </c:pt>
                <c:pt idx="9" formatCode="0">
                  <c:v>3</c:v>
                </c:pt>
                <c:pt idx="10" formatCode="0">
                  <c:v>3</c:v>
                </c:pt>
                <c:pt idx="11" formatCode="0">
                  <c:v>3</c:v>
                </c:pt>
                <c:pt idx="12" formatCode="0">
                  <c:v>3</c:v>
                </c:pt>
                <c:pt idx="13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3D-4C73-98A6-CA3D383A8B20}"/>
            </c:ext>
          </c:extLst>
        </c:ser>
        <c:ser>
          <c:idx val="3"/>
          <c:order val="2"/>
          <c:tx>
            <c:strRef>
              <c:f>'Tasa de mortalidad Original'!$D$3290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Original'!$A$3291:$A$3304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Original'!$D$3291:$D$3304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3D-4C73-98A6-CA3D383A8B20}"/>
            </c:ext>
          </c:extLst>
        </c:ser>
        <c:ser>
          <c:idx val="1"/>
          <c:order val="3"/>
          <c:tx>
            <c:strRef>
              <c:f>'Tasa de mortalidad Original'!$E$3290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Original'!$A$3291:$A$3304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Original'!$E$3291:$E$3304</c:f>
              <c:numCache>
                <c:formatCode>General</c:formatCode>
                <c:ptCount val="14"/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3D-4C73-98A6-CA3D383A8B20}"/>
            </c:ext>
          </c:extLst>
        </c:ser>
        <c:ser>
          <c:idx val="4"/>
          <c:order val="4"/>
          <c:tx>
            <c:strRef>
              <c:f>'Tasa de mortalidad Original'!$F$3290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Original'!$A$3291:$A$3304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Original'!$F$3291:$F$3304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3D-4C73-98A6-CA3D383A8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3718208"/>
        <c:axId val="-273735616"/>
      </c:barChart>
      <c:lineChart>
        <c:grouping val="stacked"/>
        <c:varyColors val="0"/>
        <c:ser>
          <c:idx val="0"/>
          <c:order val="0"/>
          <c:tx>
            <c:strRef>
              <c:f>'Tasa de mortalidad Original'!$B$3290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Original'!$A$3291:$A$3304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Original'!$B$3291:$B$3304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63D-4C73-98A6-CA3D383A8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3720928"/>
        <c:axId val="-273738880"/>
      </c:lineChart>
      <c:catAx>
        <c:axId val="-27371820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73735616"/>
        <c:crossesAt val="0"/>
        <c:auto val="1"/>
        <c:lblAlgn val="ctr"/>
        <c:lblOffset val="100"/>
        <c:noMultiLvlLbl val="0"/>
      </c:catAx>
      <c:valAx>
        <c:axId val="-273735616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73718208"/>
        <c:crosses val="autoZero"/>
        <c:crossBetween val="between"/>
        <c:majorUnit val="1"/>
      </c:valAx>
      <c:valAx>
        <c:axId val="-27373888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73720928"/>
        <c:crosses val="max"/>
        <c:crossBetween val="between"/>
      </c:valAx>
      <c:catAx>
        <c:axId val="-27372092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7373888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 </a:t>
            </a:r>
            <a:r>
              <a:rPr lang="es-CO" sz="1600" b="0" baseline="0"/>
              <a:t>Titiribí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759269035059891"/>
          <c:h val="0.6887620720838384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Original'!$C$3318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Original'!$A$3319:$A$3332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Original'!$C$3319:$C$3332</c:f>
              <c:numCache>
                <c:formatCode>0.0</c:formatCode>
                <c:ptCount val="14"/>
                <c:pt idx="5" formatCode="0">
                  <c:v>2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2</c:v>
                </c:pt>
                <c:pt idx="12" formatCode="0">
                  <c:v>2</c:v>
                </c:pt>
                <c:pt idx="13" formatCode="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CB-45CC-8718-8D6D6B9C2D34}"/>
            </c:ext>
          </c:extLst>
        </c:ser>
        <c:ser>
          <c:idx val="3"/>
          <c:order val="2"/>
          <c:tx>
            <c:strRef>
              <c:f>'Tasa de mortalidad Original'!$D$3318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Original'!$A$3319:$A$3332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Original'!$D$3319:$D$3332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CB-45CC-8718-8D6D6B9C2D34}"/>
            </c:ext>
          </c:extLst>
        </c:ser>
        <c:ser>
          <c:idx val="1"/>
          <c:order val="3"/>
          <c:tx>
            <c:strRef>
              <c:f>'Tasa de mortalidad Original'!$E$3318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Original'!$A$3319:$A$3332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Original'!$E$3319:$E$3332</c:f>
              <c:numCache>
                <c:formatCode>General</c:formatCode>
                <c:ptCount val="14"/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CB-45CC-8718-8D6D6B9C2D34}"/>
            </c:ext>
          </c:extLst>
        </c:ser>
        <c:ser>
          <c:idx val="4"/>
          <c:order val="4"/>
          <c:tx>
            <c:strRef>
              <c:f>'Tasa de mortalidad Original'!$F$3318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Original'!$A$3319:$A$3332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Original'!$F$3319:$F$3332</c:f>
              <c:numCache>
                <c:formatCode>General</c:formatCode>
                <c:ptCount val="14"/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CB-45CC-8718-8D6D6B9C2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3726368"/>
        <c:axId val="-273735072"/>
      </c:barChart>
      <c:lineChart>
        <c:grouping val="stacked"/>
        <c:varyColors val="0"/>
        <c:ser>
          <c:idx val="0"/>
          <c:order val="0"/>
          <c:tx>
            <c:strRef>
              <c:f>'Tasa de mortalidad Original'!$B$3318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Original'!$A$3319:$A$3332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Original'!$B$3319:$B$3332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DCB-45CC-8718-8D6D6B9C2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3741600"/>
        <c:axId val="-273738336"/>
      </c:lineChart>
      <c:catAx>
        <c:axId val="-27372636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73735072"/>
        <c:crossesAt val="0"/>
        <c:auto val="1"/>
        <c:lblAlgn val="ctr"/>
        <c:lblOffset val="100"/>
        <c:noMultiLvlLbl val="0"/>
      </c:catAx>
      <c:valAx>
        <c:axId val="-273735072"/>
        <c:scaling>
          <c:orientation val="minMax"/>
          <c:max val="3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73726368"/>
        <c:crosses val="autoZero"/>
        <c:crossBetween val="between"/>
        <c:majorUnit val="1"/>
      </c:valAx>
      <c:valAx>
        <c:axId val="-273738336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73741600"/>
        <c:crosses val="max"/>
        <c:crossBetween val="between"/>
      </c:valAx>
      <c:catAx>
        <c:axId val="-27374160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73738336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</a:t>
            </a:r>
          </a:p>
          <a:p>
            <a:pPr>
              <a:defRPr sz="1600"/>
            </a:pPr>
            <a:r>
              <a:rPr lang="es-CO" sz="1600" b="0" baseline="0"/>
              <a:t>Urrao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606346580896494"/>
          <c:h val="0.68087598118184156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Original'!$C$3346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Original'!$A$3347:$A$3360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Original'!$C$3347:$C$3360</c:f>
              <c:numCache>
                <c:formatCode>0.0</c:formatCode>
                <c:ptCount val="14"/>
                <c:pt idx="5" formatCode="0">
                  <c:v>4</c:v>
                </c:pt>
                <c:pt idx="6" formatCode="0">
                  <c:v>4</c:v>
                </c:pt>
                <c:pt idx="7" formatCode="0">
                  <c:v>4</c:v>
                </c:pt>
                <c:pt idx="8" formatCode="0">
                  <c:v>4</c:v>
                </c:pt>
                <c:pt idx="9" formatCode="0">
                  <c:v>4</c:v>
                </c:pt>
                <c:pt idx="10" formatCode="0">
                  <c:v>10</c:v>
                </c:pt>
                <c:pt idx="11" formatCode="0">
                  <c:v>10</c:v>
                </c:pt>
                <c:pt idx="12" formatCode="0">
                  <c:v>5</c:v>
                </c:pt>
                <c:pt idx="13" formatCode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C2-433F-AD91-6CFBCA3D6A72}"/>
            </c:ext>
          </c:extLst>
        </c:ser>
        <c:ser>
          <c:idx val="3"/>
          <c:order val="2"/>
          <c:tx>
            <c:strRef>
              <c:f>'Tasa de mortalidad Original'!$D$3346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Original'!$A$3347:$A$3360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Original'!$D$3347:$D$3360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C2-433F-AD91-6CFBCA3D6A72}"/>
            </c:ext>
          </c:extLst>
        </c:ser>
        <c:ser>
          <c:idx val="1"/>
          <c:order val="3"/>
          <c:tx>
            <c:strRef>
              <c:f>'Tasa de mortalidad Original'!$E$3346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Original'!$A$3347:$A$3360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Original'!$E$3347:$E$3360</c:f>
              <c:numCache>
                <c:formatCode>General</c:formatCode>
                <c:ptCount val="14"/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3</c:v>
                </c:pt>
                <c:pt idx="12">
                  <c:v>1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C2-433F-AD91-6CFBCA3D6A72}"/>
            </c:ext>
          </c:extLst>
        </c:ser>
        <c:ser>
          <c:idx val="4"/>
          <c:order val="4"/>
          <c:tx>
            <c:strRef>
              <c:f>'Tasa de mortalidad Original'!$F$3346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Original'!$A$3347:$A$3360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Original'!$F$3347:$F$3360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C2-433F-AD91-6CFBCA3D6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3745408"/>
        <c:axId val="-273749760"/>
      </c:barChart>
      <c:lineChart>
        <c:grouping val="stacked"/>
        <c:varyColors val="0"/>
        <c:ser>
          <c:idx val="0"/>
          <c:order val="0"/>
          <c:tx>
            <c:strRef>
              <c:f>'Tasa de mortalidad Original'!$B$3346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Original'!$A$3347:$A$3360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Original'!$B$3347:$B$3360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8C2-433F-AD91-6CFBCA3D6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3737792"/>
        <c:axId val="-273744864"/>
      </c:lineChart>
      <c:catAx>
        <c:axId val="-27374540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73749760"/>
        <c:crossesAt val="0"/>
        <c:auto val="1"/>
        <c:lblAlgn val="ctr"/>
        <c:lblOffset val="100"/>
        <c:noMultiLvlLbl val="0"/>
      </c:catAx>
      <c:valAx>
        <c:axId val="-273749760"/>
        <c:scaling>
          <c:orientation val="minMax"/>
          <c:max val="12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73745408"/>
        <c:crosses val="autoZero"/>
        <c:crossBetween val="between"/>
        <c:majorUnit val="2"/>
      </c:valAx>
      <c:valAx>
        <c:axId val="-273744864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73737792"/>
        <c:crosses val="max"/>
        <c:crossBetween val="between"/>
      </c:valAx>
      <c:catAx>
        <c:axId val="-27373779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73744864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</a:t>
            </a:r>
            <a:r>
              <a:rPr lang="es-CO" sz="1600" b="0" baseline="0"/>
              <a:t>Valparaiso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798500323257062"/>
          <c:h val="0.66773249634517973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Original'!$C$3374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Original'!$A$3375:$A$3388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Original'!$C$3375:$C$3388</c:f>
              <c:numCache>
                <c:formatCode>0.0</c:formatCode>
                <c:ptCount val="14"/>
                <c:pt idx="5" formatCode="0">
                  <c:v>6</c:v>
                </c:pt>
                <c:pt idx="6" formatCode="0">
                  <c:v>4</c:v>
                </c:pt>
                <c:pt idx="7" formatCode="0">
                  <c:v>6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3</c:v>
                </c:pt>
                <c:pt idx="11" formatCode="0">
                  <c:v>4</c:v>
                </c:pt>
                <c:pt idx="12" formatCode="0">
                  <c:v>3</c:v>
                </c:pt>
                <c:pt idx="13" formatCode="0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0A-4252-A0C7-D3F4FCD5F0BD}"/>
            </c:ext>
          </c:extLst>
        </c:ser>
        <c:ser>
          <c:idx val="3"/>
          <c:order val="2"/>
          <c:tx>
            <c:strRef>
              <c:f>'Tasa de mortalidad Original'!$D$3374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Original'!$A$3375:$A$3388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Original'!$D$3375:$D$3388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A-4252-A0C7-D3F4FCD5F0BD}"/>
            </c:ext>
          </c:extLst>
        </c:ser>
        <c:ser>
          <c:idx val="1"/>
          <c:order val="3"/>
          <c:tx>
            <c:strRef>
              <c:f>'Tasa de mortalidad Original'!$E$3374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Original'!$A$3375:$A$3388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Original'!$E$3375:$E$3388</c:f>
              <c:numCache>
                <c:formatCode>General</c:formatCode>
                <c:ptCount val="14"/>
                <c:pt idx="5">
                  <c:v>5</c:v>
                </c:pt>
                <c:pt idx="6">
                  <c:v>3</c:v>
                </c:pt>
                <c:pt idx="7">
                  <c:v>5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0A-4252-A0C7-D3F4FCD5F0BD}"/>
            </c:ext>
          </c:extLst>
        </c:ser>
        <c:ser>
          <c:idx val="4"/>
          <c:order val="4"/>
          <c:tx>
            <c:strRef>
              <c:f>'Tasa de mortalidad Original'!$F$3374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Original'!$A$3375:$A$3388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Original'!$F$3375:$F$3388</c:f>
              <c:numCache>
                <c:formatCode>General</c:formatCode>
                <c:ptCount val="14"/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0A-4252-A0C7-D3F4FCD5F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3729088"/>
        <c:axId val="-273736704"/>
      </c:barChart>
      <c:lineChart>
        <c:grouping val="stacked"/>
        <c:varyColors val="0"/>
        <c:ser>
          <c:idx val="0"/>
          <c:order val="0"/>
          <c:tx>
            <c:strRef>
              <c:f>'Tasa de mortalidad Original'!$B$3374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Original'!$A$3375:$A$3388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Original'!$B$3375:$B$3388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D0A-4252-A0C7-D3F4FCD5F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3748672"/>
        <c:axId val="-273728000"/>
      </c:lineChart>
      <c:catAx>
        <c:axId val="-27372908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73736704"/>
        <c:crossesAt val="0"/>
        <c:auto val="1"/>
        <c:lblAlgn val="ctr"/>
        <c:lblOffset val="100"/>
        <c:noMultiLvlLbl val="0"/>
      </c:catAx>
      <c:valAx>
        <c:axId val="-273736704"/>
        <c:scaling>
          <c:orientation val="minMax"/>
          <c:max val="8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73729088"/>
        <c:crosses val="autoZero"/>
        <c:crossBetween val="between"/>
        <c:majorUnit val="2"/>
      </c:valAx>
      <c:valAx>
        <c:axId val="-27372800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73748672"/>
        <c:crosses val="max"/>
        <c:crossBetween val="between"/>
      </c:valAx>
      <c:catAx>
        <c:axId val="-27374867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7372800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 </a:t>
            </a:r>
            <a:r>
              <a:rPr lang="es-CO" sz="1600" b="0" baseline="0"/>
              <a:t>Venecia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720037746862708"/>
          <c:h val="0.6887620720838384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Original'!$C$3402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Original'!$A$3403:$A$3416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 formatCode="General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Original'!$C$3403:$C$3416</c:f>
              <c:numCache>
                <c:formatCode>0.0</c:formatCode>
                <c:ptCount val="14"/>
                <c:pt idx="5" formatCode="0">
                  <c:v>4</c:v>
                </c:pt>
                <c:pt idx="6" formatCode="0">
                  <c:v>4</c:v>
                </c:pt>
                <c:pt idx="7" formatCode="0">
                  <c:v>4</c:v>
                </c:pt>
                <c:pt idx="8" formatCode="0">
                  <c:v>4</c:v>
                </c:pt>
                <c:pt idx="9" formatCode="0">
                  <c:v>4</c:v>
                </c:pt>
                <c:pt idx="10" formatCode="0">
                  <c:v>4</c:v>
                </c:pt>
                <c:pt idx="11" formatCode="0">
                  <c:v>4</c:v>
                </c:pt>
                <c:pt idx="12" formatCode="0">
                  <c:v>4</c:v>
                </c:pt>
                <c:pt idx="13" formatCode="0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7E-4ECC-90D1-926B154AA565}"/>
            </c:ext>
          </c:extLst>
        </c:ser>
        <c:ser>
          <c:idx val="3"/>
          <c:order val="2"/>
          <c:tx>
            <c:strRef>
              <c:f>'Tasa de mortalidad Original'!$D$3402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Original'!$A$3403:$A$3416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 formatCode="General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Original'!$D$3403:$D$3416</c:f>
              <c:numCache>
                <c:formatCode>0.0</c:formatCode>
                <c:ptCount val="14"/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7E-4ECC-90D1-926B154AA565}"/>
            </c:ext>
          </c:extLst>
        </c:ser>
        <c:ser>
          <c:idx val="1"/>
          <c:order val="3"/>
          <c:tx>
            <c:strRef>
              <c:f>'Tasa de mortalidad Original'!$E$3402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Original'!$A$3403:$A$3416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 formatCode="General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Original'!$E$3403:$E$3416</c:f>
              <c:numCache>
                <c:formatCode>General</c:formatCode>
                <c:ptCount val="14"/>
                <c:pt idx="5">
                  <c:v>2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0</c:v>
                </c:pt>
                <c:pt idx="12" formatCode="0">
                  <c:v>1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7E-4ECC-90D1-926B154AA565}"/>
            </c:ext>
          </c:extLst>
        </c:ser>
        <c:ser>
          <c:idx val="4"/>
          <c:order val="4"/>
          <c:tx>
            <c:strRef>
              <c:f>'Tasa de mortalidad Original'!$F$3402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Original'!$A$3403:$A$3416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 formatCode="General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Original'!$F$3403:$F$3416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7E-4ECC-90D1-926B154AA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3734528"/>
        <c:axId val="-273743232"/>
      </c:barChart>
      <c:lineChart>
        <c:grouping val="stacked"/>
        <c:varyColors val="0"/>
        <c:ser>
          <c:idx val="0"/>
          <c:order val="0"/>
          <c:tx>
            <c:strRef>
              <c:f>'Tasa de mortalidad Original'!$B$3402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Original'!$A$3403:$A$3416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 formatCode="General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Original'!$B$3403:$B$3416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7.52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37E-4ECC-90D1-926B154AA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3719840"/>
        <c:axId val="-273730176"/>
      </c:lineChart>
      <c:catAx>
        <c:axId val="-27373452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73743232"/>
        <c:crossesAt val="0"/>
        <c:auto val="1"/>
        <c:lblAlgn val="ctr"/>
        <c:lblOffset val="100"/>
        <c:noMultiLvlLbl val="0"/>
      </c:catAx>
      <c:valAx>
        <c:axId val="-273743232"/>
        <c:scaling>
          <c:orientation val="minMax"/>
          <c:max val="5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73734528"/>
        <c:crosses val="autoZero"/>
        <c:crossBetween val="between"/>
        <c:majorUnit val="1"/>
      </c:valAx>
      <c:valAx>
        <c:axId val="-273730176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73719840"/>
        <c:crosses val="max"/>
        <c:crossBetween val="between"/>
      </c:valAx>
      <c:catAx>
        <c:axId val="-27371984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73730176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</a:t>
            </a:r>
          </a:p>
          <a:p>
            <a:pPr>
              <a:defRPr sz="1600"/>
            </a:pPr>
            <a:r>
              <a:rPr lang="es-CO" sz="1600" b="0" baseline="0"/>
              <a:t>Subregion  Valle de Aburrá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759269035059891"/>
          <c:h val="0.69401946601850317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Original'!$C$3432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Original'!$A$3433:$A$3446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Original'!$C$3433:$C$3446</c:f>
              <c:numCache>
                <c:formatCode>0.0</c:formatCode>
                <c:ptCount val="14"/>
                <c:pt idx="5">
                  <c:v>1376</c:v>
                </c:pt>
                <c:pt idx="6">
                  <c:v>1398</c:v>
                </c:pt>
                <c:pt idx="7">
                  <c:v>1435</c:v>
                </c:pt>
                <c:pt idx="8">
                  <c:v>1450</c:v>
                </c:pt>
                <c:pt idx="9">
                  <c:v>1450</c:v>
                </c:pt>
                <c:pt idx="10">
                  <c:v>1561</c:v>
                </c:pt>
                <c:pt idx="11">
                  <c:v>1783</c:v>
                </c:pt>
                <c:pt idx="12">
                  <c:v>1751</c:v>
                </c:pt>
                <c:pt idx="13">
                  <c:v>1868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74-4298-A6FF-5F063259F7B1}"/>
            </c:ext>
          </c:extLst>
        </c:ser>
        <c:ser>
          <c:idx val="3"/>
          <c:order val="2"/>
          <c:tx>
            <c:strRef>
              <c:f>'Tasa de mortalidad Original'!$D$3432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Original'!$A$3433:$A$3446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Original'!$D$3433:$D$3446</c:f>
              <c:numCache>
                <c:formatCode>0.0</c:formatCode>
                <c:ptCount val="14"/>
                <c:pt idx="5">
                  <c:v>382</c:v>
                </c:pt>
                <c:pt idx="6">
                  <c:v>359</c:v>
                </c:pt>
                <c:pt idx="7">
                  <c:v>373</c:v>
                </c:pt>
                <c:pt idx="8">
                  <c:v>353</c:v>
                </c:pt>
                <c:pt idx="9">
                  <c:v>353</c:v>
                </c:pt>
                <c:pt idx="10">
                  <c:v>260</c:v>
                </c:pt>
                <c:pt idx="11">
                  <c:v>142</c:v>
                </c:pt>
                <c:pt idx="12">
                  <c:v>73</c:v>
                </c:pt>
                <c:pt idx="13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74-4298-A6FF-5F063259F7B1}"/>
            </c:ext>
          </c:extLst>
        </c:ser>
        <c:ser>
          <c:idx val="1"/>
          <c:order val="3"/>
          <c:tx>
            <c:strRef>
              <c:f>'Tasa de mortalidad Original'!$E$3432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Original'!$A$3433:$A$3446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Original'!$E$3433:$E$3446</c:f>
              <c:numCache>
                <c:formatCode>General</c:formatCode>
                <c:ptCount val="14"/>
                <c:pt idx="5">
                  <c:v>962</c:v>
                </c:pt>
                <c:pt idx="6">
                  <c:v>945</c:v>
                </c:pt>
                <c:pt idx="7">
                  <c:v>960</c:v>
                </c:pt>
                <c:pt idx="8">
                  <c:v>766</c:v>
                </c:pt>
                <c:pt idx="9">
                  <c:v>766</c:v>
                </c:pt>
                <c:pt idx="10">
                  <c:v>1108</c:v>
                </c:pt>
                <c:pt idx="11">
                  <c:v>1118</c:v>
                </c:pt>
                <c:pt idx="12">
                  <c:v>1072</c:v>
                </c:pt>
                <c:pt idx="13">
                  <c:v>1159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874-4298-A6FF-5F063259F7B1}"/>
            </c:ext>
          </c:extLst>
        </c:ser>
        <c:ser>
          <c:idx val="4"/>
          <c:order val="4"/>
          <c:tx>
            <c:strRef>
              <c:f>'Tasa de mortalidad Original'!$F$3432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Original'!$A$3433:$A$3446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Original'!$F$3433:$F$3446</c:f>
              <c:numCache>
                <c:formatCode>General</c:formatCode>
                <c:ptCount val="14"/>
                <c:pt idx="5">
                  <c:v>18</c:v>
                </c:pt>
                <c:pt idx="6">
                  <c:v>23</c:v>
                </c:pt>
                <c:pt idx="7">
                  <c:v>9</c:v>
                </c:pt>
                <c:pt idx="8">
                  <c:v>21</c:v>
                </c:pt>
                <c:pt idx="9">
                  <c:v>25</c:v>
                </c:pt>
                <c:pt idx="10">
                  <c:v>68</c:v>
                </c:pt>
                <c:pt idx="11">
                  <c:v>107</c:v>
                </c:pt>
                <c:pt idx="12">
                  <c:v>98</c:v>
                </c:pt>
                <c:pt idx="13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874-4298-A6FF-5F063259F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3741056"/>
        <c:axId val="-273733984"/>
      </c:barChart>
      <c:lineChart>
        <c:grouping val="stacked"/>
        <c:varyColors val="0"/>
        <c:ser>
          <c:idx val="0"/>
          <c:order val="0"/>
          <c:tx>
            <c:strRef>
              <c:f>'Tasa de mortalidad Original'!$B$3432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Original'!$A$3433:$A$3446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Original'!$B$3433:$B$3446</c:f>
              <c:numCache>
                <c:formatCode>0.0</c:formatCode>
                <c:ptCount val="14"/>
                <c:pt idx="0">
                  <c:v>0.06</c:v>
                </c:pt>
                <c:pt idx="1">
                  <c:v>0</c:v>
                </c:pt>
                <c:pt idx="2">
                  <c:v>0</c:v>
                </c:pt>
                <c:pt idx="3">
                  <c:v>0.06</c:v>
                </c:pt>
                <c:pt idx="4">
                  <c:v>0.03</c:v>
                </c:pt>
                <c:pt idx="5">
                  <c:v>0.06</c:v>
                </c:pt>
                <c:pt idx="6">
                  <c:v>0.11</c:v>
                </c:pt>
                <c:pt idx="7">
                  <c:v>0.05</c:v>
                </c:pt>
                <c:pt idx="8">
                  <c:v>0.05</c:v>
                </c:pt>
                <c:pt idx="9">
                  <c:v>0.05</c:v>
                </c:pt>
                <c:pt idx="10">
                  <c:v>0</c:v>
                </c:pt>
                <c:pt idx="11">
                  <c:v>7.0000000000000007E-2</c:v>
                </c:pt>
                <c:pt idx="12" formatCode="0.00">
                  <c:v>0</c:v>
                </c:pt>
                <c:pt idx="13" formatCode="0.00">
                  <c:v>0.10230888125494118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874-4298-A6FF-5F063259F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3720384"/>
        <c:axId val="-273732352"/>
      </c:lineChart>
      <c:catAx>
        <c:axId val="-27374105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73733984"/>
        <c:crossesAt val="0"/>
        <c:auto val="1"/>
        <c:lblAlgn val="ctr"/>
        <c:lblOffset val="100"/>
        <c:noMultiLvlLbl val="0"/>
      </c:catAx>
      <c:valAx>
        <c:axId val="-273733984"/>
        <c:scaling>
          <c:orientation val="minMax"/>
          <c:max val="190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73741056"/>
        <c:crosses val="autoZero"/>
        <c:crossBetween val="between"/>
        <c:majorUnit val="200"/>
      </c:valAx>
      <c:valAx>
        <c:axId val="-273732352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73720384"/>
        <c:crosses val="max"/>
        <c:crossBetween val="between"/>
      </c:valAx>
      <c:catAx>
        <c:axId val="-273720384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73732352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  </a:t>
            </a:r>
            <a:r>
              <a:rPr lang="es-CO" sz="1600" b="0" baseline="0"/>
              <a:t>Medellín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69798500323257062"/>
          <c:h val="0.6887620720838384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Original'!$C$3460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Original'!$A$3461:$A$3474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Original'!$C$3461:$C$3474</c:f>
              <c:numCache>
                <c:formatCode>0</c:formatCode>
                <c:ptCount val="14"/>
                <c:pt idx="5">
                  <c:v>997</c:v>
                </c:pt>
                <c:pt idx="6">
                  <c:v>997</c:v>
                </c:pt>
                <c:pt idx="7">
                  <c:v>997</c:v>
                </c:pt>
                <c:pt idx="8">
                  <c:v>997</c:v>
                </c:pt>
                <c:pt idx="9">
                  <c:v>997</c:v>
                </c:pt>
                <c:pt idx="10">
                  <c:v>1062</c:v>
                </c:pt>
                <c:pt idx="11">
                  <c:v>1169</c:v>
                </c:pt>
                <c:pt idx="12">
                  <c:v>1151</c:v>
                </c:pt>
                <c:pt idx="13">
                  <c:v>1220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0F-4DD3-A3E9-E5C07E18DC1B}"/>
            </c:ext>
          </c:extLst>
        </c:ser>
        <c:ser>
          <c:idx val="3"/>
          <c:order val="2"/>
          <c:tx>
            <c:strRef>
              <c:f>'Tasa de mortalidad Original'!$D$3460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Original'!$A$3461:$A$3474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Original'!$D$3461:$D$3474</c:f>
              <c:numCache>
                <c:formatCode>0.0</c:formatCode>
                <c:ptCount val="14"/>
                <c:pt idx="5">
                  <c:v>325</c:v>
                </c:pt>
                <c:pt idx="6">
                  <c:v>325</c:v>
                </c:pt>
                <c:pt idx="7">
                  <c:v>325</c:v>
                </c:pt>
                <c:pt idx="8">
                  <c:v>325</c:v>
                </c:pt>
                <c:pt idx="9">
                  <c:v>325</c:v>
                </c:pt>
                <c:pt idx="10">
                  <c:v>195</c:v>
                </c:pt>
                <c:pt idx="11">
                  <c:v>79</c:v>
                </c:pt>
                <c:pt idx="12">
                  <c:v>37</c:v>
                </c:pt>
                <c:pt idx="13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0F-4DD3-A3E9-E5C07E18DC1B}"/>
            </c:ext>
          </c:extLst>
        </c:ser>
        <c:ser>
          <c:idx val="1"/>
          <c:order val="3"/>
          <c:tx>
            <c:strRef>
              <c:f>'Tasa de mortalidad Original'!$E$3460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Original'!$A$3461:$A$3474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Original'!$E$3461:$E$3474</c:f>
              <c:numCache>
                <c:formatCode>General</c:formatCode>
                <c:ptCount val="14"/>
                <c:pt idx="5">
                  <c:v>638</c:v>
                </c:pt>
                <c:pt idx="6">
                  <c:v>638</c:v>
                </c:pt>
                <c:pt idx="7">
                  <c:v>638</c:v>
                </c:pt>
                <c:pt idx="8">
                  <c:v>638</c:v>
                </c:pt>
                <c:pt idx="9">
                  <c:v>638</c:v>
                </c:pt>
                <c:pt idx="10">
                  <c:v>852</c:v>
                </c:pt>
                <c:pt idx="11">
                  <c:v>824</c:v>
                </c:pt>
                <c:pt idx="12">
                  <c:v>892</c:v>
                </c:pt>
                <c:pt idx="13">
                  <c:v>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0F-4DD3-A3E9-E5C07E18DC1B}"/>
            </c:ext>
          </c:extLst>
        </c:ser>
        <c:ser>
          <c:idx val="4"/>
          <c:order val="4"/>
          <c:tx>
            <c:strRef>
              <c:f>'Tasa de mortalidad Original'!$F$3460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Original'!$A$3461:$A$3474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Original'!$F$3461:$F$3474</c:f>
              <c:numCache>
                <c:formatCode>General</c:formatCode>
                <c:ptCount val="14"/>
                <c:pt idx="5">
                  <c:v>7</c:v>
                </c:pt>
                <c:pt idx="6">
                  <c:v>7</c:v>
                </c:pt>
                <c:pt idx="7">
                  <c:v>0</c:v>
                </c:pt>
                <c:pt idx="8">
                  <c:v>7</c:v>
                </c:pt>
                <c:pt idx="9">
                  <c:v>7</c:v>
                </c:pt>
                <c:pt idx="10">
                  <c:v>6</c:v>
                </c:pt>
                <c:pt idx="11">
                  <c:v>49</c:v>
                </c:pt>
                <c:pt idx="12">
                  <c:v>65</c:v>
                </c:pt>
                <c:pt idx="13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0F-4DD3-A3E9-E5C07E18D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3725824"/>
        <c:axId val="-273727456"/>
      </c:barChart>
      <c:lineChart>
        <c:grouping val="stacked"/>
        <c:varyColors val="0"/>
        <c:ser>
          <c:idx val="0"/>
          <c:order val="0"/>
          <c:tx>
            <c:strRef>
              <c:f>'Tasa de mortalidad Original'!$B$3460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Original'!$A$3461:$A$3474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Original'!$B$3461:$B$3474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0.04</c:v>
                </c:pt>
                <c:pt idx="4">
                  <c:v>0.04</c:v>
                </c:pt>
                <c:pt idx="5">
                  <c:v>0</c:v>
                </c:pt>
                <c:pt idx="6">
                  <c:v>0.08</c:v>
                </c:pt>
                <c:pt idx="7">
                  <c:v>0.04</c:v>
                </c:pt>
                <c:pt idx="8">
                  <c:v>0.04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40F-4DD3-A3E9-E5C07E18D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3726912"/>
        <c:axId val="-273739968"/>
      </c:lineChart>
      <c:catAx>
        <c:axId val="-273725824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73727456"/>
        <c:crossesAt val="0"/>
        <c:auto val="1"/>
        <c:lblAlgn val="ctr"/>
        <c:lblOffset val="100"/>
        <c:noMultiLvlLbl val="0"/>
      </c:catAx>
      <c:valAx>
        <c:axId val="-273727456"/>
        <c:scaling>
          <c:orientation val="minMax"/>
          <c:max val="125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73725824"/>
        <c:crosses val="autoZero"/>
        <c:crossBetween val="between"/>
        <c:majorUnit val="200"/>
      </c:valAx>
      <c:valAx>
        <c:axId val="-273739968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73726912"/>
        <c:crosses val="max"/>
        <c:crossBetween val="between"/>
      </c:valAx>
      <c:catAx>
        <c:axId val="-273726912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73739968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 </a:t>
            </a:r>
            <a:r>
              <a:rPr lang="es-CO" sz="1600" b="0" baseline="0"/>
              <a:t>Barbosa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182807807978198"/>
          <c:h val="0.69401946601850317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Original'!$C$3488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Original'!$A$3489:$A$3502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Original'!$C$3489:$C$3502</c:f>
              <c:numCache>
                <c:formatCode>0.0</c:formatCode>
                <c:ptCount val="14"/>
                <c:pt idx="5" formatCode="0">
                  <c:v>2</c:v>
                </c:pt>
                <c:pt idx="6" formatCode="0">
                  <c:v>5</c:v>
                </c:pt>
                <c:pt idx="7" formatCode="0">
                  <c:v>3</c:v>
                </c:pt>
                <c:pt idx="8" formatCode="0">
                  <c:v>5</c:v>
                </c:pt>
                <c:pt idx="9" formatCode="0">
                  <c:v>5</c:v>
                </c:pt>
                <c:pt idx="10" formatCode="0">
                  <c:v>5</c:v>
                </c:pt>
                <c:pt idx="11" formatCode="0">
                  <c:v>6</c:v>
                </c:pt>
                <c:pt idx="12" formatCode="0">
                  <c:v>8</c:v>
                </c:pt>
                <c:pt idx="13" formatCode="0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C0-4A2F-BB91-47500294CA52}"/>
            </c:ext>
          </c:extLst>
        </c:ser>
        <c:ser>
          <c:idx val="3"/>
          <c:order val="2"/>
          <c:tx>
            <c:strRef>
              <c:f>'Tasa de mortalidad Original'!$D$3488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Original'!$A$3489:$A$3502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Original'!$D$3489:$D$3502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C0-4A2F-BB91-47500294CA52}"/>
            </c:ext>
          </c:extLst>
        </c:ser>
        <c:ser>
          <c:idx val="1"/>
          <c:order val="3"/>
          <c:tx>
            <c:strRef>
              <c:f>'Tasa de mortalidad Original'!$E$3488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Original'!$A$3489:$A$3502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Original'!$E$3489:$E$3502</c:f>
              <c:numCache>
                <c:formatCode>General</c:formatCode>
                <c:ptCount val="14"/>
                <c:pt idx="5">
                  <c:v>2</c:v>
                </c:pt>
                <c:pt idx="6">
                  <c:v>5</c:v>
                </c:pt>
                <c:pt idx="7">
                  <c:v>0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0</c:v>
                </c:pt>
                <c:pt idx="12">
                  <c:v>7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C0-4A2F-BB91-47500294CA52}"/>
            </c:ext>
          </c:extLst>
        </c:ser>
        <c:ser>
          <c:idx val="4"/>
          <c:order val="4"/>
          <c:tx>
            <c:strRef>
              <c:f>'Tasa de mortalidad Original'!$F$3488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Original'!$A$3489:$A$3502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Original'!$F$3489:$F$3502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C0-4A2F-BB91-47500294C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3733440"/>
        <c:axId val="-273731264"/>
      </c:barChart>
      <c:lineChart>
        <c:grouping val="stacked"/>
        <c:varyColors val="0"/>
        <c:ser>
          <c:idx val="0"/>
          <c:order val="0"/>
          <c:tx>
            <c:strRef>
              <c:f>'Tasa de mortalidad Original'!$B$3488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Original'!$A$3489:$A$3502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Original'!$B$3489:$B$3502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2.17</c:v>
                </c:pt>
                <c:pt idx="6">
                  <c:v>2.13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1.99</c:v>
                </c:pt>
                <c:pt idx="12">
                  <c:v>0</c:v>
                </c:pt>
                <c:pt idx="13">
                  <c:v>1.9085790628876802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2C0-4A2F-BB91-47500294C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3731808"/>
        <c:axId val="-273725280"/>
      </c:lineChart>
      <c:catAx>
        <c:axId val="-27373344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73731264"/>
        <c:crossesAt val="0"/>
        <c:auto val="1"/>
        <c:lblAlgn val="ctr"/>
        <c:lblOffset val="100"/>
        <c:noMultiLvlLbl val="0"/>
      </c:catAx>
      <c:valAx>
        <c:axId val="-273731264"/>
        <c:scaling>
          <c:orientation val="minMax"/>
          <c:max val="9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73733440"/>
        <c:crosses val="autoZero"/>
        <c:crossBetween val="between"/>
        <c:majorUnit val="2"/>
      </c:valAx>
      <c:valAx>
        <c:axId val="-27372528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73731808"/>
        <c:crosses val="max"/>
        <c:crossBetween val="between"/>
      </c:valAx>
      <c:catAx>
        <c:axId val="-27373180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7372528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</a:t>
            </a:r>
          </a:p>
          <a:p>
            <a:pPr>
              <a:defRPr sz="1600"/>
            </a:pPr>
            <a:r>
              <a:rPr lang="es-CO" sz="1600" b="0" baseline="0"/>
              <a:t>Bello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0567115292699323"/>
          <c:h val="0.6887620720838384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Original'!$C$3516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Original'!$A$3517:$A$3530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Original'!$C$3517:$C$3530</c:f>
              <c:numCache>
                <c:formatCode>0.0</c:formatCode>
                <c:ptCount val="14"/>
                <c:pt idx="5" formatCode="0">
                  <c:v>43</c:v>
                </c:pt>
                <c:pt idx="6" formatCode="0">
                  <c:v>43</c:v>
                </c:pt>
                <c:pt idx="7" formatCode="0">
                  <c:v>45</c:v>
                </c:pt>
                <c:pt idx="8" formatCode="0">
                  <c:v>45</c:v>
                </c:pt>
                <c:pt idx="9" formatCode="0">
                  <c:v>45</c:v>
                </c:pt>
                <c:pt idx="10" formatCode="0">
                  <c:v>45</c:v>
                </c:pt>
                <c:pt idx="11" formatCode="0">
                  <c:v>45</c:v>
                </c:pt>
                <c:pt idx="12" formatCode="0">
                  <c:v>45</c:v>
                </c:pt>
                <c:pt idx="13" formatCode="0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79-4ED6-980E-803028A6A3CC}"/>
            </c:ext>
          </c:extLst>
        </c:ser>
        <c:ser>
          <c:idx val="3"/>
          <c:order val="2"/>
          <c:tx>
            <c:strRef>
              <c:f>'Tasa de mortalidad Original'!$D$3516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Original'!$A$3517:$A$3530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Original'!$D$3517:$D$3530</c:f>
              <c:numCache>
                <c:formatCode>0.0</c:formatCode>
                <c:ptCount val="14"/>
                <c:pt idx="5">
                  <c:v>2</c:v>
                </c:pt>
                <c:pt idx="6">
                  <c:v>2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79-4ED6-980E-803028A6A3CC}"/>
            </c:ext>
          </c:extLst>
        </c:ser>
        <c:ser>
          <c:idx val="1"/>
          <c:order val="3"/>
          <c:tx>
            <c:strRef>
              <c:f>'Tasa de mortalidad Original'!$E$3516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Original'!$A$3517:$A$3530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Original'!$E$3517:$E$3530</c:f>
              <c:numCache>
                <c:formatCode>General</c:formatCode>
                <c:ptCount val="14"/>
                <c:pt idx="5">
                  <c:v>34</c:v>
                </c:pt>
                <c:pt idx="6">
                  <c:v>34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79-4ED6-980E-803028A6A3CC}"/>
            </c:ext>
          </c:extLst>
        </c:ser>
        <c:ser>
          <c:idx val="4"/>
          <c:order val="4"/>
          <c:tx>
            <c:strRef>
              <c:f>'Tasa de mortalidad Original'!$F$3516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Original'!$A$3517:$A$3530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Original'!$F$3517:$F$3530</c:f>
              <c:numCache>
                <c:formatCode>General</c:formatCode>
                <c:ptCount val="14"/>
                <c:pt idx="5">
                  <c:v>7</c:v>
                </c:pt>
                <c:pt idx="6">
                  <c:v>7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79-4ED6-980E-803028A6A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3723648"/>
        <c:axId val="-273723104"/>
      </c:barChart>
      <c:lineChart>
        <c:grouping val="stacked"/>
        <c:varyColors val="0"/>
        <c:ser>
          <c:idx val="0"/>
          <c:order val="0"/>
          <c:tx>
            <c:strRef>
              <c:f>'Tasa de mortalidad Original'!$B$3516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Original'!$A$3517:$A$3530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Original'!$B$3517:$B$3530</c:f>
              <c:numCache>
                <c:formatCode>0.00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0.23</c:v>
                </c:pt>
                <c:pt idx="9">
                  <c:v>0</c:v>
                </c:pt>
                <c:pt idx="10">
                  <c:v>0</c:v>
                </c:pt>
                <c:pt idx="11">
                  <c:v>0.22</c:v>
                </c:pt>
                <c:pt idx="12">
                  <c:v>0</c:v>
                </c:pt>
                <c:pt idx="13">
                  <c:v>0.20734541880664417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79-4ED6-980E-803028A6A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3719296"/>
        <c:axId val="-273722560"/>
      </c:lineChart>
      <c:catAx>
        <c:axId val="-2737236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73723104"/>
        <c:crossesAt val="0"/>
        <c:auto val="1"/>
        <c:lblAlgn val="ctr"/>
        <c:lblOffset val="100"/>
        <c:noMultiLvlLbl val="0"/>
      </c:catAx>
      <c:valAx>
        <c:axId val="-273723104"/>
        <c:scaling>
          <c:orientation val="minMax"/>
          <c:max val="50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73723648"/>
        <c:crosses val="autoZero"/>
        <c:crossBetween val="between"/>
        <c:majorUnit val="10"/>
      </c:valAx>
      <c:valAx>
        <c:axId val="-273722560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73719296"/>
        <c:crosses val="max"/>
        <c:crossBetween val="between"/>
      </c:valAx>
      <c:catAx>
        <c:axId val="-27371929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73722560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4"/>
    </mc:Choice>
    <mc:Fallback>
      <c:style val="34"/>
    </mc:Fallback>
  </mc:AlternateContent>
  <c:chart>
    <c:title>
      <c:tx>
        <c:rich>
          <a:bodyPr rot="0" vert="horz"/>
          <a:lstStyle/>
          <a:p>
            <a:pPr>
              <a:defRPr sz="1600"/>
            </a:pPr>
            <a:r>
              <a:rPr lang="es-CO" sz="1600"/>
              <a:t>Tasa</a:t>
            </a:r>
            <a:r>
              <a:rPr lang="es-CO" sz="1600" baseline="0"/>
              <a:t> de Ahogamiento y Condiciones Sanitarias Piscinas   </a:t>
            </a:r>
            <a:r>
              <a:rPr lang="es-CO" sz="1600" b="0" baseline="0"/>
              <a:t>Caldas - 2005 - 2018</a:t>
            </a:r>
            <a:endParaRPr lang="es-CO" sz="1600" b="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033898467474088"/>
          <c:y val="0.13378967330061606"/>
          <c:w val="0.71143576519781015"/>
          <c:h val="0.68876207208383844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'Tasa de mortalidad Original'!$C$3544</c:f>
              <c:strCache>
                <c:ptCount val="1"/>
                <c:pt idx="0">
                  <c:v>Número Piscinas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'Tasa de mortalidad Original'!$A$3545:$A$3558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Original'!$C$3545:$C$3558</c:f>
              <c:numCache>
                <c:formatCode>0.0</c:formatCode>
                <c:ptCount val="14"/>
                <c:pt idx="5" formatCode="0">
                  <c:v>2</c:v>
                </c:pt>
                <c:pt idx="6" formatCode="0">
                  <c:v>2</c:v>
                </c:pt>
                <c:pt idx="7" formatCode="0">
                  <c:v>2</c:v>
                </c:pt>
                <c:pt idx="8" formatCode="0">
                  <c:v>2</c:v>
                </c:pt>
                <c:pt idx="9" formatCode="0">
                  <c:v>2</c:v>
                </c:pt>
                <c:pt idx="10" formatCode="0">
                  <c:v>2</c:v>
                </c:pt>
                <c:pt idx="11" formatCode="0">
                  <c:v>3</c:v>
                </c:pt>
                <c:pt idx="12" formatCode="0">
                  <c:v>2</c:v>
                </c:pt>
                <c:pt idx="13" formatCode="0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73-43B3-A28E-B21B47294441}"/>
            </c:ext>
          </c:extLst>
        </c:ser>
        <c:ser>
          <c:idx val="3"/>
          <c:order val="2"/>
          <c:tx>
            <c:strRef>
              <c:f>'Tasa de mortalidad Original'!$D$3544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rgbClr val="00FF00"/>
            </a:solidFill>
          </c:spPr>
          <c:invertIfNegative val="0"/>
          <c:cat>
            <c:numRef>
              <c:f>'Tasa de mortalidad Original'!$A$3545:$A$3558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Original'!$D$3545:$D$3558</c:f>
              <c:numCache>
                <c:formatCode>0.0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73-43B3-A28E-B21B47294441}"/>
            </c:ext>
          </c:extLst>
        </c:ser>
        <c:ser>
          <c:idx val="1"/>
          <c:order val="3"/>
          <c:tx>
            <c:strRef>
              <c:f>'Tasa de mortalidad Original'!$E$3544</c:f>
              <c:strCache>
                <c:ptCount val="1"/>
                <c:pt idx="0">
                  <c:v>FC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numRef>
              <c:f>'Tasa de mortalidad Original'!$A$3545:$A$3558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Original'!$E$3545:$E$3558</c:f>
              <c:numCache>
                <c:formatCode>General</c:formatCode>
                <c:ptCount val="14"/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73-43B3-A28E-B21B47294441}"/>
            </c:ext>
          </c:extLst>
        </c:ser>
        <c:ser>
          <c:idx val="4"/>
          <c:order val="4"/>
          <c:tx>
            <c:strRef>
              <c:f>'Tasa de mortalidad Original'!$F$3544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numRef>
              <c:f>'Tasa de mortalidad Original'!$A$3545:$A$3558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Original'!$F$3545:$F$3558</c:f>
              <c:numCache>
                <c:formatCode>General</c:formatCode>
                <c:ptCount val="14"/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73-43B3-A28E-B21B47294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3718752"/>
        <c:axId val="-273751392"/>
      </c:barChart>
      <c:lineChart>
        <c:grouping val="stacked"/>
        <c:varyColors val="0"/>
        <c:ser>
          <c:idx val="0"/>
          <c:order val="0"/>
          <c:tx>
            <c:strRef>
              <c:f>'Tasa de mortalidad Original'!$B$3544</c:f>
              <c:strCache>
                <c:ptCount val="1"/>
                <c:pt idx="0">
                  <c:v>Tasa /  100.000 hab.</c:v>
                </c:pt>
              </c:strCache>
            </c:strRef>
          </c:tx>
          <c:spPr>
            <a:ln w="25400">
              <a:solidFill>
                <a:srgbClr val="CC00FF"/>
              </a:solidFill>
            </a:ln>
          </c:spPr>
          <c:marker>
            <c:symbol val="diamond"/>
            <c:size val="5"/>
            <c:spPr>
              <a:solidFill>
                <a:srgbClr val="CC00FF"/>
              </a:solidFill>
              <a:ln>
                <a:solidFill>
                  <a:srgbClr val="CC00FF"/>
                </a:solidFill>
              </a:ln>
            </c:spPr>
          </c:marker>
          <c:cat>
            <c:numRef>
              <c:f>'Tasa de mortalidad Original'!$A$3545:$A$3558</c:f>
              <c:numCache>
                <c:formatCode>0</c:formatCode>
                <c:ptCount val="1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</c:numCache>
            </c:numRef>
          </c:cat>
          <c:val>
            <c:numRef>
              <c:f>'Tasa de mortalidad Original'!$B$3545:$B$3558</c:f>
              <c:numCache>
                <c:formatCode>0.00</c:formatCode>
                <c:ptCount val="14"/>
                <c:pt idx="0">
                  <c:v>1.47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73-43B3-A28E-B21B47294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3750848"/>
        <c:axId val="-273717664"/>
      </c:lineChart>
      <c:catAx>
        <c:axId val="-27371875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Año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CO"/>
          </a:p>
        </c:txPr>
        <c:crossAx val="-273751392"/>
        <c:crossesAt val="0"/>
        <c:auto val="1"/>
        <c:lblAlgn val="ctr"/>
        <c:lblOffset val="100"/>
        <c:noMultiLvlLbl val="0"/>
      </c:catAx>
      <c:valAx>
        <c:axId val="-273751392"/>
        <c:scaling>
          <c:orientation val="minMax"/>
          <c:max val="4"/>
          <c:min val="0"/>
        </c:scaling>
        <c:delete val="0"/>
        <c:axPos val="l"/>
        <c:majorGridlines/>
        <c:title>
          <c:tx>
            <c:rich>
              <a:bodyPr rot="-5400000" vert="horz" anchor="b" anchorCtr="0"/>
              <a:lstStyle/>
              <a:p>
                <a:pPr>
                  <a:defRPr sz="1200"/>
                </a:pPr>
                <a:r>
                  <a:rPr lang="en-US" sz="1200"/>
                  <a:t>Número piscinas</a:t>
                </a:r>
              </a:p>
            </c:rich>
          </c:tx>
          <c:overlay val="0"/>
        </c:title>
        <c:numFmt formatCode="0" sourceLinked="0"/>
        <c:majorTickMark val="none"/>
        <c:minorTickMark val="none"/>
        <c:tickLblPos val="nextTo"/>
        <c:txPr>
          <a:bodyPr rot="-60000000" vert="horz"/>
          <a:lstStyle/>
          <a:p>
            <a:pPr>
              <a:defRPr/>
            </a:pPr>
            <a:endParaRPr lang="es-CO"/>
          </a:p>
        </c:txPr>
        <c:crossAx val="-273718752"/>
        <c:crosses val="autoZero"/>
        <c:crossBetween val="between"/>
        <c:majorUnit val="1"/>
      </c:valAx>
      <c:valAx>
        <c:axId val="-273717664"/>
        <c:scaling>
          <c:orientation val="minMax"/>
        </c:scaling>
        <c:delete val="0"/>
        <c:axPos val="r"/>
        <c:title>
          <c:tx>
            <c:rich>
              <a:bodyPr rot="-5400000" vert="horz" anchor="ctr" anchorCtr="0"/>
              <a:lstStyle/>
              <a:p>
                <a:pPr>
                  <a:defRPr sz="1200"/>
                </a:pPr>
                <a:r>
                  <a:rPr lang="en-US" sz="1200"/>
                  <a:t>Tasa de Ahogamiento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CO"/>
          </a:p>
        </c:txPr>
        <c:crossAx val="-273750848"/>
        <c:crosses val="max"/>
        <c:crossBetween val="between"/>
      </c:valAx>
      <c:catAx>
        <c:axId val="-273750848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273717664"/>
        <c:crosses val="autoZero"/>
        <c:auto val="1"/>
        <c:lblAlgn val="ctr"/>
        <c:lblOffset val="100"/>
        <c:noMultiLvlLbl val="0"/>
      </c:catAx>
      <c:spPr>
        <a:solidFill>
          <a:sysClr val="window" lastClr="FFFFFF"/>
        </a:solidFill>
      </c:spPr>
    </c:plotArea>
    <c:legend>
      <c:legendPos val="b"/>
      <c:overlay val="0"/>
      <c:txPr>
        <a:bodyPr rot="0" vert="horz"/>
        <a:lstStyle/>
        <a:p>
          <a:pPr>
            <a:defRPr sz="1200" baseline="0"/>
          </a:pPr>
          <a:endParaRPr lang="es-CO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7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63" Type="http://schemas.openxmlformats.org/officeDocument/2006/relationships/chart" Target="../charts/chart63.xml"/><Relationship Id="rId84" Type="http://schemas.openxmlformats.org/officeDocument/2006/relationships/chart" Target="../charts/chart84.xml"/><Relationship Id="rId138" Type="http://schemas.openxmlformats.org/officeDocument/2006/relationships/chart" Target="../charts/chart138.xml"/><Relationship Id="rId159" Type="http://schemas.openxmlformats.org/officeDocument/2006/relationships/chart" Target="../charts/chart159.xml"/><Relationship Id="rId170" Type="http://schemas.openxmlformats.org/officeDocument/2006/relationships/chart" Target="../charts/chart170.xml"/><Relationship Id="rId191" Type="http://schemas.openxmlformats.org/officeDocument/2006/relationships/chart" Target="../charts/chart191.xml"/><Relationship Id="rId205" Type="http://schemas.openxmlformats.org/officeDocument/2006/relationships/chart" Target="../charts/chart205.xml"/><Relationship Id="rId226" Type="http://schemas.openxmlformats.org/officeDocument/2006/relationships/chart" Target="../charts/chart226.xml"/><Relationship Id="rId247" Type="http://schemas.openxmlformats.org/officeDocument/2006/relationships/chart" Target="../charts/chart246.xml"/><Relationship Id="rId107" Type="http://schemas.openxmlformats.org/officeDocument/2006/relationships/chart" Target="../charts/chart107.xml"/><Relationship Id="rId11" Type="http://schemas.openxmlformats.org/officeDocument/2006/relationships/chart" Target="../charts/chart11.xml"/><Relationship Id="rId32" Type="http://schemas.openxmlformats.org/officeDocument/2006/relationships/chart" Target="../charts/chart32.xml"/><Relationship Id="rId53" Type="http://schemas.openxmlformats.org/officeDocument/2006/relationships/chart" Target="../charts/chart53.xml"/><Relationship Id="rId74" Type="http://schemas.openxmlformats.org/officeDocument/2006/relationships/chart" Target="../charts/chart74.xml"/><Relationship Id="rId128" Type="http://schemas.openxmlformats.org/officeDocument/2006/relationships/chart" Target="../charts/chart128.xml"/><Relationship Id="rId149" Type="http://schemas.openxmlformats.org/officeDocument/2006/relationships/chart" Target="../charts/chart149.xml"/><Relationship Id="rId5" Type="http://schemas.openxmlformats.org/officeDocument/2006/relationships/chart" Target="../charts/chart5.xml"/><Relationship Id="rId95" Type="http://schemas.openxmlformats.org/officeDocument/2006/relationships/chart" Target="../charts/chart95.xml"/><Relationship Id="rId160" Type="http://schemas.openxmlformats.org/officeDocument/2006/relationships/chart" Target="../charts/chart160.xml"/><Relationship Id="rId181" Type="http://schemas.openxmlformats.org/officeDocument/2006/relationships/chart" Target="../charts/chart181.xml"/><Relationship Id="rId216" Type="http://schemas.openxmlformats.org/officeDocument/2006/relationships/chart" Target="../charts/chart216.xml"/><Relationship Id="rId237" Type="http://schemas.openxmlformats.org/officeDocument/2006/relationships/chart" Target="../charts/chart237.xml"/><Relationship Id="rId22" Type="http://schemas.openxmlformats.org/officeDocument/2006/relationships/chart" Target="../charts/chart22.xml"/><Relationship Id="rId43" Type="http://schemas.openxmlformats.org/officeDocument/2006/relationships/chart" Target="../charts/chart43.xml"/><Relationship Id="rId64" Type="http://schemas.openxmlformats.org/officeDocument/2006/relationships/chart" Target="../charts/chart64.xml"/><Relationship Id="rId118" Type="http://schemas.openxmlformats.org/officeDocument/2006/relationships/chart" Target="../charts/chart118.xml"/><Relationship Id="rId139" Type="http://schemas.openxmlformats.org/officeDocument/2006/relationships/chart" Target="../charts/chart139.xml"/><Relationship Id="rId85" Type="http://schemas.openxmlformats.org/officeDocument/2006/relationships/chart" Target="../charts/chart85.xml"/><Relationship Id="rId150" Type="http://schemas.openxmlformats.org/officeDocument/2006/relationships/chart" Target="../charts/chart150.xml"/><Relationship Id="rId171" Type="http://schemas.openxmlformats.org/officeDocument/2006/relationships/chart" Target="../charts/chart171.xml"/><Relationship Id="rId192" Type="http://schemas.openxmlformats.org/officeDocument/2006/relationships/chart" Target="../charts/chart192.xml"/><Relationship Id="rId206" Type="http://schemas.openxmlformats.org/officeDocument/2006/relationships/chart" Target="../charts/chart206.xml"/><Relationship Id="rId227" Type="http://schemas.openxmlformats.org/officeDocument/2006/relationships/chart" Target="../charts/chart227.xml"/><Relationship Id="rId248" Type="http://schemas.openxmlformats.org/officeDocument/2006/relationships/chart" Target="../charts/chart247.xml"/><Relationship Id="rId12" Type="http://schemas.openxmlformats.org/officeDocument/2006/relationships/chart" Target="../charts/chart12.xml"/><Relationship Id="rId33" Type="http://schemas.openxmlformats.org/officeDocument/2006/relationships/chart" Target="../charts/chart33.xml"/><Relationship Id="rId108" Type="http://schemas.openxmlformats.org/officeDocument/2006/relationships/chart" Target="../charts/chart108.xml"/><Relationship Id="rId129" Type="http://schemas.openxmlformats.org/officeDocument/2006/relationships/chart" Target="../charts/chart129.xml"/><Relationship Id="rId54" Type="http://schemas.openxmlformats.org/officeDocument/2006/relationships/chart" Target="../charts/chart54.xml"/><Relationship Id="rId75" Type="http://schemas.openxmlformats.org/officeDocument/2006/relationships/chart" Target="../charts/chart75.xml"/><Relationship Id="rId96" Type="http://schemas.openxmlformats.org/officeDocument/2006/relationships/chart" Target="../charts/chart96.xml"/><Relationship Id="rId140" Type="http://schemas.openxmlformats.org/officeDocument/2006/relationships/chart" Target="../charts/chart140.xml"/><Relationship Id="rId161" Type="http://schemas.openxmlformats.org/officeDocument/2006/relationships/chart" Target="../charts/chart161.xml"/><Relationship Id="rId182" Type="http://schemas.openxmlformats.org/officeDocument/2006/relationships/chart" Target="../charts/chart182.xml"/><Relationship Id="rId217" Type="http://schemas.openxmlformats.org/officeDocument/2006/relationships/chart" Target="../charts/chart217.xml"/><Relationship Id="rId6" Type="http://schemas.openxmlformats.org/officeDocument/2006/relationships/chart" Target="../charts/chart6.xml"/><Relationship Id="rId238" Type="http://schemas.openxmlformats.org/officeDocument/2006/relationships/chart" Target="../charts/chart238.xml"/><Relationship Id="rId23" Type="http://schemas.openxmlformats.org/officeDocument/2006/relationships/chart" Target="../charts/chart23.xml"/><Relationship Id="rId119" Type="http://schemas.openxmlformats.org/officeDocument/2006/relationships/chart" Target="../charts/chart119.xml"/><Relationship Id="rId44" Type="http://schemas.openxmlformats.org/officeDocument/2006/relationships/chart" Target="../charts/chart44.xml"/><Relationship Id="rId65" Type="http://schemas.openxmlformats.org/officeDocument/2006/relationships/chart" Target="../charts/chart65.xml"/><Relationship Id="rId86" Type="http://schemas.openxmlformats.org/officeDocument/2006/relationships/chart" Target="../charts/chart86.xml"/><Relationship Id="rId130" Type="http://schemas.openxmlformats.org/officeDocument/2006/relationships/chart" Target="../charts/chart130.xml"/><Relationship Id="rId151" Type="http://schemas.openxmlformats.org/officeDocument/2006/relationships/chart" Target="../charts/chart151.xml"/><Relationship Id="rId172" Type="http://schemas.openxmlformats.org/officeDocument/2006/relationships/chart" Target="../charts/chart172.xml"/><Relationship Id="rId193" Type="http://schemas.openxmlformats.org/officeDocument/2006/relationships/chart" Target="../charts/chart193.xml"/><Relationship Id="rId207" Type="http://schemas.openxmlformats.org/officeDocument/2006/relationships/chart" Target="../charts/chart207.xml"/><Relationship Id="rId228" Type="http://schemas.openxmlformats.org/officeDocument/2006/relationships/chart" Target="../charts/chart228.xml"/><Relationship Id="rId249" Type="http://schemas.openxmlformats.org/officeDocument/2006/relationships/chart" Target="../charts/chart248.xml"/><Relationship Id="rId13" Type="http://schemas.openxmlformats.org/officeDocument/2006/relationships/chart" Target="../charts/chart13.xml"/><Relationship Id="rId109" Type="http://schemas.openxmlformats.org/officeDocument/2006/relationships/chart" Target="../charts/chart109.xml"/><Relationship Id="rId34" Type="http://schemas.openxmlformats.org/officeDocument/2006/relationships/chart" Target="../charts/chart34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97" Type="http://schemas.openxmlformats.org/officeDocument/2006/relationships/chart" Target="../charts/chart97.xml"/><Relationship Id="rId120" Type="http://schemas.openxmlformats.org/officeDocument/2006/relationships/chart" Target="../charts/chart120.xml"/><Relationship Id="rId141" Type="http://schemas.openxmlformats.org/officeDocument/2006/relationships/chart" Target="../charts/chart141.xml"/><Relationship Id="rId7" Type="http://schemas.openxmlformats.org/officeDocument/2006/relationships/chart" Target="../charts/chart7.xml"/><Relationship Id="rId162" Type="http://schemas.openxmlformats.org/officeDocument/2006/relationships/chart" Target="../charts/chart162.xml"/><Relationship Id="rId183" Type="http://schemas.openxmlformats.org/officeDocument/2006/relationships/chart" Target="../charts/chart183.xml"/><Relationship Id="rId218" Type="http://schemas.openxmlformats.org/officeDocument/2006/relationships/chart" Target="../charts/chart218.xml"/><Relationship Id="rId239" Type="http://schemas.openxmlformats.org/officeDocument/2006/relationships/chart" Target="../charts/chart239.xml"/><Relationship Id="rId24" Type="http://schemas.openxmlformats.org/officeDocument/2006/relationships/chart" Target="../charts/chart24.xml"/><Relationship Id="rId45" Type="http://schemas.openxmlformats.org/officeDocument/2006/relationships/chart" Target="../charts/chart45.xml"/><Relationship Id="rId66" Type="http://schemas.openxmlformats.org/officeDocument/2006/relationships/chart" Target="../charts/chart66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131" Type="http://schemas.openxmlformats.org/officeDocument/2006/relationships/chart" Target="../charts/chart131.xml"/><Relationship Id="rId152" Type="http://schemas.openxmlformats.org/officeDocument/2006/relationships/chart" Target="../charts/chart152.xml"/><Relationship Id="rId173" Type="http://schemas.openxmlformats.org/officeDocument/2006/relationships/chart" Target="../charts/chart173.xml"/><Relationship Id="rId194" Type="http://schemas.openxmlformats.org/officeDocument/2006/relationships/chart" Target="../charts/chart194.xml"/><Relationship Id="rId208" Type="http://schemas.openxmlformats.org/officeDocument/2006/relationships/chart" Target="../charts/chart208.xml"/><Relationship Id="rId229" Type="http://schemas.openxmlformats.org/officeDocument/2006/relationships/chart" Target="../charts/chart229.xml"/><Relationship Id="rId240" Type="http://schemas.openxmlformats.org/officeDocument/2006/relationships/chart" Target="../charts/chart240.xml"/><Relationship Id="rId14" Type="http://schemas.openxmlformats.org/officeDocument/2006/relationships/chart" Target="../charts/chart14.xml"/><Relationship Id="rId35" Type="http://schemas.openxmlformats.org/officeDocument/2006/relationships/chart" Target="../charts/chart35.xml"/><Relationship Id="rId56" Type="http://schemas.openxmlformats.org/officeDocument/2006/relationships/chart" Target="../charts/chart56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8" Type="http://schemas.openxmlformats.org/officeDocument/2006/relationships/chart" Target="../charts/chart8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142" Type="http://schemas.openxmlformats.org/officeDocument/2006/relationships/chart" Target="../charts/chart142.xml"/><Relationship Id="rId163" Type="http://schemas.openxmlformats.org/officeDocument/2006/relationships/chart" Target="../charts/chart163.xml"/><Relationship Id="rId184" Type="http://schemas.openxmlformats.org/officeDocument/2006/relationships/chart" Target="../charts/chart184.xml"/><Relationship Id="rId219" Type="http://schemas.openxmlformats.org/officeDocument/2006/relationships/chart" Target="../charts/chart219.xml"/><Relationship Id="rId230" Type="http://schemas.openxmlformats.org/officeDocument/2006/relationships/chart" Target="../charts/chart230.xml"/><Relationship Id="rId25" Type="http://schemas.openxmlformats.org/officeDocument/2006/relationships/chart" Target="../charts/chart25.xml"/><Relationship Id="rId46" Type="http://schemas.openxmlformats.org/officeDocument/2006/relationships/chart" Target="../charts/chart46.xml"/><Relationship Id="rId67" Type="http://schemas.openxmlformats.org/officeDocument/2006/relationships/chart" Target="../charts/chart67.xml"/><Relationship Id="rId88" Type="http://schemas.openxmlformats.org/officeDocument/2006/relationships/chart" Target="../charts/chart88.xml"/><Relationship Id="rId111" Type="http://schemas.openxmlformats.org/officeDocument/2006/relationships/chart" Target="../charts/chart111.xml"/><Relationship Id="rId132" Type="http://schemas.openxmlformats.org/officeDocument/2006/relationships/chart" Target="../charts/chart132.xml"/><Relationship Id="rId153" Type="http://schemas.openxmlformats.org/officeDocument/2006/relationships/chart" Target="../charts/chart153.xml"/><Relationship Id="rId174" Type="http://schemas.openxmlformats.org/officeDocument/2006/relationships/chart" Target="../charts/chart174.xml"/><Relationship Id="rId195" Type="http://schemas.openxmlformats.org/officeDocument/2006/relationships/chart" Target="../charts/chart195.xml"/><Relationship Id="rId209" Type="http://schemas.openxmlformats.org/officeDocument/2006/relationships/chart" Target="../charts/chart209.xml"/><Relationship Id="rId220" Type="http://schemas.openxmlformats.org/officeDocument/2006/relationships/chart" Target="../charts/chart220.xml"/><Relationship Id="rId241" Type="http://schemas.openxmlformats.org/officeDocument/2006/relationships/chart" Target="../charts/chart241.xml"/><Relationship Id="rId15" Type="http://schemas.openxmlformats.org/officeDocument/2006/relationships/chart" Target="../charts/chart15.xml"/><Relationship Id="rId36" Type="http://schemas.openxmlformats.org/officeDocument/2006/relationships/chart" Target="../charts/chart36.xml"/><Relationship Id="rId57" Type="http://schemas.openxmlformats.org/officeDocument/2006/relationships/chart" Target="../charts/chart57.xml"/><Relationship Id="rId78" Type="http://schemas.openxmlformats.org/officeDocument/2006/relationships/chart" Target="../charts/chart78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122" Type="http://schemas.openxmlformats.org/officeDocument/2006/relationships/chart" Target="../charts/chart122.xml"/><Relationship Id="rId143" Type="http://schemas.openxmlformats.org/officeDocument/2006/relationships/chart" Target="../charts/chart143.xml"/><Relationship Id="rId164" Type="http://schemas.openxmlformats.org/officeDocument/2006/relationships/chart" Target="../charts/chart164.xml"/><Relationship Id="rId185" Type="http://schemas.openxmlformats.org/officeDocument/2006/relationships/chart" Target="../charts/chart18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80" Type="http://schemas.openxmlformats.org/officeDocument/2006/relationships/chart" Target="../charts/chart180.xml"/><Relationship Id="rId210" Type="http://schemas.openxmlformats.org/officeDocument/2006/relationships/chart" Target="../charts/chart210.xml"/><Relationship Id="rId215" Type="http://schemas.openxmlformats.org/officeDocument/2006/relationships/chart" Target="../charts/chart215.xml"/><Relationship Id="rId236" Type="http://schemas.openxmlformats.org/officeDocument/2006/relationships/chart" Target="../charts/chart236.xml"/><Relationship Id="rId26" Type="http://schemas.openxmlformats.org/officeDocument/2006/relationships/chart" Target="../charts/chart26.xml"/><Relationship Id="rId231" Type="http://schemas.openxmlformats.org/officeDocument/2006/relationships/chart" Target="../charts/chart231.xml"/><Relationship Id="rId47" Type="http://schemas.openxmlformats.org/officeDocument/2006/relationships/chart" Target="../charts/chart47.xml"/><Relationship Id="rId68" Type="http://schemas.openxmlformats.org/officeDocument/2006/relationships/chart" Target="../charts/chart68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33" Type="http://schemas.openxmlformats.org/officeDocument/2006/relationships/chart" Target="../charts/chart133.xml"/><Relationship Id="rId154" Type="http://schemas.openxmlformats.org/officeDocument/2006/relationships/chart" Target="../charts/chart154.xml"/><Relationship Id="rId175" Type="http://schemas.openxmlformats.org/officeDocument/2006/relationships/chart" Target="../charts/chart175.xml"/><Relationship Id="rId196" Type="http://schemas.openxmlformats.org/officeDocument/2006/relationships/chart" Target="../charts/chart196.xml"/><Relationship Id="rId200" Type="http://schemas.openxmlformats.org/officeDocument/2006/relationships/chart" Target="../charts/chart200.xml"/><Relationship Id="rId16" Type="http://schemas.openxmlformats.org/officeDocument/2006/relationships/chart" Target="../charts/chart16.xml"/><Relationship Id="rId221" Type="http://schemas.openxmlformats.org/officeDocument/2006/relationships/chart" Target="../charts/chart221.xml"/><Relationship Id="rId242" Type="http://schemas.openxmlformats.org/officeDocument/2006/relationships/chart" Target="../charts/chart242.xml"/><Relationship Id="rId37" Type="http://schemas.openxmlformats.org/officeDocument/2006/relationships/chart" Target="../charts/chart37.xml"/><Relationship Id="rId58" Type="http://schemas.openxmlformats.org/officeDocument/2006/relationships/chart" Target="../charts/chart58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23" Type="http://schemas.openxmlformats.org/officeDocument/2006/relationships/chart" Target="../charts/chart123.xml"/><Relationship Id="rId144" Type="http://schemas.openxmlformats.org/officeDocument/2006/relationships/chart" Target="../charts/chart144.xml"/><Relationship Id="rId90" Type="http://schemas.openxmlformats.org/officeDocument/2006/relationships/chart" Target="../charts/chart90.xml"/><Relationship Id="rId165" Type="http://schemas.openxmlformats.org/officeDocument/2006/relationships/chart" Target="../charts/chart165.xml"/><Relationship Id="rId186" Type="http://schemas.openxmlformats.org/officeDocument/2006/relationships/chart" Target="../charts/chart186.xml"/><Relationship Id="rId211" Type="http://schemas.openxmlformats.org/officeDocument/2006/relationships/chart" Target="../charts/chart211.xml"/><Relationship Id="rId232" Type="http://schemas.openxmlformats.org/officeDocument/2006/relationships/chart" Target="../charts/chart232.xml"/><Relationship Id="rId27" Type="http://schemas.openxmlformats.org/officeDocument/2006/relationships/chart" Target="../charts/chart27.xml"/><Relationship Id="rId48" Type="http://schemas.openxmlformats.org/officeDocument/2006/relationships/chart" Target="../charts/chart48.xml"/><Relationship Id="rId69" Type="http://schemas.openxmlformats.org/officeDocument/2006/relationships/chart" Target="../charts/chart69.xml"/><Relationship Id="rId113" Type="http://schemas.openxmlformats.org/officeDocument/2006/relationships/chart" Target="../charts/chart113.xml"/><Relationship Id="rId134" Type="http://schemas.openxmlformats.org/officeDocument/2006/relationships/chart" Target="../charts/chart134.xml"/><Relationship Id="rId80" Type="http://schemas.openxmlformats.org/officeDocument/2006/relationships/chart" Target="../charts/chart80.xml"/><Relationship Id="rId155" Type="http://schemas.openxmlformats.org/officeDocument/2006/relationships/chart" Target="../charts/chart155.xml"/><Relationship Id="rId176" Type="http://schemas.openxmlformats.org/officeDocument/2006/relationships/chart" Target="../charts/chart176.xml"/><Relationship Id="rId197" Type="http://schemas.openxmlformats.org/officeDocument/2006/relationships/chart" Target="../charts/chart197.xml"/><Relationship Id="rId201" Type="http://schemas.openxmlformats.org/officeDocument/2006/relationships/chart" Target="../charts/chart201.xml"/><Relationship Id="rId222" Type="http://schemas.openxmlformats.org/officeDocument/2006/relationships/chart" Target="../charts/chart222.xml"/><Relationship Id="rId243" Type="http://schemas.openxmlformats.org/officeDocument/2006/relationships/image" Target="../media/image1.png"/><Relationship Id="rId17" Type="http://schemas.openxmlformats.org/officeDocument/2006/relationships/chart" Target="../charts/chart17.xml"/><Relationship Id="rId38" Type="http://schemas.openxmlformats.org/officeDocument/2006/relationships/chart" Target="../charts/chart38.xml"/><Relationship Id="rId59" Type="http://schemas.openxmlformats.org/officeDocument/2006/relationships/chart" Target="../charts/chart59.xml"/><Relationship Id="rId103" Type="http://schemas.openxmlformats.org/officeDocument/2006/relationships/chart" Target="../charts/chart103.xml"/><Relationship Id="rId124" Type="http://schemas.openxmlformats.org/officeDocument/2006/relationships/chart" Target="../charts/chart124.xml"/><Relationship Id="rId70" Type="http://schemas.openxmlformats.org/officeDocument/2006/relationships/chart" Target="../charts/chart70.xml"/><Relationship Id="rId91" Type="http://schemas.openxmlformats.org/officeDocument/2006/relationships/chart" Target="../charts/chart91.xml"/><Relationship Id="rId145" Type="http://schemas.openxmlformats.org/officeDocument/2006/relationships/chart" Target="../charts/chart145.xml"/><Relationship Id="rId166" Type="http://schemas.openxmlformats.org/officeDocument/2006/relationships/chart" Target="../charts/chart166.xml"/><Relationship Id="rId187" Type="http://schemas.openxmlformats.org/officeDocument/2006/relationships/chart" Target="../charts/chart187.xml"/><Relationship Id="rId1" Type="http://schemas.openxmlformats.org/officeDocument/2006/relationships/chart" Target="../charts/chart1.xml"/><Relationship Id="rId212" Type="http://schemas.openxmlformats.org/officeDocument/2006/relationships/chart" Target="../charts/chart212.xml"/><Relationship Id="rId233" Type="http://schemas.openxmlformats.org/officeDocument/2006/relationships/chart" Target="../charts/chart233.xml"/><Relationship Id="rId28" Type="http://schemas.openxmlformats.org/officeDocument/2006/relationships/chart" Target="../charts/chart28.xml"/><Relationship Id="rId49" Type="http://schemas.openxmlformats.org/officeDocument/2006/relationships/chart" Target="../charts/chart49.xml"/><Relationship Id="rId114" Type="http://schemas.openxmlformats.org/officeDocument/2006/relationships/chart" Target="../charts/chart114.xml"/><Relationship Id="rId60" Type="http://schemas.openxmlformats.org/officeDocument/2006/relationships/chart" Target="../charts/chart60.xml"/><Relationship Id="rId81" Type="http://schemas.openxmlformats.org/officeDocument/2006/relationships/chart" Target="../charts/chart81.xml"/><Relationship Id="rId135" Type="http://schemas.openxmlformats.org/officeDocument/2006/relationships/chart" Target="../charts/chart135.xml"/><Relationship Id="rId156" Type="http://schemas.openxmlformats.org/officeDocument/2006/relationships/chart" Target="../charts/chart156.xml"/><Relationship Id="rId177" Type="http://schemas.openxmlformats.org/officeDocument/2006/relationships/chart" Target="../charts/chart177.xml"/><Relationship Id="rId198" Type="http://schemas.openxmlformats.org/officeDocument/2006/relationships/chart" Target="../charts/chart198.xml"/><Relationship Id="rId202" Type="http://schemas.openxmlformats.org/officeDocument/2006/relationships/chart" Target="../charts/chart202.xml"/><Relationship Id="rId223" Type="http://schemas.openxmlformats.org/officeDocument/2006/relationships/chart" Target="../charts/chart223.xml"/><Relationship Id="rId244" Type="http://schemas.openxmlformats.org/officeDocument/2006/relationships/chart" Target="../charts/chart24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50" Type="http://schemas.openxmlformats.org/officeDocument/2006/relationships/chart" Target="../charts/chart50.xml"/><Relationship Id="rId104" Type="http://schemas.openxmlformats.org/officeDocument/2006/relationships/chart" Target="../charts/chart104.xml"/><Relationship Id="rId125" Type="http://schemas.openxmlformats.org/officeDocument/2006/relationships/chart" Target="../charts/chart125.xml"/><Relationship Id="rId146" Type="http://schemas.openxmlformats.org/officeDocument/2006/relationships/chart" Target="../charts/chart146.xml"/><Relationship Id="rId167" Type="http://schemas.openxmlformats.org/officeDocument/2006/relationships/chart" Target="../charts/chart167.xml"/><Relationship Id="rId188" Type="http://schemas.openxmlformats.org/officeDocument/2006/relationships/chart" Target="../charts/chart188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Relationship Id="rId213" Type="http://schemas.openxmlformats.org/officeDocument/2006/relationships/chart" Target="../charts/chart213.xml"/><Relationship Id="rId234" Type="http://schemas.openxmlformats.org/officeDocument/2006/relationships/chart" Target="../charts/chart234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40" Type="http://schemas.openxmlformats.org/officeDocument/2006/relationships/chart" Target="../charts/chart40.xml"/><Relationship Id="rId115" Type="http://schemas.openxmlformats.org/officeDocument/2006/relationships/chart" Target="../charts/chart115.xml"/><Relationship Id="rId136" Type="http://schemas.openxmlformats.org/officeDocument/2006/relationships/chart" Target="../charts/chart136.xml"/><Relationship Id="rId157" Type="http://schemas.openxmlformats.org/officeDocument/2006/relationships/chart" Target="../charts/chart157.xml"/><Relationship Id="rId178" Type="http://schemas.openxmlformats.org/officeDocument/2006/relationships/chart" Target="../charts/chart178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199" Type="http://schemas.openxmlformats.org/officeDocument/2006/relationships/chart" Target="../charts/chart199.xml"/><Relationship Id="rId203" Type="http://schemas.openxmlformats.org/officeDocument/2006/relationships/chart" Target="../charts/chart203.xml"/><Relationship Id="rId19" Type="http://schemas.openxmlformats.org/officeDocument/2006/relationships/chart" Target="../charts/chart19.xml"/><Relationship Id="rId224" Type="http://schemas.openxmlformats.org/officeDocument/2006/relationships/chart" Target="../charts/chart224.xml"/><Relationship Id="rId245" Type="http://schemas.openxmlformats.org/officeDocument/2006/relationships/chart" Target="../charts/chart244.xml"/><Relationship Id="rId30" Type="http://schemas.openxmlformats.org/officeDocument/2006/relationships/chart" Target="../charts/chart30.xml"/><Relationship Id="rId105" Type="http://schemas.openxmlformats.org/officeDocument/2006/relationships/chart" Target="../charts/chart105.xml"/><Relationship Id="rId126" Type="http://schemas.openxmlformats.org/officeDocument/2006/relationships/chart" Target="../charts/chart126.xml"/><Relationship Id="rId147" Type="http://schemas.openxmlformats.org/officeDocument/2006/relationships/chart" Target="../charts/chart147.xml"/><Relationship Id="rId168" Type="http://schemas.openxmlformats.org/officeDocument/2006/relationships/chart" Target="../charts/chart16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93" Type="http://schemas.openxmlformats.org/officeDocument/2006/relationships/chart" Target="../charts/chart93.xml"/><Relationship Id="rId189" Type="http://schemas.openxmlformats.org/officeDocument/2006/relationships/chart" Target="../charts/chart189.xml"/><Relationship Id="rId3" Type="http://schemas.openxmlformats.org/officeDocument/2006/relationships/chart" Target="../charts/chart3.xml"/><Relationship Id="rId214" Type="http://schemas.openxmlformats.org/officeDocument/2006/relationships/chart" Target="../charts/chart214.xml"/><Relationship Id="rId235" Type="http://schemas.openxmlformats.org/officeDocument/2006/relationships/chart" Target="../charts/chart235.xml"/><Relationship Id="rId116" Type="http://schemas.openxmlformats.org/officeDocument/2006/relationships/chart" Target="../charts/chart116.xml"/><Relationship Id="rId137" Type="http://schemas.openxmlformats.org/officeDocument/2006/relationships/chart" Target="../charts/chart137.xml"/><Relationship Id="rId158" Type="http://schemas.openxmlformats.org/officeDocument/2006/relationships/chart" Target="../charts/chart158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62" Type="http://schemas.openxmlformats.org/officeDocument/2006/relationships/chart" Target="../charts/chart62.xml"/><Relationship Id="rId83" Type="http://schemas.openxmlformats.org/officeDocument/2006/relationships/chart" Target="../charts/chart83.xml"/><Relationship Id="rId179" Type="http://schemas.openxmlformats.org/officeDocument/2006/relationships/chart" Target="../charts/chart179.xml"/><Relationship Id="rId190" Type="http://schemas.openxmlformats.org/officeDocument/2006/relationships/chart" Target="../charts/chart190.xml"/><Relationship Id="rId204" Type="http://schemas.openxmlformats.org/officeDocument/2006/relationships/chart" Target="../charts/chart204.xml"/><Relationship Id="rId225" Type="http://schemas.openxmlformats.org/officeDocument/2006/relationships/chart" Target="../charts/chart225.xml"/><Relationship Id="rId246" Type="http://schemas.openxmlformats.org/officeDocument/2006/relationships/chart" Target="../charts/chart245.xml"/><Relationship Id="rId106" Type="http://schemas.openxmlformats.org/officeDocument/2006/relationships/chart" Target="../charts/chart106.xml"/><Relationship Id="rId127" Type="http://schemas.openxmlformats.org/officeDocument/2006/relationships/chart" Target="../charts/chart127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52" Type="http://schemas.openxmlformats.org/officeDocument/2006/relationships/chart" Target="../charts/chart52.xml"/><Relationship Id="rId73" Type="http://schemas.openxmlformats.org/officeDocument/2006/relationships/chart" Target="../charts/chart73.xml"/><Relationship Id="rId94" Type="http://schemas.openxmlformats.org/officeDocument/2006/relationships/chart" Target="../charts/chart94.xml"/><Relationship Id="rId148" Type="http://schemas.openxmlformats.org/officeDocument/2006/relationships/chart" Target="../charts/chart148.xml"/><Relationship Id="rId169" Type="http://schemas.openxmlformats.org/officeDocument/2006/relationships/chart" Target="../charts/chart169.xml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365.xml"/><Relationship Id="rId21" Type="http://schemas.openxmlformats.org/officeDocument/2006/relationships/chart" Target="../charts/chart269.xml"/><Relationship Id="rId42" Type="http://schemas.openxmlformats.org/officeDocument/2006/relationships/chart" Target="../charts/chart290.xml"/><Relationship Id="rId63" Type="http://schemas.openxmlformats.org/officeDocument/2006/relationships/chart" Target="../charts/chart311.xml"/><Relationship Id="rId84" Type="http://schemas.openxmlformats.org/officeDocument/2006/relationships/chart" Target="../charts/chart332.xml"/><Relationship Id="rId138" Type="http://schemas.openxmlformats.org/officeDocument/2006/relationships/chart" Target="../charts/chart386.xml"/><Relationship Id="rId159" Type="http://schemas.openxmlformats.org/officeDocument/2006/relationships/chart" Target="../charts/chart407.xml"/><Relationship Id="rId170" Type="http://schemas.openxmlformats.org/officeDocument/2006/relationships/chart" Target="../charts/chart418.xml"/><Relationship Id="rId191" Type="http://schemas.openxmlformats.org/officeDocument/2006/relationships/chart" Target="../charts/chart439.xml"/><Relationship Id="rId205" Type="http://schemas.openxmlformats.org/officeDocument/2006/relationships/chart" Target="../charts/chart453.xml"/><Relationship Id="rId226" Type="http://schemas.openxmlformats.org/officeDocument/2006/relationships/chart" Target="../charts/chart474.xml"/><Relationship Id="rId247" Type="http://schemas.openxmlformats.org/officeDocument/2006/relationships/chart" Target="../charts/chart495.xml"/><Relationship Id="rId107" Type="http://schemas.openxmlformats.org/officeDocument/2006/relationships/chart" Target="../charts/chart355.xml"/><Relationship Id="rId11" Type="http://schemas.openxmlformats.org/officeDocument/2006/relationships/chart" Target="../charts/chart259.xml"/><Relationship Id="rId32" Type="http://schemas.openxmlformats.org/officeDocument/2006/relationships/chart" Target="../charts/chart280.xml"/><Relationship Id="rId53" Type="http://schemas.openxmlformats.org/officeDocument/2006/relationships/chart" Target="../charts/chart301.xml"/><Relationship Id="rId74" Type="http://schemas.openxmlformats.org/officeDocument/2006/relationships/chart" Target="../charts/chart322.xml"/><Relationship Id="rId128" Type="http://schemas.openxmlformats.org/officeDocument/2006/relationships/chart" Target="../charts/chart376.xml"/><Relationship Id="rId149" Type="http://schemas.openxmlformats.org/officeDocument/2006/relationships/chart" Target="../charts/chart397.xml"/><Relationship Id="rId5" Type="http://schemas.openxmlformats.org/officeDocument/2006/relationships/chart" Target="../charts/chart253.xml"/><Relationship Id="rId95" Type="http://schemas.openxmlformats.org/officeDocument/2006/relationships/chart" Target="../charts/chart343.xml"/><Relationship Id="rId160" Type="http://schemas.openxmlformats.org/officeDocument/2006/relationships/chart" Target="../charts/chart408.xml"/><Relationship Id="rId181" Type="http://schemas.openxmlformats.org/officeDocument/2006/relationships/chart" Target="../charts/chart429.xml"/><Relationship Id="rId216" Type="http://schemas.openxmlformats.org/officeDocument/2006/relationships/chart" Target="../charts/chart464.xml"/><Relationship Id="rId237" Type="http://schemas.openxmlformats.org/officeDocument/2006/relationships/chart" Target="../charts/chart485.xml"/><Relationship Id="rId22" Type="http://schemas.openxmlformats.org/officeDocument/2006/relationships/chart" Target="../charts/chart270.xml"/><Relationship Id="rId43" Type="http://schemas.openxmlformats.org/officeDocument/2006/relationships/chart" Target="../charts/chart291.xml"/><Relationship Id="rId64" Type="http://schemas.openxmlformats.org/officeDocument/2006/relationships/chart" Target="../charts/chart312.xml"/><Relationship Id="rId118" Type="http://schemas.openxmlformats.org/officeDocument/2006/relationships/chart" Target="../charts/chart366.xml"/><Relationship Id="rId139" Type="http://schemas.openxmlformats.org/officeDocument/2006/relationships/chart" Target="../charts/chart387.xml"/><Relationship Id="rId85" Type="http://schemas.openxmlformats.org/officeDocument/2006/relationships/chart" Target="../charts/chart333.xml"/><Relationship Id="rId150" Type="http://schemas.openxmlformats.org/officeDocument/2006/relationships/chart" Target="../charts/chart398.xml"/><Relationship Id="rId171" Type="http://schemas.openxmlformats.org/officeDocument/2006/relationships/chart" Target="../charts/chart419.xml"/><Relationship Id="rId192" Type="http://schemas.openxmlformats.org/officeDocument/2006/relationships/chart" Target="../charts/chart440.xml"/><Relationship Id="rId206" Type="http://schemas.openxmlformats.org/officeDocument/2006/relationships/chart" Target="../charts/chart454.xml"/><Relationship Id="rId227" Type="http://schemas.openxmlformats.org/officeDocument/2006/relationships/chart" Target="../charts/chart475.xml"/><Relationship Id="rId248" Type="http://schemas.openxmlformats.org/officeDocument/2006/relationships/chart" Target="../charts/chart496.xml"/><Relationship Id="rId12" Type="http://schemas.openxmlformats.org/officeDocument/2006/relationships/chart" Target="../charts/chart260.xml"/><Relationship Id="rId33" Type="http://schemas.openxmlformats.org/officeDocument/2006/relationships/chart" Target="../charts/chart281.xml"/><Relationship Id="rId108" Type="http://schemas.openxmlformats.org/officeDocument/2006/relationships/chart" Target="../charts/chart356.xml"/><Relationship Id="rId129" Type="http://schemas.openxmlformats.org/officeDocument/2006/relationships/chart" Target="../charts/chart377.xml"/><Relationship Id="rId54" Type="http://schemas.openxmlformats.org/officeDocument/2006/relationships/chart" Target="../charts/chart302.xml"/><Relationship Id="rId75" Type="http://schemas.openxmlformats.org/officeDocument/2006/relationships/chart" Target="../charts/chart323.xml"/><Relationship Id="rId96" Type="http://schemas.openxmlformats.org/officeDocument/2006/relationships/chart" Target="../charts/chart344.xml"/><Relationship Id="rId140" Type="http://schemas.openxmlformats.org/officeDocument/2006/relationships/chart" Target="../charts/chart388.xml"/><Relationship Id="rId161" Type="http://schemas.openxmlformats.org/officeDocument/2006/relationships/chart" Target="../charts/chart409.xml"/><Relationship Id="rId182" Type="http://schemas.openxmlformats.org/officeDocument/2006/relationships/chart" Target="../charts/chart430.xml"/><Relationship Id="rId217" Type="http://schemas.openxmlformats.org/officeDocument/2006/relationships/chart" Target="../charts/chart465.xml"/><Relationship Id="rId6" Type="http://schemas.openxmlformats.org/officeDocument/2006/relationships/chart" Target="../charts/chart254.xml"/><Relationship Id="rId238" Type="http://schemas.openxmlformats.org/officeDocument/2006/relationships/chart" Target="../charts/chart486.xml"/><Relationship Id="rId23" Type="http://schemas.openxmlformats.org/officeDocument/2006/relationships/chart" Target="../charts/chart271.xml"/><Relationship Id="rId119" Type="http://schemas.openxmlformats.org/officeDocument/2006/relationships/chart" Target="../charts/chart367.xml"/><Relationship Id="rId44" Type="http://schemas.openxmlformats.org/officeDocument/2006/relationships/chart" Target="../charts/chart292.xml"/><Relationship Id="rId65" Type="http://schemas.openxmlformats.org/officeDocument/2006/relationships/chart" Target="../charts/chart313.xml"/><Relationship Id="rId86" Type="http://schemas.openxmlformats.org/officeDocument/2006/relationships/chart" Target="../charts/chart334.xml"/><Relationship Id="rId130" Type="http://schemas.openxmlformats.org/officeDocument/2006/relationships/chart" Target="../charts/chart378.xml"/><Relationship Id="rId151" Type="http://schemas.openxmlformats.org/officeDocument/2006/relationships/chart" Target="../charts/chart399.xml"/><Relationship Id="rId172" Type="http://schemas.openxmlformats.org/officeDocument/2006/relationships/chart" Target="../charts/chart420.xml"/><Relationship Id="rId193" Type="http://schemas.openxmlformats.org/officeDocument/2006/relationships/chart" Target="../charts/chart441.xml"/><Relationship Id="rId207" Type="http://schemas.openxmlformats.org/officeDocument/2006/relationships/chart" Target="../charts/chart455.xml"/><Relationship Id="rId228" Type="http://schemas.openxmlformats.org/officeDocument/2006/relationships/chart" Target="../charts/chart476.xml"/><Relationship Id="rId249" Type="http://schemas.openxmlformats.org/officeDocument/2006/relationships/chart" Target="../charts/chart497.xml"/><Relationship Id="rId13" Type="http://schemas.openxmlformats.org/officeDocument/2006/relationships/chart" Target="../charts/chart261.xml"/><Relationship Id="rId109" Type="http://schemas.openxmlformats.org/officeDocument/2006/relationships/chart" Target="../charts/chart357.xml"/><Relationship Id="rId34" Type="http://schemas.openxmlformats.org/officeDocument/2006/relationships/chart" Target="../charts/chart282.xml"/><Relationship Id="rId55" Type="http://schemas.openxmlformats.org/officeDocument/2006/relationships/chart" Target="../charts/chart303.xml"/><Relationship Id="rId76" Type="http://schemas.openxmlformats.org/officeDocument/2006/relationships/chart" Target="../charts/chart324.xml"/><Relationship Id="rId97" Type="http://schemas.openxmlformats.org/officeDocument/2006/relationships/chart" Target="../charts/chart345.xml"/><Relationship Id="rId120" Type="http://schemas.openxmlformats.org/officeDocument/2006/relationships/chart" Target="../charts/chart368.xml"/><Relationship Id="rId141" Type="http://schemas.openxmlformats.org/officeDocument/2006/relationships/chart" Target="../charts/chart389.xml"/><Relationship Id="rId7" Type="http://schemas.openxmlformats.org/officeDocument/2006/relationships/chart" Target="../charts/chart255.xml"/><Relationship Id="rId162" Type="http://schemas.openxmlformats.org/officeDocument/2006/relationships/chart" Target="../charts/chart410.xml"/><Relationship Id="rId183" Type="http://schemas.openxmlformats.org/officeDocument/2006/relationships/chart" Target="../charts/chart431.xml"/><Relationship Id="rId218" Type="http://schemas.openxmlformats.org/officeDocument/2006/relationships/chart" Target="../charts/chart466.xml"/><Relationship Id="rId239" Type="http://schemas.openxmlformats.org/officeDocument/2006/relationships/chart" Target="../charts/chart487.xml"/><Relationship Id="rId250" Type="http://schemas.openxmlformats.org/officeDocument/2006/relationships/chart" Target="../charts/chart498.xml"/><Relationship Id="rId24" Type="http://schemas.openxmlformats.org/officeDocument/2006/relationships/chart" Target="../charts/chart272.xml"/><Relationship Id="rId45" Type="http://schemas.openxmlformats.org/officeDocument/2006/relationships/chart" Target="../charts/chart293.xml"/><Relationship Id="rId66" Type="http://schemas.openxmlformats.org/officeDocument/2006/relationships/chart" Target="../charts/chart314.xml"/><Relationship Id="rId87" Type="http://schemas.openxmlformats.org/officeDocument/2006/relationships/chart" Target="../charts/chart335.xml"/><Relationship Id="rId110" Type="http://schemas.openxmlformats.org/officeDocument/2006/relationships/chart" Target="../charts/chart358.xml"/><Relationship Id="rId131" Type="http://schemas.openxmlformats.org/officeDocument/2006/relationships/chart" Target="../charts/chart379.xml"/><Relationship Id="rId152" Type="http://schemas.openxmlformats.org/officeDocument/2006/relationships/chart" Target="../charts/chart400.xml"/><Relationship Id="rId173" Type="http://schemas.openxmlformats.org/officeDocument/2006/relationships/chart" Target="../charts/chart421.xml"/><Relationship Id="rId194" Type="http://schemas.openxmlformats.org/officeDocument/2006/relationships/chart" Target="../charts/chart442.xml"/><Relationship Id="rId208" Type="http://schemas.openxmlformats.org/officeDocument/2006/relationships/chart" Target="../charts/chart456.xml"/><Relationship Id="rId229" Type="http://schemas.openxmlformats.org/officeDocument/2006/relationships/chart" Target="../charts/chart477.xml"/><Relationship Id="rId240" Type="http://schemas.openxmlformats.org/officeDocument/2006/relationships/chart" Target="../charts/chart488.xml"/><Relationship Id="rId14" Type="http://schemas.openxmlformats.org/officeDocument/2006/relationships/chart" Target="../charts/chart262.xml"/><Relationship Id="rId35" Type="http://schemas.openxmlformats.org/officeDocument/2006/relationships/chart" Target="../charts/chart283.xml"/><Relationship Id="rId56" Type="http://schemas.openxmlformats.org/officeDocument/2006/relationships/chart" Target="../charts/chart304.xml"/><Relationship Id="rId77" Type="http://schemas.openxmlformats.org/officeDocument/2006/relationships/chart" Target="../charts/chart325.xml"/><Relationship Id="rId100" Type="http://schemas.openxmlformats.org/officeDocument/2006/relationships/chart" Target="../charts/chart348.xml"/><Relationship Id="rId8" Type="http://schemas.openxmlformats.org/officeDocument/2006/relationships/chart" Target="../charts/chart256.xml"/><Relationship Id="rId98" Type="http://schemas.openxmlformats.org/officeDocument/2006/relationships/chart" Target="../charts/chart346.xml"/><Relationship Id="rId121" Type="http://schemas.openxmlformats.org/officeDocument/2006/relationships/chart" Target="../charts/chart369.xml"/><Relationship Id="rId142" Type="http://schemas.openxmlformats.org/officeDocument/2006/relationships/chart" Target="../charts/chart390.xml"/><Relationship Id="rId163" Type="http://schemas.openxmlformats.org/officeDocument/2006/relationships/chart" Target="../charts/chart411.xml"/><Relationship Id="rId184" Type="http://schemas.openxmlformats.org/officeDocument/2006/relationships/chart" Target="../charts/chart432.xml"/><Relationship Id="rId219" Type="http://schemas.openxmlformats.org/officeDocument/2006/relationships/chart" Target="../charts/chart467.xml"/><Relationship Id="rId230" Type="http://schemas.openxmlformats.org/officeDocument/2006/relationships/chart" Target="../charts/chart478.xml"/><Relationship Id="rId251" Type="http://schemas.openxmlformats.org/officeDocument/2006/relationships/chart" Target="../charts/chart499.xml"/><Relationship Id="rId25" Type="http://schemas.openxmlformats.org/officeDocument/2006/relationships/chart" Target="../charts/chart273.xml"/><Relationship Id="rId46" Type="http://schemas.openxmlformats.org/officeDocument/2006/relationships/chart" Target="../charts/chart294.xml"/><Relationship Id="rId67" Type="http://schemas.openxmlformats.org/officeDocument/2006/relationships/chart" Target="../charts/chart315.xml"/><Relationship Id="rId88" Type="http://schemas.openxmlformats.org/officeDocument/2006/relationships/chart" Target="../charts/chart336.xml"/><Relationship Id="rId111" Type="http://schemas.openxmlformats.org/officeDocument/2006/relationships/chart" Target="../charts/chart359.xml"/><Relationship Id="rId132" Type="http://schemas.openxmlformats.org/officeDocument/2006/relationships/chart" Target="../charts/chart380.xml"/><Relationship Id="rId153" Type="http://schemas.openxmlformats.org/officeDocument/2006/relationships/chart" Target="../charts/chart401.xml"/><Relationship Id="rId174" Type="http://schemas.openxmlformats.org/officeDocument/2006/relationships/chart" Target="../charts/chart422.xml"/><Relationship Id="rId195" Type="http://schemas.openxmlformats.org/officeDocument/2006/relationships/chart" Target="../charts/chart443.xml"/><Relationship Id="rId209" Type="http://schemas.openxmlformats.org/officeDocument/2006/relationships/chart" Target="../charts/chart457.xml"/><Relationship Id="rId220" Type="http://schemas.openxmlformats.org/officeDocument/2006/relationships/chart" Target="../charts/chart468.xml"/><Relationship Id="rId241" Type="http://schemas.openxmlformats.org/officeDocument/2006/relationships/chart" Target="../charts/chart489.xml"/><Relationship Id="rId15" Type="http://schemas.openxmlformats.org/officeDocument/2006/relationships/chart" Target="../charts/chart263.xml"/><Relationship Id="rId36" Type="http://schemas.openxmlformats.org/officeDocument/2006/relationships/chart" Target="../charts/chart284.xml"/><Relationship Id="rId57" Type="http://schemas.openxmlformats.org/officeDocument/2006/relationships/chart" Target="../charts/chart305.xml"/><Relationship Id="rId78" Type="http://schemas.openxmlformats.org/officeDocument/2006/relationships/chart" Target="../charts/chart326.xml"/><Relationship Id="rId99" Type="http://schemas.openxmlformats.org/officeDocument/2006/relationships/chart" Target="../charts/chart347.xml"/><Relationship Id="rId101" Type="http://schemas.openxmlformats.org/officeDocument/2006/relationships/chart" Target="../charts/chart349.xml"/><Relationship Id="rId122" Type="http://schemas.openxmlformats.org/officeDocument/2006/relationships/chart" Target="../charts/chart370.xml"/><Relationship Id="rId143" Type="http://schemas.openxmlformats.org/officeDocument/2006/relationships/chart" Target="../charts/chart391.xml"/><Relationship Id="rId164" Type="http://schemas.openxmlformats.org/officeDocument/2006/relationships/chart" Target="../charts/chart412.xml"/><Relationship Id="rId185" Type="http://schemas.openxmlformats.org/officeDocument/2006/relationships/chart" Target="../charts/chart433.xml"/><Relationship Id="rId9" Type="http://schemas.openxmlformats.org/officeDocument/2006/relationships/chart" Target="../charts/chart257.xml"/><Relationship Id="rId210" Type="http://schemas.openxmlformats.org/officeDocument/2006/relationships/chart" Target="../charts/chart458.xml"/><Relationship Id="rId26" Type="http://schemas.openxmlformats.org/officeDocument/2006/relationships/chart" Target="../charts/chart274.xml"/><Relationship Id="rId231" Type="http://schemas.openxmlformats.org/officeDocument/2006/relationships/chart" Target="../charts/chart479.xml"/><Relationship Id="rId252" Type="http://schemas.openxmlformats.org/officeDocument/2006/relationships/chart" Target="../charts/chart500.xml"/><Relationship Id="rId47" Type="http://schemas.openxmlformats.org/officeDocument/2006/relationships/chart" Target="../charts/chart295.xml"/><Relationship Id="rId68" Type="http://schemas.openxmlformats.org/officeDocument/2006/relationships/chart" Target="../charts/chart316.xml"/><Relationship Id="rId89" Type="http://schemas.openxmlformats.org/officeDocument/2006/relationships/chart" Target="../charts/chart337.xml"/><Relationship Id="rId112" Type="http://schemas.openxmlformats.org/officeDocument/2006/relationships/chart" Target="../charts/chart360.xml"/><Relationship Id="rId133" Type="http://schemas.openxmlformats.org/officeDocument/2006/relationships/chart" Target="../charts/chart381.xml"/><Relationship Id="rId154" Type="http://schemas.openxmlformats.org/officeDocument/2006/relationships/chart" Target="../charts/chart402.xml"/><Relationship Id="rId175" Type="http://schemas.openxmlformats.org/officeDocument/2006/relationships/chart" Target="../charts/chart423.xml"/><Relationship Id="rId196" Type="http://schemas.openxmlformats.org/officeDocument/2006/relationships/chart" Target="../charts/chart444.xml"/><Relationship Id="rId200" Type="http://schemas.openxmlformats.org/officeDocument/2006/relationships/chart" Target="../charts/chart448.xml"/><Relationship Id="rId16" Type="http://schemas.openxmlformats.org/officeDocument/2006/relationships/chart" Target="../charts/chart264.xml"/><Relationship Id="rId221" Type="http://schemas.openxmlformats.org/officeDocument/2006/relationships/chart" Target="../charts/chart469.xml"/><Relationship Id="rId242" Type="http://schemas.openxmlformats.org/officeDocument/2006/relationships/chart" Target="../charts/chart490.xml"/><Relationship Id="rId37" Type="http://schemas.openxmlformats.org/officeDocument/2006/relationships/chart" Target="../charts/chart285.xml"/><Relationship Id="rId58" Type="http://schemas.openxmlformats.org/officeDocument/2006/relationships/chart" Target="../charts/chart306.xml"/><Relationship Id="rId79" Type="http://schemas.openxmlformats.org/officeDocument/2006/relationships/chart" Target="../charts/chart327.xml"/><Relationship Id="rId102" Type="http://schemas.openxmlformats.org/officeDocument/2006/relationships/chart" Target="../charts/chart350.xml"/><Relationship Id="rId123" Type="http://schemas.openxmlformats.org/officeDocument/2006/relationships/chart" Target="../charts/chart371.xml"/><Relationship Id="rId144" Type="http://schemas.openxmlformats.org/officeDocument/2006/relationships/chart" Target="../charts/chart392.xml"/><Relationship Id="rId90" Type="http://schemas.openxmlformats.org/officeDocument/2006/relationships/chart" Target="../charts/chart338.xml"/><Relationship Id="rId165" Type="http://schemas.openxmlformats.org/officeDocument/2006/relationships/chart" Target="../charts/chart413.xml"/><Relationship Id="rId186" Type="http://schemas.openxmlformats.org/officeDocument/2006/relationships/chart" Target="../charts/chart434.xml"/><Relationship Id="rId211" Type="http://schemas.openxmlformats.org/officeDocument/2006/relationships/chart" Target="../charts/chart459.xml"/><Relationship Id="rId232" Type="http://schemas.openxmlformats.org/officeDocument/2006/relationships/chart" Target="../charts/chart480.xml"/><Relationship Id="rId253" Type="http://schemas.openxmlformats.org/officeDocument/2006/relationships/chart" Target="../charts/chart501.xml"/><Relationship Id="rId27" Type="http://schemas.openxmlformats.org/officeDocument/2006/relationships/chart" Target="../charts/chart275.xml"/><Relationship Id="rId48" Type="http://schemas.openxmlformats.org/officeDocument/2006/relationships/chart" Target="../charts/chart296.xml"/><Relationship Id="rId69" Type="http://schemas.openxmlformats.org/officeDocument/2006/relationships/chart" Target="../charts/chart317.xml"/><Relationship Id="rId113" Type="http://schemas.openxmlformats.org/officeDocument/2006/relationships/chart" Target="../charts/chart361.xml"/><Relationship Id="rId134" Type="http://schemas.openxmlformats.org/officeDocument/2006/relationships/chart" Target="../charts/chart382.xml"/><Relationship Id="rId80" Type="http://schemas.openxmlformats.org/officeDocument/2006/relationships/chart" Target="../charts/chart328.xml"/><Relationship Id="rId155" Type="http://schemas.openxmlformats.org/officeDocument/2006/relationships/chart" Target="../charts/chart403.xml"/><Relationship Id="rId176" Type="http://schemas.openxmlformats.org/officeDocument/2006/relationships/chart" Target="../charts/chart424.xml"/><Relationship Id="rId197" Type="http://schemas.openxmlformats.org/officeDocument/2006/relationships/chart" Target="../charts/chart445.xml"/><Relationship Id="rId201" Type="http://schemas.openxmlformats.org/officeDocument/2006/relationships/chart" Target="../charts/chart449.xml"/><Relationship Id="rId222" Type="http://schemas.openxmlformats.org/officeDocument/2006/relationships/chart" Target="../charts/chart470.xml"/><Relationship Id="rId243" Type="http://schemas.openxmlformats.org/officeDocument/2006/relationships/chart" Target="../charts/chart491.xml"/><Relationship Id="rId17" Type="http://schemas.openxmlformats.org/officeDocument/2006/relationships/chart" Target="../charts/chart265.xml"/><Relationship Id="rId38" Type="http://schemas.openxmlformats.org/officeDocument/2006/relationships/chart" Target="../charts/chart286.xml"/><Relationship Id="rId59" Type="http://schemas.openxmlformats.org/officeDocument/2006/relationships/chart" Target="../charts/chart307.xml"/><Relationship Id="rId103" Type="http://schemas.openxmlformats.org/officeDocument/2006/relationships/chart" Target="../charts/chart351.xml"/><Relationship Id="rId124" Type="http://schemas.openxmlformats.org/officeDocument/2006/relationships/chart" Target="../charts/chart372.xml"/><Relationship Id="rId70" Type="http://schemas.openxmlformats.org/officeDocument/2006/relationships/chart" Target="../charts/chart318.xml"/><Relationship Id="rId91" Type="http://schemas.openxmlformats.org/officeDocument/2006/relationships/chart" Target="../charts/chart339.xml"/><Relationship Id="rId145" Type="http://schemas.openxmlformats.org/officeDocument/2006/relationships/chart" Target="../charts/chart393.xml"/><Relationship Id="rId166" Type="http://schemas.openxmlformats.org/officeDocument/2006/relationships/chart" Target="../charts/chart414.xml"/><Relationship Id="rId187" Type="http://schemas.openxmlformats.org/officeDocument/2006/relationships/chart" Target="../charts/chart435.xml"/><Relationship Id="rId1" Type="http://schemas.openxmlformats.org/officeDocument/2006/relationships/chart" Target="../charts/chart249.xml"/><Relationship Id="rId212" Type="http://schemas.openxmlformats.org/officeDocument/2006/relationships/chart" Target="../charts/chart460.xml"/><Relationship Id="rId233" Type="http://schemas.openxmlformats.org/officeDocument/2006/relationships/chart" Target="../charts/chart481.xml"/><Relationship Id="rId254" Type="http://schemas.openxmlformats.org/officeDocument/2006/relationships/chart" Target="../charts/chart502.xml"/><Relationship Id="rId28" Type="http://schemas.openxmlformats.org/officeDocument/2006/relationships/chart" Target="../charts/chart276.xml"/><Relationship Id="rId49" Type="http://schemas.openxmlformats.org/officeDocument/2006/relationships/chart" Target="../charts/chart297.xml"/><Relationship Id="rId114" Type="http://schemas.openxmlformats.org/officeDocument/2006/relationships/chart" Target="../charts/chart362.xml"/><Relationship Id="rId60" Type="http://schemas.openxmlformats.org/officeDocument/2006/relationships/chart" Target="../charts/chart308.xml"/><Relationship Id="rId81" Type="http://schemas.openxmlformats.org/officeDocument/2006/relationships/chart" Target="../charts/chart329.xml"/><Relationship Id="rId135" Type="http://schemas.openxmlformats.org/officeDocument/2006/relationships/chart" Target="../charts/chart383.xml"/><Relationship Id="rId156" Type="http://schemas.openxmlformats.org/officeDocument/2006/relationships/chart" Target="../charts/chart404.xml"/><Relationship Id="rId177" Type="http://schemas.openxmlformats.org/officeDocument/2006/relationships/chart" Target="../charts/chart425.xml"/><Relationship Id="rId198" Type="http://schemas.openxmlformats.org/officeDocument/2006/relationships/chart" Target="../charts/chart446.xml"/><Relationship Id="rId202" Type="http://schemas.openxmlformats.org/officeDocument/2006/relationships/chart" Target="../charts/chart450.xml"/><Relationship Id="rId223" Type="http://schemas.openxmlformats.org/officeDocument/2006/relationships/chart" Target="../charts/chart471.xml"/><Relationship Id="rId244" Type="http://schemas.openxmlformats.org/officeDocument/2006/relationships/chart" Target="../charts/chart492.xml"/><Relationship Id="rId18" Type="http://schemas.openxmlformats.org/officeDocument/2006/relationships/chart" Target="../charts/chart266.xml"/><Relationship Id="rId39" Type="http://schemas.openxmlformats.org/officeDocument/2006/relationships/chart" Target="../charts/chart287.xml"/><Relationship Id="rId50" Type="http://schemas.openxmlformats.org/officeDocument/2006/relationships/chart" Target="../charts/chart298.xml"/><Relationship Id="rId104" Type="http://schemas.openxmlformats.org/officeDocument/2006/relationships/chart" Target="../charts/chart352.xml"/><Relationship Id="rId125" Type="http://schemas.openxmlformats.org/officeDocument/2006/relationships/chart" Target="../charts/chart373.xml"/><Relationship Id="rId146" Type="http://schemas.openxmlformats.org/officeDocument/2006/relationships/chart" Target="../charts/chart394.xml"/><Relationship Id="rId167" Type="http://schemas.openxmlformats.org/officeDocument/2006/relationships/chart" Target="../charts/chart415.xml"/><Relationship Id="rId188" Type="http://schemas.openxmlformats.org/officeDocument/2006/relationships/chart" Target="../charts/chart436.xml"/><Relationship Id="rId71" Type="http://schemas.openxmlformats.org/officeDocument/2006/relationships/chart" Target="../charts/chart319.xml"/><Relationship Id="rId92" Type="http://schemas.openxmlformats.org/officeDocument/2006/relationships/chart" Target="../charts/chart340.xml"/><Relationship Id="rId213" Type="http://schemas.openxmlformats.org/officeDocument/2006/relationships/chart" Target="../charts/chart461.xml"/><Relationship Id="rId234" Type="http://schemas.openxmlformats.org/officeDocument/2006/relationships/chart" Target="../charts/chart482.xml"/><Relationship Id="rId2" Type="http://schemas.openxmlformats.org/officeDocument/2006/relationships/chart" Target="../charts/chart250.xml"/><Relationship Id="rId29" Type="http://schemas.openxmlformats.org/officeDocument/2006/relationships/chart" Target="../charts/chart277.xml"/><Relationship Id="rId255" Type="http://schemas.openxmlformats.org/officeDocument/2006/relationships/chart" Target="../charts/chart503.xml"/><Relationship Id="rId40" Type="http://schemas.openxmlformats.org/officeDocument/2006/relationships/chart" Target="../charts/chart288.xml"/><Relationship Id="rId115" Type="http://schemas.openxmlformats.org/officeDocument/2006/relationships/chart" Target="../charts/chart363.xml"/><Relationship Id="rId136" Type="http://schemas.openxmlformats.org/officeDocument/2006/relationships/chart" Target="../charts/chart384.xml"/><Relationship Id="rId157" Type="http://schemas.openxmlformats.org/officeDocument/2006/relationships/chart" Target="../charts/chart405.xml"/><Relationship Id="rId178" Type="http://schemas.openxmlformats.org/officeDocument/2006/relationships/chart" Target="../charts/chart426.xml"/><Relationship Id="rId61" Type="http://schemas.openxmlformats.org/officeDocument/2006/relationships/chart" Target="../charts/chart309.xml"/><Relationship Id="rId82" Type="http://schemas.openxmlformats.org/officeDocument/2006/relationships/chart" Target="../charts/chart330.xml"/><Relationship Id="rId199" Type="http://schemas.openxmlformats.org/officeDocument/2006/relationships/chart" Target="../charts/chart447.xml"/><Relationship Id="rId203" Type="http://schemas.openxmlformats.org/officeDocument/2006/relationships/chart" Target="../charts/chart451.xml"/><Relationship Id="rId19" Type="http://schemas.openxmlformats.org/officeDocument/2006/relationships/chart" Target="../charts/chart267.xml"/><Relationship Id="rId224" Type="http://schemas.openxmlformats.org/officeDocument/2006/relationships/chart" Target="../charts/chart472.xml"/><Relationship Id="rId245" Type="http://schemas.openxmlformats.org/officeDocument/2006/relationships/chart" Target="../charts/chart493.xml"/><Relationship Id="rId30" Type="http://schemas.openxmlformats.org/officeDocument/2006/relationships/chart" Target="../charts/chart278.xml"/><Relationship Id="rId105" Type="http://schemas.openxmlformats.org/officeDocument/2006/relationships/chart" Target="../charts/chart353.xml"/><Relationship Id="rId126" Type="http://schemas.openxmlformats.org/officeDocument/2006/relationships/chart" Target="../charts/chart374.xml"/><Relationship Id="rId147" Type="http://schemas.openxmlformats.org/officeDocument/2006/relationships/chart" Target="../charts/chart395.xml"/><Relationship Id="rId168" Type="http://schemas.openxmlformats.org/officeDocument/2006/relationships/chart" Target="../charts/chart416.xml"/><Relationship Id="rId51" Type="http://schemas.openxmlformats.org/officeDocument/2006/relationships/chart" Target="../charts/chart299.xml"/><Relationship Id="rId72" Type="http://schemas.openxmlformats.org/officeDocument/2006/relationships/chart" Target="../charts/chart320.xml"/><Relationship Id="rId93" Type="http://schemas.openxmlformats.org/officeDocument/2006/relationships/chart" Target="../charts/chart341.xml"/><Relationship Id="rId189" Type="http://schemas.openxmlformats.org/officeDocument/2006/relationships/chart" Target="../charts/chart437.xml"/><Relationship Id="rId3" Type="http://schemas.openxmlformats.org/officeDocument/2006/relationships/chart" Target="../charts/chart251.xml"/><Relationship Id="rId214" Type="http://schemas.openxmlformats.org/officeDocument/2006/relationships/chart" Target="../charts/chart462.xml"/><Relationship Id="rId235" Type="http://schemas.openxmlformats.org/officeDocument/2006/relationships/chart" Target="../charts/chart483.xml"/><Relationship Id="rId256" Type="http://schemas.openxmlformats.org/officeDocument/2006/relationships/chart" Target="../charts/chart504.xml"/><Relationship Id="rId116" Type="http://schemas.openxmlformats.org/officeDocument/2006/relationships/chart" Target="../charts/chart364.xml"/><Relationship Id="rId137" Type="http://schemas.openxmlformats.org/officeDocument/2006/relationships/chart" Target="../charts/chart385.xml"/><Relationship Id="rId158" Type="http://schemas.openxmlformats.org/officeDocument/2006/relationships/chart" Target="../charts/chart406.xml"/><Relationship Id="rId20" Type="http://schemas.openxmlformats.org/officeDocument/2006/relationships/chart" Target="../charts/chart268.xml"/><Relationship Id="rId41" Type="http://schemas.openxmlformats.org/officeDocument/2006/relationships/chart" Target="../charts/chart289.xml"/><Relationship Id="rId62" Type="http://schemas.openxmlformats.org/officeDocument/2006/relationships/chart" Target="../charts/chart310.xml"/><Relationship Id="rId83" Type="http://schemas.openxmlformats.org/officeDocument/2006/relationships/chart" Target="../charts/chart331.xml"/><Relationship Id="rId179" Type="http://schemas.openxmlformats.org/officeDocument/2006/relationships/chart" Target="../charts/chart427.xml"/><Relationship Id="rId190" Type="http://schemas.openxmlformats.org/officeDocument/2006/relationships/chart" Target="../charts/chart438.xml"/><Relationship Id="rId204" Type="http://schemas.openxmlformats.org/officeDocument/2006/relationships/chart" Target="../charts/chart452.xml"/><Relationship Id="rId225" Type="http://schemas.openxmlformats.org/officeDocument/2006/relationships/chart" Target="../charts/chart473.xml"/><Relationship Id="rId246" Type="http://schemas.openxmlformats.org/officeDocument/2006/relationships/chart" Target="../charts/chart494.xml"/><Relationship Id="rId106" Type="http://schemas.openxmlformats.org/officeDocument/2006/relationships/chart" Target="../charts/chart354.xml"/><Relationship Id="rId127" Type="http://schemas.openxmlformats.org/officeDocument/2006/relationships/chart" Target="../charts/chart375.xml"/><Relationship Id="rId10" Type="http://schemas.openxmlformats.org/officeDocument/2006/relationships/chart" Target="../charts/chart258.xml"/><Relationship Id="rId31" Type="http://schemas.openxmlformats.org/officeDocument/2006/relationships/chart" Target="../charts/chart279.xml"/><Relationship Id="rId52" Type="http://schemas.openxmlformats.org/officeDocument/2006/relationships/chart" Target="../charts/chart300.xml"/><Relationship Id="rId73" Type="http://schemas.openxmlformats.org/officeDocument/2006/relationships/chart" Target="../charts/chart321.xml"/><Relationship Id="rId94" Type="http://schemas.openxmlformats.org/officeDocument/2006/relationships/chart" Target="../charts/chart342.xml"/><Relationship Id="rId148" Type="http://schemas.openxmlformats.org/officeDocument/2006/relationships/chart" Target="../charts/chart396.xml"/><Relationship Id="rId169" Type="http://schemas.openxmlformats.org/officeDocument/2006/relationships/chart" Target="../charts/chart417.xml"/><Relationship Id="rId4" Type="http://schemas.openxmlformats.org/officeDocument/2006/relationships/chart" Target="../charts/chart252.xml"/><Relationship Id="rId180" Type="http://schemas.openxmlformats.org/officeDocument/2006/relationships/chart" Target="../charts/chart428.xml"/><Relationship Id="rId215" Type="http://schemas.openxmlformats.org/officeDocument/2006/relationships/chart" Target="../charts/chart463.xml"/><Relationship Id="rId236" Type="http://schemas.openxmlformats.org/officeDocument/2006/relationships/chart" Target="../charts/chart484.xml"/><Relationship Id="rId257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7.xml"/><Relationship Id="rId2" Type="http://schemas.openxmlformats.org/officeDocument/2006/relationships/chart" Target="../charts/chart506.xml"/><Relationship Id="rId1" Type="http://schemas.openxmlformats.org/officeDocument/2006/relationships/chart" Target="../charts/chart505.xml"/><Relationship Id="rId5" Type="http://schemas.openxmlformats.org/officeDocument/2006/relationships/image" Target="../media/image3.png"/><Relationship Id="rId4" Type="http://schemas.openxmlformats.org/officeDocument/2006/relationships/chart" Target="../charts/chart508.xml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520.xml"/><Relationship Id="rId18" Type="http://schemas.openxmlformats.org/officeDocument/2006/relationships/chart" Target="../charts/chart525.xml"/><Relationship Id="rId26" Type="http://schemas.openxmlformats.org/officeDocument/2006/relationships/chart" Target="../charts/chart533.xml"/><Relationship Id="rId21" Type="http://schemas.openxmlformats.org/officeDocument/2006/relationships/chart" Target="../charts/chart528.xml"/><Relationship Id="rId34" Type="http://schemas.openxmlformats.org/officeDocument/2006/relationships/chart" Target="../charts/chart541.xml"/><Relationship Id="rId7" Type="http://schemas.openxmlformats.org/officeDocument/2006/relationships/chart" Target="../charts/chart514.xml"/><Relationship Id="rId12" Type="http://schemas.openxmlformats.org/officeDocument/2006/relationships/chart" Target="../charts/chart519.xml"/><Relationship Id="rId17" Type="http://schemas.openxmlformats.org/officeDocument/2006/relationships/chart" Target="../charts/chart524.xml"/><Relationship Id="rId25" Type="http://schemas.openxmlformats.org/officeDocument/2006/relationships/chart" Target="../charts/chart532.xml"/><Relationship Id="rId33" Type="http://schemas.openxmlformats.org/officeDocument/2006/relationships/chart" Target="../charts/chart540.xml"/><Relationship Id="rId2" Type="http://schemas.openxmlformats.org/officeDocument/2006/relationships/chart" Target="../charts/chart509.xml"/><Relationship Id="rId16" Type="http://schemas.openxmlformats.org/officeDocument/2006/relationships/chart" Target="../charts/chart523.xml"/><Relationship Id="rId20" Type="http://schemas.openxmlformats.org/officeDocument/2006/relationships/chart" Target="../charts/chart527.xml"/><Relationship Id="rId29" Type="http://schemas.openxmlformats.org/officeDocument/2006/relationships/chart" Target="../charts/chart536.xml"/><Relationship Id="rId1" Type="http://schemas.openxmlformats.org/officeDocument/2006/relationships/image" Target="../media/image3.png"/><Relationship Id="rId6" Type="http://schemas.openxmlformats.org/officeDocument/2006/relationships/chart" Target="../charts/chart513.xml"/><Relationship Id="rId11" Type="http://schemas.openxmlformats.org/officeDocument/2006/relationships/chart" Target="../charts/chart518.xml"/><Relationship Id="rId24" Type="http://schemas.openxmlformats.org/officeDocument/2006/relationships/chart" Target="../charts/chart531.xml"/><Relationship Id="rId32" Type="http://schemas.openxmlformats.org/officeDocument/2006/relationships/chart" Target="../charts/chart539.xml"/><Relationship Id="rId37" Type="http://schemas.openxmlformats.org/officeDocument/2006/relationships/chart" Target="../charts/chart544.xml"/><Relationship Id="rId5" Type="http://schemas.openxmlformats.org/officeDocument/2006/relationships/chart" Target="../charts/chart512.xml"/><Relationship Id="rId15" Type="http://schemas.openxmlformats.org/officeDocument/2006/relationships/chart" Target="../charts/chart522.xml"/><Relationship Id="rId23" Type="http://schemas.openxmlformats.org/officeDocument/2006/relationships/chart" Target="../charts/chart530.xml"/><Relationship Id="rId28" Type="http://schemas.openxmlformats.org/officeDocument/2006/relationships/chart" Target="../charts/chart535.xml"/><Relationship Id="rId36" Type="http://schemas.openxmlformats.org/officeDocument/2006/relationships/chart" Target="../charts/chart543.xml"/><Relationship Id="rId10" Type="http://schemas.openxmlformats.org/officeDocument/2006/relationships/chart" Target="../charts/chart517.xml"/><Relationship Id="rId19" Type="http://schemas.openxmlformats.org/officeDocument/2006/relationships/chart" Target="../charts/chart526.xml"/><Relationship Id="rId31" Type="http://schemas.openxmlformats.org/officeDocument/2006/relationships/chart" Target="../charts/chart538.xml"/><Relationship Id="rId4" Type="http://schemas.openxmlformats.org/officeDocument/2006/relationships/chart" Target="../charts/chart511.xml"/><Relationship Id="rId9" Type="http://schemas.openxmlformats.org/officeDocument/2006/relationships/chart" Target="../charts/chart516.xml"/><Relationship Id="rId14" Type="http://schemas.openxmlformats.org/officeDocument/2006/relationships/chart" Target="../charts/chart521.xml"/><Relationship Id="rId22" Type="http://schemas.openxmlformats.org/officeDocument/2006/relationships/chart" Target="../charts/chart529.xml"/><Relationship Id="rId27" Type="http://schemas.openxmlformats.org/officeDocument/2006/relationships/chart" Target="../charts/chart534.xml"/><Relationship Id="rId30" Type="http://schemas.openxmlformats.org/officeDocument/2006/relationships/chart" Target="../charts/chart537.xml"/><Relationship Id="rId35" Type="http://schemas.openxmlformats.org/officeDocument/2006/relationships/chart" Target="../charts/chart542.xml"/><Relationship Id="rId8" Type="http://schemas.openxmlformats.org/officeDocument/2006/relationships/chart" Target="../charts/chart515.xml"/><Relationship Id="rId3" Type="http://schemas.openxmlformats.org/officeDocument/2006/relationships/chart" Target="../charts/chart51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7.xml"/><Relationship Id="rId2" Type="http://schemas.openxmlformats.org/officeDocument/2006/relationships/chart" Target="../charts/chart546.xml"/><Relationship Id="rId1" Type="http://schemas.openxmlformats.org/officeDocument/2006/relationships/chart" Target="../charts/chart545.xml"/><Relationship Id="rId5" Type="http://schemas.openxmlformats.org/officeDocument/2006/relationships/image" Target="../media/image3.png"/><Relationship Id="rId4" Type="http://schemas.openxmlformats.org/officeDocument/2006/relationships/chart" Target="../charts/chart548.xml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560.xml"/><Relationship Id="rId18" Type="http://schemas.openxmlformats.org/officeDocument/2006/relationships/chart" Target="../charts/chart565.xml"/><Relationship Id="rId26" Type="http://schemas.openxmlformats.org/officeDocument/2006/relationships/chart" Target="../charts/chart573.xml"/><Relationship Id="rId21" Type="http://schemas.openxmlformats.org/officeDocument/2006/relationships/chart" Target="../charts/chart568.xml"/><Relationship Id="rId34" Type="http://schemas.openxmlformats.org/officeDocument/2006/relationships/chart" Target="../charts/chart581.xml"/><Relationship Id="rId7" Type="http://schemas.openxmlformats.org/officeDocument/2006/relationships/chart" Target="../charts/chart554.xml"/><Relationship Id="rId12" Type="http://schemas.openxmlformats.org/officeDocument/2006/relationships/chart" Target="../charts/chart559.xml"/><Relationship Id="rId17" Type="http://schemas.openxmlformats.org/officeDocument/2006/relationships/chart" Target="../charts/chart564.xml"/><Relationship Id="rId25" Type="http://schemas.openxmlformats.org/officeDocument/2006/relationships/chart" Target="../charts/chart572.xml"/><Relationship Id="rId33" Type="http://schemas.openxmlformats.org/officeDocument/2006/relationships/chart" Target="../charts/chart580.xml"/><Relationship Id="rId2" Type="http://schemas.openxmlformats.org/officeDocument/2006/relationships/chart" Target="../charts/chart549.xml"/><Relationship Id="rId16" Type="http://schemas.openxmlformats.org/officeDocument/2006/relationships/chart" Target="../charts/chart563.xml"/><Relationship Id="rId20" Type="http://schemas.openxmlformats.org/officeDocument/2006/relationships/chart" Target="../charts/chart567.xml"/><Relationship Id="rId29" Type="http://schemas.openxmlformats.org/officeDocument/2006/relationships/chart" Target="../charts/chart576.xml"/><Relationship Id="rId1" Type="http://schemas.openxmlformats.org/officeDocument/2006/relationships/image" Target="../media/image3.png"/><Relationship Id="rId6" Type="http://schemas.openxmlformats.org/officeDocument/2006/relationships/chart" Target="../charts/chart553.xml"/><Relationship Id="rId11" Type="http://schemas.openxmlformats.org/officeDocument/2006/relationships/chart" Target="../charts/chart558.xml"/><Relationship Id="rId24" Type="http://schemas.openxmlformats.org/officeDocument/2006/relationships/chart" Target="../charts/chart571.xml"/><Relationship Id="rId32" Type="http://schemas.openxmlformats.org/officeDocument/2006/relationships/chart" Target="../charts/chart579.xml"/><Relationship Id="rId37" Type="http://schemas.openxmlformats.org/officeDocument/2006/relationships/chart" Target="../charts/chart584.xml"/><Relationship Id="rId5" Type="http://schemas.openxmlformats.org/officeDocument/2006/relationships/chart" Target="../charts/chart552.xml"/><Relationship Id="rId15" Type="http://schemas.openxmlformats.org/officeDocument/2006/relationships/chart" Target="../charts/chart562.xml"/><Relationship Id="rId23" Type="http://schemas.openxmlformats.org/officeDocument/2006/relationships/chart" Target="../charts/chart570.xml"/><Relationship Id="rId28" Type="http://schemas.openxmlformats.org/officeDocument/2006/relationships/chart" Target="../charts/chart575.xml"/><Relationship Id="rId36" Type="http://schemas.openxmlformats.org/officeDocument/2006/relationships/chart" Target="../charts/chart583.xml"/><Relationship Id="rId10" Type="http://schemas.openxmlformats.org/officeDocument/2006/relationships/chart" Target="../charts/chart557.xml"/><Relationship Id="rId19" Type="http://schemas.openxmlformats.org/officeDocument/2006/relationships/chart" Target="../charts/chart566.xml"/><Relationship Id="rId31" Type="http://schemas.openxmlformats.org/officeDocument/2006/relationships/chart" Target="../charts/chart578.xml"/><Relationship Id="rId4" Type="http://schemas.openxmlformats.org/officeDocument/2006/relationships/chart" Target="../charts/chart551.xml"/><Relationship Id="rId9" Type="http://schemas.openxmlformats.org/officeDocument/2006/relationships/chart" Target="../charts/chart556.xml"/><Relationship Id="rId14" Type="http://schemas.openxmlformats.org/officeDocument/2006/relationships/chart" Target="../charts/chart561.xml"/><Relationship Id="rId22" Type="http://schemas.openxmlformats.org/officeDocument/2006/relationships/chart" Target="../charts/chart569.xml"/><Relationship Id="rId27" Type="http://schemas.openxmlformats.org/officeDocument/2006/relationships/chart" Target="../charts/chart574.xml"/><Relationship Id="rId30" Type="http://schemas.openxmlformats.org/officeDocument/2006/relationships/chart" Target="../charts/chart577.xml"/><Relationship Id="rId35" Type="http://schemas.openxmlformats.org/officeDocument/2006/relationships/chart" Target="../charts/chart582.xml"/><Relationship Id="rId8" Type="http://schemas.openxmlformats.org/officeDocument/2006/relationships/chart" Target="../charts/chart555.xml"/><Relationship Id="rId3" Type="http://schemas.openxmlformats.org/officeDocument/2006/relationships/chart" Target="../charts/chart55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36286</xdr:colOff>
      <xdr:row>7</xdr:row>
      <xdr:rowOff>13607</xdr:rowOff>
    </xdr:from>
    <xdr:to>
      <xdr:col>18</xdr:col>
      <xdr:colOff>825500</xdr:colOff>
      <xdr:row>31</xdr:row>
      <xdr:rowOff>66524</xdr:rowOff>
    </xdr:to>
    <xdr:graphicFrame macro="">
      <xdr:nvGraphicFramePr>
        <xdr:cNvPr id="2" name="Gráfico 117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10580</xdr:colOff>
      <xdr:row>63</xdr:row>
      <xdr:rowOff>179615</xdr:rowOff>
    </xdr:from>
    <xdr:to>
      <xdr:col>20</xdr:col>
      <xdr:colOff>108853</xdr:colOff>
      <xdr:row>88</xdr:row>
      <xdr:rowOff>42333</xdr:rowOff>
    </xdr:to>
    <xdr:graphicFrame macro="">
      <xdr:nvGraphicFramePr>
        <xdr:cNvPr id="3" name="Gráfico 117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11338</xdr:colOff>
      <xdr:row>90</xdr:row>
      <xdr:rowOff>174625</xdr:rowOff>
    </xdr:from>
    <xdr:to>
      <xdr:col>18</xdr:col>
      <xdr:colOff>786945</xdr:colOff>
      <xdr:row>115</xdr:row>
      <xdr:rowOff>188232</xdr:rowOff>
    </xdr:to>
    <xdr:graphicFrame macro="">
      <xdr:nvGraphicFramePr>
        <xdr:cNvPr id="4" name="Gráfico 117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13606</xdr:colOff>
      <xdr:row>119</xdr:row>
      <xdr:rowOff>13609</xdr:rowOff>
    </xdr:from>
    <xdr:to>
      <xdr:col>18</xdr:col>
      <xdr:colOff>816427</xdr:colOff>
      <xdr:row>143</xdr:row>
      <xdr:rowOff>13608</xdr:rowOff>
    </xdr:to>
    <xdr:graphicFrame macro="">
      <xdr:nvGraphicFramePr>
        <xdr:cNvPr id="5" name="Gráfico 117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27214</xdr:colOff>
      <xdr:row>146</xdr:row>
      <xdr:rowOff>13607</xdr:rowOff>
    </xdr:from>
    <xdr:to>
      <xdr:col>18</xdr:col>
      <xdr:colOff>816428</xdr:colOff>
      <xdr:row>170</xdr:row>
      <xdr:rowOff>54428</xdr:rowOff>
    </xdr:to>
    <xdr:graphicFrame macro="">
      <xdr:nvGraphicFramePr>
        <xdr:cNvPr id="6" name="Gráfico 117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11</xdr:col>
      <xdr:colOff>27214</xdr:colOff>
      <xdr:row>173</xdr:row>
      <xdr:rowOff>27214</xdr:rowOff>
    </xdr:from>
    <xdr:to>
      <xdr:col>18</xdr:col>
      <xdr:colOff>830036</xdr:colOff>
      <xdr:row>197</xdr:row>
      <xdr:rowOff>66525</xdr:rowOff>
    </xdr:to>
    <xdr:graphicFrame macro="">
      <xdr:nvGraphicFramePr>
        <xdr:cNvPr id="7" name="Gráfico 117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13607</xdr:colOff>
      <xdr:row>200</xdr:row>
      <xdr:rowOff>0</xdr:rowOff>
    </xdr:from>
    <xdr:to>
      <xdr:col>18</xdr:col>
      <xdr:colOff>802821</xdr:colOff>
      <xdr:row>224</xdr:row>
      <xdr:rowOff>13607</xdr:rowOff>
    </xdr:to>
    <xdr:graphicFrame macro="">
      <xdr:nvGraphicFramePr>
        <xdr:cNvPr id="8" name="Gráfico 11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27215</xdr:colOff>
      <xdr:row>228</xdr:row>
      <xdr:rowOff>0</xdr:rowOff>
    </xdr:from>
    <xdr:to>
      <xdr:col>18</xdr:col>
      <xdr:colOff>802821</xdr:colOff>
      <xdr:row>252</xdr:row>
      <xdr:rowOff>54429</xdr:rowOff>
    </xdr:to>
    <xdr:graphicFrame macro="">
      <xdr:nvGraphicFramePr>
        <xdr:cNvPr id="9" name="Gráfico 117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40822</xdr:colOff>
      <xdr:row>254</xdr:row>
      <xdr:rowOff>190499</xdr:rowOff>
    </xdr:from>
    <xdr:to>
      <xdr:col>18</xdr:col>
      <xdr:colOff>830036</xdr:colOff>
      <xdr:row>279</xdr:row>
      <xdr:rowOff>95249</xdr:rowOff>
    </xdr:to>
    <xdr:graphicFrame macro="">
      <xdr:nvGraphicFramePr>
        <xdr:cNvPr id="10" name="Gráfico 117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11</xdr:col>
      <xdr:colOff>13606</xdr:colOff>
      <xdr:row>420</xdr:row>
      <xdr:rowOff>13608</xdr:rowOff>
    </xdr:from>
    <xdr:to>
      <xdr:col>18</xdr:col>
      <xdr:colOff>816427</xdr:colOff>
      <xdr:row>443</xdr:row>
      <xdr:rowOff>54429</xdr:rowOff>
    </xdr:to>
    <xdr:graphicFrame macro="">
      <xdr:nvGraphicFramePr>
        <xdr:cNvPr id="11" name="Gráfico 117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13608</xdr:colOff>
      <xdr:row>446</xdr:row>
      <xdr:rowOff>27214</xdr:rowOff>
    </xdr:from>
    <xdr:to>
      <xdr:col>18</xdr:col>
      <xdr:colOff>816428</xdr:colOff>
      <xdr:row>469</xdr:row>
      <xdr:rowOff>52917</xdr:rowOff>
    </xdr:to>
    <xdr:graphicFrame macro="">
      <xdr:nvGraphicFramePr>
        <xdr:cNvPr id="12" name="Gráfico 117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</xdr:col>
      <xdr:colOff>13606</xdr:colOff>
      <xdr:row>472</xdr:row>
      <xdr:rowOff>0</xdr:rowOff>
    </xdr:from>
    <xdr:to>
      <xdr:col>18</xdr:col>
      <xdr:colOff>830035</xdr:colOff>
      <xdr:row>495</xdr:row>
      <xdr:rowOff>40822</xdr:rowOff>
    </xdr:to>
    <xdr:graphicFrame macro="">
      <xdr:nvGraphicFramePr>
        <xdr:cNvPr id="13" name="Gráfico 117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1</xdr:colOff>
      <xdr:row>524</xdr:row>
      <xdr:rowOff>0</xdr:rowOff>
    </xdr:from>
    <xdr:to>
      <xdr:col>18</xdr:col>
      <xdr:colOff>809625</xdr:colOff>
      <xdr:row>547</xdr:row>
      <xdr:rowOff>31750</xdr:rowOff>
    </xdr:to>
    <xdr:graphicFrame macro="">
      <xdr:nvGraphicFramePr>
        <xdr:cNvPr id="14" name="Gráfico 117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11</xdr:col>
      <xdr:colOff>0</xdr:colOff>
      <xdr:row>729</xdr:row>
      <xdr:rowOff>190499</xdr:rowOff>
    </xdr:from>
    <xdr:to>
      <xdr:col>18</xdr:col>
      <xdr:colOff>825500</xdr:colOff>
      <xdr:row>753</xdr:row>
      <xdr:rowOff>63499</xdr:rowOff>
    </xdr:to>
    <xdr:graphicFrame macro="">
      <xdr:nvGraphicFramePr>
        <xdr:cNvPr id="15" name="Gráfico 117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11</xdr:col>
      <xdr:colOff>31750</xdr:colOff>
      <xdr:row>756</xdr:row>
      <xdr:rowOff>15875</xdr:rowOff>
    </xdr:from>
    <xdr:to>
      <xdr:col>18</xdr:col>
      <xdr:colOff>825500</xdr:colOff>
      <xdr:row>779</xdr:row>
      <xdr:rowOff>95250</xdr:rowOff>
    </xdr:to>
    <xdr:graphicFrame macro="">
      <xdr:nvGraphicFramePr>
        <xdr:cNvPr id="16" name="Gráfico 117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11</xdr:col>
      <xdr:colOff>15875</xdr:colOff>
      <xdr:row>860</xdr:row>
      <xdr:rowOff>15875</xdr:rowOff>
    </xdr:from>
    <xdr:to>
      <xdr:col>18</xdr:col>
      <xdr:colOff>735541</xdr:colOff>
      <xdr:row>883</xdr:row>
      <xdr:rowOff>68792</xdr:rowOff>
    </xdr:to>
    <xdr:graphicFrame macro="">
      <xdr:nvGraphicFramePr>
        <xdr:cNvPr id="17" name="Gráfico 117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11</xdr:col>
      <xdr:colOff>15875</xdr:colOff>
      <xdr:row>1017</xdr:row>
      <xdr:rowOff>0</xdr:rowOff>
    </xdr:from>
    <xdr:to>
      <xdr:col>18</xdr:col>
      <xdr:colOff>735541</xdr:colOff>
      <xdr:row>1040</xdr:row>
      <xdr:rowOff>52917</xdr:rowOff>
    </xdr:to>
    <xdr:graphicFrame macro="">
      <xdr:nvGraphicFramePr>
        <xdr:cNvPr id="18" name="Gráfico 1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11</xdr:col>
      <xdr:colOff>15875</xdr:colOff>
      <xdr:row>1043</xdr:row>
      <xdr:rowOff>15875</xdr:rowOff>
    </xdr:from>
    <xdr:to>
      <xdr:col>18</xdr:col>
      <xdr:colOff>735541</xdr:colOff>
      <xdr:row>1066</xdr:row>
      <xdr:rowOff>68791</xdr:rowOff>
    </xdr:to>
    <xdr:graphicFrame macro="">
      <xdr:nvGraphicFramePr>
        <xdr:cNvPr id="19" name="Gráfico 117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11</xdr:col>
      <xdr:colOff>15875</xdr:colOff>
      <xdr:row>1069</xdr:row>
      <xdr:rowOff>0</xdr:rowOff>
    </xdr:from>
    <xdr:to>
      <xdr:col>18</xdr:col>
      <xdr:colOff>735541</xdr:colOff>
      <xdr:row>1092</xdr:row>
      <xdr:rowOff>52917</xdr:rowOff>
    </xdr:to>
    <xdr:graphicFrame macro="">
      <xdr:nvGraphicFramePr>
        <xdr:cNvPr id="20" name="Gráfico 117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11</xdr:col>
      <xdr:colOff>0</xdr:colOff>
      <xdr:row>1095</xdr:row>
      <xdr:rowOff>0</xdr:rowOff>
    </xdr:from>
    <xdr:to>
      <xdr:col>18</xdr:col>
      <xdr:colOff>719666</xdr:colOff>
      <xdr:row>1118</xdr:row>
      <xdr:rowOff>52916</xdr:rowOff>
    </xdr:to>
    <xdr:graphicFrame macro="">
      <xdr:nvGraphicFramePr>
        <xdr:cNvPr id="21" name="Gráfico 117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11</xdr:col>
      <xdr:colOff>0</xdr:colOff>
      <xdr:row>1121</xdr:row>
      <xdr:rowOff>0</xdr:rowOff>
    </xdr:from>
    <xdr:to>
      <xdr:col>18</xdr:col>
      <xdr:colOff>719666</xdr:colOff>
      <xdr:row>1144</xdr:row>
      <xdr:rowOff>52917</xdr:rowOff>
    </xdr:to>
    <xdr:graphicFrame macro="">
      <xdr:nvGraphicFramePr>
        <xdr:cNvPr id="22" name="Gráfico 117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11</xdr:col>
      <xdr:colOff>15875</xdr:colOff>
      <xdr:row>1147</xdr:row>
      <xdr:rowOff>0</xdr:rowOff>
    </xdr:from>
    <xdr:to>
      <xdr:col>18</xdr:col>
      <xdr:colOff>735541</xdr:colOff>
      <xdr:row>1170</xdr:row>
      <xdr:rowOff>52916</xdr:rowOff>
    </xdr:to>
    <xdr:graphicFrame macro="">
      <xdr:nvGraphicFramePr>
        <xdr:cNvPr id="23" name="Gráfico 117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15875</xdr:colOff>
      <xdr:row>1172</xdr:row>
      <xdr:rowOff>174625</xdr:rowOff>
    </xdr:from>
    <xdr:to>
      <xdr:col>18</xdr:col>
      <xdr:colOff>735541</xdr:colOff>
      <xdr:row>1196</xdr:row>
      <xdr:rowOff>37042</xdr:rowOff>
    </xdr:to>
    <xdr:graphicFrame macro="">
      <xdr:nvGraphicFramePr>
        <xdr:cNvPr id="24" name="Gráfico 117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11</xdr:col>
      <xdr:colOff>15875</xdr:colOff>
      <xdr:row>1199</xdr:row>
      <xdr:rowOff>0</xdr:rowOff>
    </xdr:from>
    <xdr:to>
      <xdr:col>18</xdr:col>
      <xdr:colOff>735541</xdr:colOff>
      <xdr:row>1222</xdr:row>
      <xdr:rowOff>52916</xdr:rowOff>
    </xdr:to>
    <xdr:graphicFrame macro="">
      <xdr:nvGraphicFramePr>
        <xdr:cNvPr id="25" name="Gráfico 117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11</xdr:col>
      <xdr:colOff>15875</xdr:colOff>
      <xdr:row>1225</xdr:row>
      <xdr:rowOff>15875</xdr:rowOff>
    </xdr:from>
    <xdr:to>
      <xdr:col>18</xdr:col>
      <xdr:colOff>719666</xdr:colOff>
      <xdr:row>1249</xdr:row>
      <xdr:rowOff>142875</xdr:rowOff>
    </xdr:to>
    <xdr:graphicFrame macro="">
      <xdr:nvGraphicFramePr>
        <xdr:cNvPr id="26" name="Gráfico 117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11</xdr:col>
      <xdr:colOff>31750</xdr:colOff>
      <xdr:row>1254</xdr:row>
      <xdr:rowOff>0</xdr:rowOff>
    </xdr:from>
    <xdr:to>
      <xdr:col>18</xdr:col>
      <xdr:colOff>751416</xdr:colOff>
      <xdr:row>1277</xdr:row>
      <xdr:rowOff>52916</xdr:rowOff>
    </xdr:to>
    <xdr:graphicFrame macro="">
      <xdr:nvGraphicFramePr>
        <xdr:cNvPr id="27" name="Gráfico 117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15875</xdr:colOff>
      <xdr:row>1280</xdr:row>
      <xdr:rowOff>0</xdr:rowOff>
    </xdr:from>
    <xdr:to>
      <xdr:col>18</xdr:col>
      <xdr:colOff>735541</xdr:colOff>
      <xdr:row>1303</xdr:row>
      <xdr:rowOff>52916</xdr:rowOff>
    </xdr:to>
    <xdr:graphicFrame macro="">
      <xdr:nvGraphicFramePr>
        <xdr:cNvPr id="28" name="Gráfico 11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11</xdr:col>
      <xdr:colOff>18142</xdr:colOff>
      <xdr:row>1331</xdr:row>
      <xdr:rowOff>190499</xdr:rowOff>
    </xdr:from>
    <xdr:to>
      <xdr:col>18</xdr:col>
      <xdr:colOff>817183</xdr:colOff>
      <xdr:row>1355</xdr:row>
      <xdr:rowOff>52915</xdr:rowOff>
    </xdr:to>
    <xdr:graphicFrame macro="">
      <xdr:nvGraphicFramePr>
        <xdr:cNvPr id="29" name="Gráfico 117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11</xdr:col>
      <xdr:colOff>31750</xdr:colOff>
      <xdr:row>1358</xdr:row>
      <xdr:rowOff>0</xdr:rowOff>
    </xdr:from>
    <xdr:to>
      <xdr:col>18</xdr:col>
      <xdr:colOff>751416</xdr:colOff>
      <xdr:row>1381</xdr:row>
      <xdr:rowOff>52916</xdr:rowOff>
    </xdr:to>
    <xdr:graphicFrame macro="">
      <xdr:nvGraphicFramePr>
        <xdr:cNvPr id="30" name="Gráfico 117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11</xdr:col>
      <xdr:colOff>31750</xdr:colOff>
      <xdr:row>1384</xdr:row>
      <xdr:rowOff>15875</xdr:rowOff>
    </xdr:from>
    <xdr:to>
      <xdr:col>18</xdr:col>
      <xdr:colOff>751416</xdr:colOff>
      <xdr:row>1407</xdr:row>
      <xdr:rowOff>68791</xdr:rowOff>
    </xdr:to>
    <xdr:graphicFrame macro="">
      <xdr:nvGraphicFramePr>
        <xdr:cNvPr id="31" name="Gráfico 117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11</xdr:col>
      <xdr:colOff>15875</xdr:colOff>
      <xdr:row>1410</xdr:row>
      <xdr:rowOff>0</xdr:rowOff>
    </xdr:from>
    <xdr:to>
      <xdr:col>18</xdr:col>
      <xdr:colOff>735541</xdr:colOff>
      <xdr:row>1433</xdr:row>
      <xdr:rowOff>52916</xdr:rowOff>
    </xdr:to>
    <xdr:graphicFrame macro="">
      <xdr:nvGraphicFramePr>
        <xdr:cNvPr id="32" name="Gráfico 117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11</xdr:col>
      <xdr:colOff>0</xdr:colOff>
      <xdr:row>1436</xdr:row>
      <xdr:rowOff>0</xdr:rowOff>
    </xdr:from>
    <xdr:to>
      <xdr:col>18</xdr:col>
      <xdr:colOff>719666</xdr:colOff>
      <xdr:row>1459</xdr:row>
      <xdr:rowOff>52916</xdr:rowOff>
    </xdr:to>
    <xdr:graphicFrame macro="">
      <xdr:nvGraphicFramePr>
        <xdr:cNvPr id="33" name="Gráfico 117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11</xdr:col>
      <xdr:colOff>15875</xdr:colOff>
      <xdr:row>1462</xdr:row>
      <xdr:rowOff>0</xdr:rowOff>
    </xdr:from>
    <xdr:to>
      <xdr:col>18</xdr:col>
      <xdr:colOff>735541</xdr:colOff>
      <xdr:row>1485</xdr:row>
      <xdr:rowOff>52916</xdr:rowOff>
    </xdr:to>
    <xdr:graphicFrame macro="">
      <xdr:nvGraphicFramePr>
        <xdr:cNvPr id="34" name="Gráfico 117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11</xdr:col>
      <xdr:colOff>15875</xdr:colOff>
      <xdr:row>1488</xdr:row>
      <xdr:rowOff>0</xdr:rowOff>
    </xdr:from>
    <xdr:to>
      <xdr:col>18</xdr:col>
      <xdr:colOff>735541</xdr:colOff>
      <xdr:row>1511</xdr:row>
      <xdr:rowOff>52916</xdr:rowOff>
    </xdr:to>
    <xdr:graphicFrame macro="">
      <xdr:nvGraphicFramePr>
        <xdr:cNvPr id="35" name="Gráfico 117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11</xdr:col>
      <xdr:colOff>15875</xdr:colOff>
      <xdr:row>1543</xdr:row>
      <xdr:rowOff>0</xdr:rowOff>
    </xdr:from>
    <xdr:to>
      <xdr:col>18</xdr:col>
      <xdr:colOff>735541</xdr:colOff>
      <xdr:row>1566</xdr:row>
      <xdr:rowOff>37041</xdr:rowOff>
    </xdr:to>
    <xdr:graphicFrame macro="">
      <xdr:nvGraphicFramePr>
        <xdr:cNvPr id="36" name="Gráfico 117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11</xdr:col>
      <xdr:colOff>0</xdr:colOff>
      <xdr:row>1569</xdr:row>
      <xdr:rowOff>15875</xdr:rowOff>
    </xdr:from>
    <xdr:to>
      <xdr:col>18</xdr:col>
      <xdr:colOff>719666</xdr:colOff>
      <xdr:row>1592</xdr:row>
      <xdr:rowOff>68791</xdr:rowOff>
    </xdr:to>
    <xdr:graphicFrame macro="">
      <xdr:nvGraphicFramePr>
        <xdr:cNvPr id="37" name="Gráfico 117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11</xdr:col>
      <xdr:colOff>0</xdr:colOff>
      <xdr:row>1621</xdr:row>
      <xdr:rowOff>0</xdr:rowOff>
    </xdr:from>
    <xdr:to>
      <xdr:col>18</xdr:col>
      <xdr:colOff>719666</xdr:colOff>
      <xdr:row>1644</xdr:row>
      <xdr:rowOff>52916</xdr:rowOff>
    </xdr:to>
    <xdr:graphicFrame macro="">
      <xdr:nvGraphicFramePr>
        <xdr:cNvPr id="38" name="Gráfico 11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11</xdr:col>
      <xdr:colOff>15875</xdr:colOff>
      <xdr:row>1647</xdr:row>
      <xdr:rowOff>0</xdr:rowOff>
    </xdr:from>
    <xdr:to>
      <xdr:col>18</xdr:col>
      <xdr:colOff>735541</xdr:colOff>
      <xdr:row>1670</xdr:row>
      <xdr:rowOff>52916</xdr:rowOff>
    </xdr:to>
    <xdr:graphicFrame macro="">
      <xdr:nvGraphicFramePr>
        <xdr:cNvPr id="39" name="Gráfico 117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11</xdr:col>
      <xdr:colOff>15875</xdr:colOff>
      <xdr:row>1673</xdr:row>
      <xdr:rowOff>15875</xdr:rowOff>
    </xdr:from>
    <xdr:to>
      <xdr:col>18</xdr:col>
      <xdr:colOff>735541</xdr:colOff>
      <xdr:row>1696</xdr:row>
      <xdr:rowOff>68791</xdr:rowOff>
    </xdr:to>
    <xdr:graphicFrame macro="">
      <xdr:nvGraphicFramePr>
        <xdr:cNvPr id="40" name="Gráfico 117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11</xdr:col>
      <xdr:colOff>0</xdr:colOff>
      <xdr:row>1699</xdr:row>
      <xdr:rowOff>15875</xdr:rowOff>
    </xdr:from>
    <xdr:to>
      <xdr:col>18</xdr:col>
      <xdr:colOff>719666</xdr:colOff>
      <xdr:row>1722</xdr:row>
      <xdr:rowOff>68791</xdr:rowOff>
    </xdr:to>
    <xdr:graphicFrame macro="">
      <xdr:nvGraphicFramePr>
        <xdr:cNvPr id="41" name="Gráfico 117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11</xdr:col>
      <xdr:colOff>15875</xdr:colOff>
      <xdr:row>1751</xdr:row>
      <xdr:rowOff>0</xdr:rowOff>
    </xdr:from>
    <xdr:to>
      <xdr:col>18</xdr:col>
      <xdr:colOff>735541</xdr:colOff>
      <xdr:row>1774</xdr:row>
      <xdr:rowOff>52916</xdr:rowOff>
    </xdr:to>
    <xdr:graphicFrame macro="">
      <xdr:nvGraphicFramePr>
        <xdr:cNvPr id="42" name="Gráfico 117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11</xdr:col>
      <xdr:colOff>13607</xdr:colOff>
      <xdr:row>1776</xdr:row>
      <xdr:rowOff>188232</xdr:rowOff>
    </xdr:from>
    <xdr:to>
      <xdr:col>18</xdr:col>
      <xdr:colOff>733273</xdr:colOff>
      <xdr:row>1800</xdr:row>
      <xdr:rowOff>50648</xdr:rowOff>
    </xdr:to>
    <xdr:graphicFrame macro="">
      <xdr:nvGraphicFramePr>
        <xdr:cNvPr id="43" name="Gráfico 117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11</xdr:col>
      <xdr:colOff>0</xdr:colOff>
      <xdr:row>1803</xdr:row>
      <xdr:rowOff>0</xdr:rowOff>
    </xdr:from>
    <xdr:to>
      <xdr:col>18</xdr:col>
      <xdr:colOff>719666</xdr:colOff>
      <xdr:row>1826</xdr:row>
      <xdr:rowOff>52916</xdr:rowOff>
    </xdr:to>
    <xdr:graphicFrame macro="">
      <xdr:nvGraphicFramePr>
        <xdr:cNvPr id="44" name="Gráfico 117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11</xdr:col>
      <xdr:colOff>15875</xdr:colOff>
      <xdr:row>1829</xdr:row>
      <xdr:rowOff>0</xdr:rowOff>
    </xdr:from>
    <xdr:to>
      <xdr:col>18</xdr:col>
      <xdr:colOff>735541</xdr:colOff>
      <xdr:row>1852</xdr:row>
      <xdr:rowOff>52916</xdr:rowOff>
    </xdr:to>
    <xdr:graphicFrame macro="">
      <xdr:nvGraphicFramePr>
        <xdr:cNvPr id="45" name="Gráfico 117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11</xdr:col>
      <xdr:colOff>31750</xdr:colOff>
      <xdr:row>1881</xdr:row>
      <xdr:rowOff>0</xdr:rowOff>
    </xdr:from>
    <xdr:to>
      <xdr:col>18</xdr:col>
      <xdr:colOff>751416</xdr:colOff>
      <xdr:row>1904</xdr:row>
      <xdr:rowOff>52916</xdr:rowOff>
    </xdr:to>
    <xdr:graphicFrame macro="">
      <xdr:nvGraphicFramePr>
        <xdr:cNvPr id="46" name="Gráfico 117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11</xdr:col>
      <xdr:colOff>15875</xdr:colOff>
      <xdr:row>1907</xdr:row>
      <xdr:rowOff>6350</xdr:rowOff>
    </xdr:from>
    <xdr:to>
      <xdr:col>18</xdr:col>
      <xdr:colOff>735541</xdr:colOff>
      <xdr:row>1930</xdr:row>
      <xdr:rowOff>59266</xdr:rowOff>
    </xdr:to>
    <xdr:graphicFrame macro="">
      <xdr:nvGraphicFramePr>
        <xdr:cNvPr id="47" name="Gráfico 117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11</xdr:col>
      <xdr:colOff>0</xdr:colOff>
      <xdr:row>1933</xdr:row>
      <xdr:rowOff>0</xdr:rowOff>
    </xdr:from>
    <xdr:to>
      <xdr:col>18</xdr:col>
      <xdr:colOff>719666</xdr:colOff>
      <xdr:row>1956</xdr:row>
      <xdr:rowOff>52916</xdr:rowOff>
    </xdr:to>
    <xdr:graphicFrame macro="">
      <xdr:nvGraphicFramePr>
        <xdr:cNvPr id="48" name="Gráfico 11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11</xdr:col>
      <xdr:colOff>15875</xdr:colOff>
      <xdr:row>1984</xdr:row>
      <xdr:rowOff>174625</xdr:rowOff>
    </xdr:from>
    <xdr:to>
      <xdr:col>18</xdr:col>
      <xdr:colOff>735541</xdr:colOff>
      <xdr:row>2008</xdr:row>
      <xdr:rowOff>37041</xdr:rowOff>
    </xdr:to>
    <xdr:graphicFrame macro="">
      <xdr:nvGraphicFramePr>
        <xdr:cNvPr id="49" name="Gráfico 117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11</xdr:col>
      <xdr:colOff>0</xdr:colOff>
      <xdr:row>2014</xdr:row>
      <xdr:rowOff>15875</xdr:rowOff>
    </xdr:from>
    <xdr:to>
      <xdr:col>18</xdr:col>
      <xdr:colOff>719666</xdr:colOff>
      <xdr:row>2037</xdr:row>
      <xdr:rowOff>68791</xdr:rowOff>
    </xdr:to>
    <xdr:graphicFrame macro="">
      <xdr:nvGraphicFramePr>
        <xdr:cNvPr id="50" name="Gráfico 117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11</xdr:col>
      <xdr:colOff>0</xdr:colOff>
      <xdr:row>2039</xdr:row>
      <xdr:rowOff>174625</xdr:rowOff>
    </xdr:from>
    <xdr:to>
      <xdr:col>18</xdr:col>
      <xdr:colOff>719666</xdr:colOff>
      <xdr:row>2063</xdr:row>
      <xdr:rowOff>37041</xdr:rowOff>
    </xdr:to>
    <xdr:graphicFrame macro="">
      <xdr:nvGraphicFramePr>
        <xdr:cNvPr id="51" name="Gráfico 117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11</xdr:col>
      <xdr:colOff>31750</xdr:colOff>
      <xdr:row>2065</xdr:row>
      <xdr:rowOff>174625</xdr:rowOff>
    </xdr:from>
    <xdr:to>
      <xdr:col>18</xdr:col>
      <xdr:colOff>751416</xdr:colOff>
      <xdr:row>2089</xdr:row>
      <xdr:rowOff>37041</xdr:rowOff>
    </xdr:to>
    <xdr:graphicFrame macro="">
      <xdr:nvGraphicFramePr>
        <xdr:cNvPr id="52" name="Gráfico 117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11</xdr:col>
      <xdr:colOff>0</xdr:colOff>
      <xdr:row>2092</xdr:row>
      <xdr:rowOff>0</xdr:rowOff>
    </xdr:from>
    <xdr:to>
      <xdr:col>18</xdr:col>
      <xdr:colOff>719666</xdr:colOff>
      <xdr:row>2115</xdr:row>
      <xdr:rowOff>52916</xdr:rowOff>
    </xdr:to>
    <xdr:graphicFrame macro="">
      <xdr:nvGraphicFramePr>
        <xdr:cNvPr id="53" name="Gráfico 117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11</xdr:col>
      <xdr:colOff>15875</xdr:colOff>
      <xdr:row>2118</xdr:row>
      <xdr:rowOff>15875</xdr:rowOff>
    </xdr:from>
    <xdr:to>
      <xdr:col>18</xdr:col>
      <xdr:colOff>735541</xdr:colOff>
      <xdr:row>2141</xdr:row>
      <xdr:rowOff>68791</xdr:rowOff>
    </xdr:to>
    <xdr:graphicFrame macro="">
      <xdr:nvGraphicFramePr>
        <xdr:cNvPr id="54" name="Gráfico 117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11</xdr:col>
      <xdr:colOff>31750</xdr:colOff>
      <xdr:row>2144</xdr:row>
      <xdr:rowOff>0</xdr:rowOff>
    </xdr:from>
    <xdr:to>
      <xdr:col>18</xdr:col>
      <xdr:colOff>751416</xdr:colOff>
      <xdr:row>2167</xdr:row>
      <xdr:rowOff>52916</xdr:rowOff>
    </xdr:to>
    <xdr:graphicFrame macro="">
      <xdr:nvGraphicFramePr>
        <xdr:cNvPr id="55" name="Gráfico 117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11</xdr:col>
      <xdr:colOff>15875</xdr:colOff>
      <xdr:row>2170</xdr:row>
      <xdr:rowOff>15875</xdr:rowOff>
    </xdr:from>
    <xdr:to>
      <xdr:col>18</xdr:col>
      <xdr:colOff>735541</xdr:colOff>
      <xdr:row>2193</xdr:row>
      <xdr:rowOff>68791</xdr:rowOff>
    </xdr:to>
    <xdr:graphicFrame macro="">
      <xdr:nvGraphicFramePr>
        <xdr:cNvPr id="56" name="Gráfico 117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11</xdr:col>
      <xdr:colOff>15875</xdr:colOff>
      <xdr:row>2196</xdr:row>
      <xdr:rowOff>15875</xdr:rowOff>
    </xdr:from>
    <xdr:to>
      <xdr:col>18</xdr:col>
      <xdr:colOff>735541</xdr:colOff>
      <xdr:row>2219</xdr:row>
      <xdr:rowOff>68791</xdr:rowOff>
    </xdr:to>
    <xdr:graphicFrame macro="">
      <xdr:nvGraphicFramePr>
        <xdr:cNvPr id="57" name="Gráfico 117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11</xdr:col>
      <xdr:colOff>15875</xdr:colOff>
      <xdr:row>2222</xdr:row>
      <xdr:rowOff>0</xdr:rowOff>
    </xdr:from>
    <xdr:to>
      <xdr:col>18</xdr:col>
      <xdr:colOff>735541</xdr:colOff>
      <xdr:row>2245</xdr:row>
      <xdr:rowOff>52916</xdr:rowOff>
    </xdr:to>
    <xdr:graphicFrame macro="">
      <xdr:nvGraphicFramePr>
        <xdr:cNvPr id="58" name="Gráfico 11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11</xdr:col>
      <xdr:colOff>15875</xdr:colOff>
      <xdr:row>2248</xdr:row>
      <xdr:rowOff>15875</xdr:rowOff>
    </xdr:from>
    <xdr:to>
      <xdr:col>18</xdr:col>
      <xdr:colOff>735541</xdr:colOff>
      <xdr:row>2271</xdr:row>
      <xdr:rowOff>68791</xdr:rowOff>
    </xdr:to>
    <xdr:graphicFrame macro="">
      <xdr:nvGraphicFramePr>
        <xdr:cNvPr id="59" name="Gráfico 117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11</xdr:col>
      <xdr:colOff>0</xdr:colOff>
      <xdr:row>2274</xdr:row>
      <xdr:rowOff>0</xdr:rowOff>
    </xdr:from>
    <xdr:to>
      <xdr:col>18</xdr:col>
      <xdr:colOff>719666</xdr:colOff>
      <xdr:row>2297</xdr:row>
      <xdr:rowOff>52916</xdr:rowOff>
    </xdr:to>
    <xdr:graphicFrame macro="">
      <xdr:nvGraphicFramePr>
        <xdr:cNvPr id="60" name="Gráfico 117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11</xdr:col>
      <xdr:colOff>15875</xdr:colOff>
      <xdr:row>2300</xdr:row>
      <xdr:rowOff>0</xdr:rowOff>
    </xdr:from>
    <xdr:to>
      <xdr:col>18</xdr:col>
      <xdr:colOff>735541</xdr:colOff>
      <xdr:row>2323</xdr:row>
      <xdr:rowOff>52916</xdr:rowOff>
    </xdr:to>
    <xdr:graphicFrame macro="">
      <xdr:nvGraphicFramePr>
        <xdr:cNvPr id="61" name="Gráfico 117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11</xdr:col>
      <xdr:colOff>15875</xdr:colOff>
      <xdr:row>2326</xdr:row>
      <xdr:rowOff>0</xdr:rowOff>
    </xdr:from>
    <xdr:to>
      <xdr:col>18</xdr:col>
      <xdr:colOff>735541</xdr:colOff>
      <xdr:row>2349</xdr:row>
      <xdr:rowOff>52916</xdr:rowOff>
    </xdr:to>
    <xdr:graphicFrame macro="">
      <xdr:nvGraphicFramePr>
        <xdr:cNvPr id="62" name="Gráfico 117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11</xdr:col>
      <xdr:colOff>15875</xdr:colOff>
      <xdr:row>2352</xdr:row>
      <xdr:rowOff>63500</xdr:rowOff>
    </xdr:from>
    <xdr:to>
      <xdr:col>18</xdr:col>
      <xdr:colOff>735541</xdr:colOff>
      <xdr:row>2375</xdr:row>
      <xdr:rowOff>116416</xdr:rowOff>
    </xdr:to>
    <xdr:graphicFrame macro="">
      <xdr:nvGraphicFramePr>
        <xdr:cNvPr id="63" name="Gráfico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11</xdr:col>
      <xdr:colOff>15875</xdr:colOff>
      <xdr:row>2378</xdr:row>
      <xdr:rowOff>7144</xdr:rowOff>
    </xdr:from>
    <xdr:to>
      <xdr:col>18</xdr:col>
      <xdr:colOff>735541</xdr:colOff>
      <xdr:row>2401</xdr:row>
      <xdr:rowOff>60060</xdr:rowOff>
    </xdr:to>
    <xdr:graphicFrame macro="">
      <xdr:nvGraphicFramePr>
        <xdr:cNvPr id="64" name="Gráfico 117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11</xdr:col>
      <xdr:colOff>15875</xdr:colOff>
      <xdr:row>2404</xdr:row>
      <xdr:rowOff>0</xdr:rowOff>
    </xdr:from>
    <xdr:to>
      <xdr:col>18</xdr:col>
      <xdr:colOff>735541</xdr:colOff>
      <xdr:row>2427</xdr:row>
      <xdr:rowOff>52916</xdr:rowOff>
    </xdr:to>
    <xdr:graphicFrame macro="">
      <xdr:nvGraphicFramePr>
        <xdr:cNvPr id="65" name="Gráfico 117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11</xdr:col>
      <xdr:colOff>15875</xdr:colOff>
      <xdr:row>2430</xdr:row>
      <xdr:rowOff>0</xdr:rowOff>
    </xdr:from>
    <xdr:to>
      <xdr:col>18</xdr:col>
      <xdr:colOff>735541</xdr:colOff>
      <xdr:row>2453</xdr:row>
      <xdr:rowOff>52916</xdr:rowOff>
    </xdr:to>
    <xdr:graphicFrame macro="">
      <xdr:nvGraphicFramePr>
        <xdr:cNvPr id="66" name="Gráfico 117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11</xdr:col>
      <xdr:colOff>31750</xdr:colOff>
      <xdr:row>2456</xdr:row>
      <xdr:rowOff>15875</xdr:rowOff>
    </xdr:from>
    <xdr:to>
      <xdr:col>18</xdr:col>
      <xdr:colOff>751416</xdr:colOff>
      <xdr:row>2479</xdr:row>
      <xdr:rowOff>68791</xdr:rowOff>
    </xdr:to>
    <xdr:graphicFrame macro="">
      <xdr:nvGraphicFramePr>
        <xdr:cNvPr id="67" name="Gráfico 117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11</xdr:col>
      <xdr:colOff>15875</xdr:colOff>
      <xdr:row>2481</xdr:row>
      <xdr:rowOff>174625</xdr:rowOff>
    </xdr:from>
    <xdr:to>
      <xdr:col>18</xdr:col>
      <xdr:colOff>735541</xdr:colOff>
      <xdr:row>2505</xdr:row>
      <xdr:rowOff>37041</xdr:rowOff>
    </xdr:to>
    <xdr:graphicFrame macro="">
      <xdr:nvGraphicFramePr>
        <xdr:cNvPr id="68" name="Gráfico 11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11</xdr:col>
      <xdr:colOff>0</xdr:colOff>
      <xdr:row>2508</xdr:row>
      <xdr:rowOff>0</xdr:rowOff>
    </xdr:from>
    <xdr:to>
      <xdr:col>18</xdr:col>
      <xdr:colOff>719666</xdr:colOff>
      <xdr:row>2531</xdr:row>
      <xdr:rowOff>52916</xdr:rowOff>
    </xdr:to>
    <xdr:graphicFrame macro="">
      <xdr:nvGraphicFramePr>
        <xdr:cNvPr id="69" name="Gráfico 117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11</xdr:col>
      <xdr:colOff>15875</xdr:colOff>
      <xdr:row>2586</xdr:row>
      <xdr:rowOff>0</xdr:rowOff>
    </xdr:from>
    <xdr:to>
      <xdr:col>18</xdr:col>
      <xdr:colOff>735541</xdr:colOff>
      <xdr:row>2609</xdr:row>
      <xdr:rowOff>52916</xdr:rowOff>
    </xdr:to>
    <xdr:graphicFrame macro="">
      <xdr:nvGraphicFramePr>
        <xdr:cNvPr id="70" name="Gráfico 117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11</xdr:col>
      <xdr:colOff>0</xdr:colOff>
      <xdr:row>2612</xdr:row>
      <xdr:rowOff>3175</xdr:rowOff>
    </xdr:from>
    <xdr:to>
      <xdr:col>18</xdr:col>
      <xdr:colOff>719666</xdr:colOff>
      <xdr:row>2635</xdr:row>
      <xdr:rowOff>56091</xdr:rowOff>
    </xdr:to>
    <xdr:graphicFrame macro="">
      <xdr:nvGraphicFramePr>
        <xdr:cNvPr id="71" name="Gráfico 117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11</xdr:col>
      <xdr:colOff>15875</xdr:colOff>
      <xdr:row>2641</xdr:row>
      <xdr:rowOff>0</xdr:rowOff>
    </xdr:from>
    <xdr:to>
      <xdr:col>18</xdr:col>
      <xdr:colOff>735541</xdr:colOff>
      <xdr:row>2664</xdr:row>
      <xdr:rowOff>52916</xdr:rowOff>
    </xdr:to>
    <xdr:graphicFrame macro="">
      <xdr:nvGraphicFramePr>
        <xdr:cNvPr id="72" name="Gráfico 117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9</xdr:col>
      <xdr:colOff>828675</xdr:colOff>
      <xdr:row>2667</xdr:row>
      <xdr:rowOff>0</xdr:rowOff>
    </xdr:from>
    <xdr:to>
      <xdr:col>18</xdr:col>
      <xdr:colOff>706966</xdr:colOff>
      <xdr:row>2690</xdr:row>
      <xdr:rowOff>52916</xdr:rowOff>
    </xdr:to>
    <xdr:graphicFrame macro="">
      <xdr:nvGraphicFramePr>
        <xdr:cNvPr id="73" name="Gráfico 117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11</xdr:col>
      <xdr:colOff>15875</xdr:colOff>
      <xdr:row>2692</xdr:row>
      <xdr:rowOff>174625</xdr:rowOff>
    </xdr:from>
    <xdr:to>
      <xdr:col>18</xdr:col>
      <xdr:colOff>735541</xdr:colOff>
      <xdr:row>2716</xdr:row>
      <xdr:rowOff>37041</xdr:rowOff>
    </xdr:to>
    <xdr:graphicFrame macro="">
      <xdr:nvGraphicFramePr>
        <xdr:cNvPr id="74" name="Gráfico 117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11</xdr:col>
      <xdr:colOff>31750</xdr:colOff>
      <xdr:row>2719</xdr:row>
      <xdr:rowOff>15875</xdr:rowOff>
    </xdr:from>
    <xdr:to>
      <xdr:col>18</xdr:col>
      <xdr:colOff>751416</xdr:colOff>
      <xdr:row>2742</xdr:row>
      <xdr:rowOff>68791</xdr:rowOff>
    </xdr:to>
    <xdr:graphicFrame macro="">
      <xdr:nvGraphicFramePr>
        <xdr:cNvPr id="75" name="Gráfico 117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11</xdr:col>
      <xdr:colOff>15876</xdr:colOff>
      <xdr:row>2745</xdr:row>
      <xdr:rowOff>0</xdr:rowOff>
    </xdr:from>
    <xdr:to>
      <xdr:col>18</xdr:col>
      <xdr:colOff>809625</xdr:colOff>
      <xdr:row>2769</xdr:row>
      <xdr:rowOff>142875</xdr:rowOff>
    </xdr:to>
    <xdr:graphicFrame macro="">
      <xdr:nvGraphicFramePr>
        <xdr:cNvPr id="76" name="Gráfico 117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11</xdr:col>
      <xdr:colOff>31750</xdr:colOff>
      <xdr:row>2773</xdr:row>
      <xdr:rowOff>0</xdr:rowOff>
    </xdr:from>
    <xdr:to>
      <xdr:col>18</xdr:col>
      <xdr:colOff>751416</xdr:colOff>
      <xdr:row>2796</xdr:row>
      <xdr:rowOff>52916</xdr:rowOff>
    </xdr:to>
    <xdr:graphicFrame macro="">
      <xdr:nvGraphicFramePr>
        <xdr:cNvPr id="77" name="Gráfico 117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11</xdr:col>
      <xdr:colOff>15876</xdr:colOff>
      <xdr:row>2799</xdr:row>
      <xdr:rowOff>1</xdr:rowOff>
    </xdr:from>
    <xdr:to>
      <xdr:col>18</xdr:col>
      <xdr:colOff>735542</xdr:colOff>
      <xdr:row>2822</xdr:row>
      <xdr:rowOff>52917</xdr:rowOff>
    </xdr:to>
    <xdr:graphicFrame macro="">
      <xdr:nvGraphicFramePr>
        <xdr:cNvPr id="78" name="Gráfico 11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11</xdr:col>
      <xdr:colOff>15875</xdr:colOff>
      <xdr:row>2824</xdr:row>
      <xdr:rowOff>174625</xdr:rowOff>
    </xdr:from>
    <xdr:to>
      <xdr:col>18</xdr:col>
      <xdr:colOff>735541</xdr:colOff>
      <xdr:row>2848</xdr:row>
      <xdr:rowOff>37041</xdr:rowOff>
    </xdr:to>
    <xdr:graphicFrame macro="">
      <xdr:nvGraphicFramePr>
        <xdr:cNvPr id="79" name="Gráfico 117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11</xdr:col>
      <xdr:colOff>31750</xdr:colOff>
      <xdr:row>2851</xdr:row>
      <xdr:rowOff>0</xdr:rowOff>
    </xdr:from>
    <xdr:to>
      <xdr:col>18</xdr:col>
      <xdr:colOff>751416</xdr:colOff>
      <xdr:row>2874</xdr:row>
      <xdr:rowOff>52916</xdr:rowOff>
    </xdr:to>
    <xdr:graphicFrame macro="">
      <xdr:nvGraphicFramePr>
        <xdr:cNvPr id="80" name="Gráfico 117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11</xdr:col>
      <xdr:colOff>31750</xdr:colOff>
      <xdr:row>2877</xdr:row>
      <xdr:rowOff>0</xdr:rowOff>
    </xdr:from>
    <xdr:to>
      <xdr:col>18</xdr:col>
      <xdr:colOff>751416</xdr:colOff>
      <xdr:row>2900</xdr:row>
      <xdr:rowOff>52916</xdr:rowOff>
    </xdr:to>
    <xdr:graphicFrame macro="">
      <xdr:nvGraphicFramePr>
        <xdr:cNvPr id="81" name="Gráfico 117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11</xdr:col>
      <xdr:colOff>15875</xdr:colOff>
      <xdr:row>2903</xdr:row>
      <xdr:rowOff>0</xdr:rowOff>
    </xdr:from>
    <xdr:to>
      <xdr:col>18</xdr:col>
      <xdr:colOff>735541</xdr:colOff>
      <xdr:row>2926</xdr:row>
      <xdr:rowOff>52916</xdr:rowOff>
    </xdr:to>
    <xdr:graphicFrame macro="">
      <xdr:nvGraphicFramePr>
        <xdr:cNvPr id="82" name="Gráfico 117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11</xdr:col>
      <xdr:colOff>15875</xdr:colOff>
      <xdr:row>2929</xdr:row>
      <xdr:rowOff>0</xdr:rowOff>
    </xdr:from>
    <xdr:to>
      <xdr:col>18</xdr:col>
      <xdr:colOff>735541</xdr:colOff>
      <xdr:row>2952</xdr:row>
      <xdr:rowOff>52916</xdr:rowOff>
    </xdr:to>
    <xdr:graphicFrame macro="">
      <xdr:nvGraphicFramePr>
        <xdr:cNvPr id="83" name="Gráfico 117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11</xdr:col>
      <xdr:colOff>15875</xdr:colOff>
      <xdr:row>2955</xdr:row>
      <xdr:rowOff>0</xdr:rowOff>
    </xdr:from>
    <xdr:to>
      <xdr:col>18</xdr:col>
      <xdr:colOff>735541</xdr:colOff>
      <xdr:row>2978</xdr:row>
      <xdr:rowOff>52916</xdr:rowOff>
    </xdr:to>
    <xdr:graphicFrame macro="">
      <xdr:nvGraphicFramePr>
        <xdr:cNvPr id="84" name="Gráfico 117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11</xdr:col>
      <xdr:colOff>0</xdr:colOff>
      <xdr:row>2981</xdr:row>
      <xdr:rowOff>0</xdr:rowOff>
    </xdr:from>
    <xdr:to>
      <xdr:col>18</xdr:col>
      <xdr:colOff>719666</xdr:colOff>
      <xdr:row>3004</xdr:row>
      <xdr:rowOff>52916</xdr:rowOff>
    </xdr:to>
    <xdr:graphicFrame macro="">
      <xdr:nvGraphicFramePr>
        <xdr:cNvPr id="85" name="Gráfico 117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11</xdr:col>
      <xdr:colOff>0</xdr:colOff>
      <xdr:row>3007</xdr:row>
      <xdr:rowOff>0</xdr:rowOff>
    </xdr:from>
    <xdr:to>
      <xdr:col>18</xdr:col>
      <xdr:colOff>719666</xdr:colOff>
      <xdr:row>3030</xdr:row>
      <xdr:rowOff>52916</xdr:rowOff>
    </xdr:to>
    <xdr:graphicFrame macro="">
      <xdr:nvGraphicFramePr>
        <xdr:cNvPr id="86" name="Gráfico 117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11</xdr:col>
      <xdr:colOff>15875</xdr:colOff>
      <xdr:row>3033</xdr:row>
      <xdr:rowOff>3175</xdr:rowOff>
    </xdr:from>
    <xdr:to>
      <xdr:col>18</xdr:col>
      <xdr:colOff>735541</xdr:colOff>
      <xdr:row>3056</xdr:row>
      <xdr:rowOff>56091</xdr:rowOff>
    </xdr:to>
    <xdr:graphicFrame macro="">
      <xdr:nvGraphicFramePr>
        <xdr:cNvPr id="87" name="Gráfico 117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11</xdr:col>
      <xdr:colOff>31750</xdr:colOff>
      <xdr:row>3060</xdr:row>
      <xdr:rowOff>0</xdr:rowOff>
    </xdr:from>
    <xdr:to>
      <xdr:col>18</xdr:col>
      <xdr:colOff>751416</xdr:colOff>
      <xdr:row>3083</xdr:row>
      <xdr:rowOff>52916</xdr:rowOff>
    </xdr:to>
    <xdr:graphicFrame macro="">
      <xdr:nvGraphicFramePr>
        <xdr:cNvPr id="88" name="Gráfico 11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11</xdr:col>
      <xdr:colOff>15875</xdr:colOff>
      <xdr:row>3086</xdr:row>
      <xdr:rowOff>0</xdr:rowOff>
    </xdr:from>
    <xdr:to>
      <xdr:col>18</xdr:col>
      <xdr:colOff>735541</xdr:colOff>
      <xdr:row>3109</xdr:row>
      <xdr:rowOff>52916</xdr:rowOff>
    </xdr:to>
    <xdr:graphicFrame macro="">
      <xdr:nvGraphicFramePr>
        <xdr:cNvPr id="89" name="Gráfico 117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11</xdr:col>
      <xdr:colOff>15875</xdr:colOff>
      <xdr:row>3112</xdr:row>
      <xdr:rowOff>15875</xdr:rowOff>
    </xdr:from>
    <xdr:to>
      <xdr:col>18</xdr:col>
      <xdr:colOff>735541</xdr:colOff>
      <xdr:row>3135</xdr:row>
      <xdr:rowOff>68791</xdr:rowOff>
    </xdr:to>
    <xdr:graphicFrame macro="">
      <xdr:nvGraphicFramePr>
        <xdr:cNvPr id="90" name="Gráfico 117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11</xdr:col>
      <xdr:colOff>15875</xdr:colOff>
      <xdr:row>3138</xdr:row>
      <xdr:rowOff>0</xdr:rowOff>
    </xdr:from>
    <xdr:to>
      <xdr:col>18</xdr:col>
      <xdr:colOff>735541</xdr:colOff>
      <xdr:row>3161</xdr:row>
      <xdr:rowOff>52916</xdr:rowOff>
    </xdr:to>
    <xdr:graphicFrame macro="">
      <xdr:nvGraphicFramePr>
        <xdr:cNvPr id="91" name="Gráfico 117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11</xdr:col>
      <xdr:colOff>15875</xdr:colOff>
      <xdr:row>3164</xdr:row>
      <xdr:rowOff>0</xdr:rowOff>
    </xdr:from>
    <xdr:to>
      <xdr:col>18</xdr:col>
      <xdr:colOff>735541</xdr:colOff>
      <xdr:row>3187</xdr:row>
      <xdr:rowOff>52916</xdr:rowOff>
    </xdr:to>
    <xdr:graphicFrame macro="">
      <xdr:nvGraphicFramePr>
        <xdr:cNvPr id="92" name="Gráfico 117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11</xdr:col>
      <xdr:colOff>15875</xdr:colOff>
      <xdr:row>3190</xdr:row>
      <xdr:rowOff>15875</xdr:rowOff>
    </xdr:from>
    <xdr:to>
      <xdr:col>18</xdr:col>
      <xdr:colOff>735541</xdr:colOff>
      <xdr:row>3213</xdr:row>
      <xdr:rowOff>68791</xdr:rowOff>
    </xdr:to>
    <xdr:graphicFrame macro="">
      <xdr:nvGraphicFramePr>
        <xdr:cNvPr id="93" name="Gráfico 117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11</xdr:col>
      <xdr:colOff>31750</xdr:colOff>
      <xdr:row>3216</xdr:row>
      <xdr:rowOff>0</xdr:rowOff>
    </xdr:from>
    <xdr:to>
      <xdr:col>18</xdr:col>
      <xdr:colOff>751416</xdr:colOff>
      <xdr:row>3239</xdr:row>
      <xdr:rowOff>52916</xdr:rowOff>
    </xdr:to>
    <xdr:graphicFrame macro="">
      <xdr:nvGraphicFramePr>
        <xdr:cNvPr id="94" name="Gráfico 117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11</xdr:col>
      <xdr:colOff>31750</xdr:colOff>
      <xdr:row>3242</xdr:row>
      <xdr:rowOff>15875</xdr:rowOff>
    </xdr:from>
    <xdr:to>
      <xdr:col>18</xdr:col>
      <xdr:colOff>751416</xdr:colOff>
      <xdr:row>3265</xdr:row>
      <xdr:rowOff>68791</xdr:rowOff>
    </xdr:to>
    <xdr:graphicFrame macro="">
      <xdr:nvGraphicFramePr>
        <xdr:cNvPr id="95" name="Gráfico 117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11</xdr:col>
      <xdr:colOff>15875</xdr:colOff>
      <xdr:row>3270</xdr:row>
      <xdr:rowOff>0</xdr:rowOff>
    </xdr:from>
    <xdr:to>
      <xdr:col>18</xdr:col>
      <xdr:colOff>735541</xdr:colOff>
      <xdr:row>3293</xdr:row>
      <xdr:rowOff>52916</xdr:rowOff>
    </xdr:to>
    <xdr:graphicFrame macro="">
      <xdr:nvGraphicFramePr>
        <xdr:cNvPr id="96" name="Gráfico 117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11</xdr:col>
      <xdr:colOff>15875</xdr:colOff>
      <xdr:row>3296</xdr:row>
      <xdr:rowOff>0</xdr:rowOff>
    </xdr:from>
    <xdr:to>
      <xdr:col>18</xdr:col>
      <xdr:colOff>735541</xdr:colOff>
      <xdr:row>3319</xdr:row>
      <xdr:rowOff>52916</xdr:rowOff>
    </xdr:to>
    <xdr:graphicFrame macro="">
      <xdr:nvGraphicFramePr>
        <xdr:cNvPr id="97" name="Gráfico 117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11</xdr:col>
      <xdr:colOff>15875</xdr:colOff>
      <xdr:row>3322</xdr:row>
      <xdr:rowOff>0</xdr:rowOff>
    </xdr:from>
    <xdr:to>
      <xdr:col>18</xdr:col>
      <xdr:colOff>735541</xdr:colOff>
      <xdr:row>3345</xdr:row>
      <xdr:rowOff>52916</xdr:rowOff>
    </xdr:to>
    <xdr:graphicFrame macro="">
      <xdr:nvGraphicFramePr>
        <xdr:cNvPr id="98" name="Gráfico 11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11</xdr:col>
      <xdr:colOff>0</xdr:colOff>
      <xdr:row>3348</xdr:row>
      <xdr:rowOff>0</xdr:rowOff>
    </xdr:from>
    <xdr:to>
      <xdr:col>18</xdr:col>
      <xdr:colOff>719666</xdr:colOff>
      <xdr:row>3371</xdr:row>
      <xdr:rowOff>52916</xdr:rowOff>
    </xdr:to>
    <xdr:graphicFrame macro="">
      <xdr:nvGraphicFramePr>
        <xdr:cNvPr id="99" name="Gráfico 117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11</xdr:col>
      <xdr:colOff>31750</xdr:colOff>
      <xdr:row>3374</xdr:row>
      <xdr:rowOff>15875</xdr:rowOff>
    </xdr:from>
    <xdr:to>
      <xdr:col>18</xdr:col>
      <xdr:colOff>751416</xdr:colOff>
      <xdr:row>3397</xdr:row>
      <xdr:rowOff>68791</xdr:rowOff>
    </xdr:to>
    <xdr:graphicFrame macro="">
      <xdr:nvGraphicFramePr>
        <xdr:cNvPr id="100" name="Gráfico 117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11</xdr:col>
      <xdr:colOff>31750</xdr:colOff>
      <xdr:row>3400</xdr:row>
      <xdr:rowOff>0</xdr:rowOff>
    </xdr:from>
    <xdr:to>
      <xdr:col>18</xdr:col>
      <xdr:colOff>751416</xdr:colOff>
      <xdr:row>3423</xdr:row>
      <xdr:rowOff>52916</xdr:rowOff>
    </xdr:to>
    <xdr:graphicFrame macro="">
      <xdr:nvGraphicFramePr>
        <xdr:cNvPr id="101" name="Gráfico 117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11</xdr:col>
      <xdr:colOff>15875</xdr:colOff>
      <xdr:row>3426</xdr:row>
      <xdr:rowOff>0</xdr:rowOff>
    </xdr:from>
    <xdr:to>
      <xdr:col>18</xdr:col>
      <xdr:colOff>735541</xdr:colOff>
      <xdr:row>3449</xdr:row>
      <xdr:rowOff>52916</xdr:rowOff>
    </xdr:to>
    <xdr:graphicFrame macro="">
      <xdr:nvGraphicFramePr>
        <xdr:cNvPr id="102" name="Gráfico 117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11</xdr:col>
      <xdr:colOff>15875</xdr:colOff>
      <xdr:row>3452</xdr:row>
      <xdr:rowOff>0</xdr:rowOff>
    </xdr:from>
    <xdr:to>
      <xdr:col>18</xdr:col>
      <xdr:colOff>735541</xdr:colOff>
      <xdr:row>3475</xdr:row>
      <xdr:rowOff>52916</xdr:rowOff>
    </xdr:to>
    <xdr:graphicFrame macro="">
      <xdr:nvGraphicFramePr>
        <xdr:cNvPr id="103" name="Gráfico 117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11</xdr:col>
      <xdr:colOff>0</xdr:colOff>
      <xdr:row>3478</xdr:row>
      <xdr:rowOff>15875</xdr:rowOff>
    </xdr:from>
    <xdr:to>
      <xdr:col>18</xdr:col>
      <xdr:colOff>719666</xdr:colOff>
      <xdr:row>3501</xdr:row>
      <xdr:rowOff>68791</xdr:rowOff>
    </xdr:to>
    <xdr:graphicFrame macro="">
      <xdr:nvGraphicFramePr>
        <xdr:cNvPr id="104" name="Gráfico 117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11</xdr:col>
      <xdr:colOff>15875</xdr:colOff>
      <xdr:row>3504</xdr:row>
      <xdr:rowOff>15875</xdr:rowOff>
    </xdr:from>
    <xdr:to>
      <xdr:col>18</xdr:col>
      <xdr:colOff>735541</xdr:colOff>
      <xdr:row>3527</xdr:row>
      <xdr:rowOff>68791</xdr:rowOff>
    </xdr:to>
    <xdr:graphicFrame macro="">
      <xdr:nvGraphicFramePr>
        <xdr:cNvPr id="105" name="Gráfico 117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11</xdr:col>
      <xdr:colOff>15875</xdr:colOff>
      <xdr:row>3532</xdr:row>
      <xdr:rowOff>0</xdr:rowOff>
    </xdr:from>
    <xdr:to>
      <xdr:col>18</xdr:col>
      <xdr:colOff>735541</xdr:colOff>
      <xdr:row>3555</xdr:row>
      <xdr:rowOff>52916</xdr:rowOff>
    </xdr:to>
    <xdr:graphicFrame macro="">
      <xdr:nvGraphicFramePr>
        <xdr:cNvPr id="106" name="Gráfico 117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11</xdr:col>
      <xdr:colOff>13608</xdr:colOff>
      <xdr:row>36</xdr:row>
      <xdr:rowOff>0</xdr:rowOff>
    </xdr:from>
    <xdr:to>
      <xdr:col>18</xdr:col>
      <xdr:colOff>816428</xdr:colOff>
      <xdr:row>61</xdr:row>
      <xdr:rowOff>81643</xdr:rowOff>
    </xdr:to>
    <xdr:graphicFrame macro="">
      <xdr:nvGraphicFramePr>
        <xdr:cNvPr id="107" name="Gráfico 117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11</xdr:col>
      <xdr:colOff>27213</xdr:colOff>
      <xdr:row>282</xdr:row>
      <xdr:rowOff>27215</xdr:rowOff>
    </xdr:from>
    <xdr:to>
      <xdr:col>18</xdr:col>
      <xdr:colOff>843641</xdr:colOff>
      <xdr:row>305</xdr:row>
      <xdr:rowOff>52917</xdr:rowOff>
    </xdr:to>
    <xdr:graphicFrame macro="">
      <xdr:nvGraphicFramePr>
        <xdr:cNvPr id="108" name="Gráfico 11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11</xdr:col>
      <xdr:colOff>0</xdr:colOff>
      <xdr:row>308</xdr:row>
      <xdr:rowOff>27213</xdr:rowOff>
    </xdr:from>
    <xdr:to>
      <xdr:col>18</xdr:col>
      <xdr:colOff>830036</xdr:colOff>
      <xdr:row>333</xdr:row>
      <xdr:rowOff>39309</xdr:rowOff>
    </xdr:to>
    <xdr:graphicFrame macro="">
      <xdr:nvGraphicFramePr>
        <xdr:cNvPr id="109" name="Gráfico 117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19</xdr:col>
      <xdr:colOff>0</xdr:colOff>
      <xdr:row>36</xdr:row>
      <xdr:rowOff>13607</xdr:rowOff>
    </xdr:from>
    <xdr:to>
      <xdr:col>26</xdr:col>
      <xdr:colOff>796088</xdr:colOff>
      <xdr:row>61</xdr:row>
      <xdr:rowOff>66523</xdr:rowOff>
    </xdr:to>
    <xdr:graphicFrame macro="">
      <xdr:nvGraphicFramePr>
        <xdr:cNvPr id="110" name="Gráfico 117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20</xdr:col>
      <xdr:colOff>130625</xdr:colOff>
      <xdr:row>64</xdr:row>
      <xdr:rowOff>0</xdr:rowOff>
    </xdr:from>
    <xdr:to>
      <xdr:col>28</xdr:col>
      <xdr:colOff>83070</xdr:colOff>
      <xdr:row>88</xdr:row>
      <xdr:rowOff>52916</xdr:rowOff>
    </xdr:to>
    <xdr:graphicFrame macro="">
      <xdr:nvGraphicFramePr>
        <xdr:cNvPr id="111" name="Gráfico 117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18</xdr:col>
      <xdr:colOff>825953</xdr:colOff>
      <xdr:row>90</xdr:row>
      <xdr:rowOff>166915</xdr:rowOff>
    </xdr:from>
    <xdr:to>
      <xdr:col>26</xdr:col>
      <xdr:colOff>757464</xdr:colOff>
      <xdr:row>115</xdr:row>
      <xdr:rowOff>158751</xdr:rowOff>
    </xdr:to>
    <xdr:graphicFrame macro="">
      <xdr:nvGraphicFramePr>
        <xdr:cNvPr id="112" name="Gráfico 117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19</xdr:col>
      <xdr:colOff>16329</xdr:colOff>
      <xdr:row>119</xdr:row>
      <xdr:rowOff>13608</xdr:rowOff>
    </xdr:from>
    <xdr:to>
      <xdr:col>26</xdr:col>
      <xdr:colOff>775607</xdr:colOff>
      <xdr:row>143</xdr:row>
      <xdr:rowOff>1</xdr:rowOff>
    </xdr:to>
    <xdr:graphicFrame macro="">
      <xdr:nvGraphicFramePr>
        <xdr:cNvPr id="113" name="Gráfico 117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19</xdr:col>
      <xdr:colOff>0</xdr:colOff>
      <xdr:row>146</xdr:row>
      <xdr:rowOff>13607</xdr:rowOff>
    </xdr:from>
    <xdr:to>
      <xdr:col>26</xdr:col>
      <xdr:colOff>801308</xdr:colOff>
      <xdr:row>170</xdr:row>
      <xdr:rowOff>66524</xdr:rowOff>
    </xdr:to>
    <xdr:graphicFrame macro="">
      <xdr:nvGraphicFramePr>
        <xdr:cNvPr id="114" name="Gráfico 117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18</xdr:col>
      <xdr:colOff>817790</xdr:colOff>
      <xdr:row>173</xdr:row>
      <xdr:rowOff>27214</xdr:rowOff>
    </xdr:from>
    <xdr:to>
      <xdr:col>26</xdr:col>
      <xdr:colOff>777723</xdr:colOff>
      <xdr:row>197</xdr:row>
      <xdr:rowOff>80131</xdr:rowOff>
    </xdr:to>
    <xdr:graphicFrame macro="">
      <xdr:nvGraphicFramePr>
        <xdr:cNvPr id="115" name="Gráfico 117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18</xdr:col>
      <xdr:colOff>816428</xdr:colOff>
      <xdr:row>200</xdr:row>
      <xdr:rowOff>5442</xdr:rowOff>
    </xdr:from>
    <xdr:to>
      <xdr:col>26</xdr:col>
      <xdr:colOff>804029</xdr:colOff>
      <xdr:row>224</xdr:row>
      <xdr:rowOff>27214</xdr:rowOff>
    </xdr:to>
    <xdr:graphicFrame macro="">
      <xdr:nvGraphicFramePr>
        <xdr:cNvPr id="116" name="Gráfico 117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18</xdr:col>
      <xdr:colOff>802821</xdr:colOff>
      <xdr:row>227</xdr:row>
      <xdr:rowOff>185964</xdr:rowOff>
    </xdr:from>
    <xdr:to>
      <xdr:col>26</xdr:col>
      <xdr:colOff>784981</xdr:colOff>
      <xdr:row>252</xdr:row>
      <xdr:rowOff>49893</xdr:rowOff>
    </xdr:to>
    <xdr:graphicFrame macro="">
      <xdr:nvGraphicFramePr>
        <xdr:cNvPr id="117" name="Gráfico 117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19</xdr:col>
      <xdr:colOff>16329</xdr:colOff>
      <xdr:row>255</xdr:row>
      <xdr:rowOff>19050</xdr:rowOff>
    </xdr:from>
    <xdr:to>
      <xdr:col>26</xdr:col>
      <xdr:colOff>817637</xdr:colOff>
      <xdr:row>279</xdr:row>
      <xdr:rowOff>71967</xdr:rowOff>
    </xdr:to>
    <xdr:graphicFrame macro="">
      <xdr:nvGraphicFramePr>
        <xdr:cNvPr id="118" name="Gráfico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19</xdr:col>
      <xdr:colOff>29936</xdr:colOff>
      <xdr:row>282</xdr:row>
      <xdr:rowOff>21771</xdr:rowOff>
    </xdr:from>
    <xdr:to>
      <xdr:col>26</xdr:col>
      <xdr:colOff>831244</xdr:colOff>
      <xdr:row>305</xdr:row>
      <xdr:rowOff>74688</xdr:rowOff>
    </xdr:to>
    <xdr:graphicFrame macro="">
      <xdr:nvGraphicFramePr>
        <xdr:cNvPr id="119" name="Gráfico 117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19</xdr:col>
      <xdr:colOff>19050</xdr:colOff>
      <xdr:row>308</xdr:row>
      <xdr:rowOff>21771</xdr:rowOff>
    </xdr:from>
    <xdr:to>
      <xdr:col>26</xdr:col>
      <xdr:colOff>820358</xdr:colOff>
      <xdr:row>333</xdr:row>
      <xdr:rowOff>74688</xdr:rowOff>
    </xdr:to>
    <xdr:graphicFrame macro="">
      <xdr:nvGraphicFramePr>
        <xdr:cNvPr id="120" name="Gráfico 117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19</xdr:col>
      <xdr:colOff>2721</xdr:colOff>
      <xdr:row>420</xdr:row>
      <xdr:rowOff>8164</xdr:rowOff>
    </xdr:from>
    <xdr:to>
      <xdr:col>26</xdr:col>
      <xdr:colOff>804029</xdr:colOff>
      <xdr:row>443</xdr:row>
      <xdr:rowOff>61081</xdr:rowOff>
    </xdr:to>
    <xdr:graphicFrame macro="">
      <xdr:nvGraphicFramePr>
        <xdr:cNvPr id="121" name="Gráfico 117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19</xdr:col>
      <xdr:colOff>8164</xdr:colOff>
      <xdr:row>446</xdr:row>
      <xdr:rowOff>27214</xdr:rowOff>
    </xdr:from>
    <xdr:to>
      <xdr:col>26</xdr:col>
      <xdr:colOff>809472</xdr:colOff>
      <xdr:row>469</xdr:row>
      <xdr:rowOff>80131</xdr:rowOff>
    </xdr:to>
    <xdr:graphicFrame macro="">
      <xdr:nvGraphicFramePr>
        <xdr:cNvPr id="122" name="Gráfico 117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19</xdr:col>
      <xdr:colOff>13607</xdr:colOff>
      <xdr:row>472</xdr:row>
      <xdr:rowOff>8164</xdr:rowOff>
    </xdr:from>
    <xdr:to>
      <xdr:col>26</xdr:col>
      <xdr:colOff>814915</xdr:colOff>
      <xdr:row>495</xdr:row>
      <xdr:rowOff>61081</xdr:rowOff>
    </xdr:to>
    <xdr:graphicFrame macro="">
      <xdr:nvGraphicFramePr>
        <xdr:cNvPr id="123" name="Gráfico 117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19</xdr:col>
      <xdr:colOff>22225</xdr:colOff>
      <xdr:row>524</xdr:row>
      <xdr:rowOff>19050</xdr:rowOff>
    </xdr:from>
    <xdr:to>
      <xdr:col>26</xdr:col>
      <xdr:colOff>821266</xdr:colOff>
      <xdr:row>547</xdr:row>
      <xdr:rowOff>71967</xdr:rowOff>
    </xdr:to>
    <xdr:graphicFrame macro="">
      <xdr:nvGraphicFramePr>
        <xdr:cNvPr id="124" name="Gráfico 117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19</xdr:col>
      <xdr:colOff>38100</xdr:colOff>
      <xdr:row>729</xdr:row>
      <xdr:rowOff>187325</xdr:rowOff>
    </xdr:from>
    <xdr:to>
      <xdr:col>26</xdr:col>
      <xdr:colOff>837141</xdr:colOff>
      <xdr:row>753</xdr:row>
      <xdr:rowOff>49742</xdr:rowOff>
    </xdr:to>
    <xdr:graphicFrame macro="">
      <xdr:nvGraphicFramePr>
        <xdr:cNvPr id="125" name="Gráfico 117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19</xdr:col>
      <xdr:colOff>22225</xdr:colOff>
      <xdr:row>756</xdr:row>
      <xdr:rowOff>31750</xdr:rowOff>
    </xdr:from>
    <xdr:to>
      <xdr:col>26</xdr:col>
      <xdr:colOff>821266</xdr:colOff>
      <xdr:row>779</xdr:row>
      <xdr:rowOff>84667</xdr:rowOff>
    </xdr:to>
    <xdr:graphicFrame macro="">
      <xdr:nvGraphicFramePr>
        <xdr:cNvPr id="126" name="Gráfico 117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18</xdr:col>
      <xdr:colOff>739775</xdr:colOff>
      <xdr:row>860</xdr:row>
      <xdr:rowOff>12700</xdr:rowOff>
    </xdr:from>
    <xdr:to>
      <xdr:col>26</xdr:col>
      <xdr:colOff>697441</xdr:colOff>
      <xdr:row>883</xdr:row>
      <xdr:rowOff>65617</xdr:rowOff>
    </xdr:to>
    <xdr:graphicFrame macro="">
      <xdr:nvGraphicFramePr>
        <xdr:cNvPr id="127" name="Gráfico 117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18</xdr:col>
      <xdr:colOff>755650</xdr:colOff>
      <xdr:row>1017</xdr:row>
      <xdr:rowOff>3175</xdr:rowOff>
    </xdr:from>
    <xdr:to>
      <xdr:col>26</xdr:col>
      <xdr:colOff>713316</xdr:colOff>
      <xdr:row>1040</xdr:row>
      <xdr:rowOff>56092</xdr:rowOff>
    </xdr:to>
    <xdr:graphicFrame macro="">
      <xdr:nvGraphicFramePr>
        <xdr:cNvPr id="128" name="Gráfico 11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18</xdr:col>
      <xdr:colOff>768350</xdr:colOff>
      <xdr:row>1043</xdr:row>
      <xdr:rowOff>12700</xdr:rowOff>
    </xdr:from>
    <xdr:to>
      <xdr:col>26</xdr:col>
      <xdr:colOff>726016</xdr:colOff>
      <xdr:row>1066</xdr:row>
      <xdr:rowOff>65616</xdr:rowOff>
    </xdr:to>
    <xdr:graphicFrame macro="">
      <xdr:nvGraphicFramePr>
        <xdr:cNvPr id="129" name="Gráfico 117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18</xdr:col>
      <xdr:colOff>752475</xdr:colOff>
      <xdr:row>1069</xdr:row>
      <xdr:rowOff>3175</xdr:rowOff>
    </xdr:from>
    <xdr:to>
      <xdr:col>26</xdr:col>
      <xdr:colOff>710141</xdr:colOff>
      <xdr:row>1092</xdr:row>
      <xdr:rowOff>56092</xdr:rowOff>
    </xdr:to>
    <xdr:graphicFrame macro="">
      <xdr:nvGraphicFramePr>
        <xdr:cNvPr id="130" name="Gráfico 117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18</xdr:col>
      <xdr:colOff>739775</xdr:colOff>
      <xdr:row>1094</xdr:row>
      <xdr:rowOff>177800</xdr:rowOff>
    </xdr:from>
    <xdr:to>
      <xdr:col>26</xdr:col>
      <xdr:colOff>697441</xdr:colOff>
      <xdr:row>1118</xdr:row>
      <xdr:rowOff>40216</xdr:rowOff>
    </xdr:to>
    <xdr:graphicFrame macro="">
      <xdr:nvGraphicFramePr>
        <xdr:cNvPr id="131" name="Gráfico 117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18</xdr:col>
      <xdr:colOff>749300</xdr:colOff>
      <xdr:row>1120</xdr:row>
      <xdr:rowOff>184150</xdr:rowOff>
    </xdr:from>
    <xdr:to>
      <xdr:col>26</xdr:col>
      <xdr:colOff>706966</xdr:colOff>
      <xdr:row>1144</xdr:row>
      <xdr:rowOff>46567</xdr:rowOff>
    </xdr:to>
    <xdr:graphicFrame macro="">
      <xdr:nvGraphicFramePr>
        <xdr:cNvPr id="132" name="Gráfico 117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18</xdr:col>
      <xdr:colOff>765175</xdr:colOff>
      <xdr:row>1147</xdr:row>
      <xdr:rowOff>3175</xdr:rowOff>
    </xdr:from>
    <xdr:to>
      <xdr:col>26</xdr:col>
      <xdr:colOff>722841</xdr:colOff>
      <xdr:row>1170</xdr:row>
      <xdr:rowOff>56091</xdr:rowOff>
    </xdr:to>
    <xdr:graphicFrame macro="">
      <xdr:nvGraphicFramePr>
        <xdr:cNvPr id="133" name="Gráfico 117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18</xdr:col>
      <xdr:colOff>742950</xdr:colOff>
      <xdr:row>1172</xdr:row>
      <xdr:rowOff>177800</xdr:rowOff>
    </xdr:from>
    <xdr:to>
      <xdr:col>26</xdr:col>
      <xdr:colOff>700616</xdr:colOff>
      <xdr:row>1196</xdr:row>
      <xdr:rowOff>40217</xdr:rowOff>
    </xdr:to>
    <xdr:graphicFrame macro="">
      <xdr:nvGraphicFramePr>
        <xdr:cNvPr id="134" name="Gráfico 117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18</xdr:col>
      <xdr:colOff>752475</xdr:colOff>
      <xdr:row>1199</xdr:row>
      <xdr:rowOff>12700</xdr:rowOff>
    </xdr:from>
    <xdr:to>
      <xdr:col>26</xdr:col>
      <xdr:colOff>710141</xdr:colOff>
      <xdr:row>1222</xdr:row>
      <xdr:rowOff>65616</xdr:rowOff>
    </xdr:to>
    <xdr:graphicFrame macro="">
      <xdr:nvGraphicFramePr>
        <xdr:cNvPr id="135" name="Gráfico 117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18</xdr:col>
      <xdr:colOff>739775</xdr:colOff>
      <xdr:row>1225</xdr:row>
      <xdr:rowOff>15875</xdr:rowOff>
    </xdr:from>
    <xdr:to>
      <xdr:col>26</xdr:col>
      <xdr:colOff>809625</xdr:colOff>
      <xdr:row>1249</xdr:row>
      <xdr:rowOff>174625</xdr:rowOff>
    </xdr:to>
    <xdr:graphicFrame macro="">
      <xdr:nvGraphicFramePr>
        <xdr:cNvPr id="136" name="Gráfico 117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18</xdr:col>
      <xdr:colOff>771525</xdr:colOff>
      <xdr:row>1254</xdr:row>
      <xdr:rowOff>0</xdr:rowOff>
    </xdr:from>
    <xdr:to>
      <xdr:col>26</xdr:col>
      <xdr:colOff>729191</xdr:colOff>
      <xdr:row>1277</xdr:row>
      <xdr:rowOff>52916</xdr:rowOff>
    </xdr:to>
    <xdr:graphicFrame macro="">
      <xdr:nvGraphicFramePr>
        <xdr:cNvPr id="137" name="Gráfico 117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18</xdr:col>
      <xdr:colOff>739775</xdr:colOff>
      <xdr:row>1280</xdr:row>
      <xdr:rowOff>0</xdr:rowOff>
    </xdr:from>
    <xdr:to>
      <xdr:col>26</xdr:col>
      <xdr:colOff>697441</xdr:colOff>
      <xdr:row>1303</xdr:row>
      <xdr:rowOff>52916</xdr:rowOff>
    </xdr:to>
    <xdr:graphicFrame macro="">
      <xdr:nvGraphicFramePr>
        <xdr:cNvPr id="138" name="Gráfico 11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19</xdr:col>
      <xdr:colOff>3175</xdr:colOff>
      <xdr:row>1332</xdr:row>
      <xdr:rowOff>15875</xdr:rowOff>
    </xdr:from>
    <xdr:to>
      <xdr:col>26</xdr:col>
      <xdr:colOff>792691</xdr:colOff>
      <xdr:row>1355</xdr:row>
      <xdr:rowOff>68791</xdr:rowOff>
    </xdr:to>
    <xdr:graphicFrame macro="">
      <xdr:nvGraphicFramePr>
        <xdr:cNvPr id="139" name="Gráfico 117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18</xdr:col>
      <xdr:colOff>781050</xdr:colOff>
      <xdr:row>1357</xdr:row>
      <xdr:rowOff>187325</xdr:rowOff>
    </xdr:from>
    <xdr:to>
      <xdr:col>26</xdr:col>
      <xdr:colOff>738716</xdr:colOff>
      <xdr:row>1381</xdr:row>
      <xdr:rowOff>49741</xdr:rowOff>
    </xdr:to>
    <xdr:graphicFrame macro="">
      <xdr:nvGraphicFramePr>
        <xdr:cNvPr id="140" name="Gráfico 117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18</xdr:col>
      <xdr:colOff>777875</xdr:colOff>
      <xdr:row>1384</xdr:row>
      <xdr:rowOff>12700</xdr:rowOff>
    </xdr:from>
    <xdr:to>
      <xdr:col>26</xdr:col>
      <xdr:colOff>735541</xdr:colOff>
      <xdr:row>1407</xdr:row>
      <xdr:rowOff>65616</xdr:rowOff>
    </xdr:to>
    <xdr:graphicFrame macro="">
      <xdr:nvGraphicFramePr>
        <xdr:cNvPr id="141" name="Gráfico 117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18</xdr:col>
      <xdr:colOff>768350</xdr:colOff>
      <xdr:row>1410</xdr:row>
      <xdr:rowOff>0</xdr:rowOff>
    </xdr:from>
    <xdr:to>
      <xdr:col>26</xdr:col>
      <xdr:colOff>726016</xdr:colOff>
      <xdr:row>1433</xdr:row>
      <xdr:rowOff>52916</xdr:rowOff>
    </xdr:to>
    <xdr:graphicFrame macro="">
      <xdr:nvGraphicFramePr>
        <xdr:cNvPr id="142" name="Gráfico 117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18</xdr:col>
      <xdr:colOff>749300</xdr:colOff>
      <xdr:row>1436</xdr:row>
      <xdr:rowOff>3175</xdr:rowOff>
    </xdr:from>
    <xdr:to>
      <xdr:col>26</xdr:col>
      <xdr:colOff>706966</xdr:colOff>
      <xdr:row>1459</xdr:row>
      <xdr:rowOff>56091</xdr:rowOff>
    </xdr:to>
    <xdr:graphicFrame macro="">
      <xdr:nvGraphicFramePr>
        <xdr:cNvPr id="143" name="Gráfico 117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18</xdr:col>
      <xdr:colOff>765175</xdr:colOff>
      <xdr:row>1462</xdr:row>
      <xdr:rowOff>22225</xdr:rowOff>
    </xdr:from>
    <xdr:to>
      <xdr:col>26</xdr:col>
      <xdr:colOff>722841</xdr:colOff>
      <xdr:row>1485</xdr:row>
      <xdr:rowOff>75141</xdr:rowOff>
    </xdr:to>
    <xdr:graphicFrame macro="">
      <xdr:nvGraphicFramePr>
        <xdr:cNvPr id="144" name="Gráfico 117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18</xdr:col>
      <xdr:colOff>781050</xdr:colOff>
      <xdr:row>1488</xdr:row>
      <xdr:rowOff>19050</xdr:rowOff>
    </xdr:from>
    <xdr:to>
      <xdr:col>26</xdr:col>
      <xdr:colOff>738716</xdr:colOff>
      <xdr:row>1511</xdr:row>
      <xdr:rowOff>71966</xdr:rowOff>
    </xdr:to>
    <xdr:graphicFrame macro="">
      <xdr:nvGraphicFramePr>
        <xdr:cNvPr id="145" name="Gráfico 117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11</xdr:col>
      <xdr:colOff>13606</xdr:colOff>
      <xdr:row>364</xdr:row>
      <xdr:rowOff>27213</xdr:rowOff>
    </xdr:from>
    <xdr:to>
      <xdr:col>18</xdr:col>
      <xdr:colOff>830035</xdr:colOff>
      <xdr:row>389</xdr:row>
      <xdr:rowOff>66523</xdr:rowOff>
    </xdr:to>
    <xdr:graphicFrame macro="">
      <xdr:nvGraphicFramePr>
        <xdr:cNvPr id="146" name="Gráfico 117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11</xdr:col>
      <xdr:colOff>13606</xdr:colOff>
      <xdr:row>392</xdr:row>
      <xdr:rowOff>13606</xdr:rowOff>
    </xdr:from>
    <xdr:to>
      <xdr:col>18</xdr:col>
      <xdr:colOff>816427</xdr:colOff>
      <xdr:row>415</xdr:row>
      <xdr:rowOff>52916</xdr:rowOff>
    </xdr:to>
    <xdr:graphicFrame macro="">
      <xdr:nvGraphicFramePr>
        <xdr:cNvPr id="147" name="Gráfico 117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11</xdr:col>
      <xdr:colOff>27213</xdr:colOff>
      <xdr:row>498</xdr:row>
      <xdr:rowOff>0</xdr:rowOff>
    </xdr:from>
    <xdr:to>
      <xdr:col>18</xdr:col>
      <xdr:colOff>843641</xdr:colOff>
      <xdr:row>521</xdr:row>
      <xdr:rowOff>54429</xdr:rowOff>
    </xdr:to>
    <xdr:graphicFrame macro="">
      <xdr:nvGraphicFramePr>
        <xdr:cNvPr id="148" name="Gráfico 11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11</xdr:col>
      <xdr:colOff>15875</xdr:colOff>
      <xdr:row>650</xdr:row>
      <xdr:rowOff>190499</xdr:rowOff>
    </xdr:from>
    <xdr:to>
      <xdr:col>18</xdr:col>
      <xdr:colOff>809625</xdr:colOff>
      <xdr:row>674</xdr:row>
      <xdr:rowOff>95249</xdr:rowOff>
    </xdr:to>
    <xdr:graphicFrame macro="">
      <xdr:nvGraphicFramePr>
        <xdr:cNvPr id="149" name="Gráfico 117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11</xdr:col>
      <xdr:colOff>15875</xdr:colOff>
      <xdr:row>677</xdr:row>
      <xdr:rowOff>0</xdr:rowOff>
    </xdr:from>
    <xdr:to>
      <xdr:col>18</xdr:col>
      <xdr:colOff>825500</xdr:colOff>
      <xdr:row>700</xdr:row>
      <xdr:rowOff>47625</xdr:rowOff>
    </xdr:to>
    <xdr:graphicFrame macro="">
      <xdr:nvGraphicFramePr>
        <xdr:cNvPr id="150" name="Gráfico 117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11</xdr:col>
      <xdr:colOff>31750</xdr:colOff>
      <xdr:row>781</xdr:row>
      <xdr:rowOff>190499</xdr:rowOff>
    </xdr:from>
    <xdr:to>
      <xdr:col>18</xdr:col>
      <xdr:colOff>809625</xdr:colOff>
      <xdr:row>805</xdr:row>
      <xdr:rowOff>63499</xdr:rowOff>
    </xdr:to>
    <xdr:graphicFrame macro="">
      <xdr:nvGraphicFramePr>
        <xdr:cNvPr id="151" name="Gráfico 117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11</xdr:col>
      <xdr:colOff>15875</xdr:colOff>
      <xdr:row>808</xdr:row>
      <xdr:rowOff>0</xdr:rowOff>
    </xdr:from>
    <xdr:to>
      <xdr:col>18</xdr:col>
      <xdr:colOff>735541</xdr:colOff>
      <xdr:row>831</xdr:row>
      <xdr:rowOff>52917</xdr:rowOff>
    </xdr:to>
    <xdr:graphicFrame macro="">
      <xdr:nvGraphicFramePr>
        <xdr:cNvPr id="152" name="Gráfico 117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11</xdr:col>
      <xdr:colOff>15875</xdr:colOff>
      <xdr:row>834</xdr:row>
      <xdr:rowOff>0</xdr:rowOff>
    </xdr:from>
    <xdr:to>
      <xdr:col>18</xdr:col>
      <xdr:colOff>735541</xdr:colOff>
      <xdr:row>857</xdr:row>
      <xdr:rowOff>52917</xdr:rowOff>
    </xdr:to>
    <xdr:graphicFrame macro="">
      <xdr:nvGraphicFramePr>
        <xdr:cNvPr id="153" name="Gráfico 117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11</xdr:col>
      <xdr:colOff>15875</xdr:colOff>
      <xdr:row>885</xdr:row>
      <xdr:rowOff>174625</xdr:rowOff>
    </xdr:from>
    <xdr:to>
      <xdr:col>18</xdr:col>
      <xdr:colOff>735541</xdr:colOff>
      <xdr:row>909</xdr:row>
      <xdr:rowOff>37042</xdr:rowOff>
    </xdr:to>
    <xdr:graphicFrame macro="">
      <xdr:nvGraphicFramePr>
        <xdr:cNvPr id="154" name="Gráfico 117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11</xdr:col>
      <xdr:colOff>31750</xdr:colOff>
      <xdr:row>911</xdr:row>
      <xdr:rowOff>174625</xdr:rowOff>
    </xdr:from>
    <xdr:to>
      <xdr:col>18</xdr:col>
      <xdr:colOff>751416</xdr:colOff>
      <xdr:row>935</xdr:row>
      <xdr:rowOff>37042</xdr:rowOff>
    </xdr:to>
    <xdr:graphicFrame macro="">
      <xdr:nvGraphicFramePr>
        <xdr:cNvPr id="155" name="Gráfico 117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11</xdr:col>
      <xdr:colOff>15875</xdr:colOff>
      <xdr:row>938</xdr:row>
      <xdr:rowOff>0</xdr:rowOff>
    </xdr:from>
    <xdr:to>
      <xdr:col>18</xdr:col>
      <xdr:colOff>735541</xdr:colOff>
      <xdr:row>961</xdr:row>
      <xdr:rowOff>52917</xdr:rowOff>
    </xdr:to>
    <xdr:graphicFrame macro="">
      <xdr:nvGraphicFramePr>
        <xdr:cNvPr id="156" name="Gráfico 117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11</xdr:col>
      <xdr:colOff>15875</xdr:colOff>
      <xdr:row>964</xdr:row>
      <xdr:rowOff>15875</xdr:rowOff>
    </xdr:from>
    <xdr:to>
      <xdr:col>18</xdr:col>
      <xdr:colOff>735541</xdr:colOff>
      <xdr:row>987</xdr:row>
      <xdr:rowOff>68792</xdr:rowOff>
    </xdr:to>
    <xdr:graphicFrame macro="">
      <xdr:nvGraphicFramePr>
        <xdr:cNvPr id="157" name="Gráfico 117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11</xdr:col>
      <xdr:colOff>31750</xdr:colOff>
      <xdr:row>990</xdr:row>
      <xdr:rowOff>0</xdr:rowOff>
    </xdr:from>
    <xdr:to>
      <xdr:col>18</xdr:col>
      <xdr:colOff>751416</xdr:colOff>
      <xdr:row>1013</xdr:row>
      <xdr:rowOff>52917</xdr:rowOff>
    </xdr:to>
    <xdr:graphicFrame macro="">
      <xdr:nvGraphicFramePr>
        <xdr:cNvPr id="158" name="Gráfico 117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19</xdr:col>
      <xdr:colOff>22679</xdr:colOff>
      <xdr:row>498</xdr:row>
      <xdr:rowOff>6804</xdr:rowOff>
    </xdr:from>
    <xdr:to>
      <xdr:col>26</xdr:col>
      <xdr:colOff>823987</xdr:colOff>
      <xdr:row>521</xdr:row>
      <xdr:rowOff>59721</xdr:rowOff>
    </xdr:to>
    <xdr:graphicFrame macro="">
      <xdr:nvGraphicFramePr>
        <xdr:cNvPr id="159" name="Gráfico 117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19</xdr:col>
      <xdr:colOff>15875</xdr:colOff>
      <xdr:row>651</xdr:row>
      <xdr:rowOff>15875</xdr:rowOff>
    </xdr:from>
    <xdr:to>
      <xdr:col>26</xdr:col>
      <xdr:colOff>814916</xdr:colOff>
      <xdr:row>674</xdr:row>
      <xdr:rowOff>68792</xdr:rowOff>
    </xdr:to>
    <xdr:graphicFrame macro="">
      <xdr:nvGraphicFramePr>
        <xdr:cNvPr id="160" name="Gráfico 117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19</xdr:col>
      <xdr:colOff>15875</xdr:colOff>
      <xdr:row>677</xdr:row>
      <xdr:rowOff>15875</xdr:rowOff>
    </xdr:from>
    <xdr:to>
      <xdr:col>26</xdr:col>
      <xdr:colOff>814916</xdr:colOff>
      <xdr:row>700</xdr:row>
      <xdr:rowOff>68792</xdr:rowOff>
    </xdr:to>
    <xdr:graphicFrame macro="">
      <xdr:nvGraphicFramePr>
        <xdr:cNvPr id="161" name="Gráfico 117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18</xdr:col>
      <xdr:colOff>762000</xdr:colOff>
      <xdr:row>885</xdr:row>
      <xdr:rowOff>174625</xdr:rowOff>
    </xdr:from>
    <xdr:to>
      <xdr:col>26</xdr:col>
      <xdr:colOff>719666</xdr:colOff>
      <xdr:row>909</xdr:row>
      <xdr:rowOff>37042</xdr:rowOff>
    </xdr:to>
    <xdr:graphicFrame macro="">
      <xdr:nvGraphicFramePr>
        <xdr:cNvPr id="162" name="Gráfico 117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18</xdr:col>
      <xdr:colOff>777875</xdr:colOff>
      <xdr:row>912</xdr:row>
      <xdr:rowOff>15875</xdr:rowOff>
    </xdr:from>
    <xdr:to>
      <xdr:col>26</xdr:col>
      <xdr:colOff>735541</xdr:colOff>
      <xdr:row>935</xdr:row>
      <xdr:rowOff>68792</xdr:rowOff>
    </xdr:to>
    <xdr:graphicFrame macro="">
      <xdr:nvGraphicFramePr>
        <xdr:cNvPr id="163" name="Gráfico 117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18</xdr:col>
      <xdr:colOff>777875</xdr:colOff>
      <xdr:row>938</xdr:row>
      <xdr:rowOff>15875</xdr:rowOff>
    </xdr:from>
    <xdr:to>
      <xdr:col>26</xdr:col>
      <xdr:colOff>735541</xdr:colOff>
      <xdr:row>961</xdr:row>
      <xdr:rowOff>68792</xdr:rowOff>
    </xdr:to>
    <xdr:graphicFrame macro="">
      <xdr:nvGraphicFramePr>
        <xdr:cNvPr id="164" name="Gráfico 117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18</xdr:col>
      <xdr:colOff>746125</xdr:colOff>
      <xdr:row>964</xdr:row>
      <xdr:rowOff>15875</xdr:rowOff>
    </xdr:from>
    <xdr:to>
      <xdr:col>26</xdr:col>
      <xdr:colOff>703791</xdr:colOff>
      <xdr:row>987</xdr:row>
      <xdr:rowOff>68792</xdr:rowOff>
    </xdr:to>
    <xdr:graphicFrame macro="">
      <xdr:nvGraphicFramePr>
        <xdr:cNvPr id="165" name="Gráfico 117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18</xdr:col>
      <xdr:colOff>793750</xdr:colOff>
      <xdr:row>990</xdr:row>
      <xdr:rowOff>0</xdr:rowOff>
    </xdr:from>
    <xdr:to>
      <xdr:col>26</xdr:col>
      <xdr:colOff>751416</xdr:colOff>
      <xdr:row>1013</xdr:row>
      <xdr:rowOff>52917</xdr:rowOff>
    </xdr:to>
    <xdr:graphicFrame macro="">
      <xdr:nvGraphicFramePr>
        <xdr:cNvPr id="166" name="Gráfico 117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18</xdr:col>
      <xdr:colOff>730250</xdr:colOff>
      <xdr:row>1543</xdr:row>
      <xdr:rowOff>0</xdr:rowOff>
    </xdr:from>
    <xdr:to>
      <xdr:col>26</xdr:col>
      <xdr:colOff>687916</xdr:colOff>
      <xdr:row>1566</xdr:row>
      <xdr:rowOff>37041</xdr:rowOff>
    </xdr:to>
    <xdr:graphicFrame macro="">
      <xdr:nvGraphicFramePr>
        <xdr:cNvPr id="167" name="Gráfico 117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18</xdr:col>
      <xdr:colOff>762000</xdr:colOff>
      <xdr:row>1569</xdr:row>
      <xdr:rowOff>15875</xdr:rowOff>
    </xdr:from>
    <xdr:to>
      <xdr:col>26</xdr:col>
      <xdr:colOff>719666</xdr:colOff>
      <xdr:row>1592</xdr:row>
      <xdr:rowOff>68791</xdr:rowOff>
    </xdr:to>
    <xdr:graphicFrame macro="">
      <xdr:nvGraphicFramePr>
        <xdr:cNvPr id="168" name="Gráfico 117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18</xdr:col>
      <xdr:colOff>746125</xdr:colOff>
      <xdr:row>1621</xdr:row>
      <xdr:rowOff>0</xdr:rowOff>
    </xdr:from>
    <xdr:to>
      <xdr:col>26</xdr:col>
      <xdr:colOff>703791</xdr:colOff>
      <xdr:row>1644</xdr:row>
      <xdr:rowOff>52916</xdr:rowOff>
    </xdr:to>
    <xdr:graphicFrame macro="">
      <xdr:nvGraphicFramePr>
        <xdr:cNvPr id="169" name="Gráfico 117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18</xdr:col>
      <xdr:colOff>746125</xdr:colOff>
      <xdr:row>1647</xdr:row>
      <xdr:rowOff>0</xdr:rowOff>
    </xdr:from>
    <xdr:to>
      <xdr:col>26</xdr:col>
      <xdr:colOff>703791</xdr:colOff>
      <xdr:row>1670</xdr:row>
      <xdr:rowOff>52916</xdr:rowOff>
    </xdr:to>
    <xdr:graphicFrame macro="">
      <xdr:nvGraphicFramePr>
        <xdr:cNvPr id="170" name="Gráfico 117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18</xdr:col>
      <xdr:colOff>762000</xdr:colOff>
      <xdr:row>1673</xdr:row>
      <xdr:rowOff>15875</xdr:rowOff>
    </xdr:from>
    <xdr:to>
      <xdr:col>26</xdr:col>
      <xdr:colOff>719666</xdr:colOff>
      <xdr:row>1696</xdr:row>
      <xdr:rowOff>68791</xdr:rowOff>
    </xdr:to>
    <xdr:graphicFrame macro="">
      <xdr:nvGraphicFramePr>
        <xdr:cNvPr id="171" name="Gráfico 117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18</xdr:col>
      <xdr:colOff>746125</xdr:colOff>
      <xdr:row>1699</xdr:row>
      <xdr:rowOff>15875</xdr:rowOff>
    </xdr:from>
    <xdr:to>
      <xdr:col>26</xdr:col>
      <xdr:colOff>703791</xdr:colOff>
      <xdr:row>1722</xdr:row>
      <xdr:rowOff>68791</xdr:rowOff>
    </xdr:to>
    <xdr:graphicFrame macro="">
      <xdr:nvGraphicFramePr>
        <xdr:cNvPr id="172" name="Gráfico 117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18</xdr:col>
      <xdr:colOff>762000</xdr:colOff>
      <xdr:row>1751</xdr:row>
      <xdr:rowOff>15875</xdr:rowOff>
    </xdr:from>
    <xdr:to>
      <xdr:col>26</xdr:col>
      <xdr:colOff>719666</xdr:colOff>
      <xdr:row>1774</xdr:row>
      <xdr:rowOff>68791</xdr:rowOff>
    </xdr:to>
    <xdr:graphicFrame macro="">
      <xdr:nvGraphicFramePr>
        <xdr:cNvPr id="173" name="Gráfico 117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18</xdr:col>
      <xdr:colOff>762000</xdr:colOff>
      <xdr:row>1777</xdr:row>
      <xdr:rowOff>0</xdr:rowOff>
    </xdr:from>
    <xdr:to>
      <xdr:col>26</xdr:col>
      <xdr:colOff>719666</xdr:colOff>
      <xdr:row>1800</xdr:row>
      <xdr:rowOff>52916</xdr:rowOff>
    </xdr:to>
    <xdr:graphicFrame macro="">
      <xdr:nvGraphicFramePr>
        <xdr:cNvPr id="174" name="Gráfico 117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18</xdr:col>
      <xdr:colOff>746125</xdr:colOff>
      <xdr:row>1803</xdr:row>
      <xdr:rowOff>0</xdr:rowOff>
    </xdr:from>
    <xdr:to>
      <xdr:col>26</xdr:col>
      <xdr:colOff>703791</xdr:colOff>
      <xdr:row>1826</xdr:row>
      <xdr:rowOff>52916</xdr:rowOff>
    </xdr:to>
    <xdr:graphicFrame macro="">
      <xdr:nvGraphicFramePr>
        <xdr:cNvPr id="175" name="Gráfico 117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18</xdr:col>
      <xdr:colOff>746125</xdr:colOff>
      <xdr:row>1829</xdr:row>
      <xdr:rowOff>31750</xdr:rowOff>
    </xdr:from>
    <xdr:to>
      <xdr:col>26</xdr:col>
      <xdr:colOff>624416</xdr:colOff>
      <xdr:row>1852</xdr:row>
      <xdr:rowOff>84666</xdr:rowOff>
    </xdr:to>
    <xdr:graphicFrame macro="">
      <xdr:nvGraphicFramePr>
        <xdr:cNvPr id="176" name="Gráfico 117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18</xdr:col>
      <xdr:colOff>777875</xdr:colOff>
      <xdr:row>1881</xdr:row>
      <xdr:rowOff>0</xdr:rowOff>
    </xdr:from>
    <xdr:to>
      <xdr:col>26</xdr:col>
      <xdr:colOff>735541</xdr:colOff>
      <xdr:row>1904</xdr:row>
      <xdr:rowOff>52916</xdr:rowOff>
    </xdr:to>
    <xdr:graphicFrame macro="">
      <xdr:nvGraphicFramePr>
        <xdr:cNvPr id="177" name="Gráfico 117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18</xdr:col>
      <xdr:colOff>746125</xdr:colOff>
      <xdr:row>1907</xdr:row>
      <xdr:rowOff>0</xdr:rowOff>
    </xdr:from>
    <xdr:to>
      <xdr:col>26</xdr:col>
      <xdr:colOff>703791</xdr:colOff>
      <xdr:row>1930</xdr:row>
      <xdr:rowOff>52916</xdr:rowOff>
    </xdr:to>
    <xdr:graphicFrame macro="">
      <xdr:nvGraphicFramePr>
        <xdr:cNvPr id="178" name="Gráfico 117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18</xdr:col>
      <xdr:colOff>730250</xdr:colOff>
      <xdr:row>1933</xdr:row>
      <xdr:rowOff>0</xdr:rowOff>
    </xdr:from>
    <xdr:to>
      <xdr:col>26</xdr:col>
      <xdr:colOff>687916</xdr:colOff>
      <xdr:row>1956</xdr:row>
      <xdr:rowOff>52916</xdr:rowOff>
    </xdr:to>
    <xdr:graphicFrame macro="">
      <xdr:nvGraphicFramePr>
        <xdr:cNvPr id="179" name="Gráfico 117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18</xdr:col>
      <xdr:colOff>698500</xdr:colOff>
      <xdr:row>1984</xdr:row>
      <xdr:rowOff>174625</xdr:rowOff>
    </xdr:from>
    <xdr:to>
      <xdr:col>26</xdr:col>
      <xdr:colOff>656166</xdr:colOff>
      <xdr:row>2008</xdr:row>
      <xdr:rowOff>37041</xdr:rowOff>
    </xdr:to>
    <xdr:graphicFrame macro="">
      <xdr:nvGraphicFramePr>
        <xdr:cNvPr id="180" name="Gráfico 117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18</xdr:col>
      <xdr:colOff>730250</xdr:colOff>
      <xdr:row>2014</xdr:row>
      <xdr:rowOff>31750</xdr:rowOff>
    </xdr:from>
    <xdr:to>
      <xdr:col>26</xdr:col>
      <xdr:colOff>687916</xdr:colOff>
      <xdr:row>2037</xdr:row>
      <xdr:rowOff>84666</xdr:rowOff>
    </xdr:to>
    <xdr:graphicFrame macro="">
      <xdr:nvGraphicFramePr>
        <xdr:cNvPr id="181" name="Gráfico 117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18</xdr:col>
      <xdr:colOff>793750</xdr:colOff>
      <xdr:row>2040</xdr:row>
      <xdr:rowOff>0</xdr:rowOff>
    </xdr:from>
    <xdr:to>
      <xdr:col>26</xdr:col>
      <xdr:colOff>751416</xdr:colOff>
      <xdr:row>2063</xdr:row>
      <xdr:rowOff>52916</xdr:rowOff>
    </xdr:to>
    <xdr:graphicFrame macro="">
      <xdr:nvGraphicFramePr>
        <xdr:cNvPr id="182" name="Gráfico 117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18</xdr:col>
      <xdr:colOff>762000</xdr:colOff>
      <xdr:row>2066</xdr:row>
      <xdr:rowOff>0</xdr:rowOff>
    </xdr:from>
    <xdr:to>
      <xdr:col>26</xdr:col>
      <xdr:colOff>719666</xdr:colOff>
      <xdr:row>2089</xdr:row>
      <xdr:rowOff>52916</xdr:rowOff>
    </xdr:to>
    <xdr:graphicFrame macro="">
      <xdr:nvGraphicFramePr>
        <xdr:cNvPr id="183" name="Gráfico 117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18</xdr:col>
      <xdr:colOff>746125</xdr:colOff>
      <xdr:row>2092</xdr:row>
      <xdr:rowOff>15875</xdr:rowOff>
    </xdr:from>
    <xdr:to>
      <xdr:col>26</xdr:col>
      <xdr:colOff>703791</xdr:colOff>
      <xdr:row>2115</xdr:row>
      <xdr:rowOff>68791</xdr:rowOff>
    </xdr:to>
    <xdr:graphicFrame macro="">
      <xdr:nvGraphicFramePr>
        <xdr:cNvPr id="184" name="Gráfico 117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18</xdr:col>
      <xdr:colOff>777875</xdr:colOff>
      <xdr:row>2144</xdr:row>
      <xdr:rowOff>0</xdr:rowOff>
    </xdr:from>
    <xdr:to>
      <xdr:col>26</xdr:col>
      <xdr:colOff>735541</xdr:colOff>
      <xdr:row>2167</xdr:row>
      <xdr:rowOff>52916</xdr:rowOff>
    </xdr:to>
    <xdr:graphicFrame macro="">
      <xdr:nvGraphicFramePr>
        <xdr:cNvPr id="185" name="Gráfico 117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18</xdr:col>
      <xdr:colOff>746125</xdr:colOff>
      <xdr:row>2170</xdr:row>
      <xdr:rowOff>15875</xdr:rowOff>
    </xdr:from>
    <xdr:to>
      <xdr:col>26</xdr:col>
      <xdr:colOff>703791</xdr:colOff>
      <xdr:row>2193</xdr:row>
      <xdr:rowOff>68791</xdr:rowOff>
    </xdr:to>
    <xdr:graphicFrame macro="">
      <xdr:nvGraphicFramePr>
        <xdr:cNvPr id="186" name="Gráfico 117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18</xdr:col>
      <xdr:colOff>746125</xdr:colOff>
      <xdr:row>2196</xdr:row>
      <xdr:rowOff>0</xdr:rowOff>
    </xdr:from>
    <xdr:to>
      <xdr:col>26</xdr:col>
      <xdr:colOff>703791</xdr:colOff>
      <xdr:row>2219</xdr:row>
      <xdr:rowOff>52916</xdr:rowOff>
    </xdr:to>
    <xdr:graphicFrame macro="">
      <xdr:nvGraphicFramePr>
        <xdr:cNvPr id="187" name="Gráfico 117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18</xdr:col>
      <xdr:colOff>762000</xdr:colOff>
      <xdr:row>2222</xdr:row>
      <xdr:rowOff>15875</xdr:rowOff>
    </xdr:from>
    <xdr:to>
      <xdr:col>26</xdr:col>
      <xdr:colOff>719666</xdr:colOff>
      <xdr:row>2245</xdr:row>
      <xdr:rowOff>68791</xdr:rowOff>
    </xdr:to>
    <xdr:graphicFrame macro="">
      <xdr:nvGraphicFramePr>
        <xdr:cNvPr id="188" name="Gráfico 117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18</xdr:col>
      <xdr:colOff>762000</xdr:colOff>
      <xdr:row>2248</xdr:row>
      <xdr:rowOff>15875</xdr:rowOff>
    </xdr:from>
    <xdr:to>
      <xdr:col>26</xdr:col>
      <xdr:colOff>719666</xdr:colOff>
      <xdr:row>2271</xdr:row>
      <xdr:rowOff>68791</xdr:rowOff>
    </xdr:to>
    <xdr:graphicFrame macro="">
      <xdr:nvGraphicFramePr>
        <xdr:cNvPr id="189" name="Gráfico 117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18</xdr:col>
      <xdr:colOff>746125</xdr:colOff>
      <xdr:row>2274</xdr:row>
      <xdr:rowOff>0</xdr:rowOff>
    </xdr:from>
    <xdr:to>
      <xdr:col>26</xdr:col>
      <xdr:colOff>703791</xdr:colOff>
      <xdr:row>2297</xdr:row>
      <xdr:rowOff>52916</xdr:rowOff>
    </xdr:to>
    <xdr:graphicFrame macro="">
      <xdr:nvGraphicFramePr>
        <xdr:cNvPr id="190" name="Gráfico 117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18</xdr:col>
      <xdr:colOff>762000</xdr:colOff>
      <xdr:row>2300</xdr:row>
      <xdr:rowOff>0</xdr:rowOff>
    </xdr:from>
    <xdr:to>
      <xdr:col>26</xdr:col>
      <xdr:colOff>719666</xdr:colOff>
      <xdr:row>2323</xdr:row>
      <xdr:rowOff>52916</xdr:rowOff>
    </xdr:to>
    <xdr:graphicFrame macro="">
      <xdr:nvGraphicFramePr>
        <xdr:cNvPr id="191" name="Gráfico 117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18</xdr:col>
      <xdr:colOff>762000</xdr:colOff>
      <xdr:row>2325</xdr:row>
      <xdr:rowOff>174625</xdr:rowOff>
    </xdr:from>
    <xdr:to>
      <xdr:col>26</xdr:col>
      <xdr:colOff>719666</xdr:colOff>
      <xdr:row>2349</xdr:row>
      <xdr:rowOff>37041</xdr:rowOff>
    </xdr:to>
    <xdr:graphicFrame macro="">
      <xdr:nvGraphicFramePr>
        <xdr:cNvPr id="192" name="Gráfico 117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18</xdr:col>
      <xdr:colOff>746125</xdr:colOff>
      <xdr:row>2352</xdr:row>
      <xdr:rowOff>15875</xdr:rowOff>
    </xdr:from>
    <xdr:to>
      <xdr:col>26</xdr:col>
      <xdr:colOff>703791</xdr:colOff>
      <xdr:row>2375</xdr:row>
      <xdr:rowOff>68791</xdr:rowOff>
    </xdr:to>
    <xdr:graphicFrame macro="">
      <xdr:nvGraphicFramePr>
        <xdr:cNvPr id="193" name="Gráfico 117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18</xdr:col>
      <xdr:colOff>762000</xdr:colOff>
      <xdr:row>2378</xdr:row>
      <xdr:rowOff>15875</xdr:rowOff>
    </xdr:from>
    <xdr:to>
      <xdr:col>26</xdr:col>
      <xdr:colOff>719666</xdr:colOff>
      <xdr:row>2401</xdr:row>
      <xdr:rowOff>68791</xdr:rowOff>
    </xdr:to>
    <xdr:graphicFrame macro="">
      <xdr:nvGraphicFramePr>
        <xdr:cNvPr id="194" name="Gráfico 117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18</xdr:col>
      <xdr:colOff>777875</xdr:colOff>
      <xdr:row>2404</xdr:row>
      <xdr:rowOff>15875</xdr:rowOff>
    </xdr:from>
    <xdr:to>
      <xdr:col>26</xdr:col>
      <xdr:colOff>735541</xdr:colOff>
      <xdr:row>2427</xdr:row>
      <xdr:rowOff>68791</xdr:rowOff>
    </xdr:to>
    <xdr:graphicFrame macro="">
      <xdr:nvGraphicFramePr>
        <xdr:cNvPr id="195" name="Gráfico 117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18</xdr:col>
      <xdr:colOff>762000</xdr:colOff>
      <xdr:row>2430</xdr:row>
      <xdr:rowOff>0</xdr:rowOff>
    </xdr:from>
    <xdr:to>
      <xdr:col>26</xdr:col>
      <xdr:colOff>719666</xdr:colOff>
      <xdr:row>2453</xdr:row>
      <xdr:rowOff>52916</xdr:rowOff>
    </xdr:to>
    <xdr:graphicFrame macro="">
      <xdr:nvGraphicFramePr>
        <xdr:cNvPr id="196" name="Gráfico 117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18</xdr:col>
      <xdr:colOff>746125</xdr:colOff>
      <xdr:row>2456</xdr:row>
      <xdr:rowOff>0</xdr:rowOff>
    </xdr:from>
    <xdr:to>
      <xdr:col>26</xdr:col>
      <xdr:colOff>703791</xdr:colOff>
      <xdr:row>2479</xdr:row>
      <xdr:rowOff>52916</xdr:rowOff>
    </xdr:to>
    <xdr:graphicFrame macro="">
      <xdr:nvGraphicFramePr>
        <xdr:cNvPr id="197" name="Gráfico 117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18</xdr:col>
      <xdr:colOff>762000</xdr:colOff>
      <xdr:row>2482</xdr:row>
      <xdr:rowOff>0</xdr:rowOff>
    </xdr:from>
    <xdr:to>
      <xdr:col>26</xdr:col>
      <xdr:colOff>719666</xdr:colOff>
      <xdr:row>2505</xdr:row>
      <xdr:rowOff>52916</xdr:rowOff>
    </xdr:to>
    <xdr:graphicFrame macro="">
      <xdr:nvGraphicFramePr>
        <xdr:cNvPr id="198" name="Gráfico 117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18</xdr:col>
      <xdr:colOff>762000</xdr:colOff>
      <xdr:row>2508</xdr:row>
      <xdr:rowOff>15875</xdr:rowOff>
    </xdr:from>
    <xdr:to>
      <xdr:col>26</xdr:col>
      <xdr:colOff>719666</xdr:colOff>
      <xdr:row>2531</xdr:row>
      <xdr:rowOff>68791</xdr:rowOff>
    </xdr:to>
    <xdr:graphicFrame macro="">
      <xdr:nvGraphicFramePr>
        <xdr:cNvPr id="199" name="Gráfico 117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18</xdr:col>
      <xdr:colOff>746125</xdr:colOff>
      <xdr:row>2586</xdr:row>
      <xdr:rowOff>0</xdr:rowOff>
    </xdr:from>
    <xdr:to>
      <xdr:col>26</xdr:col>
      <xdr:colOff>703791</xdr:colOff>
      <xdr:row>2609</xdr:row>
      <xdr:rowOff>52916</xdr:rowOff>
    </xdr:to>
    <xdr:graphicFrame macro="">
      <xdr:nvGraphicFramePr>
        <xdr:cNvPr id="200" name="Gráfico 117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18</xdr:col>
      <xdr:colOff>730250</xdr:colOff>
      <xdr:row>2612</xdr:row>
      <xdr:rowOff>0</xdr:rowOff>
    </xdr:from>
    <xdr:to>
      <xdr:col>26</xdr:col>
      <xdr:colOff>687916</xdr:colOff>
      <xdr:row>2635</xdr:row>
      <xdr:rowOff>52916</xdr:rowOff>
    </xdr:to>
    <xdr:graphicFrame macro="">
      <xdr:nvGraphicFramePr>
        <xdr:cNvPr id="201" name="Gráfico 117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18</xdr:col>
      <xdr:colOff>762000</xdr:colOff>
      <xdr:row>2640</xdr:row>
      <xdr:rowOff>174625</xdr:rowOff>
    </xdr:from>
    <xdr:to>
      <xdr:col>26</xdr:col>
      <xdr:colOff>719666</xdr:colOff>
      <xdr:row>2664</xdr:row>
      <xdr:rowOff>37041</xdr:rowOff>
    </xdr:to>
    <xdr:graphicFrame macro="">
      <xdr:nvGraphicFramePr>
        <xdr:cNvPr id="202" name="Gráfico 117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18</xdr:col>
      <xdr:colOff>825500</xdr:colOff>
      <xdr:row>2118</xdr:row>
      <xdr:rowOff>15875</xdr:rowOff>
    </xdr:from>
    <xdr:to>
      <xdr:col>26</xdr:col>
      <xdr:colOff>783166</xdr:colOff>
      <xdr:row>2141</xdr:row>
      <xdr:rowOff>68791</xdr:rowOff>
    </xdr:to>
    <xdr:graphicFrame macro="">
      <xdr:nvGraphicFramePr>
        <xdr:cNvPr id="203" name="Gráfico 117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18</xdr:col>
      <xdr:colOff>762000</xdr:colOff>
      <xdr:row>2667</xdr:row>
      <xdr:rowOff>0</xdr:rowOff>
    </xdr:from>
    <xdr:to>
      <xdr:col>26</xdr:col>
      <xdr:colOff>719666</xdr:colOff>
      <xdr:row>2690</xdr:row>
      <xdr:rowOff>52916</xdr:rowOff>
    </xdr:to>
    <xdr:graphicFrame macro="">
      <xdr:nvGraphicFramePr>
        <xdr:cNvPr id="204" name="Gráfico 117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18</xdr:col>
      <xdr:colOff>746125</xdr:colOff>
      <xdr:row>2692</xdr:row>
      <xdr:rowOff>174625</xdr:rowOff>
    </xdr:from>
    <xdr:to>
      <xdr:col>26</xdr:col>
      <xdr:colOff>703791</xdr:colOff>
      <xdr:row>2716</xdr:row>
      <xdr:rowOff>37041</xdr:rowOff>
    </xdr:to>
    <xdr:graphicFrame macro="">
      <xdr:nvGraphicFramePr>
        <xdr:cNvPr id="205" name="Gráfico 117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18</xdr:col>
      <xdr:colOff>777875</xdr:colOff>
      <xdr:row>2719</xdr:row>
      <xdr:rowOff>31750</xdr:rowOff>
    </xdr:from>
    <xdr:to>
      <xdr:col>26</xdr:col>
      <xdr:colOff>735541</xdr:colOff>
      <xdr:row>2742</xdr:row>
      <xdr:rowOff>84666</xdr:rowOff>
    </xdr:to>
    <xdr:graphicFrame macro="">
      <xdr:nvGraphicFramePr>
        <xdr:cNvPr id="206" name="Gráfico 117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19</xdr:col>
      <xdr:colOff>15874</xdr:colOff>
      <xdr:row>2745</xdr:row>
      <xdr:rowOff>15875</xdr:rowOff>
    </xdr:from>
    <xdr:to>
      <xdr:col>26</xdr:col>
      <xdr:colOff>841374</xdr:colOff>
      <xdr:row>2769</xdr:row>
      <xdr:rowOff>142875</xdr:rowOff>
    </xdr:to>
    <xdr:graphicFrame macro="">
      <xdr:nvGraphicFramePr>
        <xdr:cNvPr id="207" name="Gráfico 117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18</xdr:col>
      <xdr:colOff>762000</xdr:colOff>
      <xdr:row>2773</xdr:row>
      <xdr:rowOff>15875</xdr:rowOff>
    </xdr:from>
    <xdr:to>
      <xdr:col>26</xdr:col>
      <xdr:colOff>719666</xdr:colOff>
      <xdr:row>2796</xdr:row>
      <xdr:rowOff>68791</xdr:rowOff>
    </xdr:to>
    <xdr:graphicFrame macro="">
      <xdr:nvGraphicFramePr>
        <xdr:cNvPr id="208" name="Gráfico 11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18</xdr:col>
      <xdr:colOff>777875</xdr:colOff>
      <xdr:row>2799</xdr:row>
      <xdr:rowOff>0</xdr:rowOff>
    </xdr:from>
    <xdr:to>
      <xdr:col>26</xdr:col>
      <xdr:colOff>735541</xdr:colOff>
      <xdr:row>2822</xdr:row>
      <xdr:rowOff>52916</xdr:rowOff>
    </xdr:to>
    <xdr:graphicFrame macro="">
      <xdr:nvGraphicFramePr>
        <xdr:cNvPr id="209" name="Gráfico 117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18</xdr:col>
      <xdr:colOff>746125</xdr:colOff>
      <xdr:row>2825</xdr:row>
      <xdr:rowOff>0</xdr:rowOff>
    </xdr:from>
    <xdr:to>
      <xdr:col>26</xdr:col>
      <xdr:colOff>703791</xdr:colOff>
      <xdr:row>2848</xdr:row>
      <xdr:rowOff>52916</xdr:rowOff>
    </xdr:to>
    <xdr:graphicFrame macro="">
      <xdr:nvGraphicFramePr>
        <xdr:cNvPr id="210" name="Gráfico 117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18</xdr:col>
      <xdr:colOff>777875</xdr:colOff>
      <xdr:row>2851</xdr:row>
      <xdr:rowOff>15875</xdr:rowOff>
    </xdr:from>
    <xdr:to>
      <xdr:col>26</xdr:col>
      <xdr:colOff>735541</xdr:colOff>
      <xdr:row>2874</xdr:row>
      <xdr:rowOff>68791</xdr:rowOff>
    </xdr:to>
    <xdr:graphicFrame macro="">
      <xdr:nvGraphicFramePr>
        <xdr:cNvPr id="211" name="Gráfico 117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18</xdr:col>
      <xdr:colOff>762000</xdr:colOff>
      <xdr:row>2877</xdr:row>
      <xdr:rowOff>0</xdr:rowOff>
    </xdr:from>
    <xdr:to>
      <xdr:col>26</xdr:col>
      <xdr:colOff>719666</xdr:colOff>
      <xdr:row>2900</xdr:row>
      <xdr:rowOff>52916</xdr:rowOff>
    </xdr:to>
    <xdr:graphicFrame macro="">
      <xdr:nvGraphicFramePr>
        <xdr:cNvPr id="212" name="Gráfico 117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18</xdr:col>
      <xdr:colOff>762000</xdr:colOff>
      <xdr:row>2903</xdr:row>
      <xdr:rowOff>0</xdr:rowOff>
    </xdr:from>
    <xdr:to>
      <xdr:col>26</xdr:col>
      <xdr:colOff>719666</xdr:colOff>
      <xdr:row>2926</xdr:row>
      <xdr:rowOff>52916</xdr:rowOff>
    </xdr:to>
    <xdr:graphicFrame macro="">
      <xdr:nvGraphicFramePr>
        <xdr:cNvPr id="213" name="Gráfico 117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18</xdr:col>
      <xdr:colOff>777875</xdr:colOff>
      <xdr:row>2929</xdr:row>
      <xdr:rowOff>0</xdr:rowOff>
    </xdr:from>
    <xdr:to>
      <xdr:col>26</xdr:col>
      <xdr:colOff>735541</xdr:colOff>
      <xdr:row>2952</xdr:row>
      <xdr:rowOff>52916</xdr:rowOff>
    </xdr:to>
    <xdr:graphicFrame macro="">
      <xdr:nvGraphicFramePr>
        <xdr:cNvPr id="214" name="Gráfico 117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18</xdr:col>
      <xdr:colOff>762000</xdr:colOff>
      <xdr:row>2955</xdr:row>
      <xdr:rowOff>0</xdr:rowOff>
    </xdr:from>
    <xdr:to>
      <xdr:col>26</xdr:col>
      <xdr:colOff>719666</xdr:colOff>
      <xdr:row>2978</xdr:row>
      <xdr:rowOff>52916</xdr:rowOff>
    </xdr:to>
    <xdr:graphicFrame macro="">
      <xdr:nvGraphicFramePr>
        <xdr:cNvPr id="215" name="Gráfico 117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18</xdr:col>
      <xdr:colOff>746125</xdr:colOff>
      <xdr:row>2981</xdr:row>
      <xdr:rowOff>0</xdr:rowOff>
    </xdr:from>
    <xdr:to>
      <xdr:col>26</xdr:col>
      <xdr:colOff>703791</xdr:colOff>
      <xdr:row>3004</xdr:row>
      <xdr:rowOff>52916</xdr:rowOff>
    </xdr:to>
    <xdr:graphicFrame macro="">
      <xdr:nvGraphicFramePr>
        <xdr:cNvPr id="216" name="Gráfico 117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18</xdr:col>
      <xdr:colOff>714375</xdr:colOff>
      <xdr:row>3007</xdr:row>
      <xdr:rowOff>0</xdr:rowOff>
    </xdr:from>
    <xdr:to>
      <xdr:col>26</xdr:col>
      <xdr:colOff>672041</xdr:colOff>
      <xdr:row>3030</xdr:row>
      <xdr:rowOff>52916</xdr:rowOff>
    </xdr:to>
    <xdr:graphicFrame macro="">
      <xdr:nvGraphicFramePr>
        <xdr:cNvPr id="217" name="Gráfico 117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18</xdr:col>
      <xdr:colOff>762000</xdr:colOff>
      <xdr:row>3033</xdr:row>
      <xdr:rowOff>31750</xdr:rowOff>
    </xdr:from>
    <xdr:to>
      <xdr:col>26</xdr:col>
      <xdr:colOff>719666</xdr:colOff>
      <xdr:row>3056</xdr:row>
      <xdr:rowOff>84666</xdr:rowOff>
    </xdr:to>
    <xdr:graphicFrame macro="">
      <xdr:nvGraphicFramePr>
        <xdr:cNvPr id="218" name="Gráfico 117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18</xdr:col>
      <xdr:colOff>762000</xdr:colOff>
      <xdr:row>3060</xdr:row>
      <xdr:rowOff>0</xdr:rowOff>
    </xdr:from>
    <xdr:to>
      <xdr:col>26</xdr:col>
      <xdr:colOff>719666</xdr:colOff>
      <xdr:row>3083</xdr:row>
      <xdr:rowOff>52916</xdr:rowOff>
    </xdr:to>
    <xdr:graphicFrame macro="">
      <xdr:nvGraphicFramePr>
        <xdr:cNvPr id="219" name="Gráfico 117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18</xdr:col>
      <xdr:colOff>746125</xdr:colOff>
      <xdr:row>3086</xdr:row>
      <xdr:rowOff>0</xdr:rowOff>
    </xdr:from>
    <xdr:to>
      <xdr:col>26</xdr:col>
      <xdr:colOff>703791</xdr:colOff>
      <xdr:row>3109</xdr:row>
      <xdr:rowOff>52916</xdr:rowOff>
    </xdr:to>
    <xdr:graphicFrame macro="">
      <xdr:nvGraphicFramePr>
        <xdr:cNvPr id="220" name="Gráfico 117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18</xdr:col>
      <xdr:colOff>762000</xdr:colOff>
      <xdr:row>3112</xdr:row>
      <xdr:rowOff>15875</xdr:rowOff>
    </xdr:from>
    <xdr:to>
      <xdr:col>26</xdr:col>
      <xdr:colOff>719666</xdr:colOff>
      <xdr:row>3135</xdr:row>
      <xdr:rowOff>68791</xdr:rowOff>
    </xdr:to>
    <xdr:graphicFrame macro="">
      <xdr:nvGraphicFramePr>
        <xdr:cNvPr id="221" name="Gráfico 117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18</xdr:col>
      <xdr:colOff>746125</xdr:colOff>
      <xdr:row>3138</xdr:row>
      <xdr:rowOff>15875</xdr:rowOff>
    </xdr:from>
    <xdr:to>
      <xdr:col>26</xdr:col>
      <xdr:colOff>703791</xdr:colOff>
      <xdr:row>3161</xdr:row>
      <xdr:rowOff>68791</xdr:rowOff>
    </xdr:to>
    <xdr:graphicFrame macro="">
      <xdr:nvGraphicFramePr>
        <xdr:cNvPr id="222" name="Gráfico 117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18</xdr:col>
      <xdr:colOff>746125</xdr:colOff>
      <xdr:row>3163</xdr:row>
      <xdr:rowOff>174625</xdr:rowOff>
    </xdr:from>
    <xdr:to>
      <xdr:col>26</xdr:col>
      <xdr:colOff>703791</xdr:colOff>
      <xdr:row>3187</xdr:row>
      <xdr:rowOff>37041</xdr:rowOff>
    </xdr:to>
    <xdr:graphicFrame macro="">
      <xdr:nvGraphicFramePr>
        <xdr:cNvPr id="223" name="Gráfico 117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18</xdr:col>
      <xdr:colOff>762000</xdr:colOff>
      <xdr:row>3190</xdr:row>
      <xdr:rowOff>15875</xdr:rowOff>
    </xdr:from>
    <xdr:to>
      <xdr:col>26</xdr:col>
      <xdr:colOff>719666</xdr:colOff>
      <xdr:row>3213</xdr:row>
      <xdr:rowOff>68791</xdr:rowOff>
    </xdr:to>
    <xdr:graphicFrame macro="">
      <xdr:nvGraphicFramePr>
        <xdr:cNvPr id="224" name="Gráfico 117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18</xdr:col>
      <xdr:colOff>777875</xdr:colOff>
      <xdr:row>3216</xdr:row>
      <xdr:rowOff>0</xdr:rowOff>
    </xdr:from>
    <xdr:to>
      <xdr:col>26</xdr:col>
      <xdr:colOff>735541</xdr:colOff>
      <xdr:row>3239</xdr:row>
      <xdr:rowOff>52916</xdr:rowOff>
    </xdr:to>
    <xdr:graphicFrame macro="">
      <xdr:nvGraphicFramePr>
        <xdr:cNvPr id="225" name="Gráfico 117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18</xdr:col>
      <xdr:colOff>777875</xdr:colOff>
      <xdr:row>3242</xdr:row>
      <xdr:rowOff>15875</xdr:rowOff>
    </xdr:from>
    <xdr:to>
      <xdr:col>26</xdr:col>
      <xdr:colOff>735541</xdr:colOff>
      <xdr:row>3265</xdr:row>
      <xdr:rowOff>68791</xdr:rowOff>
    </xdr:to>
    <xdr:graphicFrame macro="">
      <xdr:nvGraphicFramePr>
        <xdr:cNvPr id="226" name="Gráfico 117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18</xdr:col>
      <xdr:colOff>777875</xdr:colOff>
      <xdr:row>3269</xdr:row>
      <xdr:rowOff>174625</xdr:rowOff>
    </xdr:from>
    <xdr:to>
      <xdr:col>26</xdr:col>
      <xdr:colOff>735541</xdr:colOff>
      <xdr:row>3293</xdr:row>
      <xdr:rowOff>37041</xdr:rowOff>
    </xdr:to>
    <xdr:graphicFrame macro="">
      <xdr:nvGraphicFramePr>
        <xdr:cNvPr id="227" name="Gráfico 117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18</xdr:col>
      <xdr:colOff>755650</xdr:colOff>
      <xdr:row>3296</xdr:row>
      <xdr:rowOff>0</xdr:rowOff>
    </xdr:from>
    <xdr:to>
      <xdr:col>26</xdr:col>
      <xdr:colOff>713316</xdr:colOff>
      <xdr:row>3319</xdr:row>
      <xdr:rowOff>52916</xdr:rowOff>
    </xdr:to>
    <xdr:graphicFrame macro="">
      <xdr:nvGraphicFramePr>
        <xdr:cNvPr id="228" name="Gráfico 117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18</xdr:col>
      <xdr:colOff>758825</xdr:colOff>
      <xdr:row>3322</xdr:row>
      <xdr:rowOff>0</xdr:rowOff>
    </xdr:from>
    <xdr:to>
      <xdr:col>26</xdr:col>
      <xdr:colOff>716491</xdr:colOff>
      <xdr:row>3345</xdr:row>
      <xdr:rowOff>52916</xdr:rowOff>
    </xdr:to>
    <xdr:graphicFrame macro="">
      <xdr:nvGraphicFramePr>
        <xdr:cNvPr id="229" name="Gráfico 117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18</xdr:col>
      <xdr:colOff>723900</xdr:colOff>
      <xdr:row>3348</xdr:row>
      <xdr:rowOff>3175</xdr:rowOff>
    </xdr:from>
    <xdr:to>
      <xdr:col>26</xdr:col>
      <xdr:colOff>681566</xdr:colOff>
      <xdr:row>3371</xdr:row>
      <xdr:rowOff>56091</xdr:rowOff>
    </xdr:to>
    <xdr:graphicFrame macro="">
      <xdr:nvGraphicFramePr>
        <xdr:cNvPr id="230" name="Gráfico 117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18</xdr:col>
      <xdr:colOff>752475</xdr:colOff>
      <xdr:row>3374</xdr:row>
      <xdr:rowOff>15875</xdr:rowOff>
    </xdr:from>
    <xdr:to>
      <xdr:col>26</xdr:col>
      <xdr:colOff>710141</xdr:colOff>
      <xdr:row>3397</xdr:row>
      <xdr:rowOff>68791</xdr:rowOff>
    </xdr:to>
    <xdr:graphicFrame macro="">
      <xdr:nvGraphicFramePr>
        <xdr:cNvPr id="231" name="Gráfico 117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18</xdr:col>
      <xdr:colOff>758825</xdr:colOff>
      <xdr:row>3400</xdr:row>
      <xdr:rowOff>0</xdr:rowOff>
    </xdr:from>
    <xdr:to>
      <xdr:col>26</xdr:col>
      <xdr:colOff>716491</xdr:colOff>
      <xdr:row>3423</xdr:row>
      <xdr:rowOff>52916</xdr:rowOff>
    </xdr:to>
    <xdr:graphicFrame macro="">
      <xdr:nvGraphicFramePr>
        <xdr:cNvPr id="232" name="Gráfico 117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18</xdr:col>
      <xdr:colOff>755650</xdr:colOff>
      <xdr:row>3426</xdr:row>
      <xdr:rowOff>0</xdr:rowOff>
    </xdr:from>
    <xdr:to>
      <xdr:col>26</xdr:col>
      <xdr:colOff>713316</xdr:colOff>
      <xdr:row>3449</xdr:row>
      <xdr:rowOff>52916</xdr:rowOff>
    </xdr:to>
    <xdr:graphicFrame macro="">
      <xdr:nvGraphicFramePr>
        <xdr:cNvPr id="233" name="Gráfico 117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18</xdr:col>
      <xdr:colOff>758825</xdr:colOff>
      <xdr:row>3452</xdr:row>
      <xdr:rowOff>0</xdr:rowOff>
    </xdr:from>
    <xdr:to>
      <xdr:col>26</xdr:col>
      <xdr:colOff>716491</xdr:colOff>
      <xdr:row>3475</xdr:row>
      <xdr:rowOff>52916</xdr:rowOff>
    </xdr:to>
    <xdr:graphicFrame macro="">
      <xdr:nvGraphicFramePr>
        <xdr:cNvPr id="234" name="Gráfico 117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18</xdr:col>
      <xdr:colOff>749300</xdr:colOff>
      <xdr:row>3478</xdr:row>
      <xdr:rowOff>12700</xdr:rowOff>
    </xdr:from>
    <xdr:to>
      <xdr:col>26</xdr:col>
      <xdr:colOff>706966</xdr:colOff>
      <xdr:row>3501</xdr:row>
      <xdr:rowOff>65616</xdr:rowOff>
    </xdr:to>
    <xdr:graphicFrame macro="">
      <xdr:nvGraphicFramePr>
        <xdr:cNvPr id="235" name="Gráfico 117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18</xdr:col>
      <xdr:colOff>762000</xdr:colOff>
      <xdr:row>3504</xdr:row>
      <xdr:rowOff>19050</xdr:rowOff>
    </xdr:from>
    <xdr:to>
      <xdr:col>26</xdr:col>
      <xdr:colOff>719666</xdr:colOff>
      <xdr:row>3527</xdr:row>
      <xdr:rowOff>71966</xdr:rowOff>
    </xdr:to>
    <xdr:graphicFrame macro="">
      <xdr:nvGraphicFramePr>
        <xdr:cNvPr id="236" name="Gráfico 117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18</xdr:col>
      <xdr:colOff>749300</xdr:colOff>
      <xdr:row>3532</xdr:row>
      <xdr:rowOff>3175</xdr:rowOff>
    </xdr:from>
    <xdr:to>
      <xdr:col>26</xdr:col>
      <xdr:colOff>706966</xdr:colOff>
      <xdr:row>3555</xdr:row>
      <xdr:rowOff>56091</xdr:rowOff>
    </xdr:to>
    <xdr:graphicFrame macro="">
      <xdr:nvGraphicFramePr>
        <xdr:cNvPr id="237" name="Gráfico 117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18</xdr:col>
      <xdr:colOff>841375</xdr:colOff>
      <xdr:row>392</xdr:row>
      <xdr:rowOff>15875</xdr:rowOff>
    </xdr:from>
    <xdr:to>
      <xdr:col>26</xdr:col>
      <xdr:colOff>799040</xdr:colOff>
      <xdr:row>415</xdr:row>
      <xdr:rowOff>68792</xdr:rowOff>
    </xdr:to>
    <xdr:graphicFrame macro="">
      <xdr:nvGraphicFramePr>
        <xdr:cNvPr id="238" name="Gráfico 117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19</xdr:col>
      <xdr:colOff>29482</xdr:colOff>
      <xdr:row>364</xdr:row>
      <xdr:rowOff>24947</xdr:rowOff>
    </xdr:from>
    <xdr:to>
      <xdr:col>26</xdr:col>
      <xdr:colOff>830790</xdr:colOff>
      <xdr:row>389</xdr:row>
      <xdr:rowOff>77864</xdr:rowOff>
    </xdr:to>
    <xdr:graphicFrame macro="">
      <xdr:nvGraphicFramePr>
        <xdr:cNvPr id="239" name="Gráfico 117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18</xdr:col>
      <xdr:colOff>825500</xdr:colOff>
      <xdr:row>782</xdr:row>
      <xdr:rowOff>0</xdr:rowOff>
    </xdr:from>
    <xdr:to>
      <xdr:col>26</xdr:col>
      <xdr:colOff>783166</xdr:colOff>
      <xdr:row>805</xdr:row>
      <xdr:rowOff>52917</xdr:rowOff>
    </xdr:to>
    <xdr:graphicFrame macro="">
      <xdr:nvGraphicFramePr>
        <xdr:cNvPr id="240" name="Gráfico 117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18</xdr:col>
      <xdr:colOff>762000</xdr:colOff>
      <xdr:row>808</xdr:row>
      <xdr:rowOff>0</xdr:rowOff>
    </xdr:from>
    <xdr:to>
      <xdr:col>26</xdr:col>
      <xdr:colOff>719666</xdr:colOff>
      <xdr:row>831</xdr:row>
      <xdr:rowOff>52917</xdr:rowOff>
    </xdr:to>
    <xdr:graphicFrame macro="">
      <xdr:nvGraphicFramePr>
        <xdr:cNvPr id="241" name="Gráfico 117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18</xdr:col>
      <xdr:colOff>746125</xdr:colOff>
      <xdr:row>834</xdr:row>
      <xdr:rowOff>15875</xdr:rowOff>
    </xdr:from>
    <xdr:to>
      <xdr:col>26</xdr:col>
      <xdr:colOff>703791</xdr:colOff>
      <xdr:row>857</xdr:row>
      <xdr:rowOff>68792</xdr:rowOff>
    </xdr:to>
    <xdr:graphicFrame macro="">
      <xdr:nvGraphicFramePr>
        <xdr:cNvPr id="242" name="Gráfico 117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19</xdr:col>
      <xdr:colOff>31750</xdr:colOff>
      <xdr:row>7</xdr:row>
      <xdr:rowOff>31750</xdr:rowOff>
    </xdr:from>
    <xdr:to>
      <xdr:col>26</xdr:col>
      <xdr:colOff>830791</xdr:colOff>
      <xdr:row>31</xdr:row>
      <xdr:rowOff>84667</xdr:rowOff>
    </xdr:to>
    <xdr:graphicFrame macro="">
      <xdr:nvGraphicFramePr>
        <xdr:cNvPr id="243" name="Gráfico 117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oneCellAnchor>
    <xdr:from>
      <xdr:col>2</xdr:col>
      <xdr:colOff>142874</xdr:colOff>
      <xdr:row>0</xdr:row>
      <xdr:rowOff>37797</xdr:rowOff>
    </xdr:from>
    <xdr:ext cx="2297339" cy="1158119"/>
    <xdr:pic>
      <xdr:nvPicPr>
        <xdr:cNvPr id="244" name="254 Imagen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4" y="37797"/>
          <a:ext cx="2297339" cy="1158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11</xdr:col>
      <xdr:colOff>47625</xdr:colOff>
      <xdr:row>1514</xdr:row>
      <xdr:rowOff>15875</xdr:rowOff>
    </xdr:from>
    <xdr:to>
      <xdr:col>18</xdr:col>
      <xdr:colOff>767291</xdr:colOff>
      <xdr:row>1537</xdr:row>
      <xdr:rowOff>68791</xdr:rowOff>
    </xdr:to>
    <xdr:graphicFrame macro="">
      <xdr:nvGraphicFramePr>
        <xdr:cNvPr id="245" name="Gráfico 117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18</xdr:col>
      <xdr:colOff>762000</xdr:colOff>
      <xdr:row>1514</xdr:row>
      <xdr:rowOff>15875</xdr:rowOff>
    </xdr:from>
    <xdr:to>
      <xdr:col>26</xdr:col>
      <xdr:colOff>719666</xdr:colOff>
      <xdr:row>1537</xdr:row>
      <xdr:rowOff>68791</xdr:rowOff>
    </xdr:to>
    <xdr:graphicFrame macro="">
      <xdr:nvGraphicFramePr>
        <xdr:cNvPr id="246" name="Gráfico 117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11</xdr:col>
      <xdr:colOff>0</xdr:colOff>
      <xdr:row>2534</xdr:row>
      <xdr:rowOff>0</xdr:rowOff>
    </xdr:from>
    <xdr:to>
      <xdr:col>18</xdr:col>
      <xdr:colOff>719666</xdr:colOff>
      <xdr:row>2557</xdr:row>
      <xdr:rowOff>52916</xdr:rowOff>
    </xdr:to>
    <xdr:graphicFrame macro="">
      <xdr:nvGraphicFramePr>
        <xdr:cNvPr id="247" name="Gráfico 117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18</xdr:col>
      <xdr:colOff>746125</xdr:colOff>
      <xdr:row>2533</xdr:row>
      <xdr:rowOff>174625</xdr:rowOff>
    </xdr:from>
    <xdr:to>
      <xdr:col>26</xdr:col>
      <xdr:colOff>703791</xdr:colOff>
      <xdr:row>2557</xdr:row>
      <xdr:rowOff>37041</xdr:rowOff>
    </xdr:to>
    <xdr:graphicFrame macro="">
      <xdr:nvGraphicFramePr>
        <xdr:cNvPr id="248" name="Gráfico 117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11</xdr:col>
      <xdr:colOff>0</xdr:colOff>
      <xdr:row>2560</xdr:row>
      <xdr:rowOff>0</xdr:rowOff>
    </xdr:from>
    <xdr:to>
      <xdr:col>18</xdr:col>
      <xdr:colOff>719666</xdr:colOff>
      <xdr:row>2583</xdr:row>
      <xdr:rowOff>52916</xdr:rowOff>
    </xdr:to>
    <xdr:graphicFrame macro="">
      <xdr:nvGraphicFramePr>
        <xdr:cNvPr id="249" name="Gráfico 117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18</xdr:col>
      <xdr:colOff>730250</xdr:colOff>
      <xdr:row>2560</xdr:row>
      <xdr:rowOff>0</xdr:rowOff>
    </xdr:from>
    <xdr:to>
      <xdr:col>26</xdr:col>
      <xdr:colOff>687916</xdr:colOff>
      <xdr:row>2583</xdr:row>
      <xdr:rowOff>52916</xdr:rowOff>
    </xdr:to>
    <xdr:graphicFrame macro="">
      <xdr:nvGraphicFramePr>
        <xdr:cNvPr id="250" name="Gráfico 117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9072</xdr:colOff>
      <xdr:row>7</xdr:row>
      <xdr:rowOff>1</xdr:rowOff>
    </xdr:from>
    <xdr:to>
      <xdr:col>16</xdr:col>
      <xdr:colOff>0</xdr:colOff>
      <xdr:row>33</xdr:row>
      <xdr:rowOff>1</xdr:rowOff>
    </xdr:to>
    <xdr:graphicFrame macro="">
      <xdr:nvGraphicFramePr>
        <xdr:cNvPr id="140" name="Gráfico 117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15875</xdr:colOff>
      <xdr:row>62</xdr:row>
      <xdr:rowOff>204108</xdr:rowOff>
    </xdr:from>
    <xdr:to>
      <xdr:col>16</xdr:col>
      <xdr:colOff>15875</xdr:colOff>
      <xdr:row>88</xdr:row>
      <xdr:rowOff>190499</xdr:rowOff>
    </xdr:to>
    <xdr:graphicFrame macro="">
      <xdr:nvGraphicFramePr>
        <xdr:cNvPr id="141" name="Gráfico 117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11337</xdr:colOff>
      <xdr:row>91</xdr:row>
      <xdr:rowOff>0</xdr:rowOff>
    </xdr:from>
    <xdr:to>
      <xdr:col>16</xdr:col>
      <xdr:colOff>15875</xdr:colOff>
      <xdr:row>117</xdr:row>
      <xdr:rowOff>15875</xdr:rowOff>
    </xdr:to>
    <xdr:graphicFrame macro="">
      <xdr:nvGraphicFramePr>
        <xdr:cNvPr id="142" name="Gráfico 117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13606</xdr:colOff>
      <xdr:row>119</xdr:row>
      <xdr:rowOff>0</xdr:rowOff>
    </xdr:from>
    <xdr:to>
      <xdr:col>16</xdr:col>
      <xdr:colOff>0</xdr:colOff>
      <xdr:row>144</xdr:row>
      <xdr:rowOff>204108</xdr:rowOff>
    </xdr:to>
    <xdr:graphicFrame macro="">
      <xdr:nvGraphicFramePr>
        <xdr:cNvPr id="144" name="Gráfico 117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11339</xdr:colOff>
      <xdr:row>147</xdr:row>
      <xdr:rowOff>0</xdr:rowOff>
    </xdr:from>
    <xdr:to>
      <xdr:col>16</xdr:col>
      <xdr:colOff>47625</xdr:colOff>
      <xdr:row>172</xdr:row>
      <xdr:rowOff>190500</xdr:rowOff>
    </xdr:to>
    <xdr:graphicFrame macro="">
      <xdr:nvGraphicFramePr>
        <xdr:cNvPr id="151" name="Gráfico 117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11339</xdr:colOff>
      <xdr:row>175</xdr:row>
      <xdr:rowOff>0</xdr:rowOff>
    </xdr:from>
    <xdr:to>
      <xdr:col>16</xdr:col>
      <xdr:colOff>0</xdr:colOff>
      <xdr:row>201</xdr:row>
      <xdr:rowOff>1</xdr:rowOff>
    </xdr:to>
    <xdr:graphicFrame macro="">
      <xdr:nvGraphicFramePr>
        <xdr:cNvPr id="153" name="Gráfico 117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13607</xdr:colOff>
      <xdr:row>203</xdr:row>
      <xdr:rowOff>15874</xdr:rowOff>
    </xdr:from>
    <xdr:to>
      <xdr:col>15</xdr:col>
      <xdr:colOff>802821</xdr:colOff>
      <xdr:row>228</xdr:row>
      <xdr:rowOff>174624</xdr:rowOff>
    </xdr:to>
    <xdr:graphicFrame macro="">
      <xdr:nvGraphicFramePr>
        <xdr:cNvPr id="156" name="Gráfico 117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11340</xdr:colOff>
      <xdr:row>231</xdr:row>
      <xdr:rowOff>1</xdr:rowOff>
    </xdr:from>
    <xdr:to>
      <xdr:col>15</xdr:col>
      <xdr:colOff>825500</xdr:colOff>
      <xdr:row>256</xdr:row>
      <xdr:rowOff>174625</xdr:rowOff>
    </xdr:to>
    <xdr:graphicFrame macro="">
      <xdr:nvGraphicFramePr>
        <xdr:cNvPr id="158" name="Gráfico 117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9072</xdr:colOff>
      <xdr:row>259</xdr:row>
      <xdr:rowOff>0</xdr:rowOff>
    </xdr:from>
    <xdr:to>
      <xdr:col>16</xdr:col>
      <xdr:colOff>0</xdr:colOff>
      <xdr:row>285</xdr:row>
      <xdr:rowOff>15875</xdr:rowOff>
    </xdr:to>
    <xdr:graphicFrame macro="">
      <xdr:nvGraphicFramePr>
        <xdr:cNvPr id="159" name="Gráfico 117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13605</xdr:colOff>
      <xdr:row>427</xdr:row>
      <xdr:rowOff>0</xdr:rowOff>
    </xdr:from>
    <xdr:to>
      <xdr:col>15</xdr:col>
      <xdr:colOff>825499</xdr:colOff>
      <xdr:row>452</xdr:row>
      <xdr:rowOff>190500</xdr:rowOff>
    </xdr:to>
    <xdr:graphicFrame macro="">
      <xdr:nvGraphicFramePr>
        <xdr:cNvPr id="168" name="Gráfico 117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13608</xdr:colOff>
      <xdr:row>454</xdr:row>
      <xdr:rowOff>201838</xdr:rowOff>
    </xdr:from>
    <xdr:to>
      <xdr:col>15</xdr:col>
      <xdr:colOff>816428</xdr:colOff>
      <xdr:row>480</xdr:row>
      <xdr:rowOff>190500</xdr:rowOff>
    </xdr:to>
    <xdr:graphicFrame macro="">
      <xdr:nvGraphicFramePr>
        <xdr:cNvPr id="170" name="Gráfico 117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13606</xdr:colOff>
      <xdr:row>482</xdr:row>
      <xdr:rowOff>206374</xdr:rowOff>
    </xdr:from>
    <xdr:to>
      <xdr:col>15</xdr:col>
      <xdr:colOff>830035</xdr:colOff>
      <xdr:row>508</xdr:row>
      <xdr:rowOff>190499</xdr:rowOff>
    </xdr:to>
    <xdr:graphicFrame macro="">
      <xdr:nvGraphicFramePr>
        <xdr:cNvPr id="172" name="Gráfico 117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15876</xdr:colOff>
      <xdr:row>539</xdr:row>
      <xdr:rowOff>0</xdr:rowOff>
    </xdr:from>
    <xdr:to>
      <xdr:col>15</xdr:col>
      <xdr:colOff>825500</xdr:colOff>
      <xdr:row>564</xdr:row>
      <xdr:rowOff>190500</xdr:rowOff>
    </xdr:to>
    <xdr:graphicFrame macro="">
      <xdr:nvGraphicFramePr>
        <xdr:cNvPr id="175" name="Gráfico 117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15875</xdr:colOff>
      <xdr:row>726</xdr:row>
      <xdr:rowOff>196849</xdr:rowOff>
    </xdr:from>
    <xdr:to>
      <xdr:col>16</xdr:col>
      <xdr:colOff>0</xdr:colOff>
      <xdr:row>752</xdr:row>
      <xdr:rowOff>158750</xdr:rowOff>
    </xdr:to>
    <xdr:graphicFrame macro="">
      <xdr:nvGraphicFramePr>
        <xdr:cNvPr id="27" name="Gráfico 117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18143</xdr:colOff>
      <xdr:row>754</xdr:row>
      <xdr:rowOff>206374</xdr:rowOff>
    </xdr:from>
    <xdr:to>
      <xdr:col>15</xdr:col>
      <xdr:colOff>816429</xdr:colOff>
      <xdr:row>780</xdr:row>
      <xdr:rowOff>190499</xdr:rowOff>
    </xdr:to>
    <xdr:graphicFrame macro="">
      <xdr:nvGraphicFramePr>
        <xdr:cNvPr id="28" name="Gráfico 11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15875</xdr:colOff>
      <xdr:row>866</xdr:row>
      <xdr:rowOff>206374</xdr:rowOff>
    </xdr:from>
    <xdr:to>
      <xdr:col>15</xdr:col>
      <xdr:colOff>825500</xdr:colOff>
      <xdr:row>892</xdr:row>
      <xdr:rowOff>190499</xdr:rowOff>
    </xdr:to>
    <xdr:graphicFrame macro="">
      <xdr:nvGraphicFramePr>
        <xdr:cNvPr id="37" name="Gráfico 117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15875</xdr:colOff>
      <xdr:row>1034</xdr:row>
      <xdr:rowOff>206374</xdr:rowOff>
    </xdr:from>
    <xdr:to>
      <xdr:col>16</xdr:col>
      <xdr:colOff>0</xdr:colOff>
      <xdr:row>1060</xdr:row>
      <xdr:rowOff>190499</xdr:rowOff>
    </xdr:to>
    <xdr:graphicFrame macro="">
      <xdr:nvGraphicFramePr>
        <xdr:cNvPr id="38" name="Gráfico 11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15875</xdr:colOff>
      <xdr:row>1063</xdr:row>
      <xdr:rowOff>0</xdr:rowOff>
    </xdr:from>
    <xdr:to>
      <xdr:col>15</xdr:col>
      <xdr:colOff>809625</xdr:colOff>
      <xdr:row>1088</xdr:row>
      <xdr:rowOff>190500</xdr:rowOff>
    </xdr:to>
    <xdr:graphicFrame macro="">
      <xdr:nvGraphicFramePr>
        <xdr:cNvPr id="47" name="Gráfico 117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15875</xdr:colOff>
      <xdr:row>1090</xdr:row>
      <xdr:rowOff>206374</xdr:rowOff>
    </xdr:from>
    <xdr:to>
      <xdr:col>16</xdr:col>
      <xdr:colOff>0</xdr:colOff>
      <xdr:row>1116</xdr:row>
      <xdr:rowOff>190499</xdr:rowOff>
    </xdr:to>
    <xdr:graphicFrame macro="">
      <xdr:nvGraphicFramePr>
        <xdr:cNvPr id="48" name="Gráfico 11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8</xdr:col>
      <xdr:colOff>15875</xdr:colOff>
      <xdr:row>1119</xdr:row>
      <xdr:rowOff>0</xdr:rowOff>
    </xdr:from>
    <xdr:to>
      <xdr:col>15</xdr:col>
      <xdr:colOff>825500</xdr:colOff>
      <xdr:row>1144</xdr:row>
      <xdr:rowOff>190500</xdr:rowOff>
    </xdr:to>
    <xdr:graphicFrame macro="">
      <xdr:nvGraphicFramePr>
        <xdr:cNvPr id="49" name="Gráfico 117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8</xdr:col>
      <xdr:colOff>15875</xdr:colOff>
      <xdr:row>1147</xdr:row>
      <xdr:rowOff>0</xdr:rowOff>
    </xdr:from>
    <xdr:to>
      <xdr:col>15</xdr:col>
      <xdr:colOff>825500</xdr:colOff>
      <xdr:row>1173</xdr:row>
      <xdr:rowOff>0</xdr:rowOff>
    </xdr:to>
    <xdr:graphicFrame macro="">
      <xdr:nvGraphicFramePr>
        <xdr:cNvPr id="51" name="Gráfico 117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</xdr:col>
      <xdr:colOff>15875</xdr:colOff>
      <xdr:row>1175</xdr:row>
      <xdr:rowOff>0</xdr:rowOff>
    </xdr:from>
    <xdr:to>
      <xdr:col>16</xdr:col>
      <xdr:colOff>15875</xdr:colOff>
      <xdr:row>1200</xdr:row>
      <xdr:rowOff>190500</xdr:rowOff>
    </xdr:to>
    <xdr:graphicFrame macro="">
      <xdr:nvGraphicFramePr>
        <xdr:cNvPr id="53" name="Gráfico 117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15875</xdr:colOff>
      <xdr:row>1203</xdr:row>
      <xdr:rowOff>0</xdr:rowOff>
    </xdr:from>
    <xdr:to>
      <xdr:col>15</xdr:col>
      <xdr:colOff>825500</xdr:colOff>
      <xdr:row>1228</xdr:row>
      <xdr:rowOff>190500</xdr:rowOff>
    </xdr:to>
    <xdr:graphicFrame macro="">
      <xdr:nvGraphicFramePr>
        <xdr:cNvPr id="54" name="Gráfico 117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8</xdr:col>
      <xdr:colOff>15873</xdr:colOff>
      <xdr:row>1231</xdr:row>
      <xdr:rowOff>0</xdr:rowOff>
    </xdr:from>
    <xdr:to>
      <xdr:col>15</xdr:col>
      <xdr:colOff>848590</xdr:colOff>
      <xdr:row>1256</xdr:row>
      <xdr:rowOff>190499</xdr:rowOff>
    </xdr:to>
    <xdr:graphicFrame macro="">
      <xdr:nvGraphicFramePr>
        <xdr:cNvPr id="55" name="Gráfico 117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8</xdr:col>
      <xdr:colOff>15875</xdr:colOff>
      <xdr:row>1258</xdr:row>
      <xdr:rowOff>196850</xdr:rowOff>
    </xdr:from>
    <xdr:to>
      <xdr:col>15</xdr:col>
      <xdr:colOff>831273</xdr:colOff>
      <xdr:row>1284</xdr:row>
      <xdr:rowOff>190500</xdr:rowOff>
    </xdr:to>
    <xdr:graphicFrame macro="">
      <xdr:nvGraphicFramePr>
        <xdr:cNvPr id="57" name="Gráfico 117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8</xdr:col>
      <xdr:colOff>14431</xdr:colOff>
      <xdr:row>1286</xdr:row>
      <xdr:rowOff>207817</xdr:rowOff>
    </xdr:from>
    <xdr:to>
      <xdr:col>15</xdr:col>
      <xdr:colOff>831272</xdr:colOff>
      <xdr:row>1312</xdr:row>
      <xdr:rowOff>190499</xdr:rowOff>
    </xdr:to>
    <xdr:graphicFrame macro="">
      <xdr:nvGraphicFramePr>
        <xdr:cNvPr id="59" name="Gráfico 117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8</xdr:col>
      <xdr:colOff>15875</xdr:colOff>
      <xdr:row>1315</xdr:row>
      <xdr:rowOff>-1</xdr:rowOff>
    </xdr:from>
    <xdr:to>
      <xdr:col>15</xdr:col>
      <xdr:colOff>831273</xdr:colOff>
      <xdr:row>1341</xdr:row>
      <xdr:rowOff>0</xdr:rowOff>
    </xdr:to>
    <xdr:graphicFrame macro="">
      <xdr:nvGraphicFramePr>
        <xdr:cNvPr id="61" name="Gráfico 117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8</xdr:col>
      <xdr:colOff>14875</xdr:colOff>
      <xdr:row>1370</xdr:row>
      <xdr:rowOff>191804</xdr:rowOff>
    </xdr:from>
    <xdr:to>
      <xdr:col>15</xdr:col>
      <xdr:colOff>809995</xdr:colOff>
      <xdr:row>1396</xdr:row>
      <xdr:rowOff>179716</xdr:rowOff>
    </xdr:to>
    <xdr:graphicFrame macro="">
      <xdr:nvGraphicFramePr>
        <xdr:cNvPr id="63" name="Gráfico 117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8</xdr:col>
      <xdr:colOff>13778</xdr:colOff>
      <xdr:row>1398</xdr:row>
      <xdr:rowOff>197687</xdr:rowOff>
    </xdr:from>
    <xdr:to>
      <xdr:col>16</xdr:col>
      <xdr:colOff>0</xdr:colOff>
      <xdr:row>1424</xdr:row>
      <xdr:rowOff>179716</xdr:rowOff>
    </xdr:to>
    <xdr:graphicFrame macro="">
      <xdr:nvGraphicFramePr>
        <xdr:cNvPr id="64" name="Gráfico 117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8</xdr:col>
      <xdr:colOff>13779</xdr:colOff>
      <xdr:row>1426</xdr:row>
      <xdr:rowOff>195592</xdr:rowOff>
    </xdr:from>
    <xdr:to>
      <xdr:col>15</xdr:col>
      <xdr:colOff>826698</xdr:colOff>
      <xdr:row>1452</xdr:row>
      <xdr:rowOff>179717</xdr:rowOff>
    </xdr:to>
    <xdr:graphicFrame macro="">
      <xdr:nvGraphicFramePr>
        <xdr:cNvPr id="65" name="Gráfico 117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8</xdr:col>
      <xdr:colOff>24323</xdr:colOff>
      <xdr:row>1455</xdr:row>
      <xdr:rowOff>17972</xdr:rowOff>
    </xdr:from>
    <xdr:to>
      <xdr:col>16</xdr:col>
      <xdr:colOff>0</xdr:colOff>
      <xdr:row>1480</xdr:row>
      <xdr:rowOff>161745</xdr:rowOff>
    </xdr:to>
    <xdr:graphicFrame macro="">
      <xdr:nvGraphicFramePr>
        <xdr:cNvPr id="67" name="Gráfico 117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8</xdr:col>
      <xdr:colOff>17972</xdr:colOff>
      <xdr:row>1483</xdr:row>
      <xdr:rowOff>0</xdr:rowOff>
    </xdr:from>
    <xdr:to>
      <xdr:col>16</xdr:col>
      <xdr:colOff>0</xdr:colOff>
      <xdr:row>1508</xdr:row>
      <xdr:rowOff>179717</xdr:rowOff>
    </xdr:to>
    <xdr:graphicFrame macro="">
      <xdr:nvGraphicFramePr>
        <xdr:cNvPr id="68" name="Gráfico 11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8</xdr:col>
      <xdr:colOff>15875</xdr:colOff>
      <xdr:row>1511</xdr:row>
      <xdr:rowOff>17972</xdr:rowOff>
    </xdr:from>
    <xdr:to>
      <xdr:col>16</xdr:col>
      <xdr:colOff>17971</xdr:colOff>
      <xdr:row>1536</xdr:row>
      <xdr:rowOff>179717</xdr:rowOff>
    </xdr:to>
    <xdr:graphicFrame macro="">
      <xdr:nvGraphicFramePr>
        <xdr:cNvPr id="70" name="Gráfico 117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8</xdr:col>
      <xdr:colOff>15874</xdr:colOff>
      <xdr:row>1539</xdr:row>
      <xdr:rowOff>0</xdr:rowOff>
    </xdr:from>
    <xdr:to>
      <xdr:col>16</xdr:col>
      <xdr:colOff>0</xdr:colOff>
      <xdr:row>1564</xdr:row>
      <xdr:rowOff>179716</xdr:rowOff>
    </xdr:to>
    <xdr:graphicFrame macro="">
      <xdr:nvGraphicFramePr>
        <xdr:cNvPr id="72" name="Gráfico 117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8</xdr:col>
      <xdr:colOff>15875</xdr:colOff>
      <xdr:row>1595</xdr:row>
      <xdr:rowOff>0</xdr:rowOff>
    </xdr:from>
    <xdr:to>
      <xdr:col>16</xdr:col>
      <xdr:colOff>0</xdr:colOff>
      <xdr:row>1620</xdr:row>
      <xdr:rowOff>179717</xdr:rowOff>
    </xdr:to>
    <xdr:graphicFrame macro="">
      <xdr:nvGraphicFramePr>
        <xdr:cNvPr id="75" name="Gráfico 117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8</xdr:col>
      <xdr:colOff>17972</xdr:colOff>
      <xdr:row>1622</xdr:row>
      <xdr:rowOff>195592</xdr:rowOff>
    </xdr:from>
    <xdr:to>
      <xdr:col>15</xdr:col>
      <xdr:colOff>826698</xdr:colOff>
      <xdr:row>1648</xdr:row>
      <xdr:rowOff>179716</xdr:rowOff>
    </xdr:to>
    <xdr:graphicFrame macro="">
      <xdr:nvGraphicFramePr>
        <xdr:cNvPr id="76" name="Gráfico 117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8</xdr:col>
      <xdr:colOff>17971</xdr:colOff>
      <xdr:row>1675</xdr:row>
      <xdr:rowOff>0</xdr:rowOff>
    </xdr:from>
    <xdr:to>
      <xdr:col>16</xdr:col>
      <xdr:colOff>35943</xdr:colOff>
      <xdr:row>1700</xdr:row>
      <xdr:rowOff>179717</xdr:rowOff>
    </xdr:to>
    <xdr:graphicFrame macro="">
      <xdr:nvGraphicFramePr>
        <xdr:cNvPr id="80" name="Gráfico 117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8</xdr:col>
      <xdr:colOff>15875</xdr:colOff>
      <xdr:row>1703</xdr:row>
      <xdr:rowOff>4877</xdr:rowOff>
    </xdr:from>
    <xdr:to>
      <xdr:col>15</xdr:col>
      <xdr:colOff>826698</xdr:colOff>
      <xdr:row>1728</xdr:row>
      <xdr:rowOff>179717</xdr:rowOff>
    </xdr:to>
    <xdr:graphicFrame macro="">
      <xdr:nvGraphicFramePr>
        <xdr:cNvPr id="81" name="Gráfico 117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8</xdr:col>
      <xdr:colOff>15875</xdr:colOff>
      <xdr:row>1730</xdr:row>
      <xdr:rowOff>195592</xdr:rowOff>
    </xdr:from>
    <xdr:to>
      <xdr:col>15</xdr:col>
      <xdr:colOff>826698</xdr:colOff>
      <xdr:row>1756</xdr:row>
      <xdr:rowOff>179717</xdr:rowOff>
    </xdr:to>
    <xdr:graphicFrame macro="">
      <xdr:nvGraphicFramePr>
        <xdr:cNvPr id="83" name="Gráfico 117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8</xdr:col>
      <xdr:colOff>17972</xdr:colOff>
      <xdr:row>1758</xdr:row>
      <xdr:rowOff>195591</xdr:rowOff>
    </xdr:from>
    <xdr:to>
      <xdr:col>15</xdr:col>
      <xdr:colOff>826698</xdr:colOff>
      <xdr:row>1784</xdr:row>
      <xdr:rowOff>197687</xdr:rowOff>
    </xdr:to>
    <xdr:graphicFrame macro="">
      <xdr:nvGraphicFramePr>
        <xdr:cNvPr id="85" name="Gráfico 117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8</xdr:col>
      <xdr:colOff>15875</xdr:colOff>
      <xdr:row>1811</xdr:row>
      <xdr:rowOff>0</xdr:rowOff>
    </xdr:from>
    <xdr:to>
      <xdr:col>15</xdr:col>
      <xdr:colOff>826698</xdr:colOff>
      <xdr:row>1836</xdr:row>
      <xdr:rowOff>179717</xdr:rowOff>
    </xdr:to>
    <xdr:graphicFrame macro="">
      <xdr:nvGraphicFramePr>
        <xdr:cNvPr id="87" name="Gráfico 117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8</xdr:col>
      <xdr:colOff>13607</xdr:colOff>
      <xdr:row>1839</xdr:row>
      <xdr:rowOff>8515</xdr:rowOff>
    </xdr:from>
    <xdr:to>
      <xdr:col>15</xdr:col>
      <xdr:colOff>826698</xdr:colOff>
      <xdr:row>1864</xdr:row>
      <xdr:rowOff>179718</xdr:rowOff>
    </xdr:to>
    <xdr:graphicFrame macro="">
      <xdr:nvGraphicFramePr>
        <xdr:cNvPr id="88" name="Gráfico 11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</xdr:col>
      <xdr:colOff>17971</xdr:colOff>
      <xdr:row>1867</xdr:row>
      <xdr:rowOff>0</xdr:rowOff>
    </xdr:from>
    <xdr:to>
      <xdr:col>16</xdr:col>
      <xdr:colOff>0</xdr:colOff>
      <xdr:row>1892</xdr:row>
      <xdr:rowOff>179717</xdr:rowOff>
    </xdr:to>
    <xdr:graphicFrame macro="">
      <xdr:nvGraphicFramePr>
        <xdr:cNvPr id="90" name="Gráfico 117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976822</xdr:colOff>
      <xdr:row>1895</xdr:row>
      <xdr:rowOff>0</xdr:rowOff>
    </xdr:from>
    <xdr:to>
      <xdr:col>15</xdr:col>
      <xdr:colOff>808726</xdr:colOff>
      <xdr:row>1920</xdr:row>
      <xdr:rowOff>179717</xdr:rowOff>
    </xdr:to>
    <xdr:graphicFrame macro="">
      <xdr:nvGraphicFramePr>
        <xdr:cNvPr id="91" name="Gráfico 117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8</xdr:col>
      <xdr:colOff>13777</xdr:colOff>
      <xdr:row>1947</xdr:row>
      <xdr:rowOff>197688</xdr:rowOff>
    </xdr:from>
    <xdr:to>
      <xdr:col>16</xdr:col>
      <xdr:colOff>0</xdr:colOff>
      <xdr:row>1973</xdr:row>
      <xdr:rowOff>179717</xdr:rowOff>
    </xdr:to>
    <xdr:graphicFrame macro="">
      <xdr:nvGraphicFramePr>
        <xdr:cNvPr id="92" name="Gráfico 117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7</xdr:col>
      <xdr:colOff>976761</xdr:colOff>
      <xdr:row>1975</xdr:row>
      <xdr:rowOff>198945</xdr:rowOff>
    </xdr:from>
    <xdr:to>
      <xdr:col>16</xdr:col>
      <xdr:colOff>15875</xdr:colOff>
      <xdr:row>2001</xdr:row>
      <xdr:rowOff>206374</xdr:rowOff>
    </xdr:to>
    <xdr:graphicFrame macro="">
      <xdr:nvGraphicFramePr>
        <xdr:cNvPr id="93" name="Gráfico 117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8</xdr:col>
      <xdr:colOff>15875</xdr:colOff>
      <xdr:row>2004</xdr:row>
      <xdr:rowOff>0</xdr:rowOff>
    </xdr:from>
    <xdr:to>
      <xdr:col>16</xdr:col>
      <xdr:colOff>0</xdr:colOff>
      <xdr:row>2029</xdr:row>
      <xdr:rowOff>190500</xdr:rowOff>
    </xdr:to>
    <xdr:graphicFrame macro="">
      <xdr:nvGraphicFramePr>
        <xdr:cNvPr id="95" name="Gráfico 117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8</xdr:col>
      <xdr:colOff>15875</xdr:colOff>
      <xdr:row>2056</xdr:row>
      <xdr:rowOff>0</xdr:rowOff>
    </xdr:from>
    <xdr:to>
      <xdr:col>16</xdr:col>
      <xdr:colOff>0</xdr:colOff>
      <xdr:row>2082</xdr:row>
      <xdr:rowOff>0</xdr:rowOff>
    </xdr:to>
    <xdr:graphicFrame macro="">
      <xdr:nvGraphicFramePr>
        <xdr:cNvPr id="98" name="Gráfico 11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8</xdr:col>
      <xdr:colOff>15875</xdr:colOff>
      <xdr:row>2084</xdr:row>
      <xdr:rowOff>0</xdr:rowOff>
    </xdr:from>
    <xdr:to>
      <xdr:col>16</xdr:col>
      <xdr:colOff>15875</xdr:colOff>
      <xdr:row>2109</xdr:row>
      <xdr:rowOff>190500</xdr:rowOff>
    </xdr:to>
    <xdr:graphicFrame macro="">
      <xdr:nvGraphicFramePr>
        <xdr:cNvPr id="100" name="Gráfico 117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8</xdr:col>
      <xdr:colOff>15875</xdr:colOff>
      <xdr:row>2112</xdr:row>
      <xdr:rowOff>0</xdr:rowOff>
    </xdr:from>
    <xdr:to>
      <xdr:col>16</xdr:col>
      <xdr:colOff>15875</xdr:colOff>
      <xdr:row>2137</xdr:row>
      <xdr:rowOff>190500</xdr:rowOff>
    </xdr:to>
    <xdr:graphicFrame macro="">
      <xdr:nvGraphicFramePr>
        <xdr:cNvPr id="101" name="Gráfico 117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</xdr:col>
      <xdr:colOff>12700</xdr:colOff>
      <xdr:row>2140</xdr:row>
      <xdr:rowOff>3174</xdr:rowOff>
    </xdr:from>
    <xdr:to>
      <xdr:col>15</xdr:col>
      <xdr:colOff>838200</xdr:colOff>
      <xdr:row>2165</xdr:row>
      <xdr:rowOff>190500</xdr:rowOff>
    </xdr:to>
    <xdr:graphicFrame macro="">
      <xdr:nvGraphicFramePr>
        <xdr:cNvPr id="103" name="Gráfico 117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8</xdr:col>
      <xdr:colOff>24245</xdr:colOff>
      <xdr:row>2168</xdr:row>
      <xdr:rowOff>0</xdr:rowOff>
    </xdr:from>
    <xdr:to>
      <xdr:col>15</xdr:col>
      <xdr:colOff>831273</xdr:colOff>
      <xdr:row>2193</xdr:row>
      <xdr:rowOff>190500</xdr:rowOff>
    </xdr:to>
    <xdr:graphicFrame macro="">
      <xdr:nvGraphicFramePr>
        <xdr:cNvPr id="104" name="Gráfico 117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8</xdr:col>
      <xdr:colOff>15873</xdr:colOff>
      <xdr:row>2195</xdr:row>
      <xdr:rowOff>196849</xdr:rowOff>
    </xdr:from>
    <xdr:to>
      <xdr:col>15</xdr:col>
      <xdr:colOff>831272</xdr:colOff>
      <xdr:row>2221</xdr:row>
      <xdr:rowOff>207817</xdr:rowOff>
    </xdr:to>
    <xdr:graphicFrame macro="">
      <xdr:nvGraphicFramePr>
        <xdr:cNvPr id="105" name="Gráfico 117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8</xdr:col>
      <xdr:colOff>14431</xdr:colOff>
      <xdr:row>2224</xdr:row>
      <xdr:rowOff>-1</xdr:rowOff>
    </xdr:from>
    <xdr:to>
      <xdr:col>15</xdr:col>
      <xdr:colOff>831272</xdr:colOff>
      <xdr:row>2250</xdr:row>
      <xdr:rowOff>0</xdr:rowOff>
    </xdr:to>
    <xdr:graphicFrame macro="">
      <xdr:nvGraphicFramePr>
        <xdr:cNvPr id="106" name="Gráfico 117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8</xdr:col>
      <xdr:colOff>15875</xdr:colOff>
      <xdr:row>2251</xdr:row>
      <xdr:rowOff>196851</xdr:rowOff>
    </xdr:from>
    <xdr:to>
      <xdr:col>16</xdr:col>
      <xdr:colOff>17318</xdr:colOff>
      <xdr:row>2277</xdr:row>
      <xdr:rowOff>190500</xdr:rowOff>
    </xdr:to>
    <xdr:graphicFrame macro="">
      <xdr:nvGraphicFramePr>
        <xdr:cNvPr id="107" name="Gráfico 117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7</xdr:col>
      <xdr:colOff>985693</xdr:colOff>
      <xdr:row>2279</xdr:row>
      <xdr:rowOff>196850</xdr:rowOff>
    </xdr:from>
    <xdr:to>
      <xdr:col>15</xdr:col>
      <xdr:colOff>848590</xdr:colOff>
      <xdr:row>2305</xdr:row>
      <xdr:rowOff>190500</xdr:rowOff>
    </xdr:to>
    <xdr:graphicFrame macro="">
      <xdr:nvGraphicFramePr>
        <xdr:cNvPr id="108" name="Gráfico 11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8</xdr:col>
      <xdr:colOff>15875</xdr:colOff>
      <xdr:row>2307</xdr:row>
      <xdr:rowOff>190499</xdr:rowOff>
    </xdr:from>
    <xdr:to>
      <xdr:col>16</xdr:col>
      <xdr:colOff>0</xdr:colOff>
      <xdr:row>2333</xdr:row>
      <xdr:rowOff>207817</xdr:rowOff>
    </xdr:to>
    <xdr:graphicFrame macro="">
      <xdr:nvGraphicFramePr>
        <xdr:cNvPr id="109" name="Gráfico 117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8</xdr:col>
      <xdr:colOff>15875</xdr:colOff>
      <xdr:row>2335</xdr:row>
      <xdr:rowOff>196849</xdr:rowOff>
    </xdr:from>
    <xdr:to>
      <xdr:col>16</xdr:col>
      <xdr:colOff>0</xdr:colOff>
      <xdr:row>2361</xdr:row>
      <xdr:rowOff>190499</xdr:rowOff>
    </xdr:to>
    <xdr:graphicFrame macro="">
      <xdr:nvGraphicFramePr>
        <xdr:cNvPr id="111" name="Gráfico 117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8</xdr:col>
      <xdr:colOff>17319</xdr:colOff>
      <xdr:row>2364</xdr:row>
      <xdr:rowOff>1</xdr:rowOff>
    </xdr:from>
    <xdr:to>
      <xdr:col>15</xdr:col>
      <xdr:colOff>831273</xdr:colOff>
      <xdr:row>2390</xdr:row>
      <xdr:rowOff>0</xdr:rowOff>
    </xdr:to>
    <xdr:graphicFrame macro="">
      <xdr:nvGraphicFramePr>
        <xdr:cNvPr id="113" name="Gráfico 117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8</xdr:col>
      <xdr:colOff>15875</xdr:colOff>
      <xdr:row>2392</xdr:row>
      <xdr:rowOff>0</xdr:rowOff>
    </xdr:from>
    <xdr:to>
      <xdr:col>16</xdr:col>
      <xdr:colOff>17317</xdr:colOff>
      <xdr:row>2417</xdr:row>
      <xdr:rowOff>190500</xdr:rowOff>
    </xdr:to>
    <xdr:graphicFrame macro="">
      <xdr:nvGraphicFramePr>
        <xdr:cNvPr id="115" name="Gráfico 117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8</xdr:col>
      <xdr:colOff>15875</xdr:colOff>
      <xdr:row>2420</xdr:row>
      <xdr:rowOff>-1</xdr:rowOff>
    </xdr:from>
    <xdr:to>
      <xdr:col>15</xdr:col>
      <xdr:colOff>831272</xdr:colOff>
      <xdr:row>2445</xdr:row>
      <xdr:rowOff>207817</xdr:rowOff>
    </xdr:to>
    <xdr:graphicFrame macro="">
      <xdr:nvGraphicFramePr>
        <xdr:cNvPr id="117" name="Gráfico 117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8</xdr:col>
      <xdr:colOff>15874</xdr:colOff>
      <xdr:row>2447</xdr:row>
      <xdr:rowOff>202045</xdr:rowOff>
    </xdr:from>
    <xdr:to>
      <xdr:col>16</xdr:col>
      <xdr:colOff>34636</xdr:colOff>
      <xdr:row>2473</xdr:row>
      <xdr:rowOff>47143</xdr:rowOff>
    </xdr:to>
    <xdr:graphicFrame macro="">
      <xdr:nvGraphicFramePr>
        <xdr:cNvPr id="118" name="Gráfico 117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8</xdr:col>
      <xdr:colOff>15875</xdr:colOff>
      <xdr:row>2476</xdr:row>
      <xdr:rowOff>7143</xdr:rowOff>
    </xdr:from>
    <xdr:to>
      <xdr:col>16</xdr:col>
      <xdr:colOff>17318</xdr:colOff>
      <xdr:row>2502</xdr:row>
      <xdr:rowOff>0</xdr:rowOff>
    </xdr:to>
    <xdr:graphicFrame macro="">
      <xdr:nvGraphicFramePr>
        <xdr:cNvPr id="119" name="Gráfico 117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8</xdr:col>
      <xdr:colOff>15875</xdr:colOff>
      <xdr:row>2503</xdr:row>
      <xdr:rowOff>190500</xdr:rowOff>
    </xdr:from>
    <xdr:to>
      <xdr:col>16</xdr:col>
      <xdr:colOff>0</xdr:colOff>
      <xdr:row>2529</xdr:row>
      <xdr:rowOff>190500</xdr:rowOff>
    </xdr:to>
    <xdr:graphicFrame macro="">
      <xdr:nvGraphicFramePr>
        <xdr:cNvPr id="121" name="Gráfico 117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8</xdr:col>
      <xdr:colOff>15873</xdr:colOff>
      <xdr:row>2532</xdr:row>
      <xdr:rowOff>-1</xdr:rowOff>
    </xdr:from>
    <xdr:to>
      <xdr:col>15</xdr:col>
      <xdr:colOff>848590</xdr:colOff>
      <xdr:row>2557</xdr:row>
      <xdr:rowOff>190499</xdr:rowOff>
    </xdr:to>
    <xdr:graphicFrame macro="">
      <xdr:nvGraphicFramePr>
        <xdr:cNvPr id="122" name="Gráfico 117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8</xdr:col>
      <xdr:colOff>14431</xdr:colOff>
      <xdr:row>2559</xdr:row>
      <xdr:rowOff>196849</xdr:rowOff>
    </xdr:from>
    <xdr:to>
      <xdr:col>16</xdr:col>
      <xdr:colOff>17318</xdr:colOff>
      <xdr:row>2585</xdr:row>
      <xdr:rowOff>190499</xdr:rowOff>
    </xdr:to>
    <xdr:graphicFrame macro="">
      <xdr:nvGraphicFramePr>
        <xdr:cNvPr id="123" name="Gráfico 117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8</xdr:col>
      <xdr:colOff>15875</xdr:colOff>
      <xdr:row>2588</xdr:row>
      <xdr:rowOff>1443</xdr:rowOff>
    </xdr:from>
    <xdr:to>
      <xdr:col>15</xdr:col>
      <xdr:colOff>831273</xdr:colOff>
      <xdr:row>2614</xdr:row>
      <xdr:rowOff>17318</xdr:rowOff>
    </xdr:to>
    <xdr:graphicFrame macro="">
      <xdr:nvGraphicFramePr>
        <xdr:cNvPr id="124" name="Gráfico 117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8</xdr:col>
      <xdr:colOff>17319</xdr:colOff>
      <xdr:row>2616</xdr:row>
      <xdr:rowOff>1</xdr:rowOff>
    </xdr:from>
    <xdr:to>
      <xdr:col>15</xdr:col>
      <xdr:colOff>831273</xdr:colOff>
      <xdr:row>2641</xdr:row>
      <xdr:rowOff>190500</xdr:rowOff>
    </xdr:to>
    <xdr:graphicFrame macro="">
      <xdr:nvGraphicFramePr>
        <xdr:cNvPr id="126" name="Gráfico 117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8</xdr:col>
      <xdr:colOff>15875</xdr:colOff>
      <xdr:row>2700</xdr:row>
      <xdr:rowOff>1</xdr:rowOff>
    </xdr:from>
    <xdr:to>
      <xdr:col>16</xdr:col>
      <xdr:colOff>0</xdr:colOff>
      <xdr:row>2725</xdr:row>
      <xdr:rowOff>190500</xdr:rowOff>
    </xdr:to>
    <xdr:graphicFrame macro="">
      <xdr:nvGraphicFramePr>
        <xdr:cNvPr id="128" name="Gráfico 117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8</xdr:col>
      <xdr:colOff>17319</xdr:colOff>
      <xdr:row>2727</xdr:row>
      <xdr:rowOff>193675</xdr:rowOff>
    </xdr:from>
    <xdr:to>
      <xdr:col>16</xdr:col>
      <xdr:colOff>17318</xdr:colOff>
      <xdr:row>2753</xdr:row>
      <xdr:rowOff>190499</xdr:rowOff>
    </xdr:to>
    <xdr:graphicFrame macro="">
      <xdr:nvGraphicFramePr>
        <xdr:cNvPr id="130" name="Gráfico 117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8</xdr:col>
      <xdr:colOff>15875</xdr:colOff>
      <xdr:row>2756</xdr:row>
      <xdr:rowOff>-1</xdr:rowOff>
    </xdr:from>
    <xdr:to>
      <xdr:col>15</xdr:col>
      <xdr:colOff>831273</xdr:colOff>
      <xdr:row>2781</xdr:row>
      <xdr:rowOff>190499</xdr:rowOff>
    </xdr:to>
    <xdr:graphicFrame macro="">
      <xdr:nvGraphicFramePr>
        <xdr:cNvPr id="131" name="Gráfico 117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8</xdr:col>
      <xdr:colOff>14721</xdr:colOff>
      <xdr:row>2784</xdr:row>
      <xdr:rowOff>0</xdr:rowOff>
    </xdr:from>
    <xdr:to>
      <xdr:col>16</xdr:col>
      <xdr:colOff>31557</xdr:colOff>
      <xdr:row>2809</xdr:row>
      <xdr:rowOff>190500</xdr:rowOff>
    </xdr:to>
    <xdr:graphicFrame macro="">
      <xdr:nvGraphicFramePr>
        <xdr:cNvPr id="133" name="Gráfico 117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8</xdr:col>
      <xdr:colOff>15875</xdr:colOff>
      <xdr:row>2812</xdr:row>
      <xdr:rowOff>1443</xdr:rowOff>
    </xdr:from>
    <xdr:to>
      <xdr:col>15</xdr:col>
      <xdr:colOff>831273</xdr:colOff>
      <xdr:row>2837</xdr:row>
      <xdr:rowOff>173182</xdr:rowOff>
    </xdr:to>
    <xdr:graphicFrame macro="">
      <xdr:nvGraphicFramePr>
        <xdr:cNvPr id="135" name="Gráfico 117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8</xdr:col>
      <xdr:colOff>14431</xdr:colOff>
      <xdr:row>2839</xdr:row>
      <xdr:rowOff>196851</xdr:rowOff>
    </xdr:from>
    <xdr:to>
      <xdr:col>15</xdr:col>
      <xdr:colOff>831272</xdr:colOff>
      <xdr:row>2865</xdr:row>
      <xdr:rowOff>190500</xdr:rowOff>
    </xdr:to>
    <xdr:graphicFrame macro="">
      <xdr:nvGraphicFramePr>
        <xdr:cNvPr id="136" name="Gráfico 117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8</xdr:col>
      <xdr:colOff>15876</xdr:colOff>
      <xdr:row>2867</xdr:row>
      <xdr:rowOff>190501</xdr:rowOff>
    </xdr:from>
    <xdr:to>
      <xdr:col>15</xdr:col>
      <xdr:colOff>809625</xdr:colOff>
      <xdr:row>2894</xdr:row>
      <xdr:rowOff>190500</xdr:rowOff>
    </xdr:to>
    <xdr:graphicFrame macro="">
      <xdr:nvGraphicFramePr>
        <xdr:cNvPr id="145" name="Gráfico 117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8</xdr:col>
      <xdr:colOff>14431</xdr:colOff>
      <xdr:row>2897</xdr:row>
      <xdr:rowOff>0</xdr:rowOff>
    </xdr:from>
    <xdr:to>
      <xdr:col>15</xdr:col>
      <xdr:colOff>848590</xdr:colOff>
      <xdr:row>2922</xdr:row>
      <xdr:rowOff>190500</xdr:rowOff>
    </xdr:to>
    <xdr:graphicFrame macro="">
      <xdr:nvGraphicFramePr>
        <xdr:cNvPr id="146" name="Gráfico 117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8</xdr:col>
      <xdr:colOff>15875</xdr:colOff>
      <xdr:row>2925</xdr:row>
      <xdr:rowOff>1</xdr:rowOff>
    </xdr:from>
    <xdr:to>
      <xdr:col>15</xdr:col>
      <xdr:colOff>848590</xdr:colOff>
      <xdr:row>2950</xdr:row>
      <xdr:rowOff>190500</xdr:rowOff>
    </xdr:to>
    <xdr:graphicFrame macro="">
      <xdr:nvGraphicFramePr>
        <xdr:cNvPr id="147" name="Gráfico 117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8</xdr:col>
      <xdr:colOff>15875</xdr:colOff>
      <xdr:row>2953</xdr:row>
      <xdr:rowOff>1443</xdr:rowOff>
    </xdr:from>
    <xdr:to>
      <xdr:col>16</xdr:col>
      <xdr:colOff>0</xdr:colOff>
      <xdr:row>2978</xdr:row>
      <xdr:rowOff>190500</xdr:rowOff>
    </xdr:to>
    <xdr:graphicFrame macro="">
      <xdr:nvGraphicFramePr>
        <xdr:cNvPr id="149" name="Gráfico 117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8</xdr:col>
      <xdr:colOff>14431</xdr:colOff>
      <xdr:row>2981</xdr:row>
      <xdr:rowOff>0</xdr:rowOff>
    </xdr:from>
    <xdr:to>
      <xdr:col>16</xdr:col>
      <xdr:colOff>17318</xdr:colOff>
      <xdr:row>3006</xdr:row>
      <xdr:rowOff>190500</xdr:rowOff>
    </xdr:to>
    <xdr:graphicFrame macro="">
      <xdr:nvGraphicFramePr>
        <xdr:cNvPr id="150" name="Gráfico 117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8</xdr:col>
      <xdr:colOff>14431</xdr:colOff>
      <xdr:row>3009</xdr:row>
      <xdr:rowOff>0</xdr:rowOff>
    </xdr:from>
    <xdr:to>
      <xdr:col>16</xdr:col>
      <xdr:colOff>17317</xdr:colOff>
      <xdr:row>3034</xdr:row>
      <xdr:rowOff>190500</xdr:rowOff>
    </xdr:to>
    <xdr:graphicFrame macro="">
      <xdr:nvGraphicFramePr>
        <xdr:cNvPr id="152" name="Gráfico 117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8</xdr:col>
      <xdr:colOff>15873</xdr:colOff>
      <xdr:row>3037</xdr:row>
      <xdr:rowOff>1</xdr:rowOff>
    </xdr:from>
    <xdr:to>
      <xdr:col>15</xdr:col>
      <xdr:colOff>848590</xdr:colOff>
      <xdr:row>3062</xdr:row>
      <xdr:rowOff>190500</xdr:rowOff>
    </xdr:to>
    <xdr:graphicFrame macro="">
      <xdr:nvGraphicFramePr>
        <xdr:cNvPr id="154" name="Gráfico 117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8</xdr:col>
      <xdr:colOff>15875</xdr:colOff>
      <xdr:row>3065</xdr:row>
      <xdr:rowOff>0</xdr:rowOff>
    </xdr:from>
    <xdr:to>
      <xdr:col>16</xdr:col>
      <xdr:colOff>0</xdr:colOff>
      <xdr:row>3090</xdr:row>
      <xdr:rowOff>190500</xdr:rowOff>
    </xdr:to>
    <xdr:graphicFrame macro="">
      <xdr:nvGraphicFramePr>
        <xdr:cNvPr id="160" name="Gráfico 117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8</xdr:col>
      <xdr:colOff>15875</xdr:colOff>
      <xdr:row>3093</xdr:row>
      <xdr:rowOff>1</xdr:rowOff>
    </xdr:from>
    <xdr:to>
      <xdr:col>15</xdr:col>
      <xdr:colOff>831273</xdr:colOff>
      <xdr:row>3119</xdr:row>
      <xdr:rowOff>0</xdr:rowOff>
    </xdr:to>
    <xdr:graphicFrame macro="">
      <xdr:nvGraphicFramePr>
        <xdr:cNvPr id="164" name="Gráfico 117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8</xdr:col>
      <xdr:colOff>17317</xdr:colOff>
      <xdr:row>3121</xdr:row>
      <xdr:rowOff>-1</xdr:rowOff>
    </xdr:from>
    <xdr:to>
      <xdr:col>15</xdr:col>
      <xdr:colOff>831272</xdr:colOff>
      <xdr:row>3146</xdr:row>
      <xdr:rowOff>190499</xdr:rowOff>
    </xdr:to>
    <xdr:graphicFrame macro="">
      <xdr:nvGraphicFramePr>
        <xdr:cNvPr id="167" name="Gráfico 117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8</xdr:col>
      <xdr:colOff>17317</xdr:colOff>
      <xdr:row>3149</xdr:row>
      <xdr:rowOff>0</xdr:rowOff>
    </xdr:from>
    <xdr:to>
      <xdr:col>15</xdr:col>
      <xdr:colOff>848590</xdr:colOff>
      <xdr:row>3175</xdr:row>
      <xdr:rowOff>0</xdr:rowOff>
    </xdr:to>
    <xdr:graphicFrame macro="">
      <xdr:nvGraphicFramePr>
        <xdr:cNvPr id="171" name="Gráfico 117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8</xdr:col>
      <xdr:colOff>15875</xdr:colOff>
      <xdr:row>3177</xdr:row>
      <xdr:rowOff>20493</xdr:rowOff>
    </xdr:from>
    <xdr:to>
      <xdr:col>15</xdr:col>
      <xdr:colOff>831273</xdr:colOff>
      <xdr:row>3203</xdr:row>
      <xdr:rowOff>17318</xdr:rowOff>
    </xdr:to>
    <xdr:graphicFrame macro="">
      <xdr:nvGraphicFramePr>
        <xdr:cNvPr id="176" name="Gráfico 117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8</xdr:col>
      <xdr:colOff>14431</xdr:colOff>
      <xdr:row>3205</xdr:row>
      <xdr:rowOff>1</xdr:rowOff>
    </xdr:from>
    <xdr:to>
      <xdr:col>16</xdr:col>
      <xdr:colOff>17317</xdr:colOff>
      <xdr:row>3231</xdr:row>
      <xdr:rowOff>0</xdr:rowOff>
    </xdr:to>
    <xdr:graphicFrame macro="">
      <xdr:nvGraphicFramePr>
        <xdr:cNvPr id="178" name="Gráfico 117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8</xdr:col>
      <xdr:colOff>15875</xdr:colOff>
      <xdr:row>3233</xdr:row>
      <xdr:rowOff>1</xdr:rowOff>
    </xdr:from>
    <xdr:to>
      <xdr:col>15</xdr:col>
      <xdr:colOff>831273</xdr:colOff>
      <xdr:row>3258</xdr:row>
      <xdr:rowOff>52917</xdr:rowOff>
    </xdr:to>
    <xdr:graphicFrame macro="">
      <xdr:nvGraphicFramePr>
        <xdr:cNvPr id="179" name="Gráfico 117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8</xdr:col>
      <xdr:colOff>15875</xdr:colOff>
      <xdr:row>3260</xdr:row>
      <xdr:rowOff>0</xdr:rowOff>
    </xdr:from>
    <xdr:to>
      <xdr:col>15</xdr:col>
      <xdr:colOff>831273</xdr:colOff>
      <xdr:row>3285</xdr:row>
      <xdr:rowOff>190500</xdr:rowOff>
    </xdr:to>
    <xdr:graphicFrame macro="">
      <xdr:nvGraphicFramePr>
        <xdr:cNvPr id="181" name="Gráfico 117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8</xdr:col>
      <xdr:colOff>15875</xdr:colOff>
      <xdr:row>3287</xdr:row>
      <xdr:rowOff>198291</xdr:rowOff>
    </xdr:from>
    <xdr:to>
      <xdr:col>15</xdr:col>
      <xdr:colOff>831273</xdr:colOff>
      <xdr:row>3313</xdr:row>
      <xdr:rowOff>207817</xdr:rowOff>
    </xdr:to>
    <xdr:graphicFrame macro="">
      <xdr:nvGraphicFramePr>
        <xdr:cNvPr id="182" name="Gráfico 117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8</xdr:col>
      <xdr:colOff>15875</xdr:colOff>
      <xdr:row>3316</xdr:row>
      <xdr:rowOff>0</xdr:rowOff>
    </xdr:from>
    <xdr:to>
      <xdr:col>15</xdr:col>
      <xdr:colOff>831273</xdr:colOff>
      <xdr:row>3341</xdr:row>
      <xdr:rowOff>190500</xdr:rowOff>
    </xdr:to>
    <xdr:graphicFrame macro="">
      <xdr:nvGraphicFramePr>
        <xdr:cNvPr id="183" name="Gráfico 117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8</xdr:col>
      <xdr:colOff>15875</xdr:colOff>
      <xdr:row>3344</xdr:row>
      <xdr:rowOff>6349</xdr:rowOff>
    </xdr:from>
    <xdr:to>
      <xdr:col>15</xdr:col>
      <xdr:colOff>831273</xdr:colOff>
      <xdr:row>3369</xdr:row>
      <xdr:rowOff>207817</xdr:rowOff>
    </xdr:to>
    <xdr:graphicFrame macro="">
      <xdr:nvGraphicFramePr>
        <xdr:cNvPr id="185" name="Gráfico 117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8</xdr:col>
      <xdr:colOff>14431</xdr:colOff>
      <xdr:row>3372</xdr:row>
      <xdr:rowOff>-1</xdr:rowOff>
    </xdr:from>
    <xdr:to>
      <xdr:col>16</xdr:col>
      <xdr:colOff>17317</xdr:colOff>
      <xdr:row>3397</xdr:row>
      <xdr:rowOff>190500</xdr:rowOff>
    </xdr:to>
    <xdr:graphicFrame macro="">
      <xdr:nvGraphicFramePr>
        <xdr:cNvPr id="186" name="Gráfico 117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8</xdr:col>
      <xdr:colOff>14431</xdr:colOff>
      <xdr:row>3399</xdr:row>
      <xdr:rowOff>196849</xdr:rowOff>
    </xdr:from>
    <xdr:to>
      <xdr:col>16</xdr:col>
      <xdr:colOff>17318</xdr:colOff>
      <xdr:row>3425</xdr:row>
      <xdr:rowOff>190499</xdr:rowOff>
    </xdr:to>
    <xdr:graphicFrame macro="">
      <xdr:nvGraphicFramePr>
        <xdr:cNvPr id="188" name="Gráfico 117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8</xdr:col>
      <xdr:colOff>15875</xdr:colOff>
      <xdr:row>3430</xdr:row>
      <xdr:rowOff>-1</xdr:rowOff>
    </xdr:from>
    <xdr:to>
      <xdr:col>15</xdr:col>
      <xdr:colOff>831273</xdr:colOff>
      <xdr:row>3456</xdr:row>
      <xdr:rowOff>17318</xdr:rowOff>
    </xdr:to>
    <xdr:graphicFrame macro="">
      <xdr:nvGraphicFramePr>
        <xdr:cNvPr id="190" name="Gráfico 117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8</xdr:col>
      <xdr:colOff>15875</xdr:colOff>
      <xdr:row>3458</xdr:row>
      <xdr:rowOff>0</xdr:rowOff>
    </xdr:from>
    <xdr:to>
      <xdr:col>16</xdr:col>
      <xdr:colOff>17318</xdr:colOff>
      <xdr:row>3483</xdr:row>
      <xdr:rowOff>190500</xdr:rowOff>
    </xdr:to>
    <xdr:graphicFrame macro="">
      <xdr:nvGraphicFramePr>
        <xdr:cNvPr id="192" name="Gráfico 117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8</xdr:col>
      <xdr:colOff>15875</xdr:colOff>
      <xdr:row>3486</xdr:row>
      <xdr:rowOff>-1</xdr:rowOff>
    </xdr:from>
    <xdr:to>
      <xdr:col>15</xdr:col>
      <xdr:colOff>831273</xdr:colOff>
      <xdr:row>3512</xdr:row>
      <xdr:rowOff>0</xdr:rowOff>
    </xdr:to>
    <xdr:graphicFrame macro="">
      <xdr:nvGraphicFramePr>
        <xdr:cNvPr id="193" name="Gráfico 117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8</xdr:col>
      <xdr:colOff>17319</xdr:colOff>
      <xdr:row>3514</xdr:row>
      <xdr:rowOff>0</xdr:rowOff>
    </xdr:from>
    <xdr:to>
      <xdr:col>16</xdr:col>
      <xdr:colOff>0</xdr:colOff>
      <xdr:row>3540</xdr:row>
      <xdr:rowOff>0</xdr:rowOff>
    </xdr:to>
    <xdr:graphicFrame macro="">
      <xdr:nvGraphicFramePr>
        <xdr:cNvPr id="195" name="Gráfico 117">
          <a:extLst>
            <a:ext uri="{FF2B5EF4-FFF2-40B4-BE49-F238E27FC236}">
              <a16:creationId xmlns:a16="http://schemas.microsoft.com/office/drawing/2014/main" id="{00000000-0008-0000-0100-0000C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8</xdr:col>
      <xdr:colOff>14431</xdr:colOff>
      <xdr:row>3541</xdr:row>
      <xdr:rowOff>196850</xdr:rowOff>
    </xdr:from>
    <xdr:to>
      <xdr:col>16</xdr:col>
      <xdr:colOff>17317</xdr:colOff>
      <xdr:row>3567</xdr:row>
      <xdr:rowOff>190500</xdr:rowOff>
    </xdr:to>
    <xdr:graphicFrame macro="">
      <xdr:nvGraphicFramePr>
        <xdr:cNvPr id="196" name="Gráfico 117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8</xdr:col>
      <xdr:colOff>14431</xdr:colOff>
      <xdr:row>3570</xdr:row>
      <xdr:rowOff>17317</xdr:rowOff>
    </xdr:from>
    <xdr:to>
      <xdr:col>16</xdr:col>
      <xdr:colOff>17317</xdr:colOff>
      <xdr:row>3596</xdr:row>
      <xdr:rowOff>17317</xdr:rowOff>
    </xdr:to>
    <xdr:graphicFrame macro="">
      <xdr:nvGraphicFramePr>
        <xdr:cNvPr id="198" name="Gráfico 117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8</xdr:col>
      <xdr:colOff>15873</xdr:colOff>
      <xdr:row>3597</xdr:row>
      <xdr:rowOff>198291</xdr:rowOff>
    </xdr:from>
    <xdr:to>
      <xdr:col>15</xdr:col>
      <xdr:colOff>848590</xdr:colOff>
      <xdr:row>3623</xdr:row>
      <xdr:rowOff>190499</xdr:rowOff>
    </xdr:to>
    <xdr:graphicFrame macro="">
      <xdr:nvGraphicFramePr>
        <xdr:cNvPr id="200" name="Gráfico 117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8</xdr:col>
      <xdr:colOff>15875</xdr:colOff>
      <xdr:row>3625</xdr:row>
      <xdr:rowOff>207817</xdr:rowOff>
    </xdr:from>
    <xdr:to>
      <xdr:col>15</xdr:col>
      <xdr:colOff>831273</xdr:colOff>
      <xdr:row>3651</xdr:row>
      <xdr:rowOff>190499</xdr:rowOff>
    </xdr:to>
    <xdr:graphicFrame macro="">
      <xdr:nvGraphicFramePr>
        <xdr:cNvPr id="202" name="Gráfico 117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8</xdr:col>
      <xdr:colOff>17319</xdr:colOff>
      <xdr:row>3654</xdr:row>
      <xdr:rowOff>6350</xdr:rowOff>
    </xdr:from>
    <xdr:to>
      <xdr:col>16</xdr:col>
      <xdr:colOff>17318</xdr:colOff>
      <xdr:row>3680</xdr:row>
      <xdr:rowOff>0</xdr:rowOff>
    </xdr:to>
    <xdr:graphicFrame macro="">
      <xdr:nvGraphicFramePr>
        <xdr:cNvPr id="203" name="Gráfico 117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8</xdr:col>
      <xdr:colOff>15875</xdr:colOff>
      <xdr:row>3682</xdr:row>
      <xdr:rowOff>6351</xdr:rowOff>
    </xdr:from>
    <xdr:to>
      <xdr:col>15</xdr:col>
      <xdr:colOff>831273</xdr:colOff>
      <xdr:row>3707</xdr:row>
      <xdr:rowOff>190500</xdr:rowOff>
    </xdr:to>
    <xdr:graphicFrame macro="">
      <xdr:nvGraphicFramePr>
        <xdr:cNvPr id="204" name="Gráfico 117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8</xdr:col>
      <xdr:colOff>15875</xdr:colOff>
      <xdr:row>3710</xdr:row>
      <xdr:rowOff>0</xdr:rowOff>
    </xdr:from>
    <xdr:to>
      <xdr:col>15</xdr:col>
      <xdr:colOff>831273</xdr:colOff>
      <xdr:row>3735</xdr:row>
      <xdr:rowOff>173182</xdr:rowOff>
    </xdr:to>
    <xdr:graphicFrame macro="">
      <xdr:nvGraphicFramePr>
        <xdr:cNvPr id="205" name="Gráfico 117">
          <a:extLs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8</xdr:col>
      <xdr:colOff>15875</xdr:colOff>
      <xdr:row>35</xdr:row>
      <xdr:rowOff>0</xdr:rowOff>
    </xdr:from>
    <xdr:to>
      <xdr:col>15</xdr:col>
      <xdr:colOff>818696</xdr:colOff>
      <xdr:row>60</xdr:row>
      <xdr:rowOff>174625</xdr:rowOff>
    </xdr:to>
    <xdr:graphicFrame macro="">
      <xdr:nvGraphicFramePr>
        <xdr:cNvPr id="127" name="Gráfico 117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8</xdr:col>
      <xdr:colOff>11338</xdr:colOff>
      <xdr:row>287</xdr:row>
      <xdr:rowOff>0</xdr:rowOff>
    </xdr:from>
    <xdr:to>
      <xdr:col>15</xdr:col>
      <xdr:colOff>825499</xdr:colOff>
      <xdr:row>312</xdr:row>
      <xdr:rowOff>190500</xdr:rowOff>
    </xdr:to>
    <xdr:graphicFrame macro="">
      <xdr:nvGraphicFramePr>
        <xdr:cNvPr id="129" name="Gráfico 117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8</xdr:col>
      <xdr:colOff>0</xdr:colOff>
      <xdr:row>315</xdr:row>
      <xdr:rowOff>0</xdr:rowOff>
    </xdr:from>
    <xdr:to>
      <xdr:col>15</xdr:col>
      <xdr:colOff>830036</xdr:colOff>
      <xdr:row>341</xdr:row>
      <xdr:rowOff>0</xdr:rowOff>
    </xdr:to>
    <xdr:graphicFrame macro="">
      <xdr:nvGraphicFramePr>
        <xdr:cNvPr id="132" name="Gráfico 117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16</xdr:col>
      <xdr:colOff>0</xdr:colOff>
      <xdr:row>35</xdr:row>
      <xdr:rowOff>1</xdr:rowOff>
    </xdr:from>
    <xdr:to>
      <xdr:col>23</xdr:col>
      <xdr:colOff>809625</xdr:colOff>
      <xdr:row>60</xdr:row>
      <xdr:rowOff>174626</xdr:rowOff>
    </xdr:to>
    <xdr:graphicFrame macro="">
      <xdr:nvGraphicFramePr>
        <xdr:cNvPr id="137" name="Gráfico 117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16</xdr:col>
      <xdr:colOff>31750</xdr:colOff>
      <xdr:row>63</xdr:row>
      <xdr:rowOff>0</xdr:rowOff>
    </xdr:from>
    <xdr:to>
      <xdr:col>23</xdr:col>
      <xdr:colOff>801984</xdr:colOff>
      <xdr:row>88</xdr:row>
      <xdr:rowOff>190500</xdr:rowOff>
    </xdr:to>
    <xdr:graphicFrame macro="">
      <xdr:nvGraphicFramePr>
        <xdr:cNvPr id="138" name="Gráfico 117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16</xdr:col>
      <xdr:colOff>16328</xdr:colOff>
      <xdr:row>91</xdr:row>
      <xdr:rowOff>1</xdr:rowOff>
    </xdr:from>
    <xdr:to>
      <xdr:col>23</xdr:col>
      <xdr:colOff>789214</xdr:colOff>
      <xdr:row>117</xdr:row>
      <xdr:rowOff>15875</xdr:rowOff>
    </xdr:to>
    <xdr:graphicFrame macro="">
      <xdr:nvGraphicFramePr>
        <xdr:cNvPr id="143" name="Gráfico 117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16</xdr:col>
      <xdr:colOff>454</xdr:colOff>
      <xdr:row>119</xdr:row>
      <xdr:rowOff>0</xdr:rowOff>
    </xdr:from>
    <xdr:to>
      <xdr:col>23</xdr:col>
      <xdr:colOff>825500</xdr:colOff>
      <xdr:row>145</xdr:row>
      <xdr:rowOff>1</xdr:rowOff>
    </xdr:to>
    <xdr:graphicFrame macro="">
      <xdr:nvGraphicFramePr>
        <xdr:cNvPr id="148" name="Gráfico 117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16</xdr:col>
      <xdr:colOff>15875</xdr:colOff>
      <xdr:row>147</xdr:row>
      <xdr:rowOff>0</xdr:rowOff>
    </xdr:from>
    <xdr:to>
      <xdr:col>23</xdr:col>
      <xdr:colOff>817183</xdr:colOff>
      <xdr:row>172</xdr:row>
      <xdr:rowOff>190500</xdr:rowOff>
    </xdr:to>
    <xdr:graphicFrame macro="">
      <xdr:nvGraphicFramePr>
        <xdr:cNvPr id="155" name="Gráfico 117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15</xdr:col>
      <xdr:colOff>833665</xdr:colOff>
      <xdr:row>175</xdr:row>
      <xdr:rowOff>0</xdr:rowOff>
    </xdr:from>
    <xdr:to>
      <xdr:col>23</xdr:col>
      <xdr:colOff>809625</xdr:colOff>
      <xdr:row>201</xdr:row>
      <xdr:rowOff>1</xdr:rowOff>
    </xdr:to>
    <xdr:graphicFrame macro="">
      <xdr:nvGraphicFramePr>
        <xdr:cNvPr id="161" name="Gráfico 117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15</xdr:col>
      <xdr:colOff>832303</xdr:colOff>
      <xdr:row>203</xdr:row>
      <xdr:rowOff>15875</xdr:rowOff>
    </xdr:from>
    <xdr:to>
      <xdr:col>23</xdr:col>
      <xdr:colOff>819904</xdr:colOff>
      <xdr:row>228</xdr:row>
      <xdr:rowOff>174624</xdr:rowOff>
    </xdr:to>
    <xdr:graphicFrame macro="">
      <xdr:nvGraphicFramePr>
        <xdr:cNvPr id="162" name="Gráfico 117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15</xdr:col>
      <xdr:colOff>834571</xdr:colOff>
      <xdr:row>231</xdr:row>
      <xdr:rowOff>0</xdr:rowOff>
    </xdr:from>
    <xdr:to>
      <xdr:col>23</xdr:col>
      <xdr:colOff>816731</xdr:colOff>
      <xdr:row>256</xdr:row>
      <xdr:rowOff>174625</xdr:rowOff>
    </xdr:to>
    <xdr:graphicFrame macro="">
      <xdr:nvGraphicFramePr>
        <xdr:cNvPr id="169" name="Gráfico 117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16</xdr:col>
      <xdr:colOff>16329</xdr:colOff>
      <xdr:row>259</xdr:row>
      <xdr:rowOff>0</xdr:rowOff>
    </xdr:from>
    <xdr:to>
      <xdr:col>23</xdr:col>
      <xdr:colOff>817637</xdr:colOff>
      <xdr:row>285</xdr:row>
      <xdr:rowOff>15875</xdr:rowOff>
    </xdr:to>
    <xdr:graphicFrame macro="">
      <xdr:nvGraphicFramePr>
        <xdr:cNvPr id="173" name="Gráfico 117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15</xdr:col>
      <xdr:colOff>839561</xdr:colOff>
      <xdr:row>287</xdr:row>
      <xdr:rowOff>5895</xdr:rowOff>
    </xdr:from>
    <xdr:to>
      <xdr:col>23</xdr:col>
      <xdr:colOff>825500</xdr:colOff>
      <xdr:row>312</xdr:row>
      <xdr:rowOff>190499</xdr:rowOff>
    </xdr:to>
    <xdr:graphicFrame macro="">
      <xdr:nvGraphicFramePr>
        <xdr:cNvPr id="177" name="Gráfico 117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16</xdr:col>
      <xdr:colOff>3175</xdr:colOff>
      <xdr:row>315</xdr:row>
      <xdr:rowOff>5896</xdr:rowOff>
    </xdr:from>
    <xdr:to>
      <xdr:col>23</xdr:col>
      <xdr:colOff>804483</xdr:colOff>
      <xdr:row>341</xdr:row>
      <xdr:rowOff>0</xdr:rowOff>
    </xdr:to>
    <xdr:graphicFrame macro="">
      <xdr:nvGraphicFramePr>
        <xdr:cNvPr id="180" name="Gráfico 117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16</xdr:col>
      <xdr:colOff>2721</xdr:colOff>
      <xdr:row>427</xdr:row>
      <xdr:rowOff>0</xdr:rowOff>
    </xdr:from>
    <xdr:to>
      <xdr:col>23</xdr:col>
      <xdr:colOff>804029</xdr:colOff>
      <xdr:row>452</xdr:row>
      <xdr:rowOff>190500</xdr:rowOff>
    </xdr:to>
    <xdr:graphicFrame macro="">
      <xdr:nvGraphicFramePr>
        <xdr:cNvPr id="191" name="Gráfico 117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15</xdr:col>
      <xdr:colOff>817789</xdr:colOff>
      <xdr:row>454</xdr:row>
      <xdr:rowOff>201839</xdr:rowOff>
    </xdr:from>
    <xdr:to>
      <xdr:col>23</xdr:col>
      <xdr:colOff>809625</xdr:colOff>
      <xdr:row>480</xdr:row>
      <xdr:rowOff>190501</xdr:rowOff>
    </xdr:to>
    <xdr:graphicFrame macro="">
      <xdr:nvGraphicFramePr>
        <xdr:cNvPr id="194" name="Gráfico 117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15</xdr:col>
      <xdr:colOff>839107</xdr:colOff>
      <xdr:row>482</xdr:row>
      <xdr:rowOff>198664</xdr:rowOff>
    </xdr:from>
    <xdr:to>
      <xdr:col>23</xdr:col>
      <xdr:colOff>799040</xdr:colOff>
      <xdr:row>508</xdr:row>
      <xdr:rowOff>190500</xdr:rowOff>
    </xdr:to>
    <xdr:graphicFrame macro="">
      <xdr:nvGraphicFramePr>
        <xdr:cNvPr id="199" name="Gráfico 117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16</xdr:col>
      <xdr:colOff>0</xdr:colOff>
      <xdr:row>539</xdr:row>
      <xdr:rowOff>3174</xdr:rowOff>
    </xdr:from>
    <xdr:to>
      <xdr:col>23</xdr:col>
      <xdr:colOff>821266</xdr:colOff>
      <xdr:row>564</xdr:row>
      <xdr:rowOff>196849</xdr:rowOff>
    </xdr:to>
    <xdr:graphicFrame macro="">
      <xdr:nvGraphicFramePr>
        <xdr:cNvPr id="206" name="Gráfico 117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16</xdr:col>
      <xdr:colOff>22225</xdr:colOff>
      <xdr:row>726</xdr:row>
      <xdr:rowOff>187325</xdr:rowOff>
    </xdr:from>
    <xdr:to>
      <xdr:col>23</xdr:col>
      <xdr:colOff>821266</xdr:colOff>
      <xdr:row>752</xdr:row>
      <xdr:rowOff>158750</xdr:rowOff>
    </xdr:to>
    <xdr:graphicFrame macro="">
      <xdr:nvGraphicFramePr>
        <xdr:cNvPr id="210" name="Gráfico 117"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15</xdr:col>
      <xdr:colOff>831850</xdr:colOff>
      <xdr:row>754</xdr:row>
      <xdr:rowOff>206374</xdr:rowOff>
    </xdr:from>
    <xdr:to>
      <xdr:col>23</xdr:col>
      <xdr:colOff>789516</xdr:colOff>
      <xdr:row>780</xdr:row>
      <xdr:rowOff>190499</xdr:rowOff>
    </xdr:to>
    <xdr:graphicFrame macro="">
      <xdr:nvGraphicFramePr>
        <xdr:cNvPr id="211" name="Gráfico 117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15</xdr:col>
      <xdr:colOff>835025</xdr:colOff>
      <xdr:row>866</xdr:row>
      <xdr:rowOff>187324</xdr:rowOff>
    </xdr:from>
    <xdr:to>
      <xdr:col>23</xdr:col>
      <xdr:colOff>792691</xdr:colOff>
      <xdr:row>892</xdr:row>
      <xdr:rowOff>190499</xdr:rowOff>
    </xdr:to>
    <xdr:graphicFrame macro="">
      <xdr:nvGraphicFramePr>
        <xdr:cNvPr id="215" name="Gráfico 117">
          <a:extLst>
            <a:ext uri="{FF2B5EF4-FFF2-40B4-BE49-F238E27FC236}">
              <a16:creationId xmlns:a16="http://schemas.microsoft.com/office/drawing/2014/main" id="{00000000-0008-0000-0100-0000D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16</xdr:col>
      <xdr:colOff>9525</xdr:colOff>
      <xdr:row>1034</xdr:row>
      <xdr:rowOff>193674</xdr:rowOff>
    </xdr:from>
    <xdr:to>
      <xdr:col>23</xdr:col>
      <xdr:colOff>808566</xdr:colOff>
      <xdr:row>1060</xdr:row>
      <xdr:rowOff>190500</xdr:rowOff>
    </xdr:to>
    <xdr:graphicFrame macro="">
      <xdr:nvGraphicFramePr>
        <xdr:cNvPr id="221" name="Gráfico 117">
          <a:extLst>
            <a:ext uri="{FF2B5EF4-FFF2-40B4-BE49-F238E27FC236}">
              <a16:creationId xmlns:a16="http://schemas.microsoft.com/office/drawing/2014/main" id="{00000000-0008-0000-0100-0000D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15</xdr:col>
      <xdr:colOff>831850</xdr:colOff>
      <xdr:row>1062</xdr:row>
      <xdr:rowOff>203200</xdr:rowOff>
    </xdr:from>
    <xdr:to>
      <xdr:col>23</xdr:col>
      <xdr:colOff>789516</xdr:colOff>
      <xdr:row>1088</xdr:row>
      <xdr:rowOff>190500</xdr:rowOff>
    </xdr:to>
    <xdr:graphicFrame macro="">
      <xdr:nvGraphicFramePr>
        <xdr:cNvPr id="223" name="Gráfico 117">
          <a:extLs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16</xdr:col>
      <xdr:colOff>22225</xdr:colOff>
      <xdr:row>1091</xdr:row>
      <xdr:rowOff>3175</xdr:rowOff>
    </xdr:from>
    <xdr:to>
      <xdr:col>23</xdr:col>
      <xdr:colOff>821266</xdr:colOff>
      <xdr:row>1116</xdr:row>
      <xdr:rowOff>190500</xdr:rowOff>
    </xdr:to>
    <xdr:graphicFrame macro="">
      <xdr:nvGraphicFramePr>
        <xdr:cNvPr id="224" name="Gráfico 117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15</xdr:col>
      <xdr:colOff>835025</xdr:colOff>
      <xdr:row>1119</xdr:row>
      <xdr:rowOff>3175</xdr:rowOff>
    </xdr:from>
    <xdr:to>
      <xdr:col>23</xdr:col>
      <xdr:colOff>792691</xdr:colOff>
      <xdr:row>1144</xdr:row>
      <xdr:rowOff>190500</xdr:rowOff>
    </xdr:to>
    <xdr:graphicFrame macro="">
      <xdr:nvGraphicFramePr>
        <xdr:cNvPr id="225" name="Gráfico 117">
          <a:extLs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16</xdr:col>
      <xdr:colOff>3175</xdr:colOff>
      <xdr:row>1146</xdr:row>
      <xdr:rowOff>200025</xdr:rowOff>
    </xdr:from>
    <xdr:to>
      <xdr:col>23</xdr:col>
      <xdr:colOff>802216</xdr:colOff>
      <xdr:row>1173</xdr:row>
      <xdr:rowOff>0</xdr:rowOff>
    </xdr:to>
    <xdr:graphicFrame macro="">
      <xdr:nvGraphicFramePr>
        <xdr:cNvPr id="227" name="Gráfico 117">
          <a:extLst>
            <a:ext uri="{FF2B5EF4-FFF2-40B4-BE49-F238E27FC236}">
              <a16:creationId xmlns:a16="http://schemas.microsoft.com/office/drawing/2014/main" id="{00000000-0008-0000-0100-0000E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16</xdr:col>
      <xdr:colOff>34925</xdr:colOff>
      <xdr:row>1175</xdr:row>
      <xdr:rowOff>3175</xdr:rowOff>
    </xdr:from>
    <xdr:to>
      <xdr:col>23</xdr:col>
      <xdr:colOff>833966</xdr:colOff>
      <xdr:row>1200</xdr:row>
      <xdr:rowOff>190500</xdr:rowOff>
    </xdr:to>
    <xdr:graphicFrame macro="">
      <xdr:nvGraphicFramePr>
        <xdr:cNvPr id="228" name="Gráfico 117">
          <a:extLs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15</xdr:col>
      <xdr:colOff>838200</xdr:colOff>
      <xdr:row>1203</xdr:row>
      <xdr:rowOff>3175</xdr:rowOff>
    </xdr:from>
    <xdr:to>
      <xdr:col>23</xdr:col>
      <xdr:colOff>795866</xdr:colOff>
      <xdr:row>1228</xdr:row>
      <xdr:rowOff>190500</xdr:rowOff>
    </xdr:to>
    <xdr:graphicFrame macro="">
      <xdr:nvGraphicFramePr>
        <xdr:cNvPr id="229" name="Gráfico 117">
          <a:extLst>
            <a:ext uri="{FF2B5EF4-FFF2-40B4-BE49-F238E27FC236}">
              <a16:creationId xmlns:a16="http://schemas.microsoft.com/office/drawing/2014/main" id="{00000000-0008-0000-0100-0000E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16</xdr:col>
      <xdr:colOff>25112</xdr:colOff>
      <xdr:row>1230</xdr:row>
      <xdr:rowOff>203201</xdr:rowOff>
    </xdr:from>
    <xdr:to>
      <xdr:col>23</xdr:col>
      <xdr:colOff>831369</xdr:colOff>
      <xdr:row>1256</xdr:row>
      <xdr:rowOff>190500</xdr:rowOff>
    </xdr:to>
    <xdr:graphicFrame macro="">
      <xdr:nvGraphicFramePr>
        <xdr:cNvPr id="230" name="Gráfico 117">
          <a:extLst>
            <a:ext uri="{FF2B5EF4-FFF2-40B4-BE49-F238E27FC236}">
              <a16:creationId xmlns:a16="http://schemas.microsoft.com/office/drawing/2014/main" id="{00000000-0008-0000-0100-0000E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15</xdr:col>
      <xdr:colOff>843684</xdr:colOff>
      <xdr:row>1258</xdr:row>
      <xdr:rowOff>196849</xdr:rowOff>
    </xdr:from>
    <xdr:to>
      <xdr:col>23</xdr:col>
      <xdr:colOff>831272</xdr:colOff>
      <xdr:row>1284</xdr:row>
      <xdr:rowOff>173182</xdr:rowOff>
    </xdr:to>
    <xdr:graphicFrame macro="">
      <xdr:nvGraphicFramePr>
        <xdr:cNvPr id="232" name="Gráfico 117">
          <a:extLst>
            <a:ext uri="{FF2B5EF4-FFF2-40B4-BE49-F238E27FC236}">
              <a16:creationId xmlns:a16="http://schemas.microsoft.com/office/drawing/2014/main" id="{00000000-0008-0000-0100-0000E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15</xdr:col>
      <xdr:colOff>840797</xdr:colOff>
      <xdr:row>1286</xdr:row>
      <xdr:rowOff>207817</xdr:rowOff>
    </xdr:from>
    <xdr:to>
      <xdr:col>23</xdr:col>
      <xdr:colOff>798463</xdr:colOff>
      <xdr:row>1312</xdr:row>
      <xdr:rowOff>190499</xdr:rowOff>
    </xdr:to>
    <xdr:graphicFrame macro="">
      <xdr:nvGraphicFramePr>
        <xdr:cNvPr id="233" name="Gráfico 117">
          <a:extLs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15</xdr:col>
      <xdr:colOff>843684</xdr:colOff>
      <xdr:row>1314</xdr:row>
      <xdr:rowOff>197687</xdr:rowOff>
    </xdr:from>
    <xdr:to>
      <xdr:col>23</xdr:col>
      <xdr:colOff>801350</xdr:colOff>
      <xdr:row>1341</xdr:row>
      <xdr:rowOff>0</xdr:rowOff>
    </xdr:to>
    <xdr:graphicFrame macro="">
      <xdr:nvGraphicFramePr>
        <xdr:cNvPr id="234" name="Gráfico 117">
          <a:extLst>
            <a:ext uri="{FF2B5EF4-FFF2-40B4-BE49-F238E27FC236}">
              <a16:creationId xmlns:a16="http://schemas.microsoft.com/office/drawing/2014/main" id="{00000000-0008-0000-0100-0000E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15</xdr:col>
      <xdr:colOff>821377</xdr:colOff>
      <xdr:row>1370</xdr:row>
      <xdr:rowOff>194284</xdr:rowOff>
    </xdr:from>
    <xdr:to>
      <xdr:col>23</xdr:col>
      <xdr:colOff>808726</xdr:colOff>
      <xdr:row>1396</xdr:row>
      <xdr:rowOff>179716</xdr:rowOff>
    </xdr:to>
    <xdr:graphicFrame macro="">
      <xdr:nvGraphicFramePr>
        <xdr:cNvPr id="235" name="Gráfico 117">
          <a:extLst>
            <a:ext uri="{FF2B5EF4-FFF2-40B4-BE49-F238E27FC236}">
              <a16:creationId xmlns:a16="http://schemas.microsoft.com/office/drawing/2014/main" id="{00000000-0008-0000-0100-0000E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16</xdr:col>
      <xdr:colOff>8268</xdr:colOff>
      <xdr:row>1399</xdr:row>
      <xdr:rowOff>7610</xdr:rowOff>
    </xdr:from>
    <xdr:to>
      <xdr:col>23</xdr:col>
      <xdr:colOff>810604</xdr:colOff>
      <xdr:row>1424</xdr:row>
      <xdr:rowOff>179717</xdr:rowOff>
    </xdr:to>
    <xdr:graphicFrame macro="">
      <xdr:nvGraphicFramePr>
        <xdr:cNvPr id="237" name="Gráfico 117">
          <a:extLst>
            <a:ext uri="{FF2B5EF4-FFF2-40B4-BE49-F238E27FC236}">
              <a16:creationId xmlns:a16="http://schemas.microsoft.com/office/drawing/2014/main" id="{00000000-0008-0000-0100-0000E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16</xdr:col>
      <xdr:colOff>5092</xdr:colOff>
      <xdr:row>1426</xdr:row>
      <xdr:rowOff>192418</xdr:rowOff>
    </xdr:from>
    <xdr:to>
      <xdr:col>23</xdr:col>
      <xdr:colOff>807428</xdr:colOff>
      <xdr:row>1452</xdr:row>
      <xdr:rowOff>179717</xdr:rowOff>
    </xdr:to>
    <xdr:graphicFrame macro="">
      <xdr:nvGraphicFramePr>
        <xdr:cNvPr id="239" name="Gráfico 117">
          <a:extLs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16</xdr:col>
      <xdr:colOff>13540</xdr:colOff>
      <xdr:row>1455</xdr:row>
      <xdr:rowOff>17971</xdr:rowOff>
    </xdr:from>
    <xdr:to>
      <xdr:col>23</xdr:col>
      <xdr:colOff>815876</xdr:colOff>
      <xdr:row>1480</xdr:row>
      <xdr:rowOff>161745</xdr:rowOff>
    </xdr:to>
    <xdr:graphicFrame macro="">
      <xdr:nvGraphicFramePr>
        <xdr:cNvPr id="240" name="Gráfico 117">
          <a:extLs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16</xdr:col>
      <xdr:colOff>12461</xdr:colOff>
      <xdr:row>1482</xdr:row>
      <xdr:rowOff>182892</xdr:rowOff>
    </xdr:from>
    <xdr:to>
      <xdr:col>23</xdr:col>
      <xdr:colOff>814797</xdr:colOff>
      <xdr:row>1508</xdr:row>
      <xdr:rowOff>179716</xdr:rowOff>
    </xdr:to>
    <xdr:graphicFrame macro="">
      <xdr:nvGraphicFramePr>
        <xdr:cNvPr id="241" name="Gráfico 117">
          <a:extLs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16</xdr:col>
      <xdr:colOff>28335</xdr:colOff>
      <xdr:row>1511</xdr:row>
      <xdr:rowOff>22223</xdr:rowOff>
    </xdr:from>
    <xdr:to>
      <xdr:col>23</xdr:col>
      <xdr:colOff>830671</xdr:colOff>
      <xdr:row>1536</xdr:row>
      <xdr:rowOff>179716</xdr:rowOff>
    </xdr:to>
    <xdr:graphicFrame macro="">
      <xdr:nvGraphicFramePr>
        <xdr:cNvPr id="242" name="Gráfico 117">
          <a:extLs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16</xdr:col>
      <xdr:colOff>26238</xdr:colOff>
      <xdr:row>1539</xdr:row>
      <xdr:rowOff>1078</xdr:rowOff>
    </xdr:from>
    <xdr:to>
      <xdr:col>23</xdr:col>
      <xdr:colOff>828574</xdr:colOff>
      <xdr:row>1565</xdr:row>
      <xdr:rowOff>0</xdr:rowOff>
    </xdr:to>
    <xdr:graphicFrame macro="">
      <xdr:nvGraphicFramePr>
        <xdr:cNvPr id="244" name="Gráfico 117">
          <a:extLst>
            <a:ext uri="{FF2B5EF4-FFF2-40B4-BE49-F238E27FC236}">
              <a16:creationId xmlns:a16="http://schemas.microsoft.com/office/drawing/2014/main" id="{00000000-0008-0000-0100-0000F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8</xdr:col>
      <xdr:colOff>13606</xdr:colOff>
      <xdr:row>371</xdr:row>
      <xdr:rowOff>0</xdr:rowOff>
    </xdr:from>
    <xdr:to>
      <xdr:col>15</xdr:col>
      <xdr:colOff>830035</xdr:colOff>
      <xdr:row>397</xdr:row>
      <xdr:rowOff>0</xdr:rowOff>
    </xdr:to>
    <xdr:graphicFrame macro="">
      <xdr:nvGraphicFramePr>
        <xdr:cNvPr id="245" name="Gráfico 117">
          <a:extLst>
            <a:ext uri="{FF2B5EF4-FFF2-40B4-BE49-F238E27FC236}">
              <a16:creationId xmlns:a16="http://schemas.microsoft.com/office/drawing/2014/main" id="{00000000-0008-0000-0100-0000F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8</xdr:col>
      <xdr:colOff>13606</xdr:colOff>
      <xdr:row>399</xdr:row>
      <xdr:rowOff>1</xdr:rowOff>
    </xdr:from>
    <xdr:to>
      <xdr:col>16</xdr:col>
      <xdr:colOff>0</xdr:colOff>
      <xdr:row>424</xdr:row>
      <xdr:rowOff>174626</xdr:rowOff>
    </xdr:to>
    <xdr:graphicFrame macro="">
      <xdr:nvGraphicFramePr>
        <xdr:cNvPr id="247" name="Gráfico 117">
          <a:extLst>
            <a:ext uri="{FF2B5EF4-FFF2-40B4-BE49-F238E27FC236}">
              <a16:creationId xmlns:a16="http://schemas.microsoft.com/office/drawing/2014/main" id="{00000000-0008-0000-0100-0000F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8</xdr:col>
      <xdr:colOff>11338</xdr:colOff>
      <xdr:row>510</xdr:row>
      <xdr:rowOff>206374</xdr:rowOff>
    </xdr:from>
    <xdr:to>
      <xdr:col>15</xdr:col>
      <xdr:colOff>825499</xdr:colOff>
      <xdr:row>536</xdr:row>
      <xdr:rowOff>190499</xdr:rowOff>
    </xdr:to>
    <xdr:graphicFrame macro="">
      <xdr:nvGraphicFramePr>
        <xdr:cNvPr id="248" name="Gráfico 117">
          <a:extLst>
            <a:ext uri="{FF2B5EF4-FFF2-40B4-BE49-F238E27FC236}">
              <a16:creationId xmlns:a16="http://schemas.microsoft.com/office/drawing/2014/main" id="{00000000-0008-0000-0100-0000F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8</xdr:col>
      <xdr:colOff>15875</xdr:colOff>
      <xdr:row>671</xdr:row>
      <xdr:rowOff>6349</xdr:rowOff>
    </xdr:from>
    <xdr:to>
      <xdr:col>15</xdr:col>
      <xdr:colOff>809625</xdr:colOff>
      <xdr:row>696</xdr:row>
      <xdr:rowOff>190500</xdr:rowOff>
    </xdr:to>
    <xdr:graphicFrame macro="">
      <xdr:nvGraphicFramePr>
        <xdr:cNvPr id="249" name="Gráfico 117">
          <a:extLst>
            <a:ext uri="{FF2B5EF4-FFF2-40B4-BE49-F238E27FC236}">
              <a16:creationId xmlns:a16="http://schemas.microsoft.com/office/drawing/2014/main" id="{00000000-0008-0000-0100-0000F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8</xdr:col>
      <xdr:colOff>15875</xdr:colOff>
      <xdr:row>698</xdr:row>
      <xdr:rowOff>206374</xdr:rowOff>
    </xdr:from>
    <xdr:to>
      <xdr:col>15</xdr:col>
      <xdr:colOff>825500</xdr:colOff>
      <xdr:row>724</xdr:row>
      <xdr:rowOff>190499</xdr:rowOff>
    </xdr:to>
    <xdr:graphicFrame macro="">
      <xdr:nvGraphicFramePr>
        <xdr:cNvPr id="252" name="Gráfico 117">
          <a:extLst>
            <a:ext uri="{FF2B5EF4-FFF2-40B4-BE49-F238E27FC236}">
              <a16:creationId xmlns:a16="http://schemas.microsoft.com/office/drawing/2014/main" id="{00000000-0008-0000-0100-0000F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8</xdr:col>
      <xdr:colOff>15875</xdr:colOff>
      <xdr:row>783</xdr:row>
      <xdr:rowOff>6349</xdr:rowOff>
    </xdr:from>
    <xdr:to>
      <xdr:col>15</xdr:col>
      <xdr:colOff>825500</xdr:colOff>
      <xdr:row>808</xdr:row>
      <xdr:rowOff>190500</xdr:rowOff>
    </xdr:to>
    <xdr:graphicFrame macro="">
      <xdr:nvGraphicFramePr>
        <xdr:cNvPr id="174" name="Gráfico 117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8</xdr:col>
      <xdr:colOff>15875</xdr:colOff>
      <xdr:row>811</xdr:row>
      <xdr:rowOff>15875</xdr:rowOff>
    </xdr:from>
    <xdr:to>
      <xdr:col>16</xdr:col>
      <xdr:colOff>15875</xdr:colOff>
      <xdr:row>836</xdr:row>
      <xdr:rowOff>190500</xdr:rowOff>
    </xdr:to>
    <xdr:graphicFrame macro="">
      <xdr:nvGraphicFramePr>
        <xdr:cNvPr id="184" name="Gráfico 117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8</xdr:col>
      <xdr:colOff>15875</xdr:colOff>
      <xdr:row>838</xdr:row>
      <xdr:rowOff>206374</xdr:rowOff>
    </xdr:from>
    <xdr:to>
      <xdr:col>15</xdr:col>
      <xdr:colOff>809625</xdr:colOff>
      <xdr:row>864</xdr:row>
      <xdr:rowOff>190499</xdr:rowOff>
    </xdr:to>
    <xdr:graphicFrame macro="">
      <xdr:nvGraphicFramePr>
        <xdr:cNvPr id="189" name="Gráfico 117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8</xdr:col>
      <xdr:colOff>15875</xdr:colOff>
      <xdr:row>895</xdr:row>
      <xdr:rowOff>0</xdr:rowOff>
    </xdr:from>
    <xdr:to>
      <xdr:col>15</xdr:col>
      <xdr:colOff>825500</xdr:colOff>
      <xdr:row>920</xdr:row>
      <xdr:rowOff>190500</xdr:rowOff>
    </xdr:to>
    <xdr:graphicFrame macro="">
      <xdr:nvGraphicFramePr>
        <xdr:cNvPr id="197" name="Gráfico 117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8</xdr:col>
      <xdr:colOff>15875</xdr:colOff>
      <xdr:row>923</xdr:row>
      <xdr:rowOff>0</xdr:rowOff>
    </xdr:from>
    <xdr:to>
      <xdr:col>15</xdr:col>
      <xdr:colOff>825500</xdr:colOff>
      <xdr:row>948</xdr:row>
      <xdr:rowOff>190500</xdr:rowOff>
    </xdr:to>
    <xdr:graphicFrame macro="">
      <xdr:nvGraphicFramePr>
        <xdr:cNvPr id="207" name="Gráfico 117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8</xdr:col>
      <xdr:colOff>15875</xdr:colOff>
      <xdr:row>950</xdr:row>
      <xdr:rowOff>206374</xdr:rowOff>
    </xdr:from>
    <xdr:to>
      <xdr:col>15</xdr:col>
      <xdr:colOff>825500</xdr:colOff>
      <xdr:row>976</xdr:row>
      <xdr:rowOff>190499</xdr:rowOff>
    </xdr:to>
    <xdr:graphicFrame macro="">
      <xdr:nvGraphicFramePr>
        <xdr:cNvPr id="209" name="Gráfico 117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8</xdr:col>
      <xdr:colOff>15875</xdr:colOff>
      <xdr:row>978</xdr:row>
      <xdr:rowOff>206374</xdr:rowOff>
    </xdr:from>
    <xdr:to>
      <xdr:col>15</xdr:col>
      <xdr:colOff>825500</xdr:colOff>
      <xdr:row>1005</xdr:row>
      <xdr:rowOff>15874</xdr:rowOff>
    </xdr:to>
    <xdr:graphicFrame macro="">
      <xdr:nvGraphicFramePr>
        <xdr:cNvPr id="222" name="Gráfico 117">
          <a:extLst>
            <a:ext uri="{FF2B5EF4-FFF2-40B4-BE49-F238E27FC236}">
              <a16:creationId xmlns:a16="http://schemas.microsoft.com/office/drawing/2014/main" id="{00000000-0008-0000-0100-0000D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8</xdr:col>
      <xdr:colOff>15875</xdr:colOff>
      <xdr:row>1007</xdr:row>
      <xdr:rowOff>0</xdr:rowOff>
    </xdr:from>
    <xdr:to>
      <xdr:col>15</xdr:col>
      <xdr:colOff>825500</xdr:colOff>
      <xdr:row>1032</xdr:row>
      <xdr:rowOff>190500</xdr:rowOff>
    </xdr:to>
    <xdr:graphicFrame macro="">
      <xdr:nvGraphicFramePr>
        <xdr:cNvPr id="226" name="Gráfico 117">
          <a:extLst>
            <a:ext uri="{FF2B5EF4-FFF2-40B4-BE49-F238E27FC236}">
              <a16:creationId xmlns:a16="http://schemas.microsoft.com/office/drawing/2014/main" id="{00000000-0008-0000-0100-0000E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16</xdr:col>
      <xdr:colOff>6804</xdr:colOff>
      <xdr:row>511</xdr:row>
      <xdr:rowOff>6803</xdr:rowOff>
    </xdr:from>
    <xdr:to>
      <xdr:col>23</xdr:col>
      <xdr:colOff>808112</xdr:colOff>
      <xdr:row>536</xdr:row>
      <xdr:rowOff>190499</xdr:rowOff>
    </xdr:to>
    <xdr:graphicFrame macro="">
      <xdr:nvGraphicFramePr>
        <xdr:cNvPr id="236" name="Gráfico 117">
          <a:extLst>
            <a:ext uri="{FF2B5EF4-FFF2-40B4-BE49-F238E27FC236}">
              <a16:creationId xmlns:a16="http://schemas.microsoft.com/office/drawing/2014/main" id="{00000000-0008-0000-0100-0000E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15</xdr:col>
      <xdr:colOff>825500</xdr:colOff>
      <xdr:row>671</xdr:row>
      <xdr:rowOff>0</xdr:rowOff>
    </xdr:from>
    <xdr:to>
      <xdr:col>23</xdr:col>
      <xdr:colOff>783166</xdr:colOff>
      <xdr:row>696</xdr:row>
      <xdr:rowOff>190500</xdr:rowOff>
    </xdr:to>
    <xdr:graphicFrame macro="">
      <xdr:nvGraphicFramePr>
        <xdr:cNvPr id="243" name="Gráfico 117">
          <a:extLst>
            <a:ext uri="{FF2B5EF4-FFF2-40B4-BE49-F238E27FC236}">
              <a16:creationId xmlns:a16="http://schemas.microsoft.com/office/drawing/2014/main" id="{00000000-0008-0000-0100-0000F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16</xdr:col>
      <xdr:colOff>0</xdr:colOff>
      <xdr:row>698</xdr:row>
      <xdr:rowOff>206374</xdr:rowOff>
    </xdr:from>
    <xdr:to>
      <xdr:col>23</xdr:col>
      <xdr:colOff>799041</xdr:colOff>
      <xdr:row>724</xdr:row>
      <xdr:rowOff>190499</xdr:rowOff>
    </xdr:to>
    <xdr:graphicFrame macro="">
      <xdr:nvGraphicFramePr>
        <xdr:cNvPr id="246" name="Gráfico 117">
          <a:extLst>
            <a:ext uri="{FF2B5EF4-FFF2-40B4-BE49-F238E27FC236}">
              <a16:creationId xmlns:a16="http://schemas.microsoft.com/office/drawing/2014/main" id="{00000000-0008-0000-0100-0000F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16</xdr:col>
      <xdr:colOff>0</xdr:colOff>
      <xdr:row>895</xdr:row>
      <xdr:rowOff>0</xdr:rowOff>
    </xdr:from>
    <xdr:to>
      <xdr:col>23</xdr:col>
      <xdr:colOff>799041</xdr:colOff>
      <xdr:row>920</xdr:row>
      <xdr:rowOff>190500</xdr:rowOff>
    </xdr:to>
    <xdr:graphicFrame macro="">
      <xdr:nvGraphicFramePr>
        <xdr:cNvPr id="250" name="Gráfico 117">
          <a:extLs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16</xdr:col>
      <xdr:colOff>0</xdr:colOff>
      <xdr:row>922</xdr:row>
      <xdr:rowOff>206374</xdr:rowOff>
    </xdr:from>
    <xdr:to>
      <xdr:col>23</xdr:col>
      <xdr:colOff>799041</xdr:colOff>
      <xdr:row>948</xdr:row>
      <xdr:rowOff>190499</xdr:rowOff>
    </xdr:to>
    <xdr:graphicFrame macro="">
      <xdr:nvGraphicFramePr>
        <xdr:cNvPr id="251" name="Gráfico 117">
          <a:extLs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16</xdr:col>
      <xdr:colOff>0</xdr:colOff>
      <xdr:row>950</xdr:row>
      <xdr:rowOff>206374</xdr:rowOff>
    </xdr:from>
    <xdr:to>
      <xdr:col>23</xdr:col>
      <xdr:colOff>799041</xdr:colOff>
      <xdr:row>976</xdr:row>
      <xdr:rowOff>190499</xdr:rowOff>
    </xdr:to>
    <xdr:graphicFrame macro="">
      <xdr:nvGraphicFramePr>
        <xdr:cNvPr id="253" name="Gráfico 117">
          <a:extLst>
            <a:ext uri="{FF2B5EF4-FFF2-40B4-BE49-F238E27FC236}">
              <a16:creationId xmlns:a16="http://schemas.microsoft.com/office/drawing/2014/main" id="{00000000-0008-0000-0100-0000F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16</xdr:col>
      <xdr:colOff>0</xdr:colOff>
      <xdr:row>978</xdr:row>
      <xdr:rowOff>206374</xdr:rowOff>
    </xdr:from>
    <xdr:to>
      <xdr:col>23</xdr:col>
      <xdr:colOff>799041</xdr:colOff>
      <xdr:row>1005</xdr:row>
      <xdr:rowOff>15874</xdr:rowOff>
    </xdr:to>
    <xdr:graphicFrame macro="">
      <xdr:nvGraphicFramePr>
        <xdr:cNvPr id="254" name="Gráfico 117">
          <a:extLs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16</xdr:col>
      <xdr:colOff>0</xdr:colOff>
      <xdr:row>1007</xdr:row>
      <xdr:rowOff>0</xdr:rowOff>
    </xdr:from>
    <xdr:to>
      <xdr:col>23</xdr:col>
      <xdr:colOff>799041</xdr:colOff>
      <xdr:row>1032</xdr:row>
      <xdr:rowOff>190500</xdr:rowOff>
    </xdr:to>
    <xdr:graphicFrame macro="">
      <xdr:nvGraphicFramePr>
        <xdr:cNvPr id="256" name="Gráfico 117">
          <a:extLst>
            <a:ext uri="{FF2B5EF4-FFF2-40B4-BE49-F238E27FC236}">
              <a16:creationId xmlns:a16="http://schemas.microsoft.com/office/drawing/2014/main" id="{00000000-0008-0000-0100-000000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15</xdr:col>
      <xdr:colOff>838080</xdr:colOff>
      <xdr:row>1595</xdr:row>
      <xdr:rowOff>1</xdr:rowOff>
    </xdr:from>
    <xdr:to>
      <xdr:col>23</xdr:col>
      <xdr:colOff>795746</xdr:colOff>
      <xdr:row>1621</xdr:row>
      <xdr:rowOff>0</xdr:rowOff>
    </xdr:to>
    <xdr:graphicFrame macro="">
      <xdr:nvGraphicFramePr>
        <xdr:cNvPr id="257" name="Gráfico 117">
          <a:extLst>
            <a:ext uri="{FF2B5EF4-FFF2-40B4-BE49-F238E27FC236}">
              <a16:creationId xmlns:a16="http://schemas.microsoft.com/office/drawing/2014/main" id="{00000000-0008-0000-0100-000001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16</xdr:col>
      <xdr:colOff>7189</xdr:colOff>
      <xdr:row>1622</xdr:row>
      <xdr:rowOff>195592</xdr:rowOff>
    </xdr:from>
    <xdr:to>
      <xdr:col>23</xdr:col>
      <xdr:colOff>809525</xdr:colOff>
      <xdr:row>1648</xdr:row>
      <xdr:rowOff>179716</xdr:rowOff>
    </xdr:to>
    <xdr:graphicFrame macro="">
      <xdr:nvGraphicFramePr>
        <xdr:cNvPr id="259" name="Gráfico 117">
          <a:extLst>
            <a:ext uri="{FF2B5EF4-FFF2-40B4-BE49-F238E27FC236}">
              <a16:creationId xmlns:a16="http://schemas.microsoft.com/office/drawing/2014/main" id="{00000000-0008-0000-0100-000003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16</xdr:col>
      <xdr:colOff>45229</xdr:colOff>
      <xdr:row>1675</xdr:row>
      <xdr:rowOff>2</xdr:rowOff>
    </xdr:from>
    <xdr:to>
      <xdr:col>24</xdr:col>
      <xdr:colOff>2895</xdr:colOff>
      <xdr:row>1700</xdr:row>
      <xdr:rowOff>179717</xdr:rowOff>
    </xdr:to>
    <xdr:graphicFrame macro="">
      <xdr:nvGraphicFramePr>
        <xdr:cNvPr id="260" name="Gráfico 117">
          <a:extLst>
            <a:ext uri="{FF2B5EF4-FFF2-40B4-BE49-F238E27FC236}">
              <a16:creationId xmlns:a16="http://schemas.microsoft.com/office/drawing/2014/main" id="{00000000-0008-0000-0100-000004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15</xdr:col>
      <xdr:colOff>835983</xdr:colOff>
      <xdr:row>1703</xdr:row>
      <xdr:rowOff>1</xdr:rowOff>
    </xdr:from>
    <xdr:to>
      <xdr:col>23</xdr:col>
      <xdr:colOff>793649</xdr:colOff>
      <xdr:row>1729</xdr:row>
      <xdr:rowOff>0</xdr:rowOff>
    </xdr:to>
    <xdr:graphicFrame macro="">
      <xdr:nvGraphicFramePr>
        <xdr:cNvPr id="262" name="Gráfico 117">
          <a:extLst>
            <a:ext uri="{FF2B5EF4-FFF2-40B4-BE49-F238E27FC236}">
              <a16:creationId xmlns:a16="http://schemas.microsoft.com/office/drawing/2014/main" id="{00000000-0008-0000-0100-000006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16</xdr:col>
      <xdr:colOff>7188</xdr:colOff>
      <xdr:row>1730</xdr:row>
      <xdr:rowOff>195591</xdr:rowOff>
    </xdr:from>
    <xdr:to>
      <xdr:col>23</xdr:col>
      <xdr:colOff>809524</xdr:colOff>
      <xdr:row>1756</xdr:row>
      <xdr:rowOff>179717</xdr:rowOff>
    </xdr:to>
    <xdr:graphicFrame macro="">
      <xdr:nvGraphicFramePr>
        <xdr:cNvPr id="263" name="Gráfico 117">
          <a:extLst>
            <a:ext uri="{FF2B5EF4-FFF2-40B4-BE49-F238E27FC236}">
              <a16:creationId xmlns:a16="http://schemas.microsoft.com/office/drawing/2014/main" id="{00000000-0008-0000-0100-000007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15</xdr:col>
      <xdr:colOff>835985</xdr:colOff>
      <xdr:row>1758</xdr:row>
      <xdr:rowOff>195593</xdr:rowOff>
    </xdr:from>
    <xdr:to>
      <xdr:col>23</xdr:col>
      <xdr:colOff>793651</xdr:colOff>
      <xdr:row>1785</xdr:row>
      <xdr:rowOff>0</xdr:rowOff>
    </xdr:to>
    <xdr:graphicFrame macro="">
      <xdr:nvGraphicFramePr>
        <xdr:cNvPr id="264" name="Gráfico 117">
          <a:extLst>
            <a:ext uri="{FF2B5EF4-FFF2-40B4-BE49-F238E27FC236}">
              <a16:creationId xmlns:a16="http://schemas.microsoft.com/office/drawing/2014/main" id="{00000000-0008-0000-0100-000008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16</xdr:col>
      <xdr:colOff>7189</xdr:colOff>
      <xdr:row>1810</xdr:row>
      <xdr:rowOff>195593</xdr:rowOff>
    </xdr:from>
    <xdr:to>
      <xdr:col>23</xdr:col>
      <xdr:colOff>809525</xdr:colOff>
      <xdr:row>1836</xdr:row>
      <xdr:rowOff>161746</xdr:rowOff>
    </xdr:to>
    <xdr:graphicFrame macro="">
      <xdr:nvGraphicFramePr>
        <xdr:cNvPr id="266" name="Gráfico 117">
          <a:extLst>
            <a:ext uri="{FF2B5EF4-FFF2-40B4-BE49-F238E27FC236}">
              <a16:creationId xmlns:a16="http://schemas.microsoft.com/office/drawing/2014/main" id="{00000000-0008-0000-0100-00000A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16</xdr:col>
      <xdr:colOff>7189</xdr:colOff>
      <xdr:row>1838</xdr:row>
      <xdr:rowOff>197686</xdr:rowOff>
    </xdr:from>
    <xdr:to>
      <xdr:col>23</xdr:col>
      <xdr:colOff>809525</xdr:colOff>
      <xdr:row>1864</xdr:row>
      <xdr:rowOff>179717</xdr:rowOff>
    </xdr:to>
    <xdr:graphicFrame macro="">
      <xdr:nvGraphicFramePr>
        <xdr:cNvPr id="267" name="Gráfico 117">
          <a:extLst>
            <a:ext uri="{FF2B5EF4-FFF2-40B4-BE49-F238E27FC236}">
              <a16:creationId xmlns:a16="http://schemas.microsoft.com/office/drawing/2014/main" id="{00000000-0008-0000-0100-00000B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15</xdr:col>
      <xdr:colOff>835984</xdr:colOff>
      <xdr:row>1867</xdr:row>
      <xdr:rowOff>0</xdr:rowOff>
    </xdr:from>
    <xdr:to>
      <xdr:col>23</xdr:col>
      <xdr:colOff>793650</xdr:colOff>
      <xdr:row>1892</xdr:row>
      <xdr:rowOff>179717</xdr:rowOff>
    </xdr:to>
    <xdr:graphicFrame macro="">
      <xdr:nvGraphicFramePr>
        <xdr:cNvPr id="268" name="Gráfico 117">
          <a:extLst>
            <a:ext uri="{FF2B5EF4-FFF2-40B4-BE49-F238E27FC236}">
              <a16:creationId xmlns:a16="http://schemas.microsoft.com/office/drawing/2014/main" id="{00000000-0008-0000-0100-00000C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15</xdr:col>
      <xdr:colOff>818013</xdr:colOff>
      <xdr:row>1894</xdr:row>
      <xdr:rowOff>193493</xdr:rowOff>
    </xdr:from>
    <xdr:to>
      <xdr:col>23</xdr:col>
      <xdr:colOff>826698</xdr:colOff>
      <xdr:row>1920</xdr:row>
      <xdr:rowOff>179716</xdr:rowOff>
    </xdr:to>
    <xdr:graphicFrame macro="">
      <xdr:nvGraphicFramePr>
        <xdr:cNvPr id="269" name="Gráfico 117">
          <a:extLst>
            <a:ext uri="{FF2B5EF4-FFF2-40B4-BE49-F238E27FC236}">
              <a16:creationId xmlns:a16="http://schemas.microsoft.com/office/drawing/2014/main" id="{00000000-0008-0000-0100-00000D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16</xdr:col>
      <xdr:colOff>23064</xdr:colOff>
      <xdr:row>1948</xdr:row>
      <xdr:rowOff>1</xdr:rowOff>
    </xdr:from>
    <xdr:to>
      <xdr:col>23</xdr:col>
      <xdr:colOff>825400</xdr:colOff>
      <xdr:row>1973</xdr:row>
      <xdr:rowOff>179717</xdr:rowOff>
    </xdr:to>
    <xdr:graphicFrame macro="">
      <xdr:nvGraphicFramePr>
        <xdr:cNvPr id="270" name="Gráfico 117">
          <a:extLst>
            <a:ext uri="{FF2B5EF4-FFF2-40B4-BE49-F238E27FC236}">
              <a16:creationId xmlns:a16="http://schemas.microsoft.com/office/drawing/2014/main" id="{00000000-0008-0000-0100-00000E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16</xdr:col>
      <xdr:colOff>26059</xdr:colOff>
      <xdr:row>1976</xdr:row>
      <xdr:rowOff>899</xdr:rowOff>
    </xdr:from>
    <xdr:to>
      <xdr:col>23</xdr:col>
      <xdr:colOff>825100</xdr:colOff>
      <xdr:row>2001</xdr:row>
      <xdr:rowOff>190500</xdr:rowOff>
    </xdr:to>
    <xdr:graphicFrame macro="">
      <xdr:nvGraphicFramePr>
        <xdr:cNvPr id="272" name="Gráfico 117">
          <a:extLst>
            <a:ext uri="{FF2B5EF4-FFF2-40B4-BE49-F238E27FC236}">
              <a16:creationId xmlns:a16="http://schemas.microsoft.com/office/drawing/2014/main" id="{00000000-0008-0000-0100-000010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16</xdr:col>
      <xdr:colOff>15875</xdr:colOff>
      <xdr:row>2004</xdr:row>
      <xdr:rowOff>0</xdr:rowOff>
    </xdr:from>
    <xdr:to>
      <xdr:col>23</xdr:col>
      <xdr:colOff>814916</xdr:colOff>
      <xdr:row>2029</xdr:row>
      <xdr:rowOff>190500</xdr:rowOff>
    </xdr:to>
    <xdr:graphicFrame macro="">
      <xdr:nvGraphicFramePr>
        <xdr:cNvPr id="273" name="Gráfico 117">
          <a:extLst>
            <a:ext uri="{FF2B5EF4-FFF2-40B4-BE49-F238E27FC236}">
              <a16:creationId xmlns:a16="http://schemas.microsoft.com/office/drawing/2014/main" id="{00000000-0008-0000-0100-000011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16</xdr:col>
      <xdr:colOff>15875</xdr:colOff>
      <xdr:row>2055</xdr:row>
      <xdr:rowOff>206374</xdr:rowOff>
    </xdr:from>
    <xdr:to>
      <xdr:col>23</xdr:col>
      <xdr:colOff>814916</xdr:colOff>
      <xdr:row>2081</xdr:row>
      <xdr:rowOff>190499</xdr:rowOff>
    </xdr:to>
    <xdr:graphicFrame macro="">
      <xdr:nvGraphicFramePr>
        <xdr:cNvPr id="274" name="Gráfico 117">
          <a:extLst>
            <a:ext uri="{FF2B5EF4-FFF2-40B4-BE49-F238E27FC236}">
              <a16:creationId xmlns:a16="http://schemas.microsoft.com/office/drawing/2014/main" id="{00000000-0008-0000-0100-000012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16</xdr:col>
      <xdr:colOff>31750</xdr:colOff>
      <xdr:row>2084</xdr:row>
      <xdr:rowOff>0</xdr:rowOff>
    </xdr:from>
    <xdr:to>
      <xdr:col>23</xdr:col>
      <xdr:colOff>830791</xdr:colOff>
      <xdr:row>2109</xdr:row>
      <xdr:rowOff>190500</xdr:rowOff>
    </xdr:to>
    <xdr:graphicFrame macro="">
      <xdr:nvGraphicFramePr>
        <xdr:cNvPr id="276" name="Gráfico 117">
          <a:extLst>
            <a:ext uri="{FF2B5EF4-FFF2-40B4-BE49-F238E27FC236}">
              <a16:creationId xmlns:a16="http://schemas.microsoft.com/office/drawing/2014/main" id="{00000000-0008-0000-0100-000014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16</xdr:col>
      <xdr:colOff>31750</xdr:colOff>
      <xdr:row>2112</xdr:row>
      <xdr:rowOff>0</xdr:rowOff>
    </xdr:from>
    <xdr:to>
      <xdr:col>23</xdr:col>
      <xdr:colOff>830791</xdr:colOff>
      <xdr:row>2137</xdr:row>
      <xdr:rowOff>190500</xdr:rowOff>
    </xdr:to>
    <xdr:graphicFrame macro="">
      <xdr:nvGraphicFramePr>
        <xdr:cNvPr id="278" name="Gráfico 117">
          <a:extLst>
            <a:ext uri="{FF2B5EF4-FFF2-40B4-BE49-F238E27FC236}">
              <a16:creationId xmlns:a16="http://schemas.microsoft.com/office/drawing/2014/main" id="{00000000-0008-0000-0100-000016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16</xdr:col>
      <xdr:colOff>0</xdr:colOff>
      <xdr:row>2140</xdr:row>
      <xdr:rowOff>0</xdr:rowOff>
    </xdr:from>
    <xdr:to>
      <xdr:col>23</xdr:col>
      <xdr:colOff>814916</xdr:colOff>
      <xdr:row>2165</xdr:row>
      <xdr:rowOff>190500</xdr:rowOff>
    </xdr:to>
    <xdr:graphicFrame macro="">
      <xdr:nvGraphicFramePr>
        <xdr:cNvPr id="279" name="Gráfico 117">
          <a:extLst>
            <a:ext uri="{FF2B5EF4-FFF2-40B4-BE49-F238E27FC236}">
              <a16:creationId xmlns:a16="http://schemas.microsoft.com/office/drawing/2014/main" id="{00000000-0008-0000-0100-000017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16</xdr:col>
      <xdr:colOff>6639</xdr:colOff>
      <xdr:row>2167</xdr:row>
      <xdr:rowOff>204642</xdr:rowOff>
    </xdr:from>
    <xdr:to>
      <xdr:col>23</xdr:col>
      <xdr:colOff>812030</xdr:colOff>
      <xdr:row>2193</xdr:row>
      <xdr:rowOff>190500</xdr:rowOff>
    </xdr:to>
    <xdr:graphicFrame macro="">
      <xdr:nvGraphicFramePr>
        <xdr:cNvPr id="280" name="Gráfico 117">
          <a:extLst>
            <a:ext uri="{FF2B5EF4-FFF2-40B4-BE49-F238E27FC236}">
              <a16:creationId xmlns:a16="http://schemas.microsoft.com/office/drawing/2014/main" id="{00000000-0008-0000-0100-000018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15</xdr:col>
      <xdr:colOff>847148</xdr:colOff>
      <xdr:row>2224</xdr:row>
      <xdr:rowOff>-1</xdr:rowOff>
    </xdr:from>
    <xdr:to>
      <xdr:col>23</xdr:col>
      <xdr:colOff>804814</xdr:colOff>
      <xdr:row>2250</xdr:row>
      <xdr:rowOff>-1</xdr:rowOff>
    </xdr:to>
    <xdr:graphicFrame macro="">
      <xdr:nvGraphicFramePr>
        <xdr:cNvPr id="282" name="Gráfico 117">
          <a:extLst>
            <a:ext uri="{FF2B5EF4-FFF2-40B4-BE49-F238E27FC236}">
              <a16:creationId xmlns:a16="http://schemas.microsoft.com/office/drawing/2014/main" id="{00000000-0008-0000-0100-00001A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16</xdr:col>
      <xdr:colOff>36079</xdr:colOff>
      <xdr:row>2251</xdr:row>
      <xdr:rowOff>189057</xdr:rowOff>
    </xdr:from>
    <xdr:to>
      <xdr:col>23</xdr:col>
      <xdr:colOff>842336</xdr:colOff>
      <xdr:row>2277</xdr:row>
      <xdr:rowOff>173181</xdr:rowOff>
    </xdr:to>
    <xdr:graphicFrame macro="">
      <xdr:nvGraphicFramePr>
        <xdr:cNvPr id="283" name="Gráfico 117">
          <a:extLst>
            <a:ext uri="{FF2B5EF4-FFF2-40B4-BE49-F238E27FC236}">
              <a16:creationId xmlns:a16="http://schemas.microsoft.com/office/drawing/2014/main" id="{00000000-0008-0000-0100-00001B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16</xdr:col>
      <xdr:colOff>18761</xdr:colOff>
      <xdr:row>2279</xdr:row>
      <xdr:rowOff>190499</xdr:rowOff>
    </xdr:from>
    <xdr:to>
      <xdr:col>23</xdr:col>
      <xdr:colOff>825018</xdr:colOff>
      <xdr:row>2305</xdr:row>
      <xdr:rowOff>190500</xdr:rowOff>
    </xdr:to>
    <xdr:graphicFrame macro="">
      <xdr:nvGraphicFramePr>
        <xdr:cNvPr id="284" name="Gráfico 117">
          <a:extLst>
            <a:ext uri="{FF2B5EF4-FFF2-40B4-BE49-F238E27FC236}">
              <a16:creationId xmlns:a16="http://schemas.microsoft.com/office/drawing/2014/main" id="{00000000-0008-0000-0100-00001C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16</xdr:col>
      <xdr:colOff>17318</xdr:colOff>
      <xdr:row>2307</xdr:row>
      <xdr:rowOff>189057</xdr:rowOff>
    </xdr:from>
    <xdr:to>
      <xdr:col>23</xdr:col>
      <xdr:colOff>823575</xdr:colOff>
      <xdr:row>2333</xdr:row>
      <xdr:rowOff>190499</xdr:rowOff>
    </xdr:to>
    <xdr:graphicFrame macro="">
      <xdr:nvGraphicFramePr>
        <xdr:cNvPr id="286" name="Gráfico 117">
          <a:extLst>
            <a:ext uri="{FF2B5EF4-FFF2-40B4-BE49-F238E27FC236}">
              <a16:creationId xmlns:a16="http://schemas.microsoft.com/office/drawing/2014/main" id="{00000000-0008-0000-0100-00001E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16</xdr:col>
      <xdr:colOff>17319</xdr:colOff>
      <xdr:row>2335</xdr:row>
      <xdr:rowOff>196851</xdr:rowOff>
    </xdr:from>
    <xdr:to>
      <xdr:col>23</xdr:col>
      <xdr:colOff>823576</xdr:colOff>
      <xdr:row>2361</xdr:row>
      <xdr:rowOff>190500</xdr:rowOff>
    </xdr:to>
    <xdr:graphicFrame macro="">
      <xdr:nvGraphicFramePr>
        <xdr:cNvPr id="288" name="Gráfico 117">
          <a:extLst>
            <a:ext uri="{FF2B5EF4-FFF2-40B4-BE49-F238E27FC236}">
              <a16:creationId xmlns:a16="http://schemas.microsoft.com/office/drawing/2014/main" id="{00000000-0008-0000-0100-000020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16</xdr:col>
      <xdr:colOff>1443</xdr:colOff>
      <xdr:row>2363</xdr:row>
      <xdr:rowOff>207817</xdr:rowOff>
    </xdr:from>
    <xdr:to>
      <xdr:col>23</xdr:col>
      <xdr:colOff>807700</xdr:colOff>
      <xdr:row>2389</xdr:row>
      <xdr:rowOff>190499</xdr:rowOff>
    </xdr:to>
    <xdr:graphicFrame macro="">
      <xdr:nvGraphicFramePr>
        <xdr:cNvPr id="289" name="Gráfico 117">
          <a:extLst>
            <a:ext uri="{FF2B5EF4-FFF2-40B4-BE49-F238E27FC236}">
              <a16:creationId xmlns:a16="http://schemas.microsoft.com/office/drawing/2014/main" id="{00000000-0008-0000-0100-000021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16</xdr:col>
      <xdr:colOff>34636</xdr:colOff>
      <xdr:row>2391</xdr:row>
      <xdr:rowOff>198291</xdr:rowOff>
    </xdr:from>
    <xdr:to>
      <xdr:col>23</xdr:col>
      <xdr:colOff>840893</xdr:colOff>
      <xdr:row>2417</xdr:row>
      <xdr:rowOff>190499</xdr:rowOff>
    </xdr:to>
    <xdr:graphicFrame macro="">
      <xdr:nvGraphicFramePr>
        <xdr:cNvPr id="290" name="Gráfico 117">
          <a:extLst>
            <a:ext uri="{FF2B5EF4-FFF2-40B4-BE49-F238E27FC236}">
              <a16:creationId xmlns:a16="http://schemas.microsoft.com/office/drawing/2014/main" id="{00000000-0008-0000-0100-000022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16</xdr:col>
      <xdr:colOff>0</xdr:colOff>
      <xdr:row>2420</xdr:row>
      <xdr:rowOff>1443</xdr:rowOff>
    </xdr:from>
    <xdr:to>
      <xdr:col>23</xdr:col>
      <xdr:colOff>806257</xdr:colOff>
      <xdr:row>2445</xdr:row>
      <xdr:rowOff>190500</xdr:rowOff>
    </xdr:to>
    <xdr:graphicFrame macro="">
      <xdr:nvGraphicFramePr>
        <xdr:cNvPr id="291" name="Gráfico 117">
          <a:extLst>
            <a:ext uri="{FF2B5EF4-FFF2-40B4-BE49-F238E27FC236}">
              <a16:creationId xmlns:a16="http://schemas.microsoft.com/office/drawing/2014/main" id="{00000000-0008-0000-0100-000023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16</xdr:col>
      <xdr:colOff>53398</xdr:colOff>
      <xdr:row>2447</xdr:row>
      <xdr:rowOff>206376</xdr:rowOff>
    </xdr:from>
    <xdr:to>
      <xdr:col>24</xdr:col>
      <xdr:colOff>11065</xdr:colOff>
      <xdr:row>2473</xdr:row>
      <xdr:rowOff>51474</xdr:rowOff>
    </xdr:to>
    <xdr:graphicFrame macro="">
      <xdr:nvGraphicFramePr>
        <xdr:cNvPr id="292" name="Gráfico 117">
          <a:extLst>
            <a:ext uri="{FF2B5EF4-FFF2-40B4-BE49-F238E27FC236}">
              <a16:creationId xmlns:a16="http://schemas.microsoft.com/office/drawing/2014/main" id="{00000000-0008-0000-0100-000024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16</xdr:col>
      <xdr:colOff>34637</xdr:colOff>
      <xdr:row>2475</xdr:row>
      <xdr:rowOff>196849</xdr:rowOff>
    </xdr:from>
    <xdr:to>
      <xdr:col>23</xdr:col>
      <xdr:colOff>840894</xdr:colOff>
      <xdr:row>2501</xdr:row>
      <xdr:rowOff>190500</xdr:rowOff>
    </xdr:to>
    <xdr:graphicFrame macro="">
      <xdr:nvGraphicFramePr>
        <xdr:cNvPr id="293" name="Gráfico 117">
          <a:extLst>
            <a:ext uri="{FF2B5EF4-FFF2-40B4-BE49-F238E27FC236}">
              <a16:creationId xmlns:a16="http://schemas.microsoft.com/office/drawing/2014/main" id="{00000000-0008-0000-0100-000025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16</xdr:col>
      <xdr:colOff>15875</xdr:colOff>
      <xdr:row>2503</xdr:row>
      <xdr:rowOff>189056</xdr:rowOff>
    </xdr:from>
    <xdr:to>
      <xdr:col>23</xdr:col>
      <xdr:colOff>822132</xdr:colOff>
      <xdr:row>2530</xdr:row>
      <xdr:rowOff>0</xdr:rowOff>
    </xdr:to>
    <xdr:graphicFrame macro="">
      <xdr:nvGraphicFramePr>
        <xdr:cNvPr id="294" name="Gráfico 117">
          <a:extLst>
            <a:ext uri="{FF2B5EF4-FFF2-40B4-BE49-F238E27FC236}">
              <a16:creationId xmlns:a16="http://schemas.microsoft.com/office/drawing/2014/main" id="{00000000-0008-0000-0100-000026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16</xdr:col>
      <xdr:colOff>17318</xdr:colOff>
      <xdr:row>2532</xdr:row>
      <xdr:rowOff>-1</xdr:rowOff>
    </xdr:from>
    <xdr:to>
      <xdr:col>23</xdr:col>
      <xdr:colOff>823575</xdr:colOff>
      <xdr:row>2557</xdr:row>
      <xdr:rowOff>190500</xdr:rowOff>
    </xdr:to>
    <xdr:graphicFrame macro="">
      <xdr:nvGraphicFramePr>
        <xdr:cNvPr id="295" name="Gráfico 117">
          <a:extLst>
            <a:ext uri="{FF2B5EF4-FFF2-40B4-BE49-F238E27FC236}">
              <a16:creationId xmlns:a16="http://schemas.microsoft.com/office/drawing/2014/main" id="{00000000-0008-0000-0100-000027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16</xdr:col>
      <xdr:colOff>36079</xdr:colOff>
      <xdr:row>2559</xdr:row>
      <xdr:rowOff>190500</xdr:rowOff>
    </xdr:from>
    <xdr:to>
      <xdr:col>23</xdr:col>
      <xdr:colOff>842336</xdr:colOff>
      <xdr:row>2586</xdr:row>
      <xdr:rowOff>0</xdr:rowOff>
    </xdr:to>
    <xdr:graphicFrame macro="">
      <xdr:nvGraphicFramePr>
        <xdr:cNvPr id="296" name="Gráfico 117">
          <a:extLst>
            <a:ext uri="{FF2B5EF4-FFF2-40B4-BE49-F238E27FC236}">
              <a16:creationId xmlns:a16="http://schemas.microsoft.com/office/drawing/2014/main" id="{00000000-0008-0000-0100-000028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16</xdr:col>
      <xdr:colOff>0</xdr:colOff>
      <xdr:row>2588</xdr:row>
      <xdr:rowOff>-1</xdr:rowOff>
    </xdr:from>
    <xdr:to>
      <xdr:col>23</xdr:col>
      <xdr:colOff>806257</xdr:colOff>
      <xdr:row>2614</xdr:row>
      <xdr:rowOff>-1</xdr:rowOff>
    </xdr:to>
    <xdr:graphicFrame macro="">
      <xdr:nvGraphicFramePr>
        <xdr:cNvPr id="297" name="Gráfico 117">
          <a:extLst>
            <a:ext uri="{FF2B5EF4-FFF2-40B4-BE49-F238E27FC236}">
              <a16:creationId xmlns:a16="http://schemas.microsoft.com/office/drawing/2014/main" id="{00000000-0008-0000-0100-000029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15</xdr:col>
      <xdr:colOff>848590</xdr:colOff>
      <xdr:row>2615</xdr:row>
      <xdr:rowOff>196851</xdr:rowOff>
    </xdr:from>
    <xdr:to>
      <xdr:col>23</xdr:col>
      <xdr:colOff>806256</xdr:colOff>
      <xdr:row>2641</xdr:row>
      <xdr:rowOff>190500</xdr:rowOff>
    </xdr:to>
    <xdr:graphicFrame macro="">
      <xdr:nvGraphicFramePr>
        <xdr:cNvPr id="298" name="Gráfico 117">
          <a:extLst>
            <a:ext uri="{FF2B5EF4-FFF2-40B4-BE49-F238E27FC236}">
              <a16:creationId xmlns:a16="http://schemas.microsoft.com/office/drawing/2014/main" id="{00000000-0008-0000-0100-00002A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16</xdr:col>
      <xdr:colOff>18762</xdr:colOff>
      <xdr:row>2700</xdr:row>
      <xdr:rowOff>0</xdr:rowOff>
    </xdr:from>
    <xdr:to>
      <xdr:col>23</xdr:col>
      <xdr:colOff>825019</xdr:colOff>
      <xdr:row>2726</xdr:row>
      <xdr:rowOff>0</xdr:rowOff>
    </xdr:to>
    <xdr:graphicFrame macro="">
      <xdr:nvGraphicFramePr>
        <xdr:cNvPr id="299" name="Gráfico 117">
          <a:extLst>
            <a:ext uri="{FF2B5EF4-FFF2-40B4-BE49-F238E27FC236}">
              <a16:creationId xmlns:a16="http://schemas.microsoft.com/office/drawing/2014/main" id="{00000000-0008-0000-0100-00002B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16</xdr:col>
      <xdr:colOff>20204</xdr:colOff>
      <xdr:row>2727</xdr:row>
      <xdr:rowOff>190499</xdr:rowOff>
    </xdr:from>
    <xdr:to>
      <xdr:col>23</xdr:col>
      <xdr:colOff>826461</xdr:colOff>
      <xdr:row>2753</xdr:row>
      <xdr:rowOff>190499</xdr:rowOff>
    </xdr:to>
    <xdr:graphicFrame macro="">
      <xdr:nvGraphicFramePr>
        <xdr:cNvPr id="300" name="Gráfico 117">
          <a:extLst>
            <a:ext uri="{FF2B5EF4-FFF2-40B4-BE49-F238E27FC236}">
              <a16:creationId xmlns:a16="http://schemas.microsoft.com/office/drawing/2014/main" id="{00000000-0008-0000-0100-00002C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15</xdr:col>
      <xdr:colOff>848590</xdr:colOff>
      <xdr:row>2756</xdr:row>
      <xdr:rowOff>1443</xdr:rowOff>
    </xdr:from>
    <xdr:to>
      <xdr:col>23</xdr:col>
      <xdr:colOff>806256</xdr:colOff>
      <xdr:row>2781</xdr:row>
      <xdr:rowOff>190500</xdr:rowOff>
    </xdr:to>
    <xdr:graphicFrame macro="">
      <xdr:nvGraphicFramePr>
        <xdr:cNvPr id="301" name="Gráfico 117">
          <a:extLst>
            <a:ext uri="{FF2B5EF4-FFF2-40B4-BE49-F238E27FC236}">
              <a16:creationId xmlns:a16="http://schemas.microsoft.com/office/drawing/2014/main" id="{00000000-0008-0000-0100-00002D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15</xdr:col>
      <xdr:colOff>842818</xdr:colOff>
      <xdr:row>2195</xdr:row>
      <xdr:rowOff>189056</xdr:rowOff>
    </xdr:from>
    <xdr:to>
      <xdr:col>23</xdr:col>
      <xdr:colOff>800484</xdr:colOff>
      <xdr:row>2222</xdr:row>
      <xdr:rowOff>0</xdr:rowOff>
    </xdr:to>
    <xdr:graphicFrame macro="">
      <xdr:nvGraphicFramePr>
        <xdr:cNvPr id="302" name="Gráfico 117">
          <a:extLst>
            <a:ext uri="{FF2B5EF4-FFF2-40B4-BE49-F238E27FC236}">
              <a16:creationId xmlns:a16="http://schemas.microsoft.com/office/drawing/2014/main" id="{00000000-0008-0000-0100-00002E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16</xdr:col>
      <xdr:colOff>51955</xdr:colOff>
      <xdr:row>2784</xdr:row>
      <xdr:rowOff>0</xdr:rowOff>
    </xdr:from>
    <xdr:to>
      <xdr:col>24</xdr:col>
      <xdr:colOff>9622</xdr:colOff>
      <xdr:row>2809</xdr:row>
      <xdr:rowOff>190500</xdr:rowOff>
    </xdr:to>
    <xdr:graphicFrame macro="">
      <xdr:nvGraphicFramePr>
        <xdr:cNvPr id="303" name="Gráfico 117">
          <a:extLst>
            <a:ext uri="{FF2B5EF4-FFF2-40B4-BE49-F238E27FC236}">
              <a16:creationId xmlns:a16="http://schemas.microsoft.com/office/drawing/2014/main" id="{00000000-0008-0000-0100-00002F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16</xdr:col>
      <xdr:colOff>1443</xdr:colOff>
      <xdr:row>2812</xdr:row>
      <xdr:rowOff>1443</xdr:rowOff>
    </xdr:from>
    <xdr:to>
      <xdr:col>23</xdr:col>
      <xdr:colOff>807700</xdr:colOff>
      <xdr:row>2837</xdr:row>
      <xdr:rowOff>173182</xdr:rowOff>
    </xdr:to>
    <xdr:graphicFrame macro="">
      <xdr:nvGraphicFramePr>
        <xdr:cNvPr id="304" name="Gráfico 117">
          <a:extLst>
            <a:ext uri="{FF2B5EF4-FFF2-40B4-BE49-F238E27FC236}">
              <a16:creationId xmlns:a16="http://schemas.microsoft.com/office/drawing/2014/main" id="{00000000-0008-0000-0100-000030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15</xdr:col>
      <xdr:colOff>847148</xdr:colOff>
      <xdr:row>2839</xdr:row>
      <xdr:rowOff>187614</xdr:rowOff>
    </xdr:from>
    <xdr:to>
      <xdr:col>23</xdr:col>
      <xdr:colOff>804814</xdr:colOff>
      <xdr:row>2865</xdr:row>
      <xdr:rowOff>190500</xdr:rowOff>
    </xdr:to>
    <xdr:graphicFrame macro="">
      <xdr:nvGraphicFramePr>
        <xdr:cNvPr id="305" name="Gráfico 117">
          <a:extLst>
            <a:ext uri="{FF2B5EF4-FFF2-40B4-BE49-F238E27FC236}">
              <a16:creationId xmlns:a16="http://schemas.microsoft.com/office/drawing/2014/main" id="{00000000-0008-0000-0100-000031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15</xdr:col>
      <xdr:colOff>829829</xdr:colOff>
      <xdr:row>2867</xdr:row>
      <xdr:rowOff>189056</xdr:rowOff>
    </xdr:from>
    <xdr:to>
      <xdr:col>23</xdr:col>
      <xdr:colOff>806738</xdr:colOff>
      <xdr:row>2894</xdr:row>
      <xdr:rowOff>190500</xdr:rowOff>
    </xdr:to>
    <xdr:graphicFrame macro="">
      <xdr:nvGraphicFramePr>
        <xdr:cNvPr id="307" name="Gráfico 117">
          <a:extLst>
            <a:ext uri="{FF2B5EF4-FFF2-40B4-BE49-F238E27FC236}">
              <a16:creationId xmlns:a16="http://schemas.microsoft.com/office/drawing/2014/main" id="{00000000-0008-0000-0100-000033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16</xdr:col>
      <xdr:colOff>17318</xdr:colOff>
      <xdr:row>2897</xdr:row>
      <xdr:rowOff>17318</xdr:rowOff>
    </xdr:from>
    <xdr:to>
      <xdr:col>23</xdr:col>
      <xdr:colOff>823575</xdr:colOff>
      <xdr:row>2922</xdr:row>
      <xdr:rowOff>190500</xdr:rowOff>
    </xdr:to>
    <xdr:graphicFrame macro="">
      <xdr:nvGraphicFramePr>
        <xdr:cNvPr id="308" name="Gráfico 117">
          <a:extLst>
            <a:ext uri="{FF2B5EF4-FFF2-40B4-BE49-F238E27FC236}">
              <a16:creationId xmlns:a16="http://schemas.microsoft.com/office/drawing/2014/main" id="{00000000-0008-0000-0100-000034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16</xdr:col>
      <xdr:colOff>15875</xdr:colOff>
      <xdr:row>2925</xdr:row>
      <xdr:rowOff>0</xdr:rowOff>
    </xdr:from>
    <xdr:to>
      <xdr:col>23</xdr:col>
      <xdr:colOff>822132</xdr:colOff>
      <xdr:row>2951</xdr:row>
      <xdr:rowOff>0</xdr:rowOff>
    </xdr:to>
    <xdr:graphicFrame macro="">
      <xdr:nvGraphicFramePr>
        <xdr:cNvPr id="309" name="Gráfico 117">
          <a:extLst>
            <a:ext uri="{FF2B5EF4-FFF2-40B4-BE49-F238E27FC236}">
              <a16:creationId xmlns:a16="http://schemas.microsoft.com/office/drawing/2014/main" id="{00000000-0008-0000-0100-000035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16</xdr:col>
      <xdr:colOff>18762</xdr:colOff>
      <xdr:row>2953</xdr:row>
      <xdr:rowOff>-1</xdr:rowOff>
    </xdr:from>
    <xdr:to>
      <xdr:col>23</xdr:col>
      <xdr:colOff>825019</xdr:colOff>
      <xdr:row>2978</xdr:row>
      <xdr:rowOff>190499</xdr:rowOff>
    </xdr:to>
    <xdr:graphicFrame macro="">
      <xdr:nvGraphicFramePr>
        <xdr:cNvPr id="310" name="Gráfico 117">
          <a:extLst>
            <a:ext uri="{FF2B5EF4-FFF2-40B4-BE49-F238E27FC236}">
              <a16:creationId xmlns:a16="http://schemas.microsoft.com/office/drawing/2014/main" id="{00000000-0008-0000-0100-000036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16</xdr:col>
      <xdr:colOff>33193</xdr:colOff>
      <xdr:row>2980</xdr:row>
      <xdr:rowOff>196850</xdr:rowOff>
    </xdr:from>
    <xdr:to>
      <xdr:col>23</xdr:col>
      <xdr:colOff>839450</xdr:colOff>
      <xdr:row>3007</xdr:row>
      <xdr:rowOff>0</xdr:rowOff>
    </xdr:to>
    <xdr:graphicFrame macro="">
      <xdr:nvGraphicFramePr>
        <xdr:cNvPr id="311" name="Gráfico 117">
          <a:extLst>
            <a:ext uri="{FF2B5EF4-FFF2-40B4-BE49-F238E27FC236}">
              <a16:creationId xmlns:a16="http://schemas.microsoft.com/office/drawing/2014/main" id="{00000000-0008-0000-0100-000037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16</xdr:col>
      <xdr:colOff>34636</xdr:colOff>
      <xdr:row>3009</xdr:row>
      <xdr:rowOff>0</xdr:rowOff>
    </xdr:from>
    <xdr:to>
      <xdr:col>23</xdr:col>
      <xdr:colOff>840893</xdr:colOff>
      <xdr:row>3034</xdr:row>
      <xdr:rowOff>190500</xdr:rowOff>
    </xdr:to>
    <xdr:graphicFrame macro="">
      <xdr:nvGraphicFramePr>
        <xdr:cNvPr id="313" name="Gráfico 117">
          <a:extLst>
            <a:ext uri="{FF2B5EF4-FFF2-40B4-BE49-F238E27FC236}">
              <a16:creationId xmlns:a16="http://schemas.microsoft.com/office/drawing/2014/main" id="{00000000-0008-0000-0100-000039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16</xdr:col>
      <xdr:colOff>17318</xdr:colOff>
      <xdr:row>3036</xdr:row>
      <xdr:rowOff>198291</xdr:rowOff>
    </xdr:from>
    <xdr:to>
      <xdr:col>23</xdr:col>
      <xdr:colOff>823575</xdr:colOff>
      <xdr:row>3062</xdr:row>
      <xdr:rowOff>190499</xdr:rowOff>
    </xdr:to>
    <xdr:graphicFrame macro="">
      <xdr:nvGraphicFramePr>
        <xdr:cNvPr id="314" name="Gráfico 117">
          <a:extLst>
            <a:ext uri="{FF2B5EF4-FFF2-40B4-BE49-F238E27FC236}">
              <a16:creationId xmlns:a16="http://schemas.microsoft.com/office/drawing/2014/main" id="{00000000-0008-0000-0100-00003A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16</xdr:col>
      <xdr:colOff>15874</xdr:colOff>
      <xdr:row>3065</xdr:row>
      <xdr:rowOff>-1</xdr:rowOff>
    </xdr:from>
    <xdr:to>
      <xdr:col>23</xdr:col>
      <xdr:colOff>822131</xdr:colOff>
      <xdr:row>3090</xdr:row>
      <xdr:rowOff>190500</xdr:rowOff>
    </xdr:to>
    <xdr:graphicFrame macro="">
      <xdr:nvGraphicFramePr>
        <xdr:cNvPr id="316" name="Gráfico 117">
          <a:extLst>
            <a:ext uri="{FF2B5EF4-FFF2-40B4-BE49-F238E27FC236}">
              <a16:creationId xmlns:a16="http://schemas.microsoft.com/office/drawing/2014/main" id="{00000000-0008-0000-0100-00003C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16</xdr:col>
      <xdr:colOff>1</xdr:colOff>
      <xdr:row>3093</xdr:row>
      <xdr:rowOff>0</xdr:rowOff>
    </xdr:from>
    <xdr:to>
      <xdr:col>23</xdr:col>
      <xdr:colOff>806258</xdr:colOff>
      <xdr:row>3118</xdr:row>
      <xdr:rowOff>190500</xdr:rowOff>
    </xdr:to>
    <xdr:graphicFrame macro="">
      <xdr:nvGraphicFramePr>
        <xdr:cNvPr id="317" name="Gráfico 117">
          <a:extLst>
            <a:ext uri="{FF2B5EF4-FFF2-40B4-BE49-F238E27FC236}">
              <a16:creationId xmlns:a16="http://schemas.microsoft.com/office/drawing/2014/main" id="{00000000-0008-0000-0100-00003D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16</xdr:col>
      <xdr:colOff>1443</xdr:colOff>
      <xdr:row>3121</xdr:row>
      <xdr:rowOff>-1</xdr:rowOff>
    </xdr:from>
    <xdr:to>
      <xdr:col>23</xdr:col>
      <xdr:colOff>807700</xdr:colOff>
      <xdr:row>3146</xdr:row>
      <xdr:rowOff>173181</xdr:rowOff>
    </xdr:to>
    <xdr:graphicFrame macro="">
      <xdr:nvGraphicFramePr>
        <xdr:cNvPr id="318" name="Gráfico 117">
          <a:extLst>
            <a:ext uri="{FF2B5EF4-FFF2-40B4-BE49-F238E27FC236}">
              <a16:creationId xmlns:a16="http://schemas.microsoft.com/office/drawing/2014/main" id="{00000000-0008-0000-0100-00003E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16</xdr:col>
      <xdr:colOff>21646</xdr:colOff>
      <xdr:row>3149</xdr:row>
      <xdr:rowOff>1</xdr:rowOff>
    </xdr:from>
    <xdr:to>
      <xdr:col>23</xdr:col>
      <xdr:colOff>827903</xdr:colOff>
      <xdr:row>3174</xdr:row>
      <xdr:rowOff>190500</xdr:rowOff>
    </xdr:to>
    <xdr:graphicFrame macro="">
      <xdr:nvGraphicFramePr>
        <xdr:cNvPr id="319" name="Gráfico 117">
          <a:extLst>
            <a:ext uri="{FF2B5EF4-FFF2-40B4-BE49-F238E27FC236}">
              <a16:creationId xmlns:a16="http://schemas.microsoft.com/office/drawing/2014/main" id="{00000000-0008-0000-0100-00003F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16</xdr:col>
      <xdr:colOff>0</xdr:colOff>
      <xdr:row>3177</xdr:row>
      <xdr:rowOff>14431</xdr:rowOff>
    </xdr:from>
    <xdr:to>
      <xdr:col>23</xdr:col>
      <xdr:colOff>806257</xdr:colOff>
      <xdr:row>3202</xdr:row>
      <xdr:rowOff>190500</xdr:rowOff>
    </xdr:to>
    <xdr:graphicFrame macro="">
      <xdr:nvGraphicFramePr>
        <xdr:cNvPr id="321" name="Gráfico 117">
          <a:extLst>
            <a:ext uri="{FF2B5EF4-FFF2-40B4-BE49-F238E27FC236}">
              <a16:creationId xmlns:a16="http://schemas.microsoft.com/office/drawing/2014/main" id="{00000000-0008-0000-0100-000041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16</xdr:col>
      <xdr:colOff>34637</xdr:colOff>
      <xdr:row>3205</xdr:row>
      <xdr:rowOff>1</xdr:rowOff>
    </xdr:from>
    <xdr:to>
      <xdr:col>23</xdr:col>
      <xdr:colOff>840894</xdr:colOff>
      <xdr:row>3231</xdr:row>
      <xdr:rowOff>0</xdr:rowOff>
    </xdr:to>
    <xdr:graphicFrame macro="">
      <xdr:nvGraphicFramePr>
        <xdr:cNvPr id="322" name="Gráfico 117">
          <a:extLst>
            <a:ext uri="{FF2B5EF4-FFF2-40B4-BE49-F238E27FC236}">
              <a16:creationId xmlns:a16="http://schemas.microsoft.com/office/drawing/2014/main" id="{00000000-0008-0000-0100-000042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16</xdr:col>
      <xdr:colOff>1443</xdr:colOff>
      <xdr:row>3233</xdr:row>
      <xdr:rowOff>1</xdr:rowOff>
    </xdr:from>
    <xdr:to>
      <xdr:col>23</xdr:col>
      <xdr:colOff>807700</xdr:colOff>
      <xdr:row>3258</xdr:row>
      <xdr:rowOff>52917</xdr:rowOff>
    </xdr:to>
    <xdr:graphicFrame macro="">
      <xdr:nvGraphicFramePr>
        <xdr:cNvPr id="323" name="Gráfico 117">
          <a:extLst>
            <a:ext uri="{FF2B5EF4-FFF2-40B4-BE49-F238E27FC236}">
              <a16:creationId xmlns:a16="http://schemas.microsoft.com/office/drawing/2014/main" id="{00000000-0008-0000-0100-000043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15</xdr:col>
      <xdr:colOff>848590</xdr:colOff>
      <xdr:row>3260</xdr:row>
      <xdr:rowOff>-1</xdr:rowOff>
    </xdr:from>
    <xdr:to>
      <xdr:col>23</xdr:col>
      <xdr:colOff>806256</xdr:colOff>
      <xdr:row>3285</xdr:row>
      <xdr:rowOff>190499</xdr:rowOff>
    </xdr:to>
    <xdr:graphicFrame macro="">
      <xdr:nvGraphicFramePr>
        <xdr:cNvPr id="324" name="Gráfico 117">
          <a:extLst>
            <a:ext uri="{FF2B5EF4-FFF2-40B4-BE49-F238E27FC236}">
              <a16:creationId xmlns:a16="http://schemas.microsoft.com/office/drawing/2014/main" id="{00000000-0008-0000-0100-000044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16</xdr:col>
      <xdr:colOff>1442</xdr:colOff>
      <xdr:row>3287</xdr:row>
      <xdr:rowOff>196851</xdr:rowOff>
    </xdr:from>
    <xdr:to>
      <xdr:col>23</xdr:col>
      <xdr:colOff>807699</xdr:colOff>
      <xdr:row>3314</xdr:row>
      <xdr:rowOff>17318</xdr:rowOff>
    </xdr:to>
    <xdr:graphicFrame macro="">
      <xdr:nvGraphicFramePr>
        <xdr:cNvPr id="325" name="Gráfico 117">
          <a:extLst>
            <a:ext uri="{FF2B5EF4-FFF2-40B4-BE49-F238E27FC236}">
              <a16:creationId xmlns:a16="http://schemas.microsoft.com/office/drawing/2014/main" id="{00000000-0008-0000-0100-000045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16</xdr:col>
      <xdr:colOff>1443</xdr:colOff>
      <xdr:row>3316</xdr:row>
      <xdr:rowOff>1443</xdr:rowOff>
    </xdr:from>
    <xdr:to>
      <xdr:col>23</xdr:col>
      <xdr:colOff>807700</xdr:colOff>
      <xdr:row>3342</xdr:row>
      <xdr:rowOff>0</xdr:rowOff>
    </xdr:to>
    <xdr:graphicFrame macro="">
      <xdr:nvGraphicFramePr>
        <xdr:cNvPr id="326" name="Gráfico 117">
          <a:extLst>
            <a:ext uri="{FF2B5EF4-FFF2-40B4-BE49-F238E27FC236}">
              <a16:creationId xmlns:a16="http://schemas.microsoft.com/office/drawing/2014/main" id="{00000000-0008-0000-0100-000046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16</xdr:col>
      <xdr:colOff>0</xdr:colOff>
      <xdr:row>3343</xdr:row>
      <xdr:rowOff>196849</xdr:rowOff>
    </xdr:from>
    <xdr:to>
      <xdr:col>23</xdr:col>
      <xdr:colOff>806257</xdr:colOff>
      <xdr:row>3369</xdr:row>
      <xdr:rowOff>190500</xdr:rowOff>
    </xdr:to>
    <xdr:graphicFrame macro="">
      <xdr:nvGraphicFramePr>
        <xdr:cNvPr id="327" name="Gráfico 117">
          <a:extLst>
            <a:ext uri="{FF2B5EF4-FFF2-40B4-BE49-F238E27FC236}">
              <a16:creationId xmlns:a16="http://schemas.microsoft.com/office/drawing/2014/main" id="{00000000-0008-0000-0100-000047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16</xdr:col>
      <xdr:colOff>15874</xdr:colOff>
      <xdr:row>3372</xdr:row>
      <xdr:rowOff>-1</xdr:rowOff>
    </xdr:from>
    <xdr:to>
      <xdr:col>23</xdr:col>
      <xdr:colOff>822131</xdr:colOff>
      <xdr:row>3397</xdr:row>
      <xdr:rowOff>190500</xdr:rowOff>
    </xdr:to>
    <xdr:graphicFrame macro="">
      <xdr:nvGraphicFramePr>
        <xdr:cNvPr id="328" name="Gráfico 117">
          <a:extLst>
            <a:ext uri="{FF2B5EF4-FFF2-40B4-BE49-F238E27FC236}">
              <a16:creationId xmlns:a16="http://schemas.microsoft.com/office/drawing/2014/main" id="{00000000-0008-0000-0100-000048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16</xdr:col>
      <xdr:colOff>33192</xdr:colOff>
      <xdr:row>3399</xdr:row>
      <xdr:rowOff>189057</xdr:rowOff>
    </xdr:from>
    <xdr:to>
      <xdr:col>23</xdr:col>
      <xdr:colOff>839449</xdr:colOff>
      <xdr:row>3426</xdr:row>
      <xdr:rowOff>0</xdr:rowOff>
    </xdr:to>
    <xdr:graphicFrame macro="">
      <xdr:nvGraphicFramePr>
        <xdr:cNvPr id="329" name="Gráfico 117">
          <a:extLst>
            <a:ext uri="{FF2B5EF4-FFF2-40B4-BE49-F238E27FC236}">
              <a16:creationId xmlns:a16="http://schemas.microsoft.com/office/drawing/2014/main" id="{00000000-0008-0000-0100-000049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15</xdr:col>
      <xdr:colOff>847148</xdr:colOff>
      <xdr:row>3430</xdr:row>
      <xdr:rowOff>1443</xdr:rowOff>
    </xdr:from>
    <xdr:to>
      <xdr:col>23</xdr:col>
      <xdr:colOff>804814</xdr:colOff>
      <xdr:row>3456</xdr:row>
      <xdr:rowOff>0</xdr:rowOff>
    </xdr:to>
    <xdr:graphicFrame macro="">
      <xdr:nvGraphicFramePr>
        <xdr:cNvPr id="330" name="Gráfico 117">
          <a:extLst>
            <a:ext uri="{FF2B5EF4-FFF2-40B4-BE49-F238E27FC236}">
              <a16:creationId xmlns:a16="http://schemas.microsoft.com/office/drawing/2014/main" id="{00000000-0008-0000-0100-00004A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16</xdr:col>
      <xdr:colOff>28286</xdr:colOff>
      <xdr:row>3458</xdr:row>
      <xdr:rowOff>0</xdr:rowOff>
    </xdr:from>
    <xdr:to>
      <xdr:col>23</xdr:col>
      <xdr:colOff>834543</xdr:colOff>
      <xdr:row>3484</xdr:row>
      <xdr:rowOff>0</xdr:rowOff>
    </xdr:to>
    <xdr:graphicFrame macro="">
      <xdr:nvGraphicFramePr>
        <xdr:cNvPr id="332" name="Gráfico 117">
          <a:extLst>
            <a:ext uri="{FF2B5EF4-FFF2-40B4-BE49-F238E27FC236}">
              <a16:creationId xmlns:a16="http://schemas.microsoft.com/office/drawing/2014/main" id="{00000000-0008-0000-0100-00004C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15</xdr:col>
      <xdr:colOff>845414</xdr:colOff>
      <xdr:row>3486</xdr:row>
      <xdr:rowOff>-1</xdr:rowOff>
    </xdr:from>
    <xdr:to>
      <xdr:col>23</xdr:col>
      <xdr:colOff>848589</xdr:colOff>
      <xdr:row>3512</xdr:row>
      <xdr:rowOff>-1</xdr:rowOff>
    </xdr:to>
    <xdr:graphicFrame macro="">
      <xdr:nvGraphicFramePr>
        <xdr:cNvPr id="334" name="Gráfico 117">
          <a:extLst>
            <a:ext uri="{FF2B5EF4-FFF2-40B4-BE49-F238E27FC236}">
              <a16:creationId xmlns:a16="http://schemas.microsoft.com/office/drawing/2014/main" id="{00000000-0008-0000-0100-00004E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16</xdr:col>
      <xdr:colOff>13854</xdr:colOff>
      <xdr:row>3514</xdr:row>
      <xdr:rowOff>3175</xdr:rowOff>
    </xdr:from>
    <xdr:to>
      <xdr:col>23</xdr:col>
      <xdr:colOff>820111</xdr:colOff>
      <xdr:row>3539</xdr:row>
      <xdr:rowOff>190500</xdr:rowOff>
    </xdr:to>
    <xdr:graphicFrame macro="">
      <xdr:nvGraphicFramePr>
        <xdr:cNvPr id="335" name="Gráfico 117">
          <a:extLst>
            <a:ext uri="{FF2B5EF4-FFF2-40B4-BE49-F238E27FC236}">
              <a16:creationId xmlns:a16="http://schemas.microsoft.com/office/drawing/2014/main" id="{00000000-0008-0000-0100-00004F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16</xdr:col>
      <xdr:colOff>42429</xdr:colOff>
      <xdr:row>3541</xdr:row>
      <xdr:rowOff>189057</xdr:rowOff>
    </xdr:from>
    <xdr:to>
      <xdr:col>24</xdr:col>
      <xdr:colOff>96</xdr:colOff>
      <xdr:row>3567</xdr:row>
      <xdr:rowOff>190500</xdr:rowOff>
    </xdr:to>
    <xdr:graphicFrame macro="">
      <xdr:nvGraphicFramePr>
        <xdr:cNvPr id="336" name="Gráfico 117">
          <a:extLst>
            <a:ext uri="{FF2B5EF4-FFF2-40B4-BE49-F238E27FC236}">
              <a16:creationId xmlns:a16="http://schemas.microsoft.com/office/drawing/2014/main" id="{00000000-0008-0000-0100-000050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16</xdr:col>
      <xdr:colOff>31461</xdr:colOff>
      <xdr:row>3570</xdr:row>
      <xdr:rowOff>17319</xdr:rowOff>
    </xdr:from>
    <xdr:to>
      <xdr:col>23</xdr:col>
      <xdr:colOff>837718</xdr:colOff>
      <xdr:row>3595</xdr:row>
      <xdr:rowOff>190500</xdr:rowOff>
    </xdr:to>
    <xdr:graphicFrame macro="">
      <xdr:nvGraphicFramePr>
        <xdr:cNvPr id="338" name="Gráfico 117">
          <a:extLst>
            <a:ext uri="{FF2B5EF4-FFF2-40B4-BE49-F238E27FC236}">
              <a16:creationId xmlns:a16="http://schemas.microsoft.com/office/drawing/2014/main" id="{00000000-0008-0000-0100-000052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15</xdr:col>
      <xdr:colOff>842240</xdr:colOff>
      <xdr:row>3597</xdr:row>
      <xdr:rowOff>190501</xdr:rowOff>
    </xdr:from>
    <xdr:to>
      <xdr:col>23</xdr:col>
      <xdr:colOff>799906</xdr:colOff>
      <xdr:row>3624</xdr:row>
      <xdr:rowOff>0</xdr:rowOff>
    </xdr:to>
    <xdr:graphicFrame macro="">
      <xdr:nvGraphicFramePr>
        <xdr:cNvPr id="238" name="Gráfico 117">
          <a:extLs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15</xdr:col>
      <xdr:colOff>845417</xdr:colOff>
      <xdr:row>3625</xdr:row>
      <xdr:rowOff>207817</xdr:rowOff>
    </xdr:from>
    <xdr:to>
      <xdr:col>23</xdr:col>
      <xdr:colOff>803083</xdr:colOff>
      <xdr:row>3651</xdr:row>
      <xdr:rowOff>207817</xdr:rowOff>
    </xdr:to>
    <xdr:graphicFrame macro="">
      <xdr:nvGraphicFramePr>
        <xdr:cNvPr id="258" name="Gráfico 117">
          <a:extLst>
            <a:ext uri="{FF2B5EF4-FFF2-40B4-BE49-F238E27FC236}">
              <a16:creationId xmlns:a16="http://schemas.microsoft.com/office/drawing/2014/main" id="{00000000-0008-0000-0100-000002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16</xdr:col>
      <xdr:colOff>39255</xdr:colOff>
      <xdr:row>3653</xdr:row>
      <xdr:rowOff>203200</xdr:rowOff>
    </xdr:from>
    <xdr:to>
      <xdr:col>23</xdr:col>
      <xdr:colOff>845512</xdr:colOff>
      <xdr:row>3679</xdr:row>
      <xdr:rowOff>190500</xdr:rowOff>
    </xdr:to>
    <xdr:graphicFrame macro="">
      <xdr:nvGraphicFramePr>
        <xdr:cNvPr id="265" name="Gráfico 117">
          <a:extLst>
            <a:ext uri="{FF2B5EF4-FFF2-40B4-BE49-F238E27FC236}">
              <a16:creationId xmlns:a16="http://schemas.microsoft.com/office/drawing/2014/main" id="{00000000-0008-0000-0100-000009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16</xdr:col>
      <xdr:colOff>0</xdr:colOff>
      <xdr:row>3682</xdr:row>
      <xdr:rowOff>1731</xdr:rowOff>
    </xdr:from>
    <xdr:to>
      <xdr:col>23</xdr:col>
      <xdr:colOff>806257</xdr:colOff>
      <xdr:row>3707</xdr:row>
      <xdr:rowOff>190499</xdr:rowOff>
    </xdr:to>
    <xdr:graphicFrame macro="">
      <xdr:nvGraphicFramePr>
        <xdr:cNvPr id="271" name="Gráfico 117">
          <a:extLst>
            <a:ext uri="{FF2B5EF4-FFF2-40B4-BE49-F238E27FC236}">
              <a16:creationId xmlns:a16="http://schemas.microsoft.com/office/drawing/2014/main" id="{00000000-0008-0000-0100-00000F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16</xdr:col>
      <xdr:colOff>4618</xdr:colOff>
      <xdr:row>3710</xdr:row>
      <xdr:rowOff>3174</xdr:rowOff>
    </xdr:from>
    <xdr:to>
      <xdr:col>23</xdr:col>
      <xdr:colOff>810875</xdr:colOff>
      <xdr:row>3735</xdr:row>
      <xdr:rowOff>173182</xdr:rowOff>
    </xdr:to>
    <xdr:graphicFrame macro="">
      <xdr:nvGraphicFramePr>
        <xdr:cNvPr id="275" name="Gráfico 117">
          <a:extLst>
            <a:ext uri="{FF2B5EF4-FFF2-40B4-BE49-F238E27FC236}">
              <a16:creationId xmlns:a16="http://schemas.microsoft.com/office/drawing/2014/main" id="{00000000-0008-0000-0100-000013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16</xdr:col>
      <xdr:colOff>15875</xdr:colOff>
      <xdr:row>399</xdr:row>
      <xdr:rowOff>0</xdr:rowOff>
    </xdr:from>
    <xdr:to>
      <xdr:col>23</xdr:col>
      <xdr:colOff>814915</xdr:colOff>
      <xdr:row>424</xdr:row>
      <xdr:rowOff>174624</xdr:rowOff>
    </xdr:to>
    <xdr:graphicFrame macro="">
      <xdr:nvGraphicFramePr>
        <xdr:cNvPr id="277" name="Gráfico 117">
          <a:extLst>
            <a:ext uri="{FF2B5EF4-FFF2-40B4-BE49-F238E27FC236}">
              <a16:creationId xmlns:a16="http://schemas.microsoft.com/office/drawing/2014/main" id="{00000000-0008-0000-0100-000015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15</xdr:col>
      <xdr:colOff>839107</xdr:colOff>
      <xdr:row>371</xdr:row>
      <xdr:rowOff>1</xdr:rowOff>
    </xdr:from>
    <xdr:to>
      <xdr:col>23</xdr:col>
      <xdr:colOff>799040</xdr:colOff>
      <xdr:row>397</xdr:row>
      <xdr:rowOff>1</xdr:rowOff>
    </xdr:to>
    <xdr:graphicFrame macro="">
      <xdr:nvGraphicFramePr>
        <xdr:cNvPr id="285" name="Gráfico 117">
          <a:extLst>
            <a:ext uri="{FF2B5EF4-FFF2-40B4-BE49-F238E27FC236}">
              <a16:creationId xmlns:a16="http://schemas.microsoft.com/office/drawing/2014/main" id="{00000000-0008-0000-0100-00001D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16</xdr:col>
      <xdr:colOff>0</xdr:colOff>
      <xdr:row>783</xdr:row>
      <xdr:rowOff>0</xdr:rowOff>
    </xdr:from>
    <xdr:to>
      <xdr:col>23</xdr:col>
      <xdr:colOff>799041</xdr:colOff>
      <xdr:row>808</xdr:row>
      <xdr:rowOff>190500</xdr:rowOff>
    </xdr:to>
    <xdr:graphicFrame macro="">
      <xdr:nvGraphicFramePr>
        <xdr:cNvPr id="306" name="Gráfico 117">
          <a:extLst>
            <a:ext uri="{FF2B5EF4-FFF2-40B4-BE49-F238E27FC236}">
              <a16:creationId xmlns:a16="http://schemas.microsoft.com/office/drawing/2014/main" id="{00000000-0008-0000-0100-000032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16</xdr:col>
      <xdr:colOff>31750</xdr:colOff>
      <xdr:row>811</xdr:row>
      <xdr:rowOff>15875</xdr:rowOff>
    </xdr:from>
    <xdr:to>
      <xdr:col>23</xdr:col>
      <xdr:colOff>830791</xdr:colOff>
      <xdr:row>836</xdr:row>
      <xdr:rowOff>190500</xdr:rowOff>
    </xdr:to>
    <xdr:graphicFrame macro="">
      <xdr:nvGraphicFramePr>
        <xdr:cNvPr id="312" name="Gráfico 117">
          <a:extLst>
            <a:ext uri="{FF2B5EF4-FFF2-40B4-BE49-F238E27FC236}">
              <a16:creationId xmlns:a16="http://schemas.microsoft.com/office/drawing/2014/main" id="{00000000-0008-0000-0100-000038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15</xdr:col>
      <xdr:colOff>825500</xdr:colOff>
      <xdr:row>838</xdr:row>
      <xdr:rowOff>206374</xdr:rowOff>
    </xdr:from>
    <xdr:to>
      <xdr:col>23</xdr:col>
      <xdr:colOff>783166</xdr:colOff>
      <xdr:row>864</xdr:row>
      <xdr:rowOff>190499</xdr:rowOff>
    </xdr:to>
    <xdr:graphicFrame macro="">
      <xdr:nvGraphicFramePr>
        <xdr:cNvPr id="315" name="Gráfico 117">
          <a:extLst>
            <a:ext uri="{FF2B5EF4-FFF2-40B4-BE49-F238E27FC236}">
              <a16:creationId xmlns:a16="http://schemas.microsoft.com/office/drawing/2014/main" id="{00000000-0008-0000-0100-00003B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16</xdr:col>
      <xdr:colOff>15875</xdr:colOff>
      <xdr:row>7</xdr:row>
      <xdr:rowOff>4537</xdr:rowOff>
    </xdr:from>
    <xdr:to>
      <xdr:col>23</xdr:col>
      <xdr:colOff>805844</xdr:colOff>
      <xdr:row>33</xdr:row>
      <xdr:rowOff>0</xdr:rowOff>
    </xdr:to>
    <xdr:graphicFrame macro="">
      <xdr:nvGraphicFramePr>
        <xdr:cNvPr id="134" name="Gráfico 117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8</xdr:col>
      <xdr:colOff>11681</xdr:colOff>
      <xdr:row>1566</xdr:row>
      <xdr:rowOff>195591</xdr:rowOff>
    </xdr:from>
    <xdr:to>
      <xdr:col>15</xdr:col>
      <xdr:colOff>808726</xdr:colOff>
      <xdr:row>1592</xdr:row>
      <xdr:rowOff>161744</xdr:rowOff>
    </xdr:to>
    <xdr:graphicFrame macro="">
      <xdr:nvGraphicFramePr>
        <xdr:cNvPr id="281" name="Gráfico 117">
          <a:extLst>
            <a:ext uri="{FF2B5EF4-FFF2-40B4-BE49-F238E27FC236}">
              <a16:creationId xmlns:a16="http://schemas.microsoft.com/office/drawing/2014/main" id="{00000000-0008-0000-0100-000019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15</xdr:col>
      <xdr:colOff>833886</xdr:colOff>
      <xdr:row>1566</xdr:row>
      <xdr:rowOff>195591</xdr:rowOff>
    </xdr:from>
    <xdr:to>
      <xdr:col>23</xdr:col>
      <xdr:colOff>791552</xdr:colOff>
      <xdr:row>1592</xdr:row>
      <xdr:rowOff>161744</xdr:rowOff>
    </xdr:to>
    <xdr:graphicFrame macro="">
      <xdr:nvGraphicFramePr>
        <xdr:cNvPr id="320" name="Gráfico 117">
          <a:extLst>
            <a:ext uri="{FF2B5EF4-FFF2-40B4-BE49-F238E27FC236}">
              <a16:creationId xmlns:a16="http://schemas.microsoft.com/office/drawing/2014/main" id="{00000000-0008-0000-0100-000040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8</xdr:col>
      <xdr:colOff>17317</xdr:colOff>
      <xdr:row>2644</xdr:row>
      <xdr:rowOff>-1</xdr:rowOff>
    </xdr:from>
    <xdr:to>
      <xdr:col>15</xdr:col>
      <xdr:colOff>831272</xdr:colOff>
      <xdr:row>2669</xdr:row>
      <xdr:rowOff>190500</xdr:rowOff>
    </xdr:to>
    <xdr:graphicFrame macro="">
      <xdr:nvGraphicFramePr>
        <xdr:cNvPr id="261" name="Gráfico 117">
          <a:extLst>
            <a:ext uri="{FF2B5EF4-FFF2-40B4-BE49-F238E27FC236}">
              <a16:creationId xmlns:a16="http://schemas.microsoft.com/office/drawing/2014/main" id="{00000000-0008-0000-0100-000005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16</xdr:col>
      <xdr:colOff>1443</xdr:colOff>
      <xdr:row>2644</xdr:row>
      <xdr:rowOff>1443</xdr:rowOff>
    </xdr:from>
    <xdr:to>
      <xdr:col>23</xdr:col>
      <xdr:colOff>807700</xdr:colOff>
      <xdr:row>2670</xdr:row>
      <xdr:rowOff>0</xdr:rowOff>
    </xdr:to>
    <xdr:graphicFrame macro="">
      <xdr:nvGraphicFramePr>
        <xdr:cNvPr id="331" name="Gráfico 117">
          <a:extLst>
            <a:ext uri="{FF2B5EF4-FFF2-40B4-BE49-F238E27FC236}">
              <a16:creationId xmlns:a16="http://schemas.microsoft.com/office/drawing/2014/main" id="{00000000-0008-0000-0100-00004B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8</xdr:col>
      <xdr:colOff>17319</xdr:colOff>
      <xdr:row>2672</xdr:row>
      <xdr:rowOff>0</xdr:rowOff>
    </xdr:from>
    <xdr:to>
      <xdr:col>15</xdr:col>
      <xdr:colOff>831273</xdr:colOff>
      <xdr:row>2697</xdr:row>
      <xdr:rowOff>190500</xdr:rowOff>
    </xdr:to>
    <xdr:graphicFrame macro="">
      <xdr:nvGraphicFramePr>
        <xdr:cNvPr id="337" name="Gráfico 117">
          <a:extLst>
            <a:ext uri="{FF2B5EF4-FFF2-40B4-BE49-F238E27FC236}">
              <a16:creationId xmlns:a16="http://schemas.microsoft.com/office/drawing/2014/main" id="{00000000-0008-0000-0100-000051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16</xdr:col>
      <xdr:colOff>2887</xdr:colOff>
      <xdr:row>2672</xdr:row>
      <xdr:rowOff>0</xdr:rowOff>
    </xdr:from>
    <xdr:to>
      <xdr:col>23</xdr:col>
      <xdr:colOff>809144</xdr:colOff>
      <xdr:row>2697</xdr:row>
      <xdr:rowOff>190500</xdr:rowOff>
    </xdr:to>
    <xdr:graphicFrame macro="">
      <xdr:nvGraphicFramePr>
        <xdr:cNvPr id="340" name="Gráfico 117">
          <a:extLst>
            <a:ext uri="{FF2B5EF4-FFF2-40B4-BE49-F238E27FC236}">
              <a16:creationId xmlns:a16="http://schemas.microsoft.com/office/drawing/2014/main" id="{00000000-0008-0000-0100-000054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16</xdr:col>
      <xdr:colOff>15875</xdr:colOff>
      <xdr:row>343</xdr:row>
      <xdr:rowOff>0</xdr:rowOff>
    </xdr:from>
    <xdr:to>
      <xdr:col>23</xdr:col>
      <xdr:colOff>817183</xdr:colOff>
      <xdr:row>368</xdr:row>
      <xdr:rowOff>190500</xdr:rowOff>
    </xdr:to>
    <xdr:graphicFrame macro="">
      <xdr:nvGraphicFramePr>
        <xdr:cNvPr id="343" name="Gráfico 117">
          <a:extLst>
            <a:ext uri="{FF2B5EF4-FFF2-40B4-BE49-F238E27FC236}">
              <a16:creationId xmlns:a16="http://schemas.microsoft.com/office/drawing/2014/main" id="{00000000-0008-0000-0100-000057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8</xdr:col>
      <xdr:colOff>15875</xdr:colOff>
      <xdr:row>343</xdr:row>
      <xdr:rowOff>0</xdr:rowOff>
    </xdr:from>
    <xdr:to>
      <xdr:col>16</xdr:col>
      <xdr:colOff>4536</xdr:colOff>
      <xdr:row>368</xdr:row>
      <xdr:rowOff>190500</xdr:rowOff>
    </xdr:to>
    <xdr:graphicFrame macro="">
      <xdr:nvGraphicFramePr>
        <xdr:cNvPr id="344" name="Gráfico 117">
          <a:extLst>
            <a:ext uri="{FF2B5EF4-FFF2-40B4-BE49-F238E27FC236}">
              <a16:creationId xmlns:a16="http://schemas.microsoft.com/office/drawing/2014/main" id="{00000000-0008-0000-0100-000058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8</xdr:col>
      <xdr:colOff>15875</xdr:colOff>
      <xdr:row>643</xdr:row>
      <xdr:rowOff>0</xdr:rowOff>
    </xdr:from>
    <xdr:to>
      <xdr:col>15</xdr:col>
      <xdr:colOff>809625</xdr:colOff>
      <xdr:row>668</xdr:row>
      <xdr:rowOff>190500</xdr:rowOff>
    </xdr:to>
    <xdr:graphicFrame macro="">
      <xdr:nvGraphicFramePr>
        <xdr:cNvPr id="333" name="Gráfico 117">
          <a:extLst>
            <a:ext uri="{FF2B5EF4-FFF2-40B4-BE49-F238E27FC236}">
              <a16:creationId xmlns:a16="http://schemas.microsoft.com/office/drawing/2014/main" id="{00000000-0008-0000-0100-00004D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15</xdr:col>
      <xdr:colOff>825500</xdr:colOff>
      <xdr:row>643</xdr:row>
      <xdr:rowOff>0</xdr:rowOff>
    </xdr:from>
    <xdr:to>
      <xdr:col>23</xdr:col>
      <xdr:colOff>730250</xdr:colOff>
      <xdr:row>668</xdr:row>
      <xdr:rowOff>190500</xdr:rowOff>
    </xdr:to>
    <xdr:graphicFrame macro="">
      <xdr:nvGraphicFramePr>
        <xdr:cNvPr id="341" name="Gráfico 117">
          <a:extLst>
            <a:ext uri="{FF2B5EF4-FFF2-40B4-BE49-F238E27FC236}">
              <a16:creationId xmlns:a16="http://schemas.microsoft.com/office/drawing/2014/main" id="{00000000-0008-0000-0100-000055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8</xdr:col>
      <xdr:colOff>12987</xdr:colOff>
      <xdr:row>1343</xdr:row>
      <xdr:rowOff>4330</xdr:rowOff>
    </xdr:from>
    <xdr:to>
      <xdr:col>15</xdr:col>
      <xdr:colOff>831272</xdr:colOff>
      <xdr:row>1369</xdr:row>
      <xdr:rowOff>0</xdr:rowOff>
    </xdr:to>
    <xdr:graphicFrame macro="">
      <xdr:nvGraphicFramePr>
        <xdr:cNvPr id="342" name="Gráfico 117">
          <a:extLst>
            <a:ext uri="{FF2B5EF4-FFF2-40B4-BE49-F238E27FC236}">
              <a16:creationId xmlns:a16="http://schemas.microsoft.com/office/drawing/2014/main" id="{00000000-0008-0000-0100-000056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16</xdr:col>
      <xdr:colOff>2478</xdr:colOff>
      <xdr:row>1343</xdr:row>
      <xdr:rowOff>4329</xdr:rowOff>
    </xdr:from>
    <xdr:to>
      <xdr:col>23</xdr:col>
      <xdr:colOff>813954</xdr:colOff>
      <xdr:row>1369</xdr:row>
      <xdr:rowOff>-1</xdr:rowOff>
    </xdr:to>
    <xdr:graphicFrame macro="">
      <xdr:nvGraphicFramePr>
        <xdr:cNvPr id="345" name="Gráfico 117">
          <a:extLst>
            <a:ext uri="{FF2B5EF4-FFF2-40B4-BE49-F238E27FC236}">
              <a16:creationId xmlns:a16="http://schemas.microsoft.com/office/drawing/2014/main" id="{00000000-0008-0000-0100-000059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8</xdr:col>
      <xdr:colOff>11339</xdr:colOff>
      <xdr:row>615</xdr:row>
      <xdr:rowOff>0</xdr:rowOff>
    </xdr:from>
    <xdr:to>
      <xdr:col>15</xdr:col>
      <xdr:colOff>814161</xdr:colOff>
      <xdr:row>640</xdr:row>
      <xdr:rowOff>192768</xdr:rowOff>
    </xdr:to>
    <xdr:graphicFrame macro="">
      <xdr:nvGraphicFramePr>
        <xdr:cNvPr id="2" name="Gráfico 117">
          <a:extLst>
            <a:ext uri="{FF2B5EF4-FFF2-40B4-BE49-F238E27FC236}">
              <a16:creationId xmlns:a16="http://schemas.microsoft.com/office/drawing/2014/main" id="{E051EE95-7ED6-4A52-8717-52BB0A84D5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15</xdr:col>
      <xdr:colOff>823232</xdr:colOff>
      <xdr:row>615</xdr:row>
      <xdr:rowOff>0</xdr:rowOff>
    </xdr:from>
    <xdr:to>
      <xdr:col>23</xdr:col>
      <xdr:colOff>716643</xdr:colOff>
      <xdr:row>640</xdr:row>
      <xdr:rowOff>190500</xdr:rowOff>
    </xdr:to>
    <xdr:graphicFrame macro="">
      <xdr:nvGraphicFramePr>
        <xdr:cNvPr id="3" name="Gráfico 117">
          <a:extLst>
            <a:ext uri="{FF2B5EF4-FFF2-40B4-BE49-F238E27FC236}">
              <a16:creationId xmlns:a16="http://schemas.microsoft.com/office/drawing/2014/main" id="{438563B2-6AAB-40C7-B014-C3BD336BC0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 editAs="oneCell">
    <xdr:from>
      <xdr:col>0</xdr:col>
      <xdr:colOff>108857</xdr:colOff>
      <xdr:row>0</xdr:row>
      <xdr:rowOff>54428</xdr:rowOff>
    </xdr:from>
    <xdr:to>
      <xdr:col>2</xdr:col>
      <xdr:colOff>884464</xdr:colOff>
      <xdr:row>6</xdr:row>
      <xdr:rowOff>142875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CBE700C-671D-45DD-9E1E-82FE9983FB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7"/>
        <a:srcRect t="18100"/>
        <a:stretch/>
      </xdr:blipFill>
      <xdr:spPr>
        <a:xfrm>
          <a:off x="108857" y="54428"/>
          <a:ext cx="2728232" cy="133860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66675</xdr:rowOff>
    </xdr:from>
    <xdr:to>
      <xdr:col>9</xdr:col>
      <xdr:colOff>457200</xdr:colOff>
      <xdr:row>53</xdr:row>
      <xdr:rowOff>142875</xdr:rowOff>
    </xdr:to>
    <xdr:graphicFrame macro="">
      <xdr:nvGraphicFramePr>
        <xdr:cNvPr id="2" name="34 Gráfic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552450</xdr:colOff>
      <xdr:row>21</xdr:row>
      <xdr:rowOff>123825</xdr:rowOff>
    </xdr:from>
    <xdr:to>
      <xdr:col>22</xdr:col>
      <xdr:colOff>76200</xdr:colOff>
      <xdr:row>53</xdr:row>
      <xdr:rowOff>114300</xdr:rowOff>
    </xdr:to>
    <xdr:graphicFrame macro="">
      <xdr:nvGraphicFramePr>
        <xdr:cNvPr id="3" name="34 Gráfic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104775</xdr:colOff>
      <xdr:row>21</xdr:row>
      <xdr:rowOff>28575</xdr:rowOff>
    </xdr:from>
    <xdr:to>
      <xdr:col>32</xdr:col>
      <xdr:colOff>352425</xdr:colOff>
      <xdr:row>53</xdr:row>
      <xdr:rowOff>114300</xdr:rowOff>
    </xdr:to>
    <xdr:graphicFrame macro="">
      <xdr:nvGraphicFramePr>
        <xdr:cNvPr id="4" name="34 Gráfic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428625</xdr:colOff>
      <xdr:row>21</xdr:row>
      <xdr:rowOff>47625</xdr:rowOff>
    </xdr:from>
    <xdr:to>
      <xdr:col>41</xdr:col>
      <xdr:colOff>381000</xdr:colOff>
      <xdr:row>53</xdr:row>
      <xdr:rowOff>142875</xdr:rowOff>
    </xdr:to>
    <xdr:graphicFrame macro="">
      <xdr:nvGraphicFramePr>
        <xdr:cNvPr id="5" name="34 Gráfic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95250</xdr:colOff>
      <xdr:row>0</xdr:row>
      <xdr:rowOff>28575</xdr:rowOff>
    </xdr:from>
    <xdr:to>
      <xdr:col>2</xdr:col>
      <xdr:colOff>361950</xdr:colOff>
      <xdr:row>4</xdr:row>
      <xdr:rowOff>200025</xdr:rowOff>
    </xdr:to>
    <xdr:pic>
      <xdr:nvPicPr>
        <xdr:cNvPr id="6" name="6 Imagen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2476500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142875</xdr:colOff>
      <xdr:row>4</xdr:row>
      <xdr:rowOff>171450</xdr:rowOff>
    </xdr:to>
    <xdr:pic>
      <xdr:nvPicPr>
        <xdr:cNvPr id="2" name="6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23336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45</xdr:col>
      <xdr:colOff>28575</xdr:colOff>
      <xdr:row>5</xdr:row>
      <xdr:rowOff>47625</xdr:rowOff>
    </xdr:from>
    <xdr:to>
      <xdr:col>53</xdr:col>
      <xdr:colOff>723900</xdr:colOff>
      <xdr:row>19</xdr:row>
      <xdr:rowOff>9525</xdr:rowOff>
    </xdr:to>
    <xdr:graphicFrame macro="">
      <xdr:nvGraphicFramePr>
        <xdr:cNvPr id="3" name="34 Gráfic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53</xdr:col>
      <xdr:colOff>733425</xdr:colOff>
      <xdr:row>5</xdr:row>
      <xdr:rowOff>28575</xdr:rowOff>
    </xdr:from>
    <xdr:to>
      <xdr:col>62</xdr:col>
      <xdr:colOff>666750</xdr:colOff>
      <xdr:row>19</xdr:row>
      <xdr:rowOff>19050</xdr:rowOff>
    </xdr:to>
    <xdr:graphicFrame macro="">
      <xdr:nvGraphicFramePr>
        <xdr:cNvPr id="4" name="34 Gráfic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62</xdr:col>
      <xdr:colOff>695325</xdr:colOff>
      <xdr:row>5</xdr:row>
      <xdr:rowOff>47625</xdr:rowOff>
    </xdr:from>
    <xdr:to>
      <xdr:col>71</xdr:col>
      <xdr:colOff>619125</xdr:colOff>
      <xdr:row>19</xdr:row>
      <xdr:rowOff>19050</xdr:rowOff>
    </xdr:to>
    <xdr:graphicFrame macro="">
      <xdr:nvGraphicFramePr>
        <xdr:cNvPr id="5" name="34 Gráfic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71</xdr:col>
      <xdr:colOff>666750</xdr:colOff>
      <xdr:row>5</xdr:row>
      <xdr:rowOff>66675</xdr:rowOff>
    </xdr:from>
    <xdr:to>
      <xdr:col>80</xdr:col>
      <xdr:colOff>695325</xdr:colOff>
      <xdr:row>19</xdr:row>
      <xdr:rowOff>28575</xdr:rowOff>
    </xdr:to>
    <xdr:graphicFrame macro="">
      <xdr:nvGraphicFramePr>
        <xdr:cNvPr id="6" name="34 Gráfic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21</xdr:row>
      <xdr:rowOff>0</xdr:rowOff>
    </xdr:from>
    <xdr:to>
      <xdr:col>53</xdr:col>
      <xdr:colOff>695325</xdr:colOff>
      <xdr:row>34</xdr:row>
      <xdr:rowOff>285750</xdr:rowOff>
    </xdr:to>
    <xdr:graphicFrame macro="">
      <xdr:nvGraphicFramePr>
        <xdr:cNvPr id="7" name="34 Gráfico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53</xdr:col>
      <xdr:colOff>695325</xdr:colOff>
      <xdr:row>21</xdr:row>
      <xdr:rowOff>19050</xdr:rowOff>
    </xdr:from>
    <xdr:to>
      <xdr:col>62</xdr:col>
      <xdr:colOff>619125</xdr:colOff>
      <xdr:row>34</xdr:row>
      <xdr:rowOff>304800</xdr:rowOff>
    </xdr:to>
    <xdr:graphicFrame macro="">
      <xdr:nvGraphicFramePr>
        <xdr:cNvPr id="8" name="34 Gráfico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62</xdr:col>
      <xdr:colOff>647700</xdr:colOff>
      <xdr:row>21</xdr:row>
      <xdr:rowOff>0</xdr:rowOff>
    </xdr:from>
    <xdr:to>
      <xdr:col>71</xdr:col>
      <xdr:colOff>638175</xdr:colOff>
      <xdr:row>34</xdr:row>
      <xdr:rowOff>285750</xdr:rowOff>
    </xdr:to>
    <xdr:graphicFrame macro="">
      <xdr:nvGraphicFramePr>
        <xdr:cNvPr id="9" name="34 Gráfico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71</xdr:col>
      <xdr:colOff>666750</xdr:colOff>
      <xdr:row>21</xdr:row>
      <xdr:rowOff>0</xdr:rowOff>
    </xdr:from>
    <xdr:to>
      <xdr:col>80</xdr:col>
      <xdr:colOff>733425</xdr:colOff>
      <xdr:row>34</xdr:row>
      <xdr:rowOff>285750</xdr:rowOff>
    </xdr:to>
    <xdr:graphicFrame macro="">
      <xdr:nvGraphicFramePr>
        <xdr:cNvPr id="10" name="34 Gráfico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45</xdr:col>
      <xdr:colOff>47625</xdr:colOff>
      <xdr:row>38</xdr:row>
      <xdr:rowOff>0</xdr:rowOff>
    </xdr:from>
    <xdr:to>
      <xdr:col>53</xdr:col>
      <xdr:colOff>742950</xdr:colOff>
      <xdr:row>51</xdr:row>
      <xdr:rowOff>190500</xdr:rowOff>
    </xdr:to>
    <xdr:graphicFrame macro="">
      <xdr:nvGraphicFramePr>
        <xdr:cNvPr id="11" name="34 Gráfico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54</xdr:col>
      <xdr:colOff>0</xdr:colOff>
      <xdr:row>38</xdr:row>
      <xdr:rowOff>0</xdr:rowOff>
    </xdr:from>
    <xdr:to>
      <xdr:col>62</xdr:col>
      <xdr:colOff>714375</xdr:colOff>
      <xdr:row>51</xdr:row>
      <xdr:rowOff>123825</xdr:rowOff>
    </xdr:to>
    <xdr:graphicFrame macro="">
      <xdr:nvGraphicFramePr>
        <xdr:cNvPr id="12" name="34 Gráfico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63</xdr:col>
      <xdr:colOff>0</xdr:colOff>
      <xdr:row>38</xdr:row>
      <xdr:rowOff>0</xdr:rowOff>
    </xdr:from>
    <xdr:to>
      <xdr:col>71</xdr:col>
      <xdr:colOff>714375</xdr:colOff>
      <xdr:row>51</xdr:row>
      <xdr:rowOff>104775</xdr:rowOff>
    </xdr:to>
    <xdr:graphicFrame macro="">
      <xdr:nvGraphicFramePr>
        <xdr:cNvPr id="13" name="34 Gráfico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72</xdr:col>
      <xdr:colOff>0</xdr:colOff>
      <xdr:row>38</xdr:row>
      <xdr:rowOff>0</xdr:rowOff>
    </xdr:from>
    <xdr:to>
      <xdr:col>80</xdr:col>
      <xdr:colOff>714375</xdr:colOff>
      <xdr:row>51</xdr:row>
      <xdr:rowOff>95250</xdr:rowOff>
    </xdr:to>
    <xdr:graphicFrame macro="">
      <xdr:nvGraphicFramePr>
        <xdr:cNvPr id="14" name="34 Gráfico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45</xdr:col>
      <xdr:colOff>0</xdr:colOff>
      <xdr:row>61</xdr:row>
      <xdr:rowOff>0</xdr:rowOff>
    </xdr:from>
    <xdr:to>
      <xdr:col>53</xdr:col>
      <xdr:colOff>695325</xdr:colOff>
      <xdr:row>74</xdr:row>
      <xdr:rowOff>161925</xdr:rowOff>
    </xdr:to>
    <xdr:graphicFrame macro="">
      <xdr:nvGraphicFramePr>
        <xdr:cNvPr id="15" name="34 Gráfico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54</xdr:col>
      <xdr:colOff>0</xdr:colOff>
      <xdr:row>61</xdr:row>
      <xdr:rowOff>0</xdr:rowOff>
    </xdr:from>
    <xdr:to>
      <xdr:col>62</xdr:col>
      <xdr:colOff>714375</xdr:colOff>
      <xdr:row>74</xdr:row>
      <xdr:rowOff>85725</xdr:rowOff>
    </xdr:to>
    <xdr:graphicFrame macro="">
      <xdr:nvGraphicFramePr>
        <xdr:cNvPr id="16" name="34 Gráfico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63</xdr:col>
      <xdr:colOff>85725</xdr:colOff>
      <xdr:row>61</xdr:row>
      <xdr:rowOff>0</xdr:rowOff>
    </xdr:from>
    <xdr:to>
      <xdr:col>72</xdr:col>
      <xdr:colOff>38100</xdr:colOff>
      <xdr:row>74</xdr:row>
      <xdr:rowOff>66675</xdr:rowOff>
    </xdr:to>
    <xdr:graphicFrame macro="">
      <xdr:nvGraphicFramePr>
        <xdr:cNvPr id="17" name="34 Gráfico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72</xdr:col>
      <xdr:colOff>0</xdr:colOff>
      <xdr:row>60</xdr:row>
      <xdr:rowOff>171450</xdr:rowOff>
    </xdr:from>
    <xdr:to>
      <xdr:col>80</xdr:col>
      <xdr:colOff>714375</xdr:colOff>
      <xdr:row>74</xdr:row>
      <xdr:rowOff>47625</xdr:rowOff>
    </xdr:to>
    <xdr:graphicFrame macro="">
      <xdr:nvGraphicFramePr>
        <xdr:cNvPr id="18" name="34 Gráfico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45</xdr:col>
      <xdr:colOff>47625</xdr:colOff>
      <xdr:row>86</xdr:row>
      <xdr:rowOff>0</xdr:rowOff>
    </xdr:from>
    <xdr:to>
      <xdr:col>53</xdr:col>
      <xdr:colOff>742950</xdr:colOff>
      <xdr:row>99</xdr:row>
      <xdr:rowOff>180975</xdr:rowOff>
    </xdr:to>
    <xdr:graphicFrame macro="">
      <xdr:nvGraphicFramePr>
        <xdr:cNvPr id="19" name="34 Gráfico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54</xdr:col>
      <xdr:colOff>28575</xdr:colOff>
      <xdr:row>86</xdr:row>
      <xdr:rowOff>19050</xdr:rowOff>
    </xdr:from>
    <xdr:to>
      <xdr:col>62</xdr:col>
      <xdr:colOff>742950</xdr:colOff>
      <xdr:row>99</xdr:row>
      <xdr:rowOff>123825</xdr:rowOff>
    </xdr:to>
    <xdr:graphicFrame macro="">
      <xdr:nvGraphicFramePr>
        <xdr:cNvPr id="20" name="34 Gráfico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63</xdr:col>
      <xdr:colOff>0</xdr:colOff>
      <xdr:row>86</xdr:row>
      <xdr:rowOff>0</xdr:rowOff>
    </xdr:from>
    <xdr:to>
      <xdr:col>71</xdr:col>
      <xdr:colOff>714375</xdr:colOff>
      <xdr:row>99</xdr:row>
      <xdr:rowOff>85725</xdr:rowOff>
    </xdr:to>
    <xdr:graphicFrame macro="">
      <xdr:nvGraphicFramePr>
        <xdr:cNvPr id="21" name="34 Gráfico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72</xdr:col>
      <xdr:colOff>0</xdr:colOff>
      <xdr:row>86</xdr:row>
      <xdr:rowOff>0</xdr:rowOff>
    </xdr:from>
    <xdr:to>
      <xdr:col>80</xdr:col>
      <xdr:colOff>714375</xdr:colOff>
      <xdr:row>99</xdr:row>
      <xdr:rowOff>85725</xdr:rowOff>
    </xdr:to>
    <xdr:graphicFrame macro="">
      <xdr:nvGraphicFramePr>
        <xdr:cNvPr id="22" name="34 Gráfico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45</xdr:col>
      <xdr:colOff>0</xdr:colOff>
      <xdr:row>114</xdr:row>
      <xdr:rowOff>171450</xdr:rowOff>
    </xdr:from>
    <xdr:to>
      <xdr:col>53</xdr:col>
      <xdr:colOff>714375</xdr:colOff>
      <xdr:row>129</xdr:row>
      <xdr:rowOff>95250</xdr:rowOff>
    </xdr:to>
    <xdr:graphicFrame macro="">
      <xdr:nvGraphicFramePr>
        <xdr:cNvPr id="23" name="34 Gráfico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53</xdr:col>
      <xdr:colOff>695325</xdr:colOff>
      <xdr:row>114</xdr:row>
      <xdr:rowOff>142875</xdr:rowOff>
    </xdr:from>
    <xdr:to>
      <xdr:col>62</xdr:col>
      <xdr:colOff>647700</xdr:colOff>
      <xdr:row>129</xdr:row>
      <xdr:rowOff>85725</xdr:rowOff>
    </xdr:to>
    <xdr:graphicFrame macro="">
      <xdr:nvGraphicFramePr>
        <xdr:cNvPr id="24" name="34 Gráfico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62</xdr:col>
      <xdr:colOff>695325</xdr:colOff>
      <xdr:row>114</xdr:row>
      <xdr:rowOff>161925</xdr:rowOff>
    </xdr:from>
    <xdr:to>
      <xdr:col>71</xdr:col>
      <xdr:colOff>590550</xdr:colOff>
      <xdr:row>129</xdr:row>
      <xdr:rowOff>76200</xdr:rowOff>
    </xdr:to>
    <xdr:graphicFrame macro="">
      <xdr:nvGraphicFramePr>
        <xdr:cNvPr id="25" name="34 Gráfico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71</xdr:col>
      <xdr:colOff>638175</xdr:colOff>
      <xdr:row>114</xdr:row>
      <xdr:rowOff>123825</xdr:rowOff>
    </xdr:from>
    <xdr:to>
      <xdr:col>80</xdr:col>
      <xdr:colOff>504825</xdr:colOff>
      <xdr:row>129</xdr:row>
      <xdr:rowOff>114300</xdr:rowOff>
    </xdr:to>
    <xdr:graphicFrame macro="">
      <xdr:nvGraphicFramePr>
        <xdr:cNvPr id="26" name="34 Gráfico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45</xdr:col>
      <xdr:colOff>47625</xdr:colOff>
      <xdr:row>130</xdr:row>
      <xdr:rowOff>171450</xdr:rowOff>
    </xdr:from>
    <xdr:to>
      <xdr:col>54</xdr:col>
      <xdr:colOff>0</xdr:colOff>
      <xdr:row>143</xdr:row>
      <xdr:rowOff>171450</xdr:rowOff>
    </xdr:to>
    <xdr:graphicFrame macro="">
      <xdr:nvGraphicFramePr>
        <xdr:cNvPr id="27" name="34 Gráfico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54</xdr:col>
      <xdr:colOff>0</xdr:colOff>
      <xdr:row>131</xdr:row>
      <xdr:rowOff>0</xdr:rowOff>
    </xdr:from>
    <xdr:to>
      <xdr:col>62</xdr:col>
      <xdr:colOff>714375</xdr:colOff>
      <xdr:row>143</xdr:row>
      <xdr:rowOff>152400</xdr:rowOff>
    </xdr:to>
    <xdr:graphicFrame macro="">
      <xdr:nvGraphicFramePr>
        <xdr:cNvPr id="28" name="34 Gráfico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63</xdr:col>
      <xdr:colOff>0</xdr:colOff>
      <xdr:row>131</xdr:row>
      <xdr:rowOff>0</xdr:rowOff>
    </xdr:from>
    <xdr:to>
      <xdr:col>71</xdr:col>
      <xdr:colOff>714375</xdr:colOff>
      <xdr:row>143</xdr:row>
      <xdr:rowOff>133350</xdr:rowOff>
    </xdr:to>
    <xdr:graphicFrame macro="">
      <xdr:nvGraphicFramePr>
        <xdr:cNvPr id="29" name="34 Gráfico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72</xdr:col>
      <xdr:colOff>0</xdr:colOff>
      <xdr:row>131</xdr:row>
      <xdr:rowOff>0</xdr:rowOff>
    </xdr:from>
    <xdr:to>
      <xdr:col>80</xdr:col>
      <xdr:colOff>714375</xdr:colOff>
      <xdr:row>143</xdr:row>
      <xdr:rowOff>133350</xdr:rowOff>
    </xdr:to>
    <xdr:graphicFrame macro="">
      <xdr:nvGraphicFramePr>
        <xdr:cNvPr id="30" name="34 Gráfico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45</xdr:col>
      <xdr:colOff>0</xdr:colOff>
      <xdr:row>145</xdr:row>
      <xdr:rowOff>0</xdr:rowOff>
    </xdr:from>
    <xdr:to>
      <xdr:col>53</xdr:col>
      <xdr:colOff>695325</xdr:colOff>
      <xdr:row>157</xdr:row>
      <xdr:rowOff>95250</xdr:rowOff>
    </xdr:to>
    <xdr:graphicFrame macro="">
      <xdr:nvGraphicFramePr>
        <xdr:cNvPr id="31" name="34 Gráfico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54</xdr:col>
      <xdr:colOff>0</xdr:colOff>
      <xdr:row>145</xdr:row>
      <xdr:rowOff>0</xdr:rowOff>
    </xdr:from>
    <xdr:to>
      <xdr:col>62</xdr:col>
      <xdr:colOff>714375</xdr:colOff>
      <xdr:row>157</xdr:row>
      <xdr:rowOff>28575</xdr:rowOff>
    </xdr:to>
    <xdr:graphicFrame macro="">
      <xdr:nvGraphicFramePr>
        <xdr:cNvPr id="32" name="34 Gráfico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63</xdr:col>
      <xdr:colOff>0</xdr:colOff>
      <xdr:row>145</xdr:row>
      <xdr:rowOff>0</xdr:rowOff>
    </xdr:from>
    <xdr:to>
      <xdr:col>71</xdr:col>
      <xdr:colOff>714375</xdr:colOff>
      <xdr:row>157</xdr:row>
      <xdr:rowOff>9525</xdr:rowOff>
    </xdr:to>
    <xdr:graphicFrame macro="">
      <xdr:nvGraphicFramePr>
        <xdr:cNvPr id="33" name="34 Gráfico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72</xdr:col>
      <xdr:colOff>0</xdr:colOff>
      <xdr:row>145</xdr:row>
      <xdr:rowOff>0</xdr:rowOff>
    </xdr:from>
    <xdr:to>
      <xdr:col>80</xdr:col>
      <xdr:colOff>714375</xdr:colOff>
      <xdr:row>157</xdr:row>
      <xdr:rowOff>9525</xdr:rowOff>
    </xdr:to>
    <xdr:graphicFrame macro="">
      <xdr:nvGraphicFramePr>
        <xdr:cNvPr id="34" name="34 Gráfico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45</xdr:col>
      <xdr:colOff>0</xdr:colOff>
      <xdr:row>161</xdr:row>
      <xdr:rowOff>0</xdr:rowOff>
    </xdr:from>
    <xdr:to>
      <xdr:col>53</xdr:col>
      <xdr:colOff>695325</xdr:colOff>
      <xdr:row>173</xdr:row>
      <xdr:rowOff>257175</xdr:rowOff>
    </xdr:to>
    <xdr:graphicFrame macro="">
      <xdr:nvGraphicFramePr>
        <xdr:cNvPr id="35" name="34 Gráfico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54</xdr:col>
      <xdr:colOff>0</xdr:colOff>
      <xdr:row>161</xdr:row>
      <xdr:rowOff>0</xdr:rowOff>
    </xdr:from>
    <xdr:to>
      <xdr:col>62</xdr:col>
      <xdr:colOff>714375</xdr:colOff>
      <xdr:row>173</xdr:row>
      <xdr:rowOff>180975</xdr:rowOff>
    </xdr:to>
    <xdr:graphicFrame macro="">
      <xdr:nvGraphicFramePr>
        <xdr:cNvPr id="36" name="34 Gráfico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63</xdr:col>
      <xdr:colOff>0</xdr:colOff>
      <xdr:row>161</xdr:row>
      <xdr:rowOff>0</xdr:rowOff>
    </xdr:from>
    <xdr:to>
      <xdr:col>71</xdr:col>
      <xdr:colOff>714375</xdr:colOff>
      <xdr:row>173</xdr:row>
      <xdr:rowOff>161925</xdr:rowOff>
    </xdr:to>
    <xdr:graphicFrame macro="">
      <xdr:nvGraphicFramePr>
        <xdr:cNvPr id="37" name="34 Gráfico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71</xdr:col>
      <xdr:colOff>733425</xdr:colOff>
      <xdr:row>160</xdr:row>
      <xdr:rowOff>171450</xdr:rowOff>
    </xdr:from>
    <xdr:to>
      <xdr:col>80</xdr:col>
      <xdr:colOff>685800</xdr:colOff>
      <xdr:row>173</xdr:row>
      <xdr:rowOff>142875</xdr:rowOff>
    </xdr:to>
    <xdr:graphicFrame macro="">
      <xdr:nvGraphicFramePr>
        <xdr:cNvPr id="38" name="34 Gráfico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22</xdr:row>
      <xdr:rowOff>66675</xdr:rowOff>
    </xdr:from>
    <xdr:to>
      <xdr:col>9</xdr:col>
      <xdr:colOff>457200</xdr:colOff>
      <xdr:row>54</xdr:row>
      <xdr:rowOff>142875</xdr:rowOff>
    </xdr:to>
    <xdr:graphicFrame macro="">
      <xdr:nvGraphicFramePr>
        <xdr:cNvPr id="2" name="34 Gráfic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552450</xdr:colOff>
      <xdr:row>22</xdr:row>
      <xdr:rowOff>123825</xdr:rowOff>
    </xdr:from>
    <xdr:to>
      <xdr:col>22</xdr:col>
      <xdr:colOff>76200</xdr:colOff>
      <xdr:row>54</xdr:row>
      <xdr:rowOff>114300</xdr:rowOff>
    </xdr:to>
    <xdr:graphicFrame macro="">
      <xdr:nvGraphicFramePr>
        <xdr:cNvPr id="3" name="34 Gráfic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104775</xdr:colOff>
      <xdr:row>22</xdr:row>
      <xdr:rowOff>28575</xdr:rowOff>
    </xdr:from>
    <xdr:to>
      <xdr:col>32</xdr:col>
      <xdr:colOff>352425</xdr:colOff>
      <xdr:row>54</xdr:row>
      <xdr:rowOff>114300</xdr:rowOff>
    </xdr:to>
    <xdr:graphicFrame macro="">
      <xdr:nvGraphicFramePr>
        <xdr:cNvPr id="4" name="34 Gráfico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32</xdr:col>
      <xdr:colOff>428625</xdr:colOff>
      <xdr:row>22</xdr:row>
      <xdr:rowOff>47625</xdr:rowOff>
    </xdr:from>
    <xdr:to>
      <xdr:col>41</xdr:col>
      <xdr:colOff>381000</xdr:colOff>
      <xdr:row>54</xdr:row>
      <xdr:rowOff>142875</xdr:rowOff>
    </xdr:to>
    <xdr:graphicFrame macro="">
      <xdr:nvGraphicFramePr>
        <xdr:cNvPr id="5" name="34 Gráfic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247650</xdr:colOff>
      <xdr:row>0</xdr:row>
      <xdr:rowOff>57150</xdr:rowOff>
    </xdr:from>
    <xdr:to>
      <xdr:col>3</xdr:col>
      <xdr:colOff>323850</xdr:colOff>
      <xdr:row>5</xdr:row>
      <xdr:rowOff>257175</xdr:rowOff>
    </xdr:to>
    <xdr:pic>
      <xdr:nvPicPr>
        <xdr:cNvPr id="6" name="6 Imagen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7150"/>
          <a:ext cx="28670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142875</xdr:colOff>
      <xdr:row>4</xdr:row>
      <xdr:rowOff>171450</xdr:rowOff>
    </xdr:to>
    <xdr:pic>
      <xdr:nvPicPr>
        <xdr:cNvPr id="2" name="6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23336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46</xdr:col>
      <xdr:colOff>28575</xdr:colOff>
      <xdr:row>6</xdr:row>
      <xdr:rowOff>47625</xdr:rowOff>
    </xdr:from>
    <xdr:to>
      <xdr:col>54</xdr:col>
      <xdr:colOff>723900</xdr:colOff>
      <xdr:row>20</xdr:row>
      <xdr:rowOff>9525</xdr:rowOff>
    </xdr:to>
    <xdr:graphicFrame macro="">
      <xdr:nvGraphicFramePr>
        <xdr:cNvPr id="3" name="34 Gráfic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733425</xdr:colOff>
      <xdr:row>6</xdr:row>
      <xdr:rowOff>28575</xdr:rowOff>
    </xdr:from>
    <xdr:to>
      <xdr:col>63</xdr:col>
      <xdr:colOff>666750</xdr:colOff>
      <xdr:row>20</xdr:row>
      <xdr:rowOff>19050</xdr:rowOff>
    </xdr:to>
    <xdr:graphicFrame macro="">
      <xdr:nvGraphicFramePr>
        <xdr:cNvPr id="4" name="34 Gráfic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63</xdr:col>
      <xdr:colOff>695325</xdr:colOff>
      <xdr:row>6</xdr:row>
      <xdr:rowOff>47625</xdr:rowOff>
    </xdr:from>
    <xdr:to>
      <xdr:col>72</xdr:col>
      <xdr:colOff>619125</xdr:colOff>
      <xdr:row>20</xdr:row>
      <xdr:rowOff>19050</xdr:rowOff>
    </xdr:to>
    <xdr:graphicFrame macro="">
      <xdr:nvGraphicFramePr>
        <xdr:cNvPr id="5" name="34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72</xdr:col>
      <xdr:colOff>666750</xdr:colOff>
      <xdr:row>6</xdr:row>
      <xdr:rowOff>66675</xdr:rowOff>
    </xdr:from>
    <xdr:to>
      <xdr:col>81</xdr:col>
      <xdr:colOff>695325</xdr:colOff>
      <xdr:row>20</xdr:row>
      <xdr:rowOff>28575</xdr:rowOff>
    </xdr:to>
    <xdr:graphicFrame macro="">
      <xdr:nvGraphicFramePr>
        <xdr:cNvPr id="6" name="34 Gráfic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46</xdr:col>
      <xdr:colOff>0</xdr:colOff>
      <xdr:row>22</xdr:row>
      <xdr:rowOff>0</xdr:rowOff>
    </xdr:from>
    <xdr:to>
      <xdr:col>54</xdr:col>
      <xdr:colOff>695325</xdr:colOff>
      <xdr:row>35</xdr:row>
      <xdr:rowOff>285750</xdr:rowOff>
    </xdr:to>
    <xdr:graphicFrame macro="">
      <xdr:nvGraphicFramePr>
        <xdr:cNvPr id="7" name="34 Gráfico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54</xdr:col>
      <xdr:colOff>695325</xdr:colOff>
      <xdr:row>22</xdr:row>
      <xdr:rowOff>19050</xdr:rowOff>
    </xdr:from>
    <xdr:to>
      <xdr:col>63</xdr:col>
      <xdr:colOff>619125</xdr:colOff>
      <xdr:row>35</xdr:row>
      <xdr:rowOff>304800</xdr:rowOff>
    </xdr:to>
    <xdr:graphicFrame macro="">
      <xdr:nvGraphicFramePr>
        <xdr:cNvPr id="8" name="34 Gráfico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63</xdr:col>
      <xdr:colOff>647700</xdr:colOff>
      <xdr:row>22</xdr:row>
      <xdr:rowOff>0</xdr:rowOff>
    </xdr:from>
    <xdr:to>
      <xdr:col>72</xdr:col>
      <xdr:colOff>638175</xdr:colOff>
      <xdr:row>35</xdr:row>
      <xdr:rowOff>285750</xdr:rowOff>
    </xdr:to>
    <xdr:graphicFrame macro="">
      <xdr:nvGraphicFramePr>
        <xdr:cNvPr id="9" name="34 Gráfic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72</xdr:col>
      <xdr:colOff>666750</xdr:colOff>
      <xdr:row>22</xdr:row>
      <xdr:rowOff>0</xdr:rowOff>
    </xdr:from>
    <xdr:to>
      <xdr:col>81</xdr:col>
      <xdr:colOff>733425</xdr:colOff>
      <xdr:row>35</xdr:row>
      <xdr:rowOff>285750</xdr:rowOff>
    </xdr:to>
    <xdr:graphicFrame macro="">
      <xdr:nvGraphicFramePr>
        <xdr:cNvPr id="10" name="34 Gráfic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46</xdr:col>
      <xdr:colOff>47625</xdr:colOff>
      <xdr:row>39</xdr:row>
      <xdr:rowOff>0</xdr:rowOff>
    </xdr:from>
    <xdr:to>
      <xdr:col>54</xdr:col>
      <xdr:colOff>742950</xdr:colOff>
      <xdr:row>52</xdr:row>
      <xdr:rowOff>190500</xdr:rowOff>
    </xdr:to>
    <xdr:graphicFrame macro="">
      <xdr:nvGraphicFramePr>
        <xdr:cNvPr id="11" name="34 Gráfico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55</xdr:col>
      <xdr:colOff>0</xdr:colOff>
      <xdr:row>39</xdr:row>
      <xdr:rowOff>0</xdr:rowOff>
    </xdr:from>
    <xdr:to>
      <xdr:col>63</xdr:col>
      <xdr:colOff>714375</xdr:colOff>
      <xdr:row>52</xdr:row>
      <xdr:rowOff>123825</xdr:rowOff>
    </xdr:to>
    <xdr:graphicFrame macro="">
      <xdr:nvGraphicFramePr>
        <xdr:cNvPr id="12" name="34 Gráfico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64</xdr:col>
      <xdr:colOff>0</xdr:colOff>
      <xdr:row>39</xdr:row>
      <xdr:rowOff>0</xdr:rowOff>
    </xdr:from>
    <xdr:to>
      <xdr:col>72</xdr:col>
      <xdr:colOff>714375</xdr:colOff>
      <xdr:row>52</xdr:row>
      <xdr:rowOff>104775</xdr:rowOff>
    </xdr:to>
    <xdr:graphicFrame macro="">
      <xdr:nvGraphicFramePr>
        <xdr:cNvPr id="13" name="34 Gráfico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73</xdr:col>
      <xdr:colOff>0</xdr:colOff>
      <xdr:row>39</xdr:row>
      <xdr:rowOff>0</xdr:rowOff>
    </xdr:from>
    <xdr:to>
      <xdr:col>81</xdr:col>
      <xdr:colOff>714375</xdr:colOff>
      <xdr:row>52</xdr:row>
      <xdr:rowOff>95250</xdr:rowOff>
    </xdr:to>
    <xdr:graphicFrame macro="">
      <xdr:nvGraphicFramePr>
        <xdr:cNvPr id="14" name="34 Gráfico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46</xdr:col>
      <xdr:colOff>0</xdr:colOff>
      <xdr:row>62</xdr:row>
      <xdr:rowOff>0</xdr:rowOff>
    </xdr:from>
    <xdr:to>
      <xdr:col>54</xdr:col>
      <xdr:colOff>695325</xdr:colOff>
      <xdr:row>75</xdr:row>
      <xdr:rowOff>161925</xdr:rowOff>
    </xdr:to>
    <xdr:graphicFrame macro="">
      <xdr:nvGraphicFramePr>
        <xdr:cNvPr id="15" name="34 Gráfico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55</xdr:col>
      <xdr:colOff>0</xdr:colOff>
      <xdr:row>62</xdr:row>
      <xdr:rowOff>0</xdr:rowOff>
    </xdr:from>
    <xdr:to>
      <xdr:col>63</xdr:col>
      <xdr:colOff>714375</xdr:colOff>
      <xdr:row>75</xdr:row>
      <xdr:rowOff>85725</xdr:rowOff>
    </xdr:to>
    <xdr:graphicFrame macro="">
      <xdr:nvGraphicFramePr>
        <xdr:cNvPr id="16" name="34 Gráfico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64</xdr:col>
      <xdr:colOff>85725</xdr:colOff>
      <xdr:row>62</xdr:row>
      <xdr:rowOff>0</xdr:rowOff>
    </xdr:from>
    <xdr:to>
      <xdr:col>73</xdr:col>
      <xdr:colOff>38100</xdr:colOff>
      <xdr:row>75</xdr:row>
      <xdr:rowOff>66675</xdr:rowOff>
    </xdr:to>
    <xdr:graphicFrame macro="">
      <xdr:nvGraphicFramePr>
        <xdr:cNvPr id="17" name="34 Gráfico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72</xdr:col>
      <xdr:colOff>723900</xdr:colOff>
      <xdr:row>62</xdr:row>
      <xdr:rowOff>9525</xdr:rowOff>
    </xdr:from>
    <xdr:to>
      <xdr:col>81</xdr:col>
      <xdr:colOff>676275</xdr:colOff>
      <xdr:row>75</xdr:row>
      <xdr:rowOff>76200</xdr:rowOff>
    </xdr:to>
    <xdr:graphicFrame macro="">
      <xdr:nvGraphicFramePr>
        <xdr:cNvPr id="18" name="34 Gráfico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46</xdr:col>
      <xdr:colOff>47625</xdr:colOff>
      <xdr:row>87</xdr:row>
      <xdr:rowOff>0</xdr:rowOff>
    </xdr:from>
    <xdr:to>
      <xdr:col>54</xdr:col>
      <xdr:colOff>742950</xdr:colOff>
      <xdr:row>100</xdr:row>
      <xdr:rowOff>180975</xdr:rowOff>
    </xdr:to>
    <xdr:graphicFrame macro="">
      <xdr:nvGraphicFramePr>
        <xdr:cNvPr id="19" name="34 Gráfico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55</xdr:col>
      <xdr:colOff>28575</xdr:colOff>
      <xdr:row>87</xdr:row>
      <xdr:rowOff>19050</xdr:rowOff>
    </xdr:from>
    <xdr:to>
      <xdr:col>63</xdr:col>
      <xdr:colOff>742950</xdr:colOff>
      <xdr:row>100</xdr:row>
      <xdr:rowOff>123825</xdr:rowOff>
    </xdr:to>
    <xdr:graphicFrame macro="">
      <xdr:nvGraphicFramePr>
        <xdr:cNvPr id="20" name="34 Gráfico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64</xdr:col>
      <xdr:colOff>0</xdr:colOff>
      <xdr:row>87</xdr:row>
      <xdr:rowOff>0</xdr:rowOff>
    </xdr:from>
    <xdr:to>
      <xdr:col>72</xdr:col>
      <xdr:colOff>714375</xdr:colOff>
      <xdr:row>100</xdr:row>
      <xdr:rowOff>85725</xdr:rowOff>
    </xdr:to>
    <xdr:graphicFrame macro="">
      <xdr:nvGraphicFramePr>
        <xdr:cNvPr id="21" name="34 Gráfico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73</xdr:col>
      <xdr:colOff>0</xdr:colOff>
      <xdr:row>87</xdr:row>
      <xdr:rowOff>0</xdr:rowOff>
    </xdr:from>
    <xdr:to>
      <xdr:col>81</xdr:col>
      <xdr:colOff>714375</xdr:colOff>
      <xdr:row>100</xdr:row>
      <xdr:rowOff>85725</xdr:rowOff>
    </xdr:to>
    <xdr:graphicFrame macro="">
      <xdr:nvGraphicFramePr>
        <xdr:cNvPr id="22" name="34 Gráfico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46</xdr:col>
      <xdr:colOff>0</xdr:colOff>
      <xdr:row>115</xdr:row>
      <xdr:rowOff>171450</xdr:rowOff>
    </xdr:from>
    <xdr:to>
      <xdr:col>54</xdr:col>
      <xdr:colOff>714375</xdr:colOff>
      <xdr:row>130</xdr:row>
      <xdr:rowOff>95250</xdr:rowOff>
    </xdr:to>
    <xdr:graphicFrame macro="">
      <xdr:nvGraphicFramePr>
        <xdr:cNvPr id="23" name="34 Gráfico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54</xdr:col>
      <xdr:colOff>695325</xdr:colOff>
      <xdr:row>115</xdr:row>
      <xdr:rowOff>142875</xdr:rowOff>
    </xdr:from>
    <xdr:to>
      <xdr:col>63</xdr:col>
      <xdr:colOff>647700</xdr:colOff>
      <xdr:row>130</xdr:row>
      <xdr:rowOff>85725</xdr:rowOff>
    </xdr:to>
    <xdr:graphicFrame macro="">
      <xdr:nvGraphicFramePr>
        <xdr:cNvPr id="24" name="34 Gráfico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63</xdr:col>
      <xdr:colOff>695325</xdr:colOff>
      <xdr:row>115</xdr:row>
      <xdr:rowOff>161925</xdr:rowOff>
    </xdr:from>
    <xdr:to>
      <xdr:col>72</xdr:col>
      <xdr:colOff>590550</xdr:colOff>
      <xdr:row>130</xdr:row>
      <xdr:rowOff>76200</xdr:rowOff>
    </xdr:to>
    <xdr:graphicFrame macro="">
      <xdr:nvGraphicFramePr>
        <xdr:cNvPr id="25" name="34 Gráfico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72</xdr:col>
      <xdr:colOff>638175</xdr:colOff>
      <xdr:row>115</xdr:row>
      <xdr:rowOff>123825</xdr:rowOff>
    </xdr:from>
    <xdr:to>
      <xdr:col>81</xdr:col>
      <xdr:colOff>504825</xdr:colOff>
      <xdr:row>130</xdr:row>
      <xdr:rowOff>114300</xdr:rowOff>
    </xdr:to>
    <xdr:graphicFrame macro="">
      <xdr:nvGraphicFramePr>
        <xdr:cNvPr id="26" name="34 Gráfico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46</xdr:col>
      <xdr:colOff>47625</xdr:colOff>
      <xdr:row>131</xdr:row>
      <xdr:rowOff>171450</xdr:rowOff>
    </xdr:from>
    <xdr:to>
      <xdr:col>55</xdr:col>
      <xdr:colOff>0</xdr:colOff>
      <xdr:row>144</xdr:row>
      <xdr:rowOff>171450</xdr:rowOff>
    </xdr:to>
    <xdr:graphicFrame macro="">
      <xdr:nvGraphicFramePr>
        <xdr:cNvPr id="27" name="34 Gráfico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55</xdr:col>
      <xdr:colOff>0</xdr:colOff>
      <xdr:row>132</xdr:row>
      <xdr:rowOff>0</xdr:rowOff>
    </xdr:from>
    <xdr:to>
      <xdr:col>63</xdr:col>
      <xdr:colOff>714375</xdr:colOff>
      <xdr:row>144</xdr:row>
      <xdr:rowOff>152400</xdr:rowOff>
    </xdr:to>
    <xdr:graphicFrame macro="">
      <xdr:nvGraphicFramePr>
        <xdr:cNvPr id="28" name="34 Gráfico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64</xdr:col>
      <xdr:colOff>0</xdr:colOff>
      <xdr:row>132</xdr:row>
      <xdr:rowOff>0</xdr:rowOff>
    </xdr:from>
    <xdr:to>
      <xdr:col>72</xdr:col>
      <xdr:colOff>714375</xdr:colOff>
      <xdr:row>144</xdr:row>
      <xdr:rowOff>133350</xdr:rowOff>
    </xdr:to>
    <xdr:graphicFrame macro="">
      <xdr:nvGraphicFramePr>
        <xdr:cNvPr id="29" name="34 Gráfico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73</xdr:col>
      <xdr:colOff>0</xdr:colOff>
      <xdr:row>132</xdr:row>
      <xdr:rowOff>0</xdr:rowOff>
    </xdr:from>
    <xdr:to>
      <xdr:col>81</xdr:col>
      <xdr:colOff>714375</xdr:colOff>
      <xdr:row>144</xdr:row>
      <xdr:rowOff>133350</xdr:rowOff>
    </xdr:to>
    <xdr:graphicFrame macro="">
      <xdr:nvGraphicFramePr>
        <xdr:cNvPr id="30" name="34 Gráfico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46</xdr:col>
      <xdr:colOff>0</xdr:colOff>
      <xdr:row>146</xdr:row>
      <xdr:rowOff>0</xdr:rowOff>
    </xdr:from>
    <xdr:to>
      <xdr:col>54</xdr:col>
      <xdr:colOff>695325</xdr:colOff>
      <xdr:row>158</xdr:row>
      <xdr:rowOff>95250</xdr:rowOff>
    </xdr:to>
    <xdr:graphicFrame macro="">
      <xdr:nvGraphicFramePr>
        <xdr:cNvPr id="31" name="34 Gráfico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55</xdr:col>
      <xdr:colOff>0</xdr:colOff>
      <xdr:row>146</xdr:row>
      <xdr:rowOff>0</xdr:rowOff>
    </xdr:from>
    <xdr:to>
      <xdr:col>63</xdr:col>
      <xdr:colOff>714375</xdr:colOff>
      <xdr:row>158</xdr:row>
      <xdr:rowOff>28575</xdr:rowOff>
    </xdr:to>
    <xdr:graphicFrame macro="">
      <xdr:nvGraphicFramePr>
        <xdr:cNvPr id="32" name="34 Gráfico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64</xdr:col>
      <xdr:colOff>0</xdr:colOff>
      <xdr:row>146</xdr:row>
      <xdr:rowOff>0</xdr:rowOff>
    </xdr:from>
    <xdr:to>
      <xdr:col>72</xdr:col>
      <xdr:colOff>714375</xdr:colOff>
      <xdr:row>158</xdr:row>
      <xdr:rowOff>9525</xdr:rowOff>
    </xdr:to>
    <xdr:graphicFrame macro="">
      <xdr:nvGraphicFramePr>
        <xdr:cNvPr id="33" name="34 Gráfico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73</xdr:col>
      <xdr:colOff>0</xdr:colOff>
      <xdr:row>146</xdr:row>
      <xdr:rowOff>0</xdr:rowOff>
    </xdr:from>
    <xdr:to>
      <xdr:col>81</xdr:col>
      <xdr:colOff>714375</xdr:colOff>
      <xdr:row>158</xdr:row>
      <xdr:rowOff>9525</xdr:rowOff>
    </xdr:to>
    <xdr:graphicFrame macro="">
      <xdr:nvGraphicFramePr>
        <xdr:cNvPr id="34" name="34 Gráfico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46</xdr:col>
      <xdr:colOff>0</xdr:colOff>
      <xdr:row>162</xdr:row>
      <xdr:rowOff>0</xdr:rowOff>
    </xdr:from>
    <xdr:to>
      <xdr:col>54</xdr:col>
      <xdr:colOff>695325</xdr:colOff>
      <xdr:row>174</xdr:row>
      <xdr:rowOff>257175</xdr:rowOff>
    </xdr:to>
    <xdr:graphicFrame macro="">
      <xdr:nvGraphicFramePr>
        <xdr:cNvPr id="35" name="34 Gráfico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55</xdr:col>
      <xdr:colOff>0</xdr:colOff>
      <xdr:row>162</xdr:row>
      <xdr:rowOff>0</xdr:rowOff>
    </xdr:from>
    <xdr:to>
      <xdr:col>63</xdr:col>
      <xdr:colOff>714375</xdr:colOff>
      <xdr:row>174</xdr:row>
      <xdr:rowOff>180975</xdr:rowOff>
    </xdr:to>
    <xdr:graphicFrame macro="">
      <xdr:nvGraphicFramePr>
        <xdr:cNvPr id="36" name="34 Gráfico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64</xdr:col>
      <xdr:colOff>0</xdr:colOff>
      <xdr:row>162</xdr:row>
      <xdr:rowOff>0</xdr:rowOff>
    </xdr:from>
    <xdr:to>
      <xdr:col>72</xdr:col>
      <xdr:colOff>714375</xdr:colOff>
      <xdr:row>174</xdr:row>
      <xdr:rowOff>161925</xdr:rowOff>
    </xdr:to>
    <xdr:graphicFrame macro="">
      <xdr:nvGraphicFramePr>
        <xdr:cNvPr id="37" name="34 Gráfico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72</xdr:col>
      <xdr:colOff>733425</xdr:colOff>
      <xdr:row>161</xdr:row>
      <xdr:rowOff>171450</xdr:rowOff>
    </xdr:from>
    <xdr:to>
      <xdr:col>81</xdr:col>
      <xdr:colOff>685800</xdr:colOff>
      <xdr:row>174</xdr:row>
      <xdr:rowOff>142875</xdr:rowOff>
    </xdr:to>
    <xdr:graphicFrame macro="">
      <xdr:nvGraphicFramePr>
        <xdr:cNvPr id="38" name="34 Gráfico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CTUALIZACION%20MORBIMORTALIDAD/PISCINAS/Consolidado%20Piscinas%20de%20Uso%20Colectivo%20202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CTUALIZACION%20MORBIMORTALIDAD/PISCINAS/Consolidado%20Piscinas%20de%20Uso%20Colectivo%20Antioquia%20201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JO CAUCA"/>
      <sheetName val="MAGDALENA MEDIO"/>
      <sheetName val="NORDESTE"/>
      <sheetName val="SUROESTE"/>
      <sheetName val="VALLE DE ABURRÁ"/>
      <sheetName val="NORTE"/>
      <sheetName val="ORIENTE"/>
      <sheetName val="OCCIDENTE"/>
      <sheetName val="URABA"/>
      <sheetName val="TOTAL SUBREGIONES"/>
      <sheetName val="TOTAL ANTIOQUIA 2020"/>
    </sheetNames>
    <sheetDataSet>
      <sheetData sheetId="0">
        <row r="10">
          <cell r="A10" t="str">
            <v>Caucasia</v>
          </cell>
        </row>
      </sheetData>
      <sheetData sheetId="1">
        <row r="10">
          <cell r="A10" t="str">
            <v>Caracoli</v>
          </cell>
        </row>
      </sheetData>
      <sheetData sheetId="2">
        <row r="10">
          <cell r="A10" t="str">
            <v>Amalfi</v>
          </cell>
        </row>
      </sheetData>
      <sheetData sheetId="3">
        <row r="10">
          <cell r="A10" t="str">
            <v>Amaga</v>
          </cell>
        </row>
      </sheetData>
      <sheetData sheetId="4">
        <row r="10">
          <cell r="A10" t="str">
            <v>Barbosa</v>
          </cell>
        </row>
      </sheetData>
      <sheetData sheetId="5">
        <row r="10">
          <cell r="A10" t="str">
            <v>Angostura</v>
          </cell>
        </row>
      </sheetData>
      <sheetData sheetId="6">
        <row r="10">
          <cell r="A10" t="str">
            <v>Abejorral</v>
          </cell>
        </row>
      </sheetData>
      <sheetData sheetId="7">
        <row r="10">
          <cell r="A10" t="str">
            <v>Abriaquí</v>
          </cell>
        </row>
      </sheetData>
      <sheetData sheetId="8">
        <row r="10">
          <cell r="A10" t="str">
            <v>Apartadó</v>
          </cell>
        </row>
      </sheetData>
      <sheetData sheetId="9">
        <row r="9">
          <cell r="L9" t="str">
            <v>Recirculacion</v>
          </cell>
        </row>
      </sheetData>
      <sheetData sheetId="10">
        <row r="7">
          <cell r="Z7" t="str">
            <v>Sin Información 2020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JO CAUCA"/>
      <sheetName val="MAGDALENA MEDIO"/>
      <sheetName val="NORDESTE"/>
      <sheetName val="NORTE"/>
      <sheetName val="ORIENTE"/>
      <sheetName val="OCCIDENTE"/>
      <sheetName val="SUROESTE"/>
      <sheetName val="URABA"/>
      <sheetName val="VALLE DE ABURRÁ"/>
      <sheetName val="TOTAL SUBREGIONES"/>
      <sheetName val="TOTAL ANTIOQUIA 2019"/>
    </sheetNames>
    <sheetDataSet>
      <sheetData sheetId="0">
        <row r="9">
          <cell r="A9" t="str">
            <v>Caucasia</v>
          </cell>
        </row>
      </sheetData>
      <sheetData sheetId="1">
        <row r="9">
          <cell r="A9" t="str">
            <v>Caracoli</v>
          </cell>
        </row>
      </sheetData>
      <sheetData sheetId="2">
        <row r="9">
          <cell r="A9" t="str">
            <v>Amalfi</v>
          </cell>
        </row>
      </sheetData>
      <sheetData sheetId="3">
        <row r="9">
          <cell r="A9" t="str">
            <v>Angostura</v>
          </cell>
        </row>
      </sheetData>
      <sheetData sheetId="4">
        <row r="9">
          <cell r="A9" t="str">
            <v>Abejorral</v>
          </cell>
        </row>
      </sheetData>
      <sheetData sheetId="5">
        <row r="9">
          <cell r="A9" t="str">
            <v>Abriaquí</v>
          </cell>
        </row>
      </sheetData>
      <sheetData sheetId="6">
        <row r="9">
          <cell r="A9" t="str">
            <v>Amaga</v>
          </cell>
        </row>
      </sheetData>
      <sheetData sheetId="7">
        <row r="9">
          <cell r="A9" t="str">
            <v>Apartadó</v>
          </cell>
        </row>
      </sheetData>
      <sheetData sheetId="8">
        <row r="9">
          <cell r="A9" t="str">
            <v>Barbosa</v>
          </cell>
        </row>
      </sheetData>
      <sheetData sheetId="9">
        <row r="8">
          <cell r="L8" t="str">
            <v>Recirculacion</v>
          </cell>
        </row>
      </sheetData>
      <sheetData sheetId="10">
        <row r="6">
          <cell r="Z6" t="str">
            <v>Sin Información 2017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AQ3555"/>
  <sheetViews>
    <sheetView topLeftCell="A3513" zoomScale="70" zoomScaleNormal="70" workbookViewId="0">
      <selection activeCell="G3556" sqref="G3556"/>
    </sheetView>
  </sheetViews>
  <sheetFormatPr baseColWidth="10" defaultRowHeight="15" x14ac:dyDescent="0.25"/>
  <cols>
    <col min="3" max="3" width="14.7109375" customWidth="1"/>
    <col min="4" max="4" width="14.7109375" style="1" customWidth="1"/>
    <col min="5" max="6" width="14.7109375" customWidth="1"/>
    <col min="7" max="10" width="14.7109375" style="2" customWidth="1"/>
    <col min="11" max="28" width="12.7109375" customWidth="1"/>
  </cols>
  <sheetData>
    <row r="1" spans="3:14" ht="15.75" x14ac:dyDescent="0.25">
      <c r="D1"/>
      <c r="F1" s="3" t="s">
        <v>519</v>
      </c>
      <c r="G1" s="3"/>
      <c r="H1"/>
      <c r="I1"/>
      <c r="J1"/>
    </row>
    <row r="2" spans="3:14" ht="15.75" x14ac:dyDescent="0.25">
      <c r="C2" s="158"/>
      <c r="D2"/>
      <c r="F2" s="4" t="s">
        <v>520</v>
      </c>
      <c r="G2" s="4"/>
      <c r="H2" s="5"/>
      <c r="I2" s="5"/>
      <c r="J2" s="5"/>
      <c r="L2" s="5"/>
      <c r="M2" s="5"/>
      <c r="N2" s="5"/>
    </row>
    <row r="3" spans="3:14" ht="15.75" x14ac:dyDescent="0.25">
      <c r="C3" s="158"/>
      <c r="D3"/>
      <c r="F3" s="6"/>
      <c r="G3" s="6"/>
      <c r="H3" s="7"/>
      <c r="I3" s="7"/>
      <c r="J3" s="7"/>
      <c r="L3" s="7"/>
      <c r="M3" s="7"/>
      <c r="N3" s="7"/>
    </row>
    <row r="4" spans="3:14" ht="15.75" x14ac:dyDescent="0.25">
      <c r="C4" s="158"/>
      <c r="D4"/>
      <c r="F4" s="8" t="s">
        <v>141</v>
      </c>
      <c r="G4" s="8"/>
      <c r="H4" s="5"/>
      <c r="I4" s="5"/>
      <c r="J4" s="5"/>
      <c r="L4" s="5"/>
      <c r="M4" s="5"/>
      <c r="N4" s="5"/>
    </row>
    <row r="5" spans="3:14" ht="15.75" x14ac:dyDescent="0.25">
      <c r="C5" s="158"/>
      <c r="D5"/>
      <c r="F5" s="4" t="s">
        <v>518</v>
      </c>
      <c r="G5" s="4"/>
      <c r="H5" s="5"/>
      <c r="I5" s="5"/>
      <c r="J5" s="5"/>
      <c r="L5" s="5"/>
      <c r="M5" s="5"/>
      <c r="N5" s="5"/>
    </row>
    <row r="6" spans="3:14" x14ac:dyDescent="0.25">
      <c r="D6"/>
      <c r="G6"/>
      <c r="H6"/>
      <c r="I6"/>
      <c r="J6"/>
    </row>
    <row r="8" spans="3:14" ht="15.75" x14ac:dyDescent="0.25">
      <c r="C8" s="159" t="s">
        <v>90</v>
      </c>
      <c r="D8" s="159"/>
      <c r="E8" s="159"/>
      <c r="F8" s="159"/>
      <c r="G8" s="159"/>
      <c r="H8" s="159"/>
      <c r="I8" s="159"/>
      <c r="J8" s="159"/>
    </row>
    <row r="9" spans="3:14" ht="47.25" x14ac:dyDescent="0.25">
      <c r="C9" s="20" t="s">
        <v>0</v>
      </c>
      <c r="D9" s="21" t="s">
        <v>94</v>
      </c>
      <c r="E9" s="22" t="s">
        <v>95</v>
      </c>
      <c r="F9" s="22" t="s">
        <v>91</v>
      </c>
      <c r="G9" s="22" t="s">
        <v>92</v>
      </c>
      <c r="H9" s="22" t="s">
        <v>93</v>
      </c>
      <c r="I9" s="22" t="s">
        <v>89</v>
      </c>
      <c r="J9" s="22" t="s">
        <v>88</v>
      </c>
    </row>
    <row r="10" spans="3:14" ht="15.75" x14ac:dyDescent="0.25">
      <c r="C10" s="9">
        <v>2005</v>
      </c>
      <c r="D10" s="10" t="s">
        <v>85</v>
      </c>
      <c r="E10" s="11"/>
      <c r="F10" s="12"/>
      <c r="G10" s="12"/>
      <c r="H10" s="12"/>
      <c r="I10" s="12"/>
      <c r="J10" s="12"/>
    </row>
    <row r="11" spans="3:14" ht="15.75" x14ac:dyDescent="0.25">
      <c r="C11" s="9">
        <v>2006</v>
      </c>
      <c r="D11" s="10">
        <v>0.02</v>
      </c>
      <c r="E11" s="11"/>
      <c r="F11" s="12"/>
      <c r="G11" s="12"/>
      <c r="H11" s="12"/>
      <c r="I11" s="12"/>
      <c r="J11" s="12"/>
    </row>
    <row r="12" spans="3:14" ht="15.75" x14ac:dyDescent="0.25">
      <c r="C12" s="9">
        <v>2007</v>
      </c>
      <c r="D12" s="10">
        <v>0.02</v>
      </c>
      <c r="E12" s="11"/>
      <c r="F12" s="12"/>
      <c r="G12" s="12"/>
      <c r="H12" s="12"/>
      <c r="I12" s="12"/>
      <c r="J12" s="12"/>
    </row>
    <row r="13" spans="3:14" ht="15.75" x14ac:dyDescent="0.25">
      <c r="C13" s="9">
        <v>2008</v>
      </c>
      <c r="D13" s="10">
        <v>0.15</v>
      </c>
      <c r="E13" s="11"/>
      <c r="F13" s="12"/>
      <c r="G13" s="12"/>
      <c r="H13" s="12"/>
      <c r="I13" s="12"/>
      <c r="J13" s="12"/>
    </row>
    <row r="14" spans="3:14" ht="15.75" x14ac:dyDescent="0.25">
      <c r="C14" s="9">
        <v>2009</v>
      </c>
      <c r="D14" s="10">
        <v>0.08</v>
      </c>
      <c r="E14" s="11"/>
      <c r="F14" s="12"/>
      <c r="G14" s="12"/>
      <c r="H14" s="12"/>
      <c r="I14" s="12"/>
      <c r="J14" s="12"/>
    </row>
    <row r="15" spans="3:14" ht="15.75" x14ac:dyDescent="0.25">
      <c r="C15" s="9">
        <v>2010</v>
      </c>
      <c r="D15" s="10">
        <v>7.0000000000000007E-2</v>
      </c>
      <c r="E15" s="13">
        <v>1738</v>
      </c>
      <c r="F15" s="9">
        <v>403</v>
      </c>
      <c r="G15" s="9">
        <v>1268</v>
      </c>
      <c r="H15" s="9">
        <v>36</v>
      </c>
      <c r="I15" s="9">
        <f>E15-(F15+G15+H15)-J15</f>
        <v>31</v>
      </c>
      <c r="J15" s="9">
        <v>0</v>
      </c>
    </row>
    <row r="16" spans="3:14" ht="15.75" x14ac:dyDescent="0.25">
      <c r="C16" s="9">
        <v>2011</v>
      </c>
      <c r="D16" s="10">
        <v>0.08</v>
      </c>
      <c r="E16" s="13">
        <v>1808</v>
      </c>
      <c r="F16" s="9">
        <v>409</v>
      </c>
      <c r="G16" s="9">
        <v>1241</v>
      </c>
      <c r="H16" s="9">
        <v>36</v>
      </c>
      <c r="I16" s="9">
        <f t="shared" ref="I16:I21" si="0">E16-(F16+G16+H16)-J16</f>
        <v>54</v>
      </c>
      <c r="J16" s="9">
        <v>68</v>
      </c>
    </row>
    <row r="17" spans="2:10" ht="15.75" x14ac:dyDescent="0.25">
      <c r="C17" s="9">
        <v>2012</v>
      </c>
      <c r="D17" s="10">
        <v>0.06</v>
      </c>
      <c r="E17" s="13">
        <v>1885</v>
      </c>
      <c r="F17" s="9">
        <v>428</v>
      </c>
      <c r="G17" s="9">
        <v>1254</v>
      </c>
      <c r="H17" s="9">
        <v>15</v>
      </c>
      <c r="I17" s="9">
        <f t="shared" si="0"/>
        <v>111</v>
      </c>
      <c r="J17" s="9">
        <v>77</v>
      </c>
    </row>
    <row r="18" spans="2:10" ht="15.75" x14ac:dyDescent="0.25">
      <c r="C18" s="9">
        <v>2013</v>
      </c>
      <c r="D18" s="10">
        <v>0.08</v>
      </c>
      <c r="E18" s="13">
        <v>1997</v>
      </c>
      <c r="F18" s="9">
        <v>403</v>
      </c>
      <c r="G18" s="9">
        <v>1086</v>
      </c>
      <c r="H18" s="9">
        <v>27</v>
      </c>
      <c r="I18" s="9">
        <f t="shared" si="0"/>
        <v>408</v>
      </c>
      <c r="J18" s="9">
        <v>73</v>
      </c>
    </row>
    <row r="19" spans="2:10" ht="15.75" x14ac:dyDescent="0.25">
      <c r="C19" s="9">
        <v>2014</v>
      </c>
      <c r="D19" s="10">
        <v>0.09</v>
      </c>
      <c r="E19" s="13">
        <v>2011</v>
      </c>
      <c r="F19" s="9">
        <v>366</v>
      </c>
      <c r="G19" s="9">
        <v>1052</v>
      </c>
      <c r="H19" s="9">
        <v>28</v>
      </c>
      <c r="I19" s="9">
        <f t="shared" si="0"/>
        <v>496</v>
      </c>
      <c r="J19" s="9">
        <v>69</v>
      </c>
    </row>
    <row r="20" spans="2:10" ht="15.75" x14ac:dyDescent="0.25">
      <c r="C20" s="9">
        <v>2015</v>
      </c>
      <c r="D20" s="10">
        <v>0.06</v>
      </c>
      <c r="E20" s="13">
        <v>2211</v>
      </c>
      <c r="F20" s="9">
        <v>267</v>
      </c>
      <c r="G20" s="9">
        <v>1439</v>
      </c>
      <c r="H20" s="9">
        <v>71</v>
      </c>
      <c r="I20" s="9">
        <f t="shared" si="0"/>
        <v>378</v>
      </c>
      <c r="J20" s="9">
        <v>56</v>
      </c>
    </row>
    <row r="21" spans="2:10" ht="15.75" x14ac:dyDescent="0.25">
      <c r="C21" s="9">
        <v>2016</v>
      </c>
      <c r="D21" s="10">
        <v>0.11</v>
      </c>
      <c r="E21" s="13">
        <v>2510</v>
      </c>
      <c r="F21" s="9">
        <v>145</v>
      </c>
      <c r="G21" s="9">
        <v>1308</v>
      </c>
      <c r="H21" s="9">
        <v>111</v>
      </c>
      <c r="I21" s="9">
        <f t="shared" si="0"/>
        <v>813</v>
      </c>
      <c r="J21" s="9">
        <v>133</v>
      </c>
    </row>
    <row r="22" spans="2:10" ht="15.75" x14ac:dyDescent="0.25">
      <c r="C22" s="9">
        <v>2017</v>
      </c>
      <c r="D22" s="10">
        <v>0.09</v>
      </c>
      <c r="E22" s="13">
        <v>2511</v>
      </c>
      <c r="F22" s="9">
        <v>82</v>
      </c>
      <c r="G22" s="14">
        <v>1297</v>
      </c>
      <c r="H22" s="14">
        <v>101</v>
      </c>
      <c r="I22" s="15">
        <f>E22-(F22+G22+H22)-J22</f>
        <v>830</v>
      </c>
      <c r="J22" s="14">
        <v>201</v>
      </c>
    </row>
    <row r="23" spans="2:10" ht="15.75" x14ac:dyDescent="0.25">
      <c r="C23" s="16">
        <v>2018</v>
      </c>
      <c r="D23" s="10">
        <v>0.10461767470778041</v>
      </c>
      <c r="E23" s="17">
        <v>2689</v>
      </c>
      <c r="F23" s="18">
        <v>126</v>
      </c>
      <c r="G23" s="19">
        <v>1273</v>
      </c>
      <c r="H23" s="19">
        <v>91</v>
      </c>
      <c r="I23" s="19">
        <f>E23-(F23+G23+H23)-J23</f>
        <v>977</v>
      </c>
      <c r="J23" s="19">
        <v>222</v>
      </c>
    </row>
    <row r="24" spans="2:10" ht="15.75" x14ac:dyDescent="0.25">
      <c r="B24" t="s">
        <v>90</v>
      </c>
      <c r="C24" s="16">
        <v>2019</v>
      </c>
      <c r="D24" s="10"/>
      <c r="E24" s="17">
        <f>VLOOKUP(CONCATENATE(B24,C24),Fuente!A:G,2,0)</f>
        <v>2744</v>
      </c>
      <c r="F24" s="18">
        <f>VLOOKUP(CONCATENATE(B24,C24),Fuente!A:G,3,0)</f>
        <v>147</v>
      </c>
      <c r="G24" s="19">
        <f>VLOOKUP(CONCATENATE(B24,C24),Fuente!A:G,4,0)</f>
        <v>1429</v>
      </c>
      <c r="H24" s="19">
        <f>VLOOKUP(CONCATENATE(B24,C24),Fuente!A:G,5,0)</f>
        <v>104</v>
      </c>
      <c r="I24" s="19">
        <f>VLOOKUP(CONCATENATE(B24,C24),Fuente!A:G,6,0)</f>
        <v>846</v>
      </c>
      <c r="J24" s="19">
        <f>VLOOKUP(CONCATENATE(B24,C24),Fuente!A:G,7,0)</f>
        <v>235</v>
      </c>
    </row>
    <row r="25" spans="2:10" ht="15.75" x14ac:dyDescent="0.25">
      <c r="B25" t="s">
        <v>90</v>
      </c>
      <c r="C25" s="16">
        <v>2020</v>
      </c>
      <c r="D25" s="10"/>
      <c r="E25" s="17">
        <f>VLOOKUP(CONCATENATE(B25,C25),Fuente!A:G,2,0)</f>
        <v>2870</v>
      </c>
      <c r="F25" s="18">
        <f>VLOOKUP(CONCATENATE(B25,C25),Fuente!A:G,3,0)</f>
        <v>134</v>
      </c>
      <c r="G25" s="19">
        <f>VLOOKUP(CONCATENATE(B25,C25),Fuente!A:G,4,0)</f>
        <v>1298</v>
      </c>
      <c r="H25" s="19">
        <f>VLOOKUP(CONCATENATE(B25,C25),Fuente!A:G,5,0)</f>
        <v>103</v>
      </c>
      <c r="I25" s="19">
        <f>VLOOKUP(CONCATENATE(B25,C25),Fuente!A:G,6,0)</f>
        <v>433</v>
      </c>
      <c r="J25" s="19">
        <f>VLOOKUP(CONCATENATE(B25,C25),Fuente!A:G,7,0)</f>
        <v>514</v>
      </c>
    </row>
    <row r="26" spans="2:10" ht="15.75" x14ac:dyDescent="0.25">
      <c r="C26" s="23"/>
      <c r="D26" s="24"/>
      <c r="E26" s="23"/>
      <c r="F26" s="23"/>
      <c r="G26" s="25"/>
      <c r="H26" s="25"/>
      <c r="I26" s="25"/>
      <c r="J26" s="25"/>
    </row>
    <row r="27" spans="2:10" ht="15.75" x14ac:dyDescent="0.25">
      <c r="C27" s="23" t="s">
        <v>96</v>
      </c>
      <c r="D27" s="24"/>
      <c r="E27" s="23"/>
      <c r="F27" s="23"/>
      <c r="G27" s="25"/>
      <c r="H27" s="25"/>
      <c r="I27" s="25"/>
      <c r="J27" s="25"/>
    </row>
    <row r="28" spans="2:10" ht="15.75" x14ac:dyDescent="0.25">
      <c r="C28" s="23"/>
      <c r="D28" s="24"/>
      <c r="E28" s="23"/>
      <c r="F28" s="23"/>
      <c r="G28" s="25"/>
      <c r="H28" s="25"/>
      <c r="I28" s="25"/>
      <c r="J28" s="25"/>
    </row>
    <row r="29" spans="2:10" ht="15.75" x14ac:dyDescent="0.25">
      <c r="C29" s="23"/>
      <c r="D29" s="24"/>
      <c r="E29" s="23"/>
      <c r="F29" s="23"/>
      <c r="G29" s="25"/>
      <c r="H29" s="25"/>
      <c r="I29" s="25"/>
      <c r="J29" s="25"/>
    </row>
    <row r="30" spans="2:10" ht="15.75" x14ac:dyDescent="0.25">
      <c r="C30" s="25"/>
      <c r="D30" s="23"/>
      <c r="E30" s="23"/>
      <c r="F30" s="23"/>
      <c r="G30" s="25"/>
      <c r="H30" s="25"/>
      <c r="I30" s="25"/>
      <c r="J30" s="25"/>
    </row>
    <row r="31" spans="2:10" ht="15.75" x14ac:dyDescent="0.25">
      <c r="C31" s="25"/>
      <c r="D31" s="24"/>
      <c r="E31" s="23"/>
      <c r="F31" s="23"/>
      <c r="G31" s="25"/>
      <c r="H31" s="25"/>
      <c r="I31" s="25"/>
      <c r="J31" s="25"/>
    </row>
    <row r="32" spans="2:10" ht="15.75" x14ac:dyDescent="0.25">
      <c r="C32" s="25"/>
      <c r="D32" s="24"/>
      <c r="E32" s="23"/>
      <c r="F32" s="23"/>
      <c r="G32" s="25"/>
      <c r="H32" s="25"/>
      <c r="I32" s="25"/>
      <c r="J32" s="25"/>
    </row>
    <row r="33" spans="3:10" ht="15.75" x14ac:dyDescent="0.25">
      <c r="C33" s="23"/>
      <c r="D33" s="23"/>
      <c r="E33" s="23"/>
      <c r="F33" s="23"/>
      <c r="G33" s="25"/>
      <c r="H33" s="25"/>
      <c r="I33" s="25"/>
      <c r="J33" s="25"/>
    </row>
    <row r="34" spans="3:10" ht="15.75" x14ac:dyDescent="0.25">
      <c r="C34" s="23"/>
      <c r="D34" s="23"/>
      <c r="E34" s="23"/>
      <c r="F34" s="23"/>
      <c r="G34" s="25"/>
      <c r="H34" s="25"/>
      <c r="I34" s="25"/>
      <c r="J34" s="25"/>
    </row>
    <row r="35" spans="3:10" ht="15.75" x14ac:dyDescent="0.25">
      <c r="C35" s="23"/>
      <c r="D35" s="24"/>
      <c r="E35" s="23"/>
      <c r="F35" s="23"/>
      <c r="G35" s="25"/>
      <c r="H35" s="25"/>
      <c r="I35" s="25"/>
      <c r="J35" s="25"/>
    </row>
    <row r="36" spans="3:10" ht="15.75" x14ac:dyDescent="0.25">
      <c r="C36" s="23"/>
      <c r="D36" s="24"/>
      <c r="E36" s="23"/>
      <c r="F36" s="23"/>
      <c r="G36" s="25"/>
      <c r="H36" s="25"/>
      <c r="I36" s="25"/>
      <c r="J36" s="25"/>
    </row>
    <row r="37" spans="3:10" ht="15.75" x14ac:dyDescent="0.25">
      <c r="C37" s="159" t="s">
        <v>142</v>
      </c>
      <c r="D37" s="159"/>
      <c r="E37" s="159"/>
      <c r="F37" s="159"/>
      <c r="G37" s="159"/>
      <c r="H37" s="159"/>
      <c r="I37" s="159"/>
      <c r="J37" s="159"/>
    </row>
    <row r="38" spans="3:10" ht="47.25" x14ac:dyDescent="0.25">
      <c r="C38" s="20" t="s">
        <v>0</v>
      </c>
      <c r="D38" s="21" t="s">
        <v>94</v>
      </c>
      <c r="E38" s="22" t="s">
        <v>95</v>
      </c>
      <c r="F38" s="22" t="s">
        <v>91</v>
      </c>
      <c r="G38" s="22" t="s">
        <v>92</v>
      </c>
      <c r="H38" s="22" t="s">
        <v>93</v>
      </c>
      <c r="I38" s="22" t="s">
        <v>89</v>
      </c>
      <c r="J38" s="22" t="s">
        <v>88</v>
      </c>
    </row>
    <row r="39" spans="3:10" ht="15.75" x14ac:dyDescent="0.25">
      <c r="C39" s="9">
        <v>2005</v>
      </c>
      <c r="D39" s="10">
        <v>0</v>
      </c>
      <c r="E39" s="11"/>
      <c r="F39" s="12"/>
      <c r="G39" s="14"/>
      <c r="H39" s="14"/>
      <c r="I39" s="12"/>
      <c r="J39" s="12"/>
    </row>
    <row r="40" spans="3:10" ht="15.75" x14ac:dyDescent="0.25">
      <c r="C40" s="9">
        <v>2006</v>
      </c>
      <c r="D40" s="10">
        <v>0</v>
      </c>
      <c r="E40" s="11"/>
      <c r="F40" s="12"/>
      <c r="G40" s="14"/>
      <c r="H40" s="14"/>
      <c r="I40" s="12"/>
      <c r="J40" s="12"/>
    </row>
    <row r="41" spans="3:10" ht="15.75" x14ac:dyDescent="0.25">
      <c r="C41" s="9">
        <v>2007</v>
      </c>
      <c r="D41" s="10">
        <v>0</v>
      </c>
      <c r="E41" s="11"/>
      <c r="F41" s="12"/>
      <c r="G41" s="14"/>
      <c r="H41" s="14"/>
      <c r="I41" s="12"/>
      <c r="J41" s="12"/>
    </row>
    <row r="42" spans="3:10" ht="15.75" x14ac:dyDescent="0.25">
      <c r="C42" s="9">
        <v>2008</v>
      </c>
      <c r="D42" s="10">
        <v>0.96</v>
      </c>
      <c r="E42" s="11"/>
      <c r="F42" s="12"/>
      <c r="G42" s="14"/>
      <c r="H42" s="14"/>
      <c r="I42" s="12"/>
      <c r="J42" s="12"/>
    </row>
    <row r="43" spans="3:10" ht="15.75" x14ac:dyDescent="0.25">
      <c r="C43" s="9">
        <v>2009</v>
      </c>
      <c r="D43" s="10">
        <v>0</v>
      </c>
      <c r="E43" s="11"/>
      <c r="F43" s="12"/>
      <c r="G43" s="14"/>
      <c r="H43" s="14"/>
      <c r="I43" s="9"/>
      <c r="J43" s="9"/>
    </row>
    <row r="44" spans="3:10" ht="15.75" x14ac:dyDescent="0.25">
      <c r="C44" s="9">
        <v>2010</v>
      </c>
      <c r="D44" s="10">
        <v>0</v>
      </c>
      <c r="E44" s="13">
        <v>20</v>
      </c>
      <c r="F44" s="9">
        <v>0</v>
      </c>
      <c r="G44" s="14">
        <v>17</v>
      </c>
      <c r="H44" s="14">
        <v>0</v>
      </c>
      <c r="I44" s="9">
        <f t="shared" ref="I44:I51" si="1">E44-(F44+G44+H44)-J44</f>
        <v>0</v>
      </c>
      <c r="J44" s="9">
        <v>3</v>
      </c>
    </row>
    <row r="45" spans="3:10" ht="15.75" x14ac:dyDescent="0.25">
      <c r="C45" s="9">
        <v>2011</v>
      </c>
      <c r="D45" s="10">
        <v>0</v>
      </c>
      <c r="E45" s="13">
        <v>20</v>
      </c>
      <c r="F45" s="9">
        <v>0</v>
      </c>
      <c r="G45" s="14">
        <v>16</v>
      </c>
      <c r="H45" s="14">
        <v>2</v>
      </c>
      <c r="I45" s="9">
        <f t="shared" si="1"/>
        <v>0</v>
      </c>
      <c r="J45" s="9">
        <v>2</v>
      </c>
    </row>
    <row r="46" spans="3:10" ht="15.75" x14ac:dyDescent="0.25">
      <c r="C46" s="9">
        <v>2012</v>
      </c>
      <c r="D46" s="10">
        <v>0</v>
      </c>
      <c r="E46" s="13">
        <v>31</v>
      </c>
      <c r="F46" s="9">
        <v>0</v>
      </c>
      <c r="G46" s="14">
        <v>7</v>
      </c>
      <c r="H46" s="14">
        <v>0</v>
      </c>
      <c r="I46" s="9">
        <f t="shared" si="1"/>
        <v>21</v>
      </c>
      <c r="J46" s="9">
        <v>3</v>
      </c>
    </row>
    <row r="47" spans="3:10" ht="15.75" x14ac:dyDescent="0.25">
      <c r="C47" s="9">
        <v>2013</v>
      </c>
      <c r="D47" s="10">
        <v>0</v>
      </c>
      <c r="E47" s="13">
        <v>31</v>
      </c>
      <c r="F47" s="9">
        <v>0</v>
      </c>
      <c r="G47" s="14">
        <v>21</v>
      </c>
      <c r="H47" s="14">
        <v>1</v>
      </c>
      <c r="I47" s="9">
        <f t="shared" si="1"/>
        <v>4</v>
      </c>
      <c r="J47" s="9">
        <v>5</v>
      </c>
    </row>
    <row r="48" spans="3:10" ht="15.75" x14ac:dyDescent="0.25">
      <c r="C48" s="9">
        <v>2014</v>
      </c>
      <c r="D48" s="10">
        <v>0</v>
      </c>
      <c r="E48" s="13">
        <v>27</v>
      </c>
      <c r="F48" s="9">
        <v>0</v>
      </c>
      <c r="G48" s="14">
        <v>7</v>
      </c>
      <c r="H48" s="14">
        <v>0</v>
      </c>
      <c r="I48" s="9">
        <f t="shared" si="1"/>
        <v>18</v>
      </c>
      <c r="J48" s="9">
        <v>2</v>
      </c>
    </row>
    <row r="49" spans="2:43" ht="15.75" x14ac:dyDescent="0.25">
      <c r="C49" s="9">
        <v>2015</v>
      </c>
      <c r="D49" s="10">
        <v>0.86</v>
      </c>
      <c r="E49" s="13">
        <v>32</v>
      </c>
      <c r="F49" s="9">
        <v>0</v>
      </c>
      <c r="G49" s="14">
        <v>7</v>
      </c>
      <c r="H49" s="14">
        <v>0</v>
      </c>
      <c r="I49" s="9">
        <f t="shared" si="1"/>
        <v>23</v>
      </c>
      <c r="J49" s="9">
        <v>2</v>
      </c>
    </row>
    <row r="50" spans="2:43" ht="15.75" x14ac:dyDescent="0.25">
      <c r="C50" s="9">
        <v>2016</v>
      </c>
      <c r="D50" s="10">
        <v>0.85</v>
      </c>
      <c r="E50" s="13">
        <v>43</v>
      </c>
      <c r="F50" s="9">
        <v>0</v>
      </c>
      <c r="G50" s="14">
        <v>1</v>
      </c>
      <c r="H50" s="14">
        <v>0</v>
      </c>
      <c r="I50" s="9">
        <f t="shared" si="1"/>
        <v>41</v>
      </c>
      <c r="J50" s="14">
        <v>1</v>
      </c>
    </row>
    <row r="51" spans="2:43" ht="15.75" x14ac:dyDescent="0.25">
      <c r="C51" s="16">
        <v>2017</v>
      </c>
      <c r="D51" s="10">
        <v>0.8</v>
      </c>
      <c r="E51" s="13">
        <v>52</v>
      </c>
      <c r="F51" s="9">
        <v>0</v>
      </c>
      <c r="G51" s="9">
        <v>15</v>
      </c>
      <c r="H51" s="14">
        <v>0</v>
      </c>
      <c r="I51" s="14">
        <f t="shared" si="1"/>
        <v>34</v>
      </c>
      <c r="J51" s="14">
        <v>3</v>
      </c>
    </row>
    <row r="52" spans="2:43" ht="15.75" x14ac:dyDescent="0.25">
      <c r="C52" s="146">
        <v>2018</v>
      </c>
      <c r="D52" s="147">
        <v>0.82778030710649397</v>
      </c>
      <c r="E52" s="148">
        <v>57</v>
      </c>
      <c r="F52" s="146">
        <v>0</v>
      </c>
      <c r="G52" s="149">
        <v>21</v>
      </c>
      <c r="H52" s="149">
        <v>0</v>
      </c>
      <c r="I52" s="150">
        <f>E52-(F52+G52+H52)-J52</f>
        <v>34</v>
      </c>
      <c r="J52" s="149">
        <v>2</v>
      </c>
    </row>
    <row r="53" spans="2:43" ht="15.75" x14ac:dyDescent="0.25">
      <c r="B53" t="s">
        <v>166</v>
      </c>
      <c r="C53" s="16">
        <v>2019</v>
      </c>
      <c r="D53" s="10"/>
      <c r="E53" s="17">
        <f>VLOOKUP(CONCATENATE(B53,C53),Fuente!A:G,2,0)</f>
        <v>58</v>
      </c>
      <c r="F53" s="18">
        <f>VLOOKUP(CONCATENATE(B53,C53),Fuente!A:G,3,0)</f>
        <v>2</v>
      </c>
      <c r="G53" s="19">
        <f>VLOOKUP(CONCATENATE(B53,C53),Fuente!A:G,4,0)</f>
        <v>39</v>
      </c>
      <c r="H53" s="19">
        <f>VLOOKUP(CONCATENATE(B53,C53),Fuente!A:G,5,0)</f>
        <v>0</v>
      </c>
      <c r="I53" s="19">
        <f>VLOOKUP(CONCATENATE(B53,C53),Fuente!A:G,6,0)</f>
        <v>14</v>
      </c>
      <c r="J53" s="19">
        <f>VLOOKUP(CONCATENATE(B53,C53),Fuente!A:G,7,0)</f>
        <v>3</v>
      </c>
      <c r="K53" s="145"/>
      <c r="L53" s="27"/>
      <c r="M53" s="27"/>
      <c r="N53" s="152"/>
      <c r="O53" s="153"/>
      <c r="P53" s="145"/>
      <c r="Q53" s="145"/>
      <c r="R53" s="145"/>
      <c r="S53" s="145"/>
      <c r="T53" s="151">
        <v>2019</v>
      </c>
      <c r="U53" s="27"/>
      <c r="V53" s="152"/>
      <c r="W53" s="153"/>
      <c r="X53" s="145"/>
      <c r="Y53" s="145"/>
      <c r="Z53" s="145"/>
      <c r="AA53" s="145"/>
      <c r="AB53" s="151">
        <v>2019</v>
      </c>
      <c r="AC53" s="27"/>
      <c r="AD53" s="152"/>
      <c r="AE53" s="153"/>
      <c r="AF53" s="145"/>
      <c r="AG53" s="145"/>
      <c r="AH53" s="145"/>
      <c r="AI53" s="145"/>
      <c r="AJ53" s="151">
        <v>2019</v>
      </c>
      <c r="AK53" s="27"/>
      <c r="AL53" s="152"/>
      <c r="AM53" s="153"/>
      <c r="AN53" s="145"/>
      <c r="AO53" s="145"/>
      <c r="AP53" s="145"/>
      <c r="AQ53" s="145"/>
    </row>
    <row r="54" spans="2:43" ht="15.75" x14ac:dyDescent="0.25">
      <c r="B54" t="s">
        <v>166</v>
      </c>
      <c r="C54" s="16">
        <v>2020</v>
      </c>
      <c r="D54" s="10"/>
      <c r="E54" s="17">
        <f>VLOOKUP(CONCATENATE(B54,C54),Fuente!A:G,2,0)</f>
        <v>58</v>
      </c>
      <c r="F54" s="18">
        <f>VLOOKUP(CONCATENATE(B54,C54),Fuente!A:G,3,0)</f>
        <v>0</v>
      </c>
      <c r="G54" s="19">
        <f>VLOOKUP(CONCATENATE(B54,C54),Fuente!A:G,4,0)</f>
        <v>2</v>
      </c>
      <c r="H54" s="19">
        <f>VLOOKUP(CONCATENATE(B54,C54),Fuente!A:G,5,0)</f>
        <v>0</v>
      </c>
      <c r="I54" s="19">
        <f>VLOOKUP(CONCATENATE(B54,C54),Fuente!A:G,6,0)</f>
        <v>4</v>
      </c>
      <c r="J54" s="19">
        <f>VLOOKUP(CONCATENATE(B54,C54),Fuente!A:G,7,0)</f>
        <v>52</v>
      </c>
      <c r="K54" s="145"/>
      <c r="L54" s="27"/>
      <c r="M54" s="27"/>
      <c r="N54" s="152"/>
      <c r="O54" s="153"/>
      <c r="P54" s="145"/>
      <c r="Q54" s="145"/>
      <c r="R54" s="145"/>
      <c r="S54" s="145"/>
      <c r="T54" s="151">
        <v>2020</v>
      </c>
      <c r="U54" s="27"/>
      <c r="V54" s="152"/>
      <c r="W54" s="153"/>
      <c r="X54" s="145"/>
      <c r="Y54" s="145"/>
      <c r="Z54" s="145"/>
      <c r="AA54" s="145"/>
      <c r="AB54" s="151">
        <v>2020</v>
      </c>
      <c r="AC54" s="27"/>
      <c r="AD54" s="152"/>
      <c r="AE54" s="153"/>
      <c r="AF54" s="145"/>
      <c r="AG54" s="145"/>
      <c r="AH54" s="145"/>
      <c r="AI54" s="145"/>
      <c r="AJ54" s="151">
        <v>2020</v>
      </c>
      <c r="AK54" s="27"/>
      <c r="AL54" s="152"/>
      <c r="AM54" s="153"/>
      <c r="AN54" s="145"/>
      <c r="AO54" s="145"/>
      <c r="AP54" s="145"/>
      <c r="AQ54" s="145"/>
    </row>
    <row r="55" spans="2:43" ht="15.75" x14ac:dyDescent="0.25">
      <c r="C55" s="26"/>
      <c r="D55" s="27"/>
      <c r="E55" s="28"/>
      <c r="F55" s="26"/>
      <c r="G55" s="25"/>
      <c r="H55" s="25"/>
      <c r="I55" s="25"/>
      <c r="J55" s="25"/>
    </row>
    <row r="56" spans="2:43" ht="15.75" x14ac:dyDescent="0.25">
      <c r="C56" s="23" t="s">
        <v>96</v>
      </c>
      <c r="D56" s="27"/>
      <c r="E56" s="28"/>
      <c r="F56" s="26"/>
      <c r="G56" s="25"/>
      <c r="H56" s="25"/>
      <c r="I56" s="25"/>
      <c r="J56" s="25"/>
    </row>
    <row r="57" spans="2:43" ht="15.75" x14ac:dyDescent="0.25">
      <c r="C57" s="26"/>
      <c r="D57" s="27"/>
      <c r="E57" s="28"/>
      <c r="F57" s="26"/>
      <c r="G57" s="25"/>
      <c r="H57" s="25"/>
      <c r="I57" s="25"/>
      <c r="J57" s="25"/>
    </row>
    <row r="58" spans="2:43" ht="15.75" x14ac:dyDescent="0.25">
      <c r="C58" s="23"/>
      <c r="D58" s="24"/>
      <c r="E58" s="23"/>
      <c r="F58" s="23"/>
      <c r="G58" s="25"/>
      <c r="H58" s="25"/>
      <c r="I58" s="25"/>
      <c r="J58" s="25"/>
    </row>
    <row r="59" spans="2:43" ht="15.75" x14ac:dyDescent="0.25">
      <c r="C59" s="23"/>
      <c r="D59" s="24"/>
      <c r="E59" s="23"/>
      <c r="F59" s="23"/>
      <c r="G59" s="25"/>
      <c r="H59" s="25"/>
      <c r="I59" s="25"/>
      <c r="J59" s="25"/>
    </row>
    <row r="60" spans="2:43" ht="15.75" x14ac:dyDescent="0.25">
      <c r="C60" s="23"/>
      <c r="D60" s="24"/>
      <c r="E60" s="23"/>
      <c r="F60" s="23"/>
      <c r="G60" s="25"/>
      <c r="H60" s="25"/>
      <c r="I60" s="25"/>
      <c r="J60" s="25"/>
    </row>
    <row r="61" spans="2:43" ht="15.75" x14ac:dyDescent="0.25">
      <c r="C61" s="23"/>
      <c r="D61" s="24"/>
      <c r="E61" s="23"/>
      <c r="F61" s="23"/>
      <c r="G61" s="25"/>
      <c r="H61" s="25"/>
      <c r="I61" s="25"/>
      <c r="J61" s="25"/>
    </row>
    <row r="62" spans="2:43" ht="15.75" x14ac:dyDescent="0.25">
      <c r="C62" s="23"/>
      <c r="D62" s="24"/>
      <c r="E62" s="23"/>
      <c r="F62" s="23"/>
      <c r="G62" s="25"/>
      <c r="H62" s="25"/>
      <c r="I62" s="25"/>
      <c r="J62" s="25"/>
    </row>
    <row r="63" spans="2:43" ht="15.75" x14ac:dyDescent="0.25">
      <c r="C63" s="23"/>
      <c r="D63" s="24"/>
      <c r="E63" s="23"/>
      <c r="F63" s="23"/>
      <c r="G63" s="25"/>
      <c r="H63" s="25"/>
      <c r="I63" s="25"/>
      <c r="J63" s="25"/>
    </row>
    <row r="64" spans="2:43" ht="15.75" x14ac:dyDescent="0.25">
      <c r="C64" s="23"/>
      <c r="D64" s="24"/>
      <c r="E64" s="23"/>
      <c r="F64" s="23"/>
      <c r="G64" s="25"/>
      <c r="H64" s="25"/>
      <c r="I64" s="25"/>
      <c r="J64" s="25"/>
    </row>
    <row r="65" spans="3:10" ht="15.75" x14ac:dyDescent="0.25">
      <c r="C65" s="160" t="s">
        <v>97</v>
      </c>
      <c r="D65" s="160"/>
      <c r="E65" s="160"/>
      <c r="F65" s="160"/>
      <c r="G65" s="160"/>
      <c r="H65" s="160"/>
      <c r="I65" s="160"/>
      <c r="J65" s="160"/>
    </row>
    <row r="66" spans="3:10" ht="47.25" x14ac:dyDescent="0.25">
      <c r="C66" s="20" t="s">
        <v>0</v>
      </c>
      <c r="D66" s="21" t="s">
        <v>94</v>
      </c>
      <c r="E66" s="22" t="s">
        <v>95</v>
      </c>
      <c r="F66" s="22" t="s">
        <v>91</v>
      </c>
      <c r="G66" s="22" t="s">
        <v>92</v>
      </c>
      <c r="H66" s="22" t="s">
        <v>93</v>
      </c>
      <c r="I66" s="22" t="s">
        <v>89</v>
      </c>
      <c r="J66" s="22" t="s">
        <v>88</v>
      </c>
    </row>
    <row r="67" spans="3:10" ht="15.75" x14ac:dyDescent="0.25">
      <c r="C67" s="9">
        <v>2005</v>
      </c>
      <c r="D67" s="10">
        <v>0</v>
      </c>
      <c r="E67" s="11"/>
      <c r="F67" s="12"/>
      <c r="G67" s="14"/>
      <c r="H67" s="14"/>
      <c r="I67" s="12"/>
      <c r="J67" s="12"/>
    </row>
    <row r="68" spans="3:10" ht="15.75" x14ac:dyDescent="0.25">
      <c r="C68" s="9">
        <v>2006</v>
      </c>
      <c r="D68" s="10">
        <v>0</v>
      </c>
      <c r="E68" s="11"/>
      <c r="F68" s="12"/>
      <c r="G68" s="14"/>
      <c r="H68" s="14"/>
      <c r="I68" s="12"/>
      <c r="J68" s="12"/>
    </row>
    <row r="69" spans="3:10" ht="15.75" x14ac:dyDescent="0.25">
      <c r="C69" s="9">
        <v>2007</v>
      </c>
      <c r="D69" s="10">
        <v>0</v>
      </c>
      <c r="E69" s="11"/>
      <c r="F69" s="12"/>
      <c r="G69" s="14"/>
      <c r="H69" s="14"/>
      <c r="I69" s="12"/>
      <c r="J69" s="12"/>
    </row>
    <row r="70" spans="3:10" ht="15.75" x14ac:dyDescent="0.25">
      <c r="C70" s="9">
        <v>2008</v>
      </c>
      <c r="D70" s="10">
        <v>0</v>
      </c>
      <c r="E70" s="11"/>
      <c r="F70" s="12"/>
      <c r="G70" s="14"/>
      <c r="H70" s="14"/>
      <c r="I70" s="12"/>
      <c r="J70" s="12"/>
    </row>
    <row r="71" spans="3:10" ht="15.75" x14ac:dyDescent="0.25">
      <c r="C71" s="9">
        <v>2009</v>
      </c>
      <c r="D71" s="10">
        <v>0</v>
      </c>
      <c r="E71" s="11"/>
      <c r="F71" s="12"/>
      <c r="G71" s="14"/>
      <c r="H71" s="14"/>
      <c r="I71" s="12"/>
      <c r="J71" s="12"/>
    </row>
    <row r="72" spans="3:10" ht="15.75" x14ac:dyDescent="0.25">
      <c r="C72" s="9">
        <v>2010</v>
      </c>
      <c r="D72" s="10">
        <v>0</v>
      </c>
      <c r="E72" s="13">
        <v>2</v>
      </c>
      <c r="F72" s="9">
        <v>0</v>
      </c>
      <c r="G72" s="14">
        <v>1</v>
      </c>
      <c r="H72" s="14">
        <v>0</v>
      </c>
      <c r="I72" s="9">
        <f t="shared" ref="I72:I78" si="2">E72-(F72+G72+H72)-J72</f>
        <v>0</v>
      </c>
      <c r="J72" s="9">
        <v>1</v>
      </c>
    </row>
    <row r="73" spans="3:10" ht="15.75" x14ac:dyDescent="0.25">
      <c r="C73" s="9">
        <v>2011</v>
      </c>
      <c r="D73" s="10">
        <v>0</v>
      </c>
      <c r="E73" s="13">
        <v>2</v>
      </c>
      <c r="F73" s="9">
        <v>0</v>
      </c>
      <c r="G73" s="14">
        <v>1</v>
      </c>
      <c r="H73" s="14">
        <v>0</v>
      </c>
      <c r="I73" s="9">
        <f t="shared" si="2"/>
        <v>0</v>
      </c>
      <c r="J73" s="9">
        <v>1</v>
      </c>
    </row>
    <row r="74" spans="3:10" ht="15.75" x14ac:dyDescent="0.25">
      <c r="C74" s="9">
        <v>2012</v>
      </c>
      <c r="D74" s="10">
        <v>0</v>
      </c>
      <c r="E74" s="13">
        <v>2</v>
      </c>
      <c r="F74" s="9">
        <v>0</v>
      </c>
      <c r="G74" s="14">
        <v>1</v>
      </c>
      <c r="H74" s="14">
        <v>0</v>
      </c>
      <c r="I74" s="9">
        <f t="shared" si="2"/>
        <v>0</v>
      </c>
      <c r="J74" s="9">
        <v>1</v>
      </c>
    </row>
    <row r="75" spans="3:10" ht="15.75" x14ac:dyDescent="0.25">
      <c r="C75" s="9">
        <v>2013</v>
      </c>
      <c r="D75" s="10">
        <v>0</v>
      </c>
      <c r="E75" s="13">
        <v>2</v>
      </c>
      <c r="F75" s="9">
        <v>0</v>
      </c>
      <c r="G75" s="14">
        <v>1</v>
      </c>
      <c r="H75" s="14">
        <v>0</v>
      </c>
      <c r="I75" s="9">
        <f t="shared" si="2"/>
        <v>0</v>
      </c>
      <c r="J75" s="9">
        <v>1</v>
      </c>
    </row>
    <row r="76" spans="3:10" ht="15.75" x14ac:dyDescent="0.25">
      <c r="C76" s="9">
        <v>2014</v>
      </c>
      <c r="D76" s="10">
        <v>0</v>
      </c>
      <c r="E76" s="13">
        <v>1</v>
      </c>
      <c r="F76" s="9">
        <v>0</v>
      </c>
      <c r="G76" s="14">
        <v>1</v>
      </c>
      <c r="H76" s="14">
        <v>0</v>
      </c>
      <c r="I76" s="9">
        <f t="shared" si="2"/>
        <v>0</v>
      </c>
      <c r="J76" s="9">
        <v>0</v>
      </c>
    </row>
    <row r="77" spans="3:10" ht="15.75" x14ac:dyDescent="0.25">
      <c r="C77" s="9">
        <v>2015</v>
      </c>
      <c r="D77" s="10">
        <v>0</v>
      </c>
      <c r="E77" s="13">
        <v>1</v>
      </c>
      <c r="F77" s="9">
        <v>0</v>
      </c>
      <c r="G77" s="14">
        <v>1</v>
      </c>
      <c r="H77" s="14">
        <v>0</v>
      </c>
      <c r="I77" s="9">
        <f t="shared" si="2"/>
        <v>0</v>
      </c>
      <c r="J77" s="9">
        <v>0</v>
      </c>
    </row>
    <row r="78" spans="3:10" ht="15.75" x14ac:dyDescent="0.25">
      <c r="C78" s="9">
        <v>2016</v>
      </c>
      <c r="D78" s="10">
        <v>0</v>
      </c>
      <c r="E78" s="13">
        <v>1</v>
      </c>
      <c r="F78" s="9">
        <v>0</v>
      </c>
      <c r="G78" s="14">
        <v>0</v>
      </c>
      <c r="H78" s="14">
        <v>0</v>
      </c>
      <c r="I78" s="9">
        <f t="shared" si="2"/>
        <v>1</v>
      </c>
      <c r="J78" s="9">
        <v>0</v>
      </c>
    </row>
    <row r="79" spans="3:10" ht="15.75" x14ac:dyDescent="0.25">
      <c r="C79" s="9">
        <v>2017</v>
      </c>
      <c r="D79" s="10">
        <v>0</v>
      </c>
      <c r="E79" s="13">
        <v>1</v>
      </c>
      <c r="F79" s="9">
        <v>0</v>
      </c>
      <c r="G79" s="14">
        <v>0</v>
      </c>
      <c r="H79" s="14">
        <v>0</v>
      </c>
      <c r="I79" s="14">
        <v>0</v>
      </c>
      <c r="J79" s="14">
        <v>1</v>
      </c>
    </row>
    <row r="80" spans="3:10" ht="15.75" x14ac:dyDescent="0.25">
      <c r="C80" s="9">
        <v>2018</v>
      </c>
      <c r="D80" s="10">
        <v>0</v>
      </c>
      <c r="E80" s="13">
        <v>1</v>
      </c>
      <c r="F80" s="9">
        <v>0</v>
      </c>
      <c r="G80" s="14">
        <v>1</v>
      </c>
      <c r="H80" s="14">
        <v>0</v>
      </c>
      <c r="I80" s="14">
        <v>0</v>
      </c>
      <c r="J80" s="14">
        <v>0</v>
      </c>
    </row>
    <row r="81" spans="2:10" ht="15.75" x14ac:dyDescent="0.25">
      <c r="B81" t="s">
        <v>97</v>
      </c>
      <c r="C81" s="9">
        <v>2019</v>
      </c>
      <c r="D81" s="10"/>
      <c r="E81" s="13">
        <f>VLOOKUP(CONCATENATE(B81,C81),Fuente!A:G,2,0)</f>
        <v>1</v>
      </c>
      <c r="F81" s="9">
        <f>VLOOKUP(CONCATENATE(B81,C81),Fuente!A:G,3,0)</f>
        <v>0</v>
      </c>
      <c r="G81" s="14">
        <f>VLOOKUP(CONCATENATE(B81,C81),Fuente!A:G,4,0)</f>
        <v>1</v>
      </c>
      <c r="H81" s="14">
        <f>VLOOKUP(CONCATENATE(B81,C81),Fuente!A:G,5,0)</f>
        <v>0</v>
      </c>
      <c r="I81" s="14">
        <f>VLOOKUP(CONCATENATE(B81,C81),Fuente!A:G,6,0)</f>
        <v>0</v>
      </c>
      <c r="J81" s="14">
        <f>VLOOKUP(CONCATENATE(B81,C81),Fuente!A:G,7,0)</f>
        <v>0</v>
      </c>
    </row>
    <row r="82" spans="2:10" ht="15.75" x14ac:dyDescent="0.25">
      <c r="B82" t="s">
        <v>97</v>
      </c>
      <c r="C82" s="9">
        <v>2020</v>
      </c>
      <c r="D82" s="10"/>
      <c r="E82" s="13">
        <f>VLOOKUP(CONCATENATE(B82,C82),Fuente!A:G,2,0)</f>
        <v>1</v>
      </c>
      <c r="F82" s="9">
        <f>VLOOKUP(CONCATENATE(B82,C82),Fuente!A:G,3,0)</f>
        <v>0</v>
      </c>
      <c r="G82" s="14">
        <f>VLOOKUP(CONCATENATE(B82,C82),Fuente!A:G,4,0)</f>
        <v>1</v>
      </c>
      <c r="H82" s="14">
        <f>VLOOKUP(CONCATENATE(B82,C82),Fuente!A:G,5,0)</f>
        <v>0</v>
      </c>
      <c r="I82" s="14">
        <f>VLOOKUP(CONCATENATE(B82,C82),Fuente!A:G,6,0)</f>
        <v>0</v>
      </c>
      <c r="J82" s="14">
        <f>VLOOKUP(CONCATENATE(B82,C82),Fuente!A:G,7,0)</f>
        <v>0</v>
      </c>
    </row>
    <row r="83" spans="2:10" ht="15.75" x14ac:dyDescent="0.25">
      <c r="C83" s="26"/>
      <c r="D83" s="27"/>
      <c r="E83" s="28"/>
      <c r="F83" s="26"/>
      <c r="G83" s="25"/>
      <c r="H83" s="25"/>
      <c r="I83" s="25"/>
      <c r="J83" s="25"/>
    </row>
    <row r="84" spans="2:10" ht="15.75" x14ac:dyDescent="0.25">
      <c r="C84" s="23" t="s">
        <v>96</v>
      </c>
      <c r="D84" s="27"/>
      <c r="E84" s="28"/>
      <c r="F84" s="26"/>
      <c r="G84" s="25"/>
      <c r="H84" s="25"/>
      <c r="I84" s="25"/>
      <c r="J84" s="25"/>
    </row>
    <row r="85" spans="2:10" ht="15.75" x14ac:dyDescent="0.25">
      <c r="C85" s="26"/>
      <c r="D85" s="27"/>
      <c r="E85" s="28"/>
      <c r="F85" s="26"/>
      <c r="G85" s="25"/>
      <c r="H85" s="25"/>
      <c r="I85" s="25"/>
      <c r="J85" s="25"/>
    </row>
    <row r="86" spans="2:10" ht="15.75" x14ac:dyDescent="0.25">
      <c r="C86" s="26"/>
      <c r="D86" s="27"/>
      <c r="E86" s="28"/>
      <c r="F86" s="26"/>
      <c r="G86" s="25"/>
      <c r="H86" s="25"/>
      <c r="I86" s="25"/>
      <c r="J86" s="25"/>
    </row>
    <row r="87" spans="2:10" ht="15.75" x14ac:dyDescent="0.25">
      <c r="C87" s="26"/>
      <c r="D87" s="27"/>
      <c r="E87" s="28"/>
      <c r="F87" s="26"/>
      <c r="G87" s="25"/>
      <c r="H87" s="25"/>
      <c r="I87" s="25"/>
      <c r="J87" s="25"/>
    </row>
    <row r="88" spans="2:10" ht="15.75" x14ac:dyDescent="0.25">
      <c r="C88" s="26"/>
      <c r="D88" s="27"/>
      <c r="E88" s="28"/>
      <c r="F88" s="26"/>
      <c r="G88" s="25"/>
      <c r="H88" s="25"/>
      <c r="I88" s="25"/>
      <c r="J88" s="25"/>
    </row>
    <row r="89" spans="2:10" ht="15.75" x14ac:dyDescent="0.25">
      <c r="C89" s="26"/>
      <c r="D89" s="27"/>
      <c r="E89" s="28"/>
      <c r="F89" s="26"/>
      <c r="G89" s="25"/>
      <c r="H89" s="25"/>
      <c r="I89" s="25"/>
      <c r="J89" s="25"/>
    </row>
    <row r="90" spans="2:10" ht="15.75" x14ac:dyDescent="0.25">
      <c r="C90" s="23"/>
      <c r="D90" s="24"/>
      <c r="E90" s="23"/>
      <c r="F90" s="23"/>
      <c r="G90" s="25"/>
      <c r="H90" s="25"/>
      <c r="I90" s="25"/>
      <c r="J90" s="25"/>
    </row>
    <row r="91" spans="2:10" ht="15.75" x14ac:dyDescent="0.25">
      <c r="C91" s="23"/>
      <c r="D91" s="24"/>
      <c r="E91" s="23"/>
      <c r="F91" s="23"/>
      <c r="G91" s="25"/>
      <c r="H91" s="25"/>
      <c r="I91" s="25"/>
      <c r="J91" s="25"/>
    </row>
    <row r="92" spans="2:10" ht="15.75" x14ac:dyDescent="0.25">
      <c r="C92" s="23"/>
      <c r="D92" s="24"/>
      <c r="E92" s="23"/>
      <c r="F92" s="23"/>
      <c r="G92" s="25"/>
      <c r="H92" s="25"/>
      <c r="I92" s="25"/>
      <c r="J92" s="25"/>
    </row>
    <row r="93" spans="2:10" ht="15.75" x14ac:dyDescent="0.25">
      <c r="C93" s="161" t="s">
        <v>1</v>
      </c>
      <c r="D93" s="162"/>
      <c r="E93" s="162"/>
      <c r="F93" s="162"/>
      <c r="G93" s="162"/>
      <c r="H93" s="162"/>
      <c r="I93" s="162"/>
      <c r="J93" s="163"/>
    </row>
    <row r="94" spans="2:10" ht="47.25" x14ac:dyDescent="0.25">
      <c r="C94" s="20" t="s">
        <v>0</v>
      </c>
      <c r="D94" s="21" t="s">
        <v>94</v>
      </c>
      <c r="E94" s="22" t="s">
        <v>95</v>
      </c>
      <c r="F94" s="22" t="s">
        <v>91</v>
      </c>
      <c r="G94" s="22" t="s">
        <v>92</v>
      </c>
      <c r="H94" s="22" t="s">
        <v>93</v>
      </c>
      <c r="I94" s="22" t="s">
        <v>89</v>
      </c>
      <c r="J94" s="22" t="s">
        <v>88</v>
      </c>
    </row>
    <row r="95" spans="2:10" ht="15.75" x14ac:dyDescent="0.25">
      <c r="C95" s="9">
        <v>2005</v>
      </c>
      <c r="D95" s="10">
        <v>0</v>
      </c>
      <c r="E95" s="11"/>
      <c r="F95" s="12"/>
      <c r="G95" s="14"/>
      <c r="H95" s="14"/>
      <c r="I95" s="12"/>
      <c r="J95" s="12"/>
    </row>
    <row r="96" spans="2:10" ht="15.75" x14ac:dyDescent="0.25">
      <c r="C96" s="9">
        <v>2006</v>
      </c>
      <c r="D96" s="10">
        <v>0</v>
      </c>
      <c r="E96" s="11"/>
      <c r="F96" s="12"/>
      <c r="G96" s="14"/>
      <c r="H96" s="14"/>
      <c r="I96" s="12"/>
      <c r="J96" s="12"/>
    </row>
    <row r="97" spans="2:10" ht="15.75" x14ac:dyDescent="0.25">
      <c r="C97" s="9">
        <v>2007</v>
      </c>
      <c r="D97" s="10">
        <v>0</v>
      </c>
      <c r="E97" s="11"/>
      <c r="F97" s="12"/>
      <c r="G97" s="14"/>
      <c r="H97" s="14"/>
      <c r="I97" s="12"/>
      <c r="J97" s="12"/>
    </row>
    <row r="98" spans="2:10" ht="15.75" x14ac:dyDescent="0.25">
      <c r="C98" s="9">
        <v>2008</v>
      </c>
      <c r="D98" s="10">
        <v>0</v>
      </c>
      <c r="E98" s="11"/>
      <c r="F98" s="12"/>
      <c r="G98" s="14"/>
      <c r="H98" s="14"/>
      <c r="I98" s="12"/>
      <c r="J98" s="12"/>
    </row>
    <row r="99" spans="2:10" ht="15.75" x14ac:dyDescent="0.25">
      <c r="C99" s="9">
        <v>2009</v>
      </c>
      <c r="D99" s="10">
        <v>0</v>
      </c>
      <c r="E99" s="11"/>
      <c r="F99" s="12"/>
      <c r="G99" s="14"/>
      <c r="H99" s="14"/>
      <c r="I99" s="12"/>
      <c r="J99" s="12"/>
    </row>
    <row r="100" spans="2:10" ht="15.75" x14ac:dyDescent="0.25">
      <c r="C100" s="9">
        <v>2010</v>
      </c>
      <c r="D100" s="10">
        <v>0</v>
      </c>
      <c r="E100" s="13">
        <v>1</v>
      </c>
      <c r="F100" s="9">
        <v>0</v>
      </c>
      <c r="G100" s="14">
        <v>1</v>
      </c>
      <c r="H100" s="14">
        <v>0</v>
      </c>
      <c r="I100" s="9">
        <f t="shared" ref="I100:I106" si="3">E100-(F100+G100+H100)-J100</f>
        <v>0</v>
      </c>
      <c r="J100" s="9">
        <v>0</v>
      </c>
    </row>
    <row r="101" spans="2:10" ht="15.75" x14ac:dyDescent="0.25">
      <c r="C101" s="9">
        <v>2011</v>
      </c>
      <c r="D101" s="10">
        <v>0</v>
      </c>
      <c r="E101" s="13">
        <v>1</v>
      </c>
      <c r="F101" s="9">
        <v>0</v>
      </c>
      <c r="G101" s="14">
        <v>1</v>
      </c>
      <c r="H101" s="14">
        <v>0</v>
      </c>
      <c r="I101" s="9">
        <f t="shared" si="3"/>
        <v>0</v>
      </c>
      <c r="J101" s="9">
        <v>0</v>
      </c>
    </row>
    <row r="102" spans="2:10" ht="15.75" x14ac:dyDescent="0.25">
      <c r="C102" s="9">
        <v>2012</v>
      </c>
      <c r="D102" s="10">
        <v>0</v>
      </c>
      <c r="E102" s="13">
        <v>1</v>
      </c>
      <c r="F102" s="9">
        <v>0</v>
      </c>
      <c r="G102" s="14">
        <v>0</v>
      </c>
      <c r="H102" s="14">
        <v>0</v>
      </c>
      <c r="I102" s="9">
        <f t="shared" si="3"/>
        <v>0</v>
      </c>
      <c r="J102" s="9">
        <v>1</v>
      </c>
    </row>
    <row r="103" spans="2:10" ht="15.75" x14ac:dyDescent="0.25">
      <c r="C103" s="9">
        <v>2013</v>
      </c>
      <c r="D103" s="10">
        <v>0</v>
      </c>
      <c r="E103" s="13">
        <v>1</v>
      </c>
      <c r="F103" s="9">
        <v>0</v>
      </c>
      <c r="G103" s="14">
        <v>0</v>
      </c>
      <c r="H103" s="14">
        <v>0</v>
      </c>
      <c r="I103" s="9">
        <f t="shared" si="3"/>
        <v>0</v>
      </c>
      <c r="J103" s="9">
        <v>1</v>
      </c>
    </row>
    <row r="104" spans="2:10" ht="15.75" x14ac:dyDescent="0.25">
      <c r="C104" s="9">
        <v>2014</v>
      </c>
      <c r="D104" s="10">
        <v>0</v>
      </c>
      <c r="E104" s="13">
        <v>1</v>
      </c>
      <c r="F104" s="9">
        <v>0</v>
      </c>
      <c r="G104" s="14">
        <v>0</v>
      </c>
      <c r="H104" s="14">
        <v>0</v>
      </c>
      <c r="I104" s="9">
        <f t="shared" si="3"/>
        <v>0</v>
      </c>
      <c r="J104" s="9">
        <v>1</v>
      </c>
    </row>
    <row r="105" spans="2:10" ht="15.75" x14ac:dyDescent="0.25">
      <c r="C105" s="9">
        <v>2015</v>
      </c>
      <c r="D105" s="10">
        <v>0</v>
      </c>
      <c r="E105" s="13">
        <v>2</v>
      </c>
      <c r="F105" s="9">
        <v>0</v>
      </c>
      <c r="G105" s="14">
        <v>0</v>
      </c>
      <c r="H105" s="14">
        <v>0</v>
      </c>
      <c r="I105" s="9">
        <f t="shared" si="3"/>
        <v>1</v>
      </c>
      <c r="J105" s="9">
        <v>1</v>
      </c>
    </row>
    <row r="106" spans="2:10" ht="15.75" x14ac:dyDescent="0.25">
      <c r="C106" s="9">
        <v>2016</v>
      </c>
      <c r="D106" s="10">
        <v>0</v>
      </c>
      <c r="E106" s="13">
        <v>2</v>
      </c>
      <c r="F106" s="9">
        <v>0</v>
      </c>
      <c r="G106" s="14">
        <v>0</v>
      </c>
      <c r="H106" s="14">
        <v>0</v>
      </c>
      <c r="I106" s="9">
        <f t="shared" si="3"/>
        <v>2</v>
      </c>
      <c r="J106" s="9">
        <v>0</v>
      </c>
    </row>
    <row r="107" spans="2:10" ht="15.75" x14ac:dyDescent="0.25">
      <c r="C107" s="9">
        <v>2017</v>
      </c>
      <c r="D107" s="10">
        <v>0</v>
      </c>
      <c r="E107" s="13">
        <v>2</v>
      </c>
      <c r="F107" s="9">
        <v>0</v>
      </c>
      <c r="G107" s="14">
        <v>0</v>
      </c>
      <c r="H107" s="14">
        <v>0</v>
      </c>
      <c r="I107" s="14">
        <v>2</v>
      </c>
      <c r="J107" s="14">
        <v>0</v>
      </c>
    </row>
    <row r="108" spans="2:10" ht="15.75" x14ac:dyDescent="0.25">
      <c r="C108" s="9">
        <v>2018</v>
      </c>
      <c r="D108" s="10">
        <v>0</v>
      </c>
      <c r="E108" s="13">
        <v>2</v>
      </c>
      <c r="F108" s="9">
        <v>0</v>
      </c>
      <c r="G108" s="14">
        <v>0</v>
      </c>
      <c r="H108" s="14">
        <v>0</v>
      </c>
      <c r="I108" s="14">
        <v>2</v>
      </c>
      <c r="J108" s="14">
        <v>0</v>
      </c>
    </row>
    <row r="109" spans="2:10" ht="15.75" x14ac:dyDescent="0.25">
      <c r="B109" t="s">
        <v>1</v>
      </c>
      <c r="C109" s="9">
        <v>2019</v>
      </c>
      <c r="D109" s="10"/>
      <c r="E109" s="13">
        <f>VLOOKUP(CONCATENATE(B109,C109),Fuente!A:G,2,0)</f>
        <v>2</v>
      </c>
      <c r="F109" s="9">
        <f>VLOOKUP(CONCATENATE(B109,C109),Fuente!A:G,3,0)</f>
        <v>0</v>
      </c>
      <c r="G109" s="14">
        <f>VLOOKUP(CONCATENATE(B109,C109),Fuente!A:G,4,0)</f>
        <v>0</v>
      </c>
      <c r="H109" s="14">
        <f>VLOOKUP(CONCATENATE(B109,C109),Fuente!A:G,5,0)</f>
        <v>0</v>
      </c>
      <c r="I109" s="14">
        <f>VLOOKUP(CONCATENATE(B109,C109),Fuente!A:G,6,0)</f>
        <v>2</v>
      </c>
      <c r="J109" s="14">
        <f>VLOOKUP(CONCATENATE(B109,C109),Fuente!A:G,7,0)</f>
        <v>0</v>
      </c>
    </row>
    <row r="110" spans="2:10" ht="15.75" x14ac:dyDescent="0.25">
      <c r="B110" t="s">
        <v>1</v>
      </c>
      <c r="C110" s="9">
        <v>2020</v>
      </c>
      <c r="D110" s="10"/>
      <c r="E110" s="13">
        <f>VLOOKUP(CONCATENATE(B110,C110),Fuente!A:G,2,0)</f>
        <v>2</v>
      </c>
      <c r="F110" s="9">
        <f>VLOOKUP(CONCATENATE(B110,C110),Fuente!A:G,3,0)</f>
        <v>0</v>
      </c>
      <c r="G110" s="14">
        <f>VLOOKUP(CONCATENATE(B110,C110),Fuente!A:G,4,0)</f>
        <v>0</v>
      </c>
      <c r="H110" s="14">
        <f>VLOOKUP(CONCATENATE(B110,C110),Fuente!A:G,5,0)</f>
        <v>0</v>
      </c>
      <c r="I110" s="14">
        <f>VLOOKUP(CONCATENATE(B110,C110),Fuente!A:G,6,0)</f>
        <v>2</v>
      </c>
      <c r="J110" s="14">
        <f>VLOOKUP(CONCATENATE(B110,C110),Fuente!A:G,7,0)</f>
        <v>0</v>
      </c>
    </row>
    <row r="111" spans="2:10" ht="15.75" x14ac:dyDescent="0.25">
      <c r="C111" s="26"/>
      <c r="D111" s="27"/>
      <c r="E111" s="28"/>
      <c r="F111" s="26"/>
      <c r="G111" s="25"/>
      <c r="H111" s="25"/>
      <c r="I111" s="25"/>
      <c r="J111" s="25"/>
    </row>
    <row r="112" spans="2:10" ht="15.75" x14ac:dyDescent="0.25">
      <c r="C112" s="26"/>
      <c r="D112" s="27"/>
      <c r="E112" s="28"/>
      <c r="F112" s="26"/>
      <c r="G112" s="25"/>
      <c r="H112" s="25"/>
      <c r="I112" s="25"/>
      <c r="J112" s="25"/>
    </row>
    <row r="113" spans="3:10" ht="15.75" x14ac:dyDescent="0.25">
      <c r="C113" s="23" t="s">
        <v>96</v>
      </c>
      <c r="D113" s="27"/>
      <c r="E113" s="28"/>
      <c r="F113" s="26"/>
      <c r="G113" s="25"/>
      <c r="H113" s="25"/>
      <c r="I113" s="25"/>
      <c r="J113" s="25"/>
    </row>
    <row r="114" spans="3:10" ht="15.75" x14ac:dyDescent="0.25">
      <c r="C114" s="26"/>
      <c r="D114" s="27"/>
      <c r="E114" s="28"/>
      <c r="F114" s="26"/>
      <c r="G114" s="25"/>
      <c r="H114" s="25"/>
      <c r="I114" s="25"/>
      <c r="J114" s="25"/>
    </row>
    <row r="115" spans="3:10" ht="15.75" x14ac:dyDescent="0.25">
      <c r="C115" s="26"/>
      <c r="D115" s="27"/>
      <c r="E115" s="28"/>
      <c r="F115" s="26"/>
      <c r="G115" s="25"/>
      <c r="H115" s="25"/>
      <c r="I115" s="25"/>
      <c r="J115" s="25"/>
    </row>
    <row r="116" spans="3:10" ht="15.75" x14ac:dyDescent="0.25">
      <c r="C116" s="26"/>
      <c r="D116" s="27"/>
      <c r="E116" s="28"/>
      <c r="F116" s="26"/>
      <c r="G116" s="25"/>
      <c r="H116" s="25"/>
      <c r="I116" s="25"/>
      <c r="J116" s="25"/>
    </row>
    <row r="117" spans="3:10" ht="15.75" x14ac:dyDescent="0.25">
      <c r="C117" s="23"/>
      <c r="D117" s="24"/>
      <c r="E117" s="23"/>
      <c r="F117" s="23"/>
      <c r="G117" s="25"/>
      <c r="H117" s="25"/>
      <c r="I117" s="25"/>
      <c r="J117" s="25"/>
    </row>
    <row r="118" spans="3:10" ht="15.75" x14ac:dyDescent="0.25">
      <c r="C118" s="23"/>
      <c r="D118" s="24"/>
      <c r="E118" s="23"/>
      <c r="F118" s="23"/>
      <c r="G118" s="25"/>
      <c r="H118" s="25"/>
      <c r="I118" s="25"/>
      <c r="J118" s="25"/>
    </row>
    <row r="119" spans="3:10" ht="15.75" x14ac:dyDescent="0.25">
      <c r="C119" s="23"/>
      <c r="D119" s="24"/>
      <c r="E119" s="23"/>
      <c r="F119" s="23"/>
      <c r="G119" s="25"/>
      <c r="H119" s="25"/>
      <c r="I119" s="25"/>
      <c r="J119" s="25"/>
    </row>
    <row r="120" spans="3:10" ht="15.75" x14ac:dyDescent="0.25">
      <c r="C120" s="23"/>
      <c r="D120" s="24"/>
      <c r="E120" s="23"/>
      <c r="F120" s="23"/>
      <c r="G120" s="25"/>
      <c r="H120" s="25"/>
      <c r="I120" s="25"/>
      <c r="J120" s="25"/>
    </row>
    <row r="121" spans="3:10" ht="15.75" x14ac:dyDescent="0.25">
      <c r="C121" s="161" t="s">
        <v>2</v>
      </c>
      <c r="D121" s="162"/>
      <c r="E121" s="162"/>
      <c r="F121" s="162"/>
      <c r="G121" s="162"/>
      <c r="H121" s="162"/>
      <c r="I121" s="162"/>
      <c r="J121" s="163"/>
    </row>
    <row r="122" spans="3:10" ht="47.25" x14ac:dyDescent="0.25">
      <c r="C122" s="20" t="s">
        <v>0</v>
      </c>
      <c r="D122" s="21" t="s">
        <v>94</v>
      </c>
      <c r="E122" s="22" t="s">
        <v>95</v>
      </c>
      <c r="F122" s="22" t="s">
        <v>91</v>
      </c>
      <c r="G122" s="22" t="s">
        <v>92</v>
      </c>
      <c r="H122" s="22" t="s">
        <v>93</v>
      </c>
      <c r="I122" s="22" t="s">
        <v>89</v>
      </c>
      <c r="J122" s="22" t="s">
        <v>88</v>
      </c>
    </row>
    <row r="123" spans="3:10" ht="15.75" x14ac:dyDescent="0.25">
      <c r="C123" s="9">
        <v>2005</v>
      </c>
      <c r="D123" s="10">
        <v>0</v>
      </c>
      <c r="E123" s="11"/>
      <c r="F123" s="12"/>
      <c r="G123" s="14"/>
      <c r="H123" s="14"/>
      <c r="I123" s="12"/>
      <c r="J123" s="12"/>
    </row>
    <row r="124" spans="3:10" ht="15.75" x14ac:dyDescent="0.25">
      <c r="C124" s="9">
        <v>2006</v>
      </c>
      <c r="D124" s="10">
        <v>0</v>
      </c>
      <c r="E124" s="11"/>
      <c r="F124" s="12"/>
      <c r="G124" s="14"/>
      <c r="H124" s="14"/>
      <c r="I124" s="12"/>
      <c r="J124" s="12"/>
    </row>
    <row r="125" spans="3:10" ht="15.75" x14ac:dyDescent="0.25">
      <c r="C125" s="9">
        <v>2007</v>
      </c>
      <c r="D125" s="10">
        <v>0</v>
      </c>
      <c r="E125" s="11"/>
      <c r="F125" s="12"/>
      <c r="G125" s="14"/>
      <c r="H125" s="14"/>
      <c r="I125" s="12"/>
      <c r="J125" s="12"/>
    </row>
    <row r="126" spans="3:10" ht="15.75" x14ac:dyDescent="0.25">
      <c r="C126" s="9">
        <v>2008</v>
      </c>
      <c r="D126" s="10">
        <v>2.42</v>
      </c>
      <c r="E126" s="11"/>
      <c r="F126" s="12"/>
      <c r="G126" s="14"/>
      <c r="H126" s="14"/>
      <c r="I126" s="12"/>
      <c r="J126" s="12"/>
    </row>
    <row r="127" spans="3:10" ht="15.75" x14ac:dyDescent="0.25">
      <c r="C127" s="9">
        <v>2009</v>
      </c>
      <c r="D127" s="10">
        <v>0</v>
      </c>
      <c r="E127" s="11"/>
      <c r="F127" s="12"/>
      <c r="G127" s="14"/>
      <c r="H127" s="14"/>
      <c r="I127" s="12"/>
      <c r="J127" s="12"/>
    </row>
    <row r="128" spans="3:10" ht="15.75" x14ac:dyDescent="0.25">
      <c r="C128" s="9">
        <v>2010</v>
      </c>
      <c r="D128" s="10">
        <v>0</v>
      </c>
      <c r="E128" s="13">
        <v>5</v>
      </c>
      <c r="F128" s="9">
        <v>0</v>
      </c>
      <c r="G128" s="14">
        <v>4</v>
      </c>
      <c r="H128" s="14">
        <v>0</v>
      </c>
      <c r="I128" s="9">
        <f t="shared" ref="I128:I134" si="4">E128-(F128+G128+H128)-J128</f>
        <v>0</v>
      </c>
      <c r="J128" s="9">
        <v>1</v>
      </c>
    </row>
    <row r="129" spans="2:10" ht="15.75" x14ac:dyDescent="0.25">
      <c r="C129" s="9">
        <v>2011</v>
      </c>
      <c r="D129" s="10">
        <v>0</v>
      </c>
      <c r="E129" s="13">
        <v>5</v>
      </c>
      <c r="F129" s="9">
        <v>0</v>
      </c>
      <c r="G129" s="14">
        <v>4</v>
      </c>
      <c r="H129" s="14">
        <v>0</v>
      </c>
      <c r="I129" s="9">
        <f t="shared" si="4"/>
        <v>0</v>
      </c>
      <c r="J129" s="9">
        <v>1</v>
      </c>
    </row>
    <row r="130" spans="2:10" ht="15.75" x14ac:dyDescent="0.25">
      <c r="C130" s="9">
        <v>2012</v>
      </c>
      <c r="D130" s="10">
        <v>0</v>
      </c>
      <c r="E130" s="13">
        <v>6</v>
      </c>
      <c r="F130" s="9">
        <v>0</v>
      </c>
      <c r="G130" s="14">
        <v>4</v>
      </c>
      <c r="H130" s="14">
        <v>0</v>
      </c>
      <c r="I130" s="9">
        <f t="shared" si="4"/>
        <v>1</v>
      </c>
      <c r="J130" s="9">
        <v>1</v>
      </c>
    </row>
    <row r="131" spans="2:10" ht="15.75" x14ac:dyDescent="0.25">
      <c r="C131" s="9">
        <v>2013</v>
      </c>
      <c r="D131" s="10">
        <v>0</v>
      </c>
      <c r="E131" s="13">
        <v>6</v>
      </c>
      <c r="F131" s="9">
        <v>0</v>
      </c>
      <c r="G131" s="14">
        <v>4</v>
      </c>
      <c r="H131" s="14">
        <v>0</v>
      </c>
      <c r="I131" s="9">
        <f t="shared" si="4"/>
        <v>1</v>
      </c>
      <c r="J131" s="9">
        <v>1</v>
      </c>
    </row>
    <row r="132" spans="2:10" ht="15.75" x14ac:dyDescent="0.25">
      <c r="C132" s="9">
        <v>2014</v>
      </c>
      <c r="D132" s="10">
        <v>0</v>
      </c>
      <c r="E132" s="13">
        <v>6</v>
      </c>
      <c r="F132" s="9">
        <v>0</v>
      </c>
      <c r="G132" s="14">
        <v>4</v>
      </c>
      <c r="H132" s="14">
        <v>0</v>
      </c>
      <c r="I132" s="9">
        <f t="shared" si="4"/>
        <v>1</v>
      </c>
      <c r="J132" s="9">
        <v>1</v>
      </c>
    </row>
    <row r="133" spans="2:10" ht="15.75" x14ac:dyDescent="0.25">
      <c r="C133" s="9">
        <v>2015</v>
      </c>
      <c r="D133" s="10">
        <v>2.13</v>
      </c>
      <c r="E133" s="13">
        <v>10</v>
      </c>
      <c r="F133" s="9">
        <v>0</v>
      </c>
      <c r="G133" s="14">
        <v>4</v>
      </c>
      <c r="H133" s="14">
        <v>0</v>
      </c>
      <c r="I133" s="9">
        <f t="shared" si="4"/>
        <v>5</v>
      </c>
      <c r="J133" s="9">
        <v>1</v>
      </c>
    </row>
    <row r="134" spans="2:10" ht="15.75" x14ac:dyDescent="0.25">
      <c r="C134" s="9">
        <v>2016</v>
      </c>
      <c r="D134" s="10">
        <v>0</v>
      </c>
      <c r="E134" s="13">
        <v>15</v>
      </c>
      <c r="F134" s="9">
        <v>0</v>
      </c>
      <c r="G134" s="14">
        <v>0</v>
      </c>
      <c r="H134" s="14">
        <v>0</v>
      </c>
      <c r="I134" s="9">
        <f t="shared" si="4"/>
        <v>15</v>
      </c>
      <c r="J134" s="9">
        <v>0</v>
      </c>
    </row>
    <row r="135" spans="2:10" ht="15.75" x14ac:dyDescent="0.25">
      <c r="C135" s="9">
        <v>2017</v>
      </c>
      <c r="D135" s="10">
        <v>0</v>
      </c>
      <c r="E135" s="13">
        <v>20</v>
      </c>
      <c r="F135" s="9">
        <v>0</v>
      </c>
      <c r="G135" s="14">
        <v>13</v>
      </c>
      <c r="H135" s="14">
        <v>0</v>
      </c>
      <c r="I135" s="14">
        <v>7</v>
      </c>
      <c r="J135" s="14">
        <v>0</v>
      </c>
    </row>
    <row r="136" spans="2:10" ht="15.75" x14ac:dyDescent="0.25">
      <c r="C136" s="9">
        <v>2018</v>
      </c>
      <c r="D136" s="10">
        <v>0</v>
      </c>
      <c r="E136" s="13">
        <v>21</v>
      </c>
      <c r="F136" s="9">
        <v>0</v>
      </c>
      <c r="G136" s="14">
        <v>16</v>
      </c>
      <c r="H136" s="14">
        <v>0</v>
      </c>
      <c r="I136" s="14">
        <v>0</v>
      </c>
      <c r="J136" s="14">
        <v>5</v>
      </c>
    </row>
    <row r="137" spans="2:10" ht="15.75" x14ac:dyDescent="0.25">
      <c r="B137" t="s">
        <v>2</v>
      </c>
      <c r="C137" s="9">
        <v>2019</v>
      </c>
      <c r="D137" s="10"/>
      <c r="E137" s="13">
        <f>VLOOKUP(CONCATENATE(B137,C137),Fuente!A:G,2,0)</f>
        <v>21</v>
      </c>
      <c r="F137" s="9">
        <f>VLOOKUP(CONCATENATE(B137,C137),Fuente!A:G,3,0)</f>
        <v>0</v>
      </c>
      <c r="G137" s="14">
        <f>VLOOKUP(CONCATENATE(B137,C137),Fuente!A:G,4,0)</f>
        <v>13</v>
      </c>
      <c r="H137" s="14">
        <f>VLOOKUP(CONCATENATE(B137,C137),Fuente!A:G,5,0)</f>
        <v>0</v>
      </c>
      <c r="I137" s="14">
        <f>VLOOKUP(CONCATENATE(B137,C137),Fuente!A:G,6,0)</f>
        <v>6</v>
      </c>
      <c r="J137" s="14">
        <f>VLOOKUP(CONCATENATE(B137,C137),Fuente!A:G,7,0)</f>
        <v>2</v>
      </c>
    </row>
    <row r="138" spans="2:10" ht="15.75" x14ac:dyDescent="0.25">
      <c r="B138" t="s">
        <v>2</v>
      </c>
      <c r="C138" s="9">
        <v>2020</v>
      </c>
      <c r="D138" s="10"/>
      <c r="E138" s="13">
        <f>VLOOKUP(CONCATENATE(B138,C138),Fuente!A:G,2,0)</f>
        <v>21</v>
      </c>
      <c r="F138" s="9">
        <f>VLOOKUP(CONCATENATE(B138,C138),Fuente!A:G,3,0)</f>
        <v>0</v>
      </c>
      <c r="G138" s="14">
        <f>VLOOKUP(CONCATENATE(B138,C138),Fuente!A:G,4,0)</f>
        <v>1</v>
      </c>
      <c r="H138" s="14">
        <f>VLOOKUP(CONCATENATE(B138,C138),Fuente!A:G,5,0)</f>
        <v>0</v>
      </c>
      <c r="I138" s="14">
        <f>VLOOKUP(CONCATENATE(B138,C138),Fuente!A:G,6,0)</f>
        <v>0</v>
      </c>
      <c r="J138" s="14">
        <f>VLOOKUP(CONCATENATE(B138,C138),Fuente!A:G,7,0)</f>
        <v>20</v>
      </c>
    </row>
    <row r="139" spans="2:10" ht="15.75" x14ac:dyDescent="0.25">
      <c r="C139" s="26"/>
      <c r="D139" s="27"/>
      <c r="E139" s="28"/>
      <c r="F139" s="26"/>
      <c r="G139" s="25"/>
      <c r="H139" s="25"/>
      <c r="I139" s="25"/>
      <c r="J139" s="25"/>
    </row>
    <row r="140" spans="2:10" ht="15.75" x14ac:dyDescent="0.25">
      <c r="C140" s="23" t="s">
        <v>96</v>
      </c>
      <c r="D140" s="27"/>
      <c r="E140" s="28"/>
      <c r="F140" s="26"/>
      <c r="G140" s="25"/>
      <c r="H140" s="25"/>
      <c r="I140" s="25"/>
      <c r="J140" s="25"/>
    </row>
    <row r="141" spans="2:10" ht="15.75" x14ac:dyDescent="0.25">
      <c r="C141" s="26"/>
      <c r="D141" s="27"/>
      <c r="E141" s="28"/>
      <c r="F141" s="26"/>
      <c r="G141" s="25"/>
      <c r="H141" s="25"/>
      <c r="I141" s="25"/>
      <c r="J141" s="25"/>
    </row>
    <row r="142" spans="2:10" ht="15.75" x14ac:dyDescent="0.25">
      <c r="C142" s="26"/>
      <c r="D142" s="27"/>
      <c r="E142" s="28"/>
      <c r="F142" s="26"/>
      <c r="G142" s="25"/>
      <c r="H142" s="25"/>
      <c r="I142" s="25"/>
      <c r="J142" s="25"/>
    </row>
    <row r="143" spans="2:10" ht="15.75" x14ac:dyDescent="0.25">
      <c r="C143" s="26"/>
      <c r="D143" s="27"/>
      <c r="E143" s="28"/>
      <c r="F143" s="26"/>
      <c r="G143" s="25"/>
      <c r="H143" s="25"/>
      <c r="I143" s="25"/>
      <c r="J143" s="25"/>
    </row>
    <row r="144" spans="2:10" ht="15.75" x14ac:dyDescent="0.25">
      <c r="C144" s="26"/>
      <c r="D144" s="27"/>
      <c r="E144" s="28"/>
      <c r="F144" s="26"/>
      <c r="G144" s="25"/>
      <c r="H144" s="25"/>
      <c r="I144" s="25"/>
      <c r="J144" s="25"/>
    </row>
    <row r="145" spans="3:10" ht="15.75" x14ac:dyDescent="0.25">
      <c r="C145" s="26"/>
      <c r="D145" s="27"/>
      <c r="E145" s="28"/>
      <c r="F145" s="26"/>
      <c r="G145" s="25"/>
      <c r="H145" s="25"/>
      <c r="I145" s="25"/>
      <c r="J145" s="25"/>
    </row>
    <row r="146" spans="3:10" ht="15.75" x14ac:dyDescent="0.25">
      <c r="C146" s="26"/>
      <c r="D146" s="27"/>
      <c r="E146" s="28"/>
      <c r="F146" s="26"/>
      <c r="G146" s="25"/>
      <c r="H146" s="25"/>
      <c r="I146" s="25"/>
      <c r="J146" s="25"/>
    </row>
    <row r="147" spans="3:10" ht="15.75" x14ac:dyDescent="0.25">
      <c r="C147" s="26"/>
      <c r="D147" s="27"/>
      <c r="E147" s="28"/>
      <c r="F147" s="26"/>
      <c r="G147" s="25"/>
      <c r="H147" s="25"/>
      <c r="I147" s="25"/>
      <c r="J147" s="25"/>
    </row>
    <row r="148" spans="3:10" ht="15.75" x14ac:dyDescent="0.25">
      <c r="C148" s="161" t="s">
        <v>3</v>
      </c>
      <c r="D148" s="162"/>
      <c r="E148" s="162"/>
      <c r="F148" s="162"/>
      <c r="G148" s="162"/>
      <c r="H148" s="162"/>
      <c r="I148" s="162"/>
      <c r="J148" s="163"/>
    </row>
    <row r="149" spans="3:10" ht="47.25" x14ac:dyDescent="0.25">
      <c r="C149" s="20" t="s">
        <v>0</v>
      </c>
      <c r="D149" s="21" t="s">
        <v>94</v>
      </c>
      <c r="E149" s="22" t="s">
        <v>95</v>
      </c>
      <c r="F149" s="22" t="s">
        <v>91</v>
      </c>
      <c r="G149" s="22" t="s">
        <v>92</v>
      </c>
      <c r="H149" s="22" t="s">
        <v>93</v>
      </c>
      <c r="I149" s="22" t="s">
        <v>89</v>
      </c>
      <c r="J149" s="22" t="s">
        <v>88</v>
      </c>
    </row>
    <row r="150" spans="3:10" ht="15.75" x14ac:dyDescent="0.25">
      <c r="C150" s="9">
        <v>2005</v>
      </c>
      <c r="D150" s="10">
        <v>0</v>
      </c>
      <c r="E150" s="11"/>
      <c r="F150" s="12"/>
      <c r="G150" s="14"/>
      <c r="H150" s="14"/>
      <c r="I150" s="12"/>
      <c r="J150" s="12"/>
    </row>
    <row r="151" spans="3:10" ht="15.75" x14ac:dyDescent="0.25">
      <c r="C151" s="9">
        <v>2006</v>
      </c>
      <c r="D151" s="10">
        <v>0</v>
      </c>
      <c r="E151" s="11"/>
      <c r="F151" s="12"/>
      <c r="G151" s="14"/>
      <c r="H151" s="14"/>
      <c r="I151" s="12"/>
      <c r="J151" s="12"/>
    </row>
    <row r="152" spans="3:10" ht="15.75" x14ac:dyDescent="0.25">
      <c r="C152" s="9">
        <v>2007</v>
      </c>
      <c r="D152" s="10">
        <v>0</v>
      </c>
      <c r="E152" s="11"/>
      <c r="F152" s="12"/>
      <c r="G152" s="14"/>
      <c r="H152" s="14"/>
      <c r="I152" s="12"/>
      <c r="J152" s="12"/>
    </row>
    <row r="153" spans="3:10" ht="15.75" x14ac:dyDescent="0.25">
      <c r="C153" s="9">
        <v>2008</v>
      </c>
      <c r="D153" s="10">
        <v>0</v>
      </c>
      <c r="E153" s="11"/>
      <c r="F153" s="12"/>
      <c r="G153" s="14"/>
      <c r="H153" s="14"/>
      <c r="I153" s="12"/>
      <c r="J153" s="12"/>
    </row>
    <row r="154" spans="3:10" ht="15.75" x14ac:dyDescent="0.25">
      <c r="C154" s="9">
        <v>2009</v>
      </c>
      <c r="D154" s="10">
        <v>0</v>
      </c>
      <c r="E154" s="11"/>
      <c r="F154" s="12"/>
      <c r="G154" s="14"/>
      <c r="H154" s="14"/>
      <c r="I154" s="12"/>
      <c r="J154" s="12"/>
    </row>
    <row r="155" spans="3:10" ht="15.75" x14ac:dyDescent="0.25">
      <c r="C155" s="9">
        <v>2010</v>
      </c>
      <c r="D155" s="10">
        <v>0</v>
      </c>
      <c r="E155" s="13">
        <v>2</v>
      </c>
      <c r="F155" s="9">
        <v>0</v>
      </c>
      <c r="G155" s="14">
        <v>1</v>
      </c>
      <c r="H155" s="14">
        <v>0</v>
      </c>
      <c r="I155" s="9">
        <f t="shared" ref="I155:I161" si="5">E155-(F155+G155+H155)-J155</f>
        <v>0</v>
      </c>
      <c r="J155" s="9">
        <v>1</v>
      </c>
    </row>
    <row r="156" spans="3:10" ht="15.75" x14ac:dyDescent="0.25">
      <c r="C156" s="9">
        <v>2011</v>
      </c>
      <c r="D156" s="10">
        <v>0</v>
      </c>
      <c r="E156" s="13">
        <v>2</v>
      </c>
      <c r="F156" s="9">
        <v>0</v>
      </c>
      <c r="G156" s="14">
        <v>0</v>
      </c>
      <c r="H156" s="14">
        <v>2</v>
      </c>
      <c r="I156" s="9">
        <f t="shared" si="5"/>
        <v>0</v>
      </c>
      <c r="J156" s="9">
        <v>0</v>
      </c>
    </row>
    <row r="157" spans="3:10" ht="15.75" x14ac:dyDescent="0.25">
      <c r="C157" s="9">
        <v>2012</v>
      </c>
      <c r="D157" s="10">
        <v>0</v>
      </c>
      <c r="E157" s="13">
        <v>2</v>
      </c>
      <c r="F157" s="9">
        <v>0</v>
      </c>
      <c r="G157" s="14">
        <v>1</v>
      </c>
      <c r="H157" s="14">
        <v>0</v>
      </c>
      <c r="I157" s="9">
        <f t="shared" si="5"/>
        <v>1</v>
      </c>
      <c r="J157" s="9">
        <v>0</v>
      </c>
    </row>
    <row r="158" spans="3:10" ht="15.75" x14ac:dyDescent="0.25">
      <c r="C158" s="9">
        <v>2013</v>
      </c>
      <c r="D158" s="10">
        <v>0</v>
      </c>
      <c r="E158" s="13">
        <v>2</v>
      </c>
      <c r="F158" s="9">
        <v>0</v>
      </c>
      <c r="G158" s="14">
        <v>1</v>
      </c>
      <c r="H158" s="14">
        <v>1</v>
      </c>
      <c r="I158" s="9">
        <f t="shared" si="5"/>
        <v>0</v>
      </c>
      <c r="J158" s="9">
        <v>0</v>
      </c>
    </row>
    <row r="159" spans="3:10" ht="15.75" x14ac:dyDescent="0.25">
      <c r="C159" s="9">
        <v>2014</v>
      </c>
      <c r="D159" s="10">
        <v>0</v>
      </c>
      <c r="E159" s="13">
        <v>1</v>
      </c>
      <c r="F159" s="9">
        <v>0</v>
      </c>
      <c r="G159" s="14">
        <v>1</v>
      </c>
      <c r="H159" s="14">
        <v>0</v>
      </c>
      <c r="I159" s="9">
        <f t="shared" si="5"/>
        <v>0</v>
      </c>
      <c r="J159" s="9">
        <v>0</v>
      </c>
    </row>
    <row r="160" spans="3:10" ht="15.75" x14ac:dyDescent="0.25">
      <c r="C160" s="9">
        <v>2015</v>
      </c>
      <c r="D160" s="10">
        <v>0</v>
      </c>
      <c r="E160" s="13">
        <v>1</v>
      </c>
      <c r="F160" s="9">
        <v>0</v>
      </c>
      <c r="G160" s="14">
        <v>0</v>
      </c>
      <c r="H160" s="14">
        <v>0</v>
      </c>
      <c r="I160" s="9">
        <f t="shared" si="5"/>
        <v>1</v>
      </c>
      <c r="J160" s="9">
        <v>0</v>
      </c>
    </row>
    <row r="161" spans="2:10" ht="15.75" x14ac:dyDescent="0.25">
      <c r="C161" s="9">
        <v>2016</v>
      </c>
      <c r="D161" s="10">
        <v>0</v>
      </c>
      <c r="E161" s="13">
        <v>1</v>
      </c>
      <c r="F161" s="9">
        <v>0</v>
      </c>
      <c r="G161" s="14">
        <v>0</v>
      </c>
      <c r="H161" s="14">
        <v>0</v>
      </c>
      <c r="I161" s="9">
        <f t="shared" si="5"/>
        <v>1</v>
      </c>
      <c r="J161" s="9">
        <v>0</v>
      </c>
    </row>
    <row r="162" spans="2:10" ht="15.75" x14ac:dyDescent="0.25">
      <c r="C162" s="9">
        <v>2017</v>
      </c>
      <c r="D162" s="10">
        <v>0</v>
      </c>
      <c r="E162" s="13">
        <v>1</v>
      </c>
      <c r="F162" s="9">
        <v>0</v>
      </c>
      <c r="G162" s="14">
        <v>0</v>
      </c>
      <c r="H162" s="14">
        <v>0</v>
      </c>
      <c r="I162" s="14">
        <v>0</v>
      </c>
      <c r="J162" s="14">
        <v>1</v>
      </c>
    </row>
    <row r="163" spans="2:10" ht="15.75" x14ac:dyDescent="0.25">
      <c r="C163" s="9">
        <v>2018</v>
      </c>
      <c r="D163" s="10">
        <v>0</v>
      </c>
      <c r="E163" s="13">
        <v>1</v>
      </c>
      <c r="F163" s="9">
        <v>0</v>
      </c>
      <c r="G163" s="14">
        <v>0</v>
      </c>
      <c r="H163" s="14">
        <v>0</v>
      </c>
      <c r="I163" s="14">
        <v>1</v>
      </c>
      <c r="J163" s="14">
        <v>1</v>
      </c>
    </row>
    <row r="164" spans="2:10" ht="15.75" x14ac:dyDescent="0.25">
      <c r="B164" t="s">
        <v>521</v>
      </c>
      <c r="C164" s="9">
        <v>2019</v>
      </c>
      <c r="D164" s="10"/>
      <c r="E164" s="13">
        <f>VLOOKUP(CONCATENATE(B164,C164),Fuente!A:G,2,0)</f>
        <v>2</v>
      </c>
      <c r="F164" s="9">
        <f>VLOOKUP(CONCATENATE(B164,C164),Fuente!A:G,3,0)</f>
        <v>0</v>
      </c>
      <c r="G164" s="14">
        <f>VLOOKUP(CONCATENATE(B164,C164),Fuente!A:G,4,0)</f>
        <v>2</v>
      </c>
      <c r="H164" s="14">
        <f>VLOOKUP(CONCATENATE(B164,C164),Fuente!A:G,5,0)</f>
        <v>0</v>
      </c>
      <c r="I164" s="14">
        <f>VLOOKUP(CONCATENATE(B164,C164),Fuente!A:G,6,0)</f>
        <v>0</v>
      </c>
      <c r="J164" s="14">
        <f>VLOOKUP(CONCATENATE(B164,C164),Fuente!A:G,7,0)</f>
        <v>0</v>
      </c>
    </row>
    <row r="165" spans="2:10" ht="15.75" x14ac:dyDescent="0.25">
      <c r="B165" t="s">
        <v>521</v>
      </c>
      <c r="C165" s="9">
        <v>2020</v>
      </c>
      <c r="D165" s="10"/>
      <c r="E165" s="13">
        <f>VLOOKUP(CONCATENATE(B165,C165),Fuente!A:G,2,0)</f>
        <v>2</v>
      </c>
      <c r="F165" s="9">
        <f>VLOOKUP(CONCATENATE(B165,C165),Fuente!A:G,3,0)</f>
        <v>0</v>
      </c>
      <c r="G165" s="14">
        <f>VLOOKUP(CONCATENATE(B165,C165),Fuente!A:G,4,0)</f>
        <v>0</v>
      </c>
      <c r="H165" s="14">
        <f>VLOOKUP(CONCATENATE(B165,C165),Fuente!A:G,5,0)</f>
        <v>0</v>
      </c>
      <c r="I165" s="14">
        <f>VLOOKUP(CONCATENATE(B165,C165),Fuente!A:G,6,0)</f>
        <v>0</v>
      </c>
      <c r="J165" s="14">
        <f>VLOOKUP(CONCATENATE(B165,C165),Fuente!A:G,7,0)</f>
        <v>2</v>
      </c>
    </row>
    <row r="166" spans="2:10" ht="15.75" x14ac:dyDescent="0.25">
      <c r="C166" s="26"/>
      <c r="D166" s="27"/>
      <c r="E166" s="28"/>
      <c r="F166" s="26"/>
      <c r="G166" s="25"/>
      <c r="H166" s="25"/>
      <c r="I166" s="25"/>
      <c r="J166" s="25"/>
    </row>
    <row r="167" spans="2:10" ht="15.75" x14ac:dyDescent="0.25">
      <c r="C167" s="23" t="s">
        <v>96</v>
      </c>
      <c r="D167" s="27"/>
      <c r="E167" s="28"/>
      <c r="F167" s="26"/>
      <c r="G167" s="25"/>
      <c r="H167" s="25"/>
      <c r="I167" s="25"/>
      <c r="J167" s="25"/>
    </row>
    <row r="168" spans="2:10" ht="15.75" x14ac:dyDescent="0.25">
      <c r="C168" s="26"/>
      <c r="D168" s="27"/>
      <c r="E168" s="28"/>
      <c r="F168" s="26"/>
      <c r="G168" s="25"/>
      <c r="H168" s="25"/>
      <c r="I168" s="25"/>
      <c r="J168" s="25"/>
    </row>
    <row r="169" spans="2:10" ht="15.75" x14ac:dyDescent="0.25">
      <c r="C169" s="26"/>
      <c r="D169" s="27"/>
      <c r="E169" s="28"/>
      <c r="F169" s="26"/>
      <c r="G169" s="25"/>
      <c r="H169" s="25"/>
      <c r="I169" s="25"/>
      <c r="J169" s="25"/>
    </row>
    <row r="170" spans="2:10" ht="15.75" x14ac:dyDescent="0.25">
      <c r="C170" s="26"/>
      <c r="D170" s="27"/>
      <c r="E170" s="28"/>
      <c r="F170" s="26"/>
      <c r="G170" s="25"/>
      <c r="H170" s="25"/>
      <c r="I170" s="25"/>
      <c r="J170" s="25"/>
    </row>
    <row r="171" spans="2:10" ht="15.75" x14ac:dyDescent="0.25">
      <c r="C171" s="26"/>
      <c r="D171" s="27"/>
      <c r="E171" s="28"/>
      <c r="F171" s="26"/>
      <c r="G171" s="25"/>
      <c r="H171" s="25"/>
      <c r="I171" s="25"/>
      <c r="J171" s="25"/>
    </row>
    <row r="172" spans="2:10" ht="15.75" x14ac:dyDescent="0.25">
      <c r="C172" s="23"/>
      <c r="D172" s="24"/>
      <c r="E172" s="23"/>
      <c r="F172" s="23"/>
      <c r="G172" s="25"/>
      <c r="H172" s="25"/>
      <c r="I172" s="25"/>
      <c r="J172" s="25"/>
    </row>
    <row r="173" spans="2:10" ht="15.75" x14ac:dyDescent="0.25">
      <c r="C173" s="23"/>
      <c r="D173" s="24"/>
      <c r="E173" s="23"/>
      <c r="F173" s="23"/>
      <c r="G173" s="25"/>
      <c r="H173" s="25"/>
      <c r="I173" s="25"/>
      <c r="J173" s="25"/>
    </row>
    <row r="174" spans="2:10" ht="15.75" x14ac:dyDescent="0.25">
      <c r="C174" s="23"/>
      <c r="D174" s="24"/>
      <c r="E174" s="23"/>
      <c r="F174" s="23"/>
      <c r="G174" s="25"/>
      <c r="H174" s="25"/>
      <c r="I174" s="25"/>
      <c r="J174" s="25"/>
    </row>
    <row r="175" spans="2:10" ht="15.75" x14ac:dyDescent="0.25">
      <c r="C175" s="161" t="s">
        <v>4</v>
      </c>
      <c r="D175" s="162"/>
      <c r="E175" s="162"/>
      <c r="F175" s="162"/>
      <c r="G175" s="162"/>
      <c r="H175" s="162"/>
      <c r="I175" s="162"/>
      <c r="J175" s="163"/>
    </row>
    <row r="176" spans="2:10" ht="47.25" x14ac:dyDescent="0.25">
      <c r="C176" s="20" t="s">
        <v>0</v>
      </c>
      <c r="D176" s="21" t="s">
        <v>94</v>
      </c>
      <c r="E176" s="22" t="s">
        <v>95</v>
      </c>
      <c r="F176" s="22" t="s">
        <v>91</v>
      </c>
      <c r="G176" s="22" t="s">
        <v>92</v>
      </c>
      <c r="H176" s="22" t="s">
        <v>93</v>
      </c>
      <c r="I176" s="22" t="s">
        <v>89</v>
      </c>
      <c r="J176" s="22" t="s">
        <v>88</v>
      </c>
    </row>
    <row r="177" spans="2:10" ht="15.75" x14ac:dyDescent="0.25">
      <c r="C177" s="9">
        <v>2005</v>
      </c>
      <c r="D177" s="10">
        <v>0</v>
      </c>
      <c r="E177" s="11"/>
      <c r="F177" s="12"/>
      <c r="G177" s="14"/>
      <c r="H177" s="14"/>
      <c r="I177" s="12"/>
      <c r="J177" s="12"/>
    </row>
    <row r="178" spans="2:10" ht="15.75" x14ac:dyDescent="0.25">
      <c r="C178" s="9">
        <v>2006</v>
      </c>
      <c r="D178" s="10">
        <v>0</v>
      </c>
      <c r="E178" s="11"/>
      <c r="F178" s="12"/>
      <c r="G178" s="14"/>
      <c r="H178" s="14"/>
      <c r="I178" s="12"/>
      <c r="J178" s="12"/>
    </row>
    <row r="179" spans="2:10" ht="15.75" x14ac:dyDescent="0.25">
      <c r="C179" s="9">
        <v>2007</v>
      </c>
      <c r="D179" s="10">
        <v>0</v>
      </c>
      <c r="E179" s="11"/>
      <c r="F179" s="12"/>
      <c r="G179" s="14"/>
      <c r="H179" s="14"/>
      <c r="I179" s="12"/>
      <c r="J179" s="12"/>
    </row>
    <row r="180" spans="2:10" ht="15.75" x14ac:dyDescent="0.25">
      <c r="C180" s="9">
        <v>2008</v>
      </c>
      <c r="D180" s="10">
        <v>0</v>
      </c>
      <c r="E180" s="11"/>
      <c r="F180" s="12"/>
      <c r="G180" s="14"/>
      <c r="H180" s="14"/>
      <c r="I180" s="12"/>
      <c r="J180" s="12"/>
    </row>
    <row r="181" spans="2:10" ht="15.75" x14ac:dyDescent="0.25">
      <c r="C181" s="9">
        <v>2009</v>
      </c>
      <c r="D181" s="10">
        <v>0</v>
      </c>
      <c r="E181" s="11"/>
      <c r="F181" s="12"/>
      <c r="G181" s="14"/>
      <c r="H181" s="14"/>
      <c r="I181" s="12"/>
      <c r="J181" s="12"/>
    </row>
    <row r="182" spans="2:10" ht="15.75" x14ac:dyDescent="0.25">
      <c r="C182" s="9">
        <v>2010</v>
      </c>
      <c r="D182" s="10">
        <v>0</v>
      </c>
      <c r="E182" s="13">
        <v>9</v>
      </c>
      <c r="F182" s="9">
        <v>0</v>
      </c>
      <c r="G182" s="14">
        <v>9</v>
      </c>
      <c r="H182" s="14">
        <v>0</v>
      </c>
      <c r="I182" s="9">
        <f t="shared" ref="I182:I190" si="6">E182-(F182+G182+H182)-J182</f>
        <v>0</v>
      </c>
      <c r="J182" s="9">
        <v>0</v>
      </c>
    </row>
    <row r="183" spans="2:10" ht="15.75" x14ac:dyDescent="0.25">
      <c r="C183" s="9">
        <v>2011</v>
      </c>
      <c r="D183" s="10">
        <v>0</v>
      </c>
      <c r="E183" s="13">
        <v>9</v>
      </c>
      <c r="F183" s="9">
        <v>0</v>
      </c>
      <c r="G183" s="14">
        <v>9</v>
      </c>
      <c r="H183" s="14">
        <v>0</v>
      </c>
      <c r="I183" s="9">
        <f t="shared" si="6"/>
        <v>0</v>
      </c>
      <c r="J183" s="9">
        <v>0</v>
      </c>
    </row>
    <row r="184" spans="2:10" ht="15.75" x14ac:dyDescent="0.25">
      <c r="C184" s="9">
        <v>2012</v>
      </c>
      <c r="D184" s="10">
        <v>0</v>
      </c>
      <c r="E184" s="13">
        <v>19</v>
      </c>
      <c r="F184" s="9">
        <v>0</v>
      </c>
      <c r="G184" s="14">
        <v>0</v>
      </c>
      <c r="H184" s="14">
        <v>0</v>
      </c>
      <c r="I184" s="9">
        <f t="shared" si="6"/>
        <v>19</v>
      </c>
      <c r="J184" s="9">
        <v>0</v>
      </c>
    </row>
    <row r="185" spans="2:10" ht="15.75" x14ac:dyDescent="0.25">
      <c r="C185" s="9">
        <v>2013</v>
      </c>
      <c r="D185" s="10">
        <v>0</v>
      </c>
      <c r="E185" s="13">
        <v>19</v>
      </c>
      <c r="F185" s="9">
        <v>0</v>
      </c>
      <c r="G185" s="14">
        <v>14</v>
      </c>
      <c r="H185" s="14">
        <v>0</v>
      </c>
      <c r="I185" s="9">
        <f t="shared" si="6"/>
        <v>3</v>
      </c>
      <c r="J185" s="9">
        <v>2</v>
      </c>
    </row>
    <row r="186" spans="2:10" ht="15.75" x14ac:dyDescent="0.25">
      <c r="C186" s="9">
        <v>2014</v>
      </c>
      <c r="D186" s="10">
        <v>0</v>
      </c>
      <c r="E186" s="13">
        <v>17</v>
      </c>
      <c r="F186" s="9">
        <v>0</v>
      </c>
      <c r="G186" s="14">
        <v>1</v>
      </c>
      <c r="H186" s="14">
        <v>0</v>
      </c>
      <c r="I186" s="9">
        <f t="shared" si="6"/>
        <v>16</v>
      </c>
      <c r="J186" s="9">
        <v>0</v>
      </c>
    </row>
    <row r="187" spans="2:10" ht="15.75" x14ac:dyDescent="0.25">
      <c r="C187" s="9">
        <v>2015</v>
      </c>
      <c r="D187" s="10">
        <v>0</v>
      </c>
      <c r="E187" s="13">
        <v>17</v>
      </c>
      <c r="F187" s="9">
        <v>0</v>
      </c>
      <c r="G187" s="14">
        <v>1</v>
      </c>
      <c r="H187" s="14">
        <v>0</v>
      </c>
      <c r="I187" s="9">
        <f t="shared" si="6"/>
        <v>16</v>
      </c>
      <c r="J187" s="9">
        <v>0</v>
      </c>
    </row>
    <row r="188" spans="2:10" ht="15.75" x14ac:dyDescent="0.25">
      <c r="C188" s="9">
        <v>2016</v>
      </c>
      <c r="D188" s="10">
        <v>4.9800000000000004</v>
      </c>
      <c r="E188" s="13">
        <v>23</v>
      </c>
      <c r="F188" s="9">
        <v>0</v>
      </c>
      <c r="G188" s="14">
        <v>0</v>
      </c>
      <c r="H188" s="14">
        <v>0</v>
      </c>
      <c r="I188" s="9">
        <f t="shared" si="6"/>
        <v>22</v>
      </c>
      <c r="J188" s="9">
        <v>1</v>
      </c>
    </row>
    <row r="189" spans="2:10" ht="15.75" x14ac:dyDescent="0.25">
      <c r="C189" s="9">
        <v>2017</v>
      </c>
      <c r="D189" s="10">
        <v>0</v>
      </c>
      <c r="E189" s="13">
        <v>26</v>
      </c>
      <c r="F189" s="9">
        <v>0</v>
      </c>
      <c r="G189" s="14">
        <v>0</v>
      </c>
      <c r="H189" s="14">
        <v>0</v>
      </c>
      <c r="I189" s="14">
        <f t="shared" si="6"/>
        <v>25</v>
      </c>
      <c r="J189" s="14">
        <v>1</v>
      </c>
    </row>
    <row r="190" spans="2:10" ht="15.75" x14ac:dyDescent="0.25">
      <c r="C190" s="9">
        <v>2018</v>
      </c>
      <c r="D190" s="10">
        <v>4.6910916170192802</v>
      </c>
      <c r="E190" s="13">
        <v>28</v>
      </c>
      <c r="F190" s="9">
        <v>0</v>
      </c>
      <c r="G190" s="14">
        <v>0</v>
      </c>
      <c r="H190" s="14">
        <v>0</v>
      </c>
      <c r="I190" s="14">
        <f t="shared" si="6"/>
        <v>26</v>
      </c>
      <c r="J190" s="14">
        <v>2</v>
      </c>
    </row>
    <row r="191" spans="2:10" ht="15.75" x14ac:dyDescent="0.25">
      <c r="B191" t="s">
        <v>522</v>
      </c>
      <c r="C191" s="9">
        <v>2019</v>
      </c>
      <c r="D191" s="10"/>
      <c r="E191" s="13">
        <f>VLOOKUP(CONCATENATE(B191,C191),Fuente!A:G,2,0)</f>
        <v>28</v>
      </c>
      <c r="F191" s="9">
        <f>VLOOKUP(CONCATENATE(B191,C191),Fuente!A:G,3,0)</f>
        <v>2</v>
      </c>
      <c r="G191" s="14">
        <f>VLOOKUP(CONCATENATE(B191,C191),Fuente!A:G,4,0)</f>
        <v>19</v>
      </c>
      <c r="H191" s="14">
        <f>VLOOKUP(CONCATENATE(B191,C191),Fuente!A:G,5,0)</f>
        <v>0</v>
      </c>
      <c r="I191" s="14">
        <f>VLOOKUP(CONCATENATE(B191,C191),Fuente!A:G,6,0)</f>
        <v>6</v>
      </c>
      <c r="J191" s="14">
        <f>VLOOKUP(CONCATENATE(B191,C191),Fuente!A:G,7,0)</f>
        <v>1</v>
      </c>
    </row>
    <row r="192" spans="2:10" ht="15.75" x14ac:dyDescent="0.25">
      <c r="B192" t="s">
        <v>522</v>
      </c>
      <c r="C192" s="9">
        <v>2020</v>
      </c>
      <c r="D192" s="10"/>
      <c r="E192" s="13">
        <f>VLOOKUP(CONCATENATE(B192,C192),Fuente!A:G,2,0)</f>
        <v>28</v>
      </c>
      <c r="F192" s="9">
        <f>VLOOKUP(CONCATENATE(B192,C192),Fuente!A:G,3,0)</f>
        <v>0</v>
      </c>
      <c r="G192" s="14">
        <f>VLOOKUP(CONCATENATE(B192,C192),Fuente!A:G,4,0)</f>
        <v>0</v>
      </c>
      <c r="H192" s="14">
        <f>VLOOKUP(CONCATENATE(B192,C192),Fuente!A:G,5,0)</f>
        <v>0</v>
      </c>
      <c r="I192" s="14">
        <f>VLOOKUP(CONCATENATE(B192,C192),Fuente!A:G,6,0)</f>
        <v>2</v>
      </c>
      <c r="J192" s="14">
        <f>VLOOKUP(CONCATENATE(B192,C192),Fuente!A:G,7,0)</f>
        <v>26</v>
      </c>
    </row>
    <row r="193" spans="3:10" ht="15.75" x14ac:dyDescent="0.25">
      <c r="C193" s="26"/>
      <c r="D193" s="27"/>
      <c r="E193" s="28"/>
      <c r="F193" s="26"/>
      <c r="G193" s="25"/>
      <c r="H193" s="25"/>
      <c r="I193" s="25"/>
      <c r="J193" s="25"/>
    </row>
    <row r="194" spans="3:10" ht="15.75" x14ac:dyDescent="0.25">
      <c r="C194" s="23" t="s">
        <v>96</v>
      </c>
      <c r="D194" s="27"/>
      <c r="E194" s="28"/>
      <c r="F194" s="26"/>
      <c r="G194" s="25"/>
      <c r="H194" s="25"/>
      <c r="I194" s="25"/>
      <c r="J194" s="25"/>
    </row>
    <row r="195" spans="3:10" ht="15.75" x14ac:dyDescent="0.25">
      <c r="C195" s="26"/>
      <c r="D195" s="27"/>
      <c r="E195" s="28"/>
      <c r="F195" s="26"/>
      <c r="G195" s="25"/>
      <c r="H195" s="25"/>
      <c r="I195" s="25"/>
      <c r="J195" s="25"/>
    </row>
    <row r="196" spans="3:10" ht="15.75" x14ac:dyDescent="0.25">
      <c r="C196" s="26"/>
      <c r="D196" s="27"/>
      <c r="E196" s="28"/>
      <c r="F196" s="26"/>
      <c r="G196" s="25"/>
      <c r="H196" s="25"/>
      <c r="I196" s="25"/>
      <c r="J196" s="25"/>
    </row>
    <row r="197" spans="3:10" ht="15.75" x14ac:dyDescent="0.25">
      <c r="C197" s="26"/>
      <c r="D197" s="27"/>
      <c r="E197" s="28"/>
      <c r="F197" s="26"/>
      <c r="G197" s="25"/>
      <c r="H197" s="25"/>
      <c r="I197" s="25"/>
      <c r="J197" s="25"/>
    </row>
    <row r="198" spans="3:10" ht="15.75" x14ac:dyDescent="0.25">
      <c r="C198" s="26"/>
      <c r="D198" s="27"/>
      <c r="E198" s="28"/>
      <c r="F198" s="26"/>
      <c r="G198" s="25"/>
      <c r="H198" s="25"/>
      <c r="I198" s="25"/>
      <c r="J198" s="25"/>
    </row>
    <row r="199" spans="3:10" ht="15.75" x14ac:dyDescent="0.25">
      <c r="C199" s="23"/>
      <c r="D199" s="24"/>
      <c r="E199" s="23"/>
      <c r="F199" s="23"/>
      <c r="G199" s="25"/>
      <c r="H199" s="25"/>
      <c r="I199" s="25"/>
      <c r="J199" s="25"/>
    </row>
    <row r="200" spans="3:10" ht="15.75" x14ac:dyDescent="0.25">
      <c r="C200" s="23"/>
      <c r="D200" s="24"/>
      <c r="E200" s="23"/>
      <c r="F200" s="23"/>
      <c r="G200" s="25"/>
      <c r="H200" s="25"/>
      <c r="I200" s="25"/>
      <c r="J200" s="25"/>
    </row>
    <row r="201" spans="3:10" ht="15.75" x14ac:dyDescent="0.25">
      <c r="C201" s="23"/>
      <c r="D201" s="24"/>
      <c r="E201" s="23"/>
      <c r="F201" s="23"/>
      <c r="G201" s="25"/>
      <c r="H201" s="25"/>
      <c r="I201" s="25"/>
      <c r="J201" s="25"/>
    </row>
    <row r="202" spans="3:10" ht="15.75" x14ac:dyDescent="0.25">
      <c r="C202" s="161" t="s">
        <v>98</v>
      </c>
      <c r="D202" s="162"/>
      <c r="E202" s="162"/>
      <c r="F202" s="162"/>
      <c r="G202" s="162"/>
      <c r="H202" s="162"/>
      <c r="I202" s="162"/>
      <c r="J202" s="163"/>
    </row>
    <row r="203" spans="3:10" ht="47.25" x14ac:dyDescent="0.25">
      <c r="C203" s="20" t="s">
        <v>0</v>
      </c>
      <c r="D203" s="21" t="s">
        <v>94</v>
      </c>
      <c r="E203" s="22" t="s">
        <v>95</v>
      </c>
      <c r="F203" s="22" t="s">
        <v>91</v>
      </c>
      <c r="G203" s="22" t="s">
        <v>92</v>
      </c>
      <c r="H203" s="22" t="s">
        <v>93</v>
      </c>
      <c r="I203" s="22" t="s">
        <v>89</v>
      </c>
      <c r="J203" s="22" t="s">
        <v>88</v>
      </c>
    </row>
    <row r="204" spans="3:10" ht="15.75" x14ac:dyDescent="0.25">
      <c r="C204" s="9">
        <v>2005</v>
      </c>
      <c r="D204" s="10">
        <v>0</v>
      </c>
      <c r="E204" s="11"/>
      <c r="F204" s="12"/>
      <c r="G204" s="14"/>
      <c r="H204" s="14"/>
      <c r="I204" s="12"/>
      <c r="J204" s="12"/>
    </row>
    <row r="205" spans="3:10" ht="15.75" x14ac:dyDescent="0.25">
      <c r="C205" s="9">
        <v>2006</v>
      </c>
      <c r="D205" s="10">
        <v>0</v>
      </c>
      <c r="E205" s="11"/>
      <c r="F205" s="12"/>
      <c r="G205" s="14"/>
      <c r="H205" s="14"/>
      <c r="I205" s="12"/>
      <c r="J205" s="12"/>
    </row>
    <row r="206" spans="3:10" ht="15.75" x14ac:dyDescent="0.25">
      <c r="C206" s="9">
        <v>2007</v>
      </c>
      <c r="D206" s="10">
        <v>0</v>
      </c>
      <c r="E206" s="11"/>
      <c r="F206" s="12"/>
      <c r="G206" s="14"/>
      <c r="H206" s="14"/>
      <c r="I206" s="12"/>
      <c r="J206" s="12"/>
    </row>
    <row r="207" spans="3:10" ht="15.75" x14ac:dyDescent="0.25">
      <c r="C207" s="9">
        <v>2008</v>
      </c>
      <c r="D207" s="10">
        <v>0</v>
      </c>
      <c r="E207" s="11"/>
      <c r="F207" s="12"/>
      <c r="G207" s="14"/>
      <c r="H207" s="14"/>
      <c r="I207" s="12"/>
      <c r="J207" s="12"/>
    </row>
    <row r="208" spans="3:10" ht="15.75" x14ac:dyDescent="0.25">
      <c r="C208" s="9">
        <v>2009</v>
      </c>
      <c r="D208" s="10">
        <v>0</v>
      </c>
      <c r="E208" s="11"/>
      <c r="F208" s="12"/>
      <c r="G208" s="14"/>
      <c r="H208" s="14"/>
      <c r="I208" s="12"/>
      <c r="J208" s="12"/>
    </row>
    <row r="209" spans="2:10" ht="15.75" x14ac:dyDescent="0.25">
      <c r="C209" s="9">
        <v>2010</v>
      </c>
      <c r="D209" s="10">
        <v>0</v>
      </c>
      <c r="E209" s="13">
        <v>1</v>
      </c>
      <c r="F209" s="9">
        <v>0</v>
      </c>
      <c r="G209" s="14">
        <v>1</v>
      </c>
      <c r="H209" s="14">
        <v>0</v>
      </c>
      <c r="I209" s="9">
        <f t="shared" ref="I209:I215" si="7">E209-(F209+G209+H209)-J209</f>
        <v>0</v>
      </c>
      <c r="J209" s="9">
        <v>0</v>
      </c>
    </row>
    <row r="210" spans="2:10" ht="15.75" x14ac:dyDescent="0.25">
      <c r="C210" s="9">
        <v>2011</v>
      </c>
      <c r="D210" s="10">
        <v>0</v>
      </c>
      <c r="E210" s="13">
        <v>1</v>
      </c>
      <c r="F210" s="9">
        <v>0</v>
      </c>
      <c r="G210" s="14">
        <v>1</v>
      </c>
      <c r="H210" s="14">
        <v>0</v>
      </c>
      <c r="I210" s="9">
        <f t="shared" si="7"/>
        <v>0</v>
      </c>
      <c r="J210" s="9">
        <v>0</v>
      </c>
    </row>
    <row r="211" spans="2:10" ht="15.75" x14ac:dyDescent="0.25">
      <c r="C211" s="9">
        <v>2012</v>
      </c>
      <c r="D211" s="10">
        <v>0</v>
      </c>
      <c r="E211" s="13">
        <v>1</v>
      </c>
      <c r="F211" s="9">
        <v>0</v>
      </c>
      <c r="G211" s="14">
        <v>1</v>
      </c>
      <c r="H211" s="14">
        <v>0</v>
      </c>
      <c r="I211" s="9">
        <f t="shared" si="7"/>
        <v>0</v>
      </c>
      <c r="J211" s="9">
        <v>0</v>
      </c>
    </row>
    <row r="212" spans="2:10" ht="15.75" x14ac:dyDescent="0.25">
      <c r="C212" s="9">
        <v>2013</v>
      </c>
      <c r="D212" s="10">
        <v>0</v>
      </c>
      <c r="E212" s="13">
        <v>1</v>
      </c>
      <c r="F212" s="9">
        <v>0</v>
      </c>
      <c r="G212" s="14">
        <v>1</v>
      </c>
      <c r="H212" s="14">
        <v>0</v>
      </c>
      <c r="I212" s="9">
        <f t="shared" si="7"/>
        <v>0</v>
      </c>
      <c r="J212" s="9">
        <v>0</v>
      </c>
    </row>
    <row r="213" spans="2:10" ht="15.75" x14ac:dyDescent="0.25">
      <c r="C213" s="9">
        <v>2014</v>
      </c>
      <c r="D213" s="10">
        <v>0</v>
      </c>
      <c r="E213" s="13">
        <v>1</v>
      </c>
      <c r="F213" s="9">
        <v>0</v>
      </c>
      <c r="G213" s="14">
        <v>1</v>
      </c>
      <c r="H213" s="14">
        <v>0</v>
      </c>
      <c r="I213" s="9">
        <f t="shared" si="7"/>
        <v>0</v>
      </c>
      <c r="J213" s="9">
        <v>0</v>
      </c>
    </row>
    <row r="214" spans="2:10" ht="15.75" x14ac:dyDescent="0.25">
      <c r="C214" s="9">
        <v>2015</v>
      </c>
      <c r="D214" s="10">
        <v>0</v>
      </c>
      <c r="E214" s="13">
        <v>1</v>
      </c>
      <c r="F214" s="9">
        <v>0</v>
      </c>
      <c r="G214" s="14">
        <v>1</v>
      </c>
      <c r="H214" s="14">
        <v>0</v>
      </c>
      <c r="I214" s="9">
        <f t="shared" si="7"/>
        <v>0</v>
      </c>
      <c r="J214" s="9">
        <v>0</v>
      </c>
    </row>
    <row r="215" spans="2:10" ht="15.75" x14ac:dyDescent="0.25">
      <c r="C215" s="9">
        <v>2016</v>
      </c>
      <c r="D215" s="10">
        <v>0</v>
      </c>
      <c r="E215" s="13">
        <v>1</v>
      </c>
      <c r="F215" s="9">
        <v>0</v>
      </c>
      <c r="G215" s="14">
        <v>1</v>
      </c>
      <c r="H215" s="14">
        <v>0</v>
      </c>
      <c r="I215" s="9">
        <f t="shared" si="7"/>
        <v>0</v>
      </c>
      <c r="J215" s="9">
        <v>0</v>
      </c>
    </row>
    <row r="216" spans="2:10" ht="15.75" x14ac:dyDescent="0.25">
      <c r="C216" s="9">
        <v>2017</v>
      </c>
      <c r="D216" s="10">
        <v>0</v>
      </c>
      <c r="E216" s="13">
        <v>2</v>
      </c>
      <c r="F216" s="9">
        <v>0</v>
      </c>
      <c r="G216" s="14">
        <v>2</v>
      </c>
      <c r="H216" s="14">
        <v>0</v>
      </c>
      <c r="I216" s="14">
        <v>0</v>
      </c>
      <c r="J216" s="14">
        <v>0</v>
      </c>
    </row>
    <row r="217" spans="2:10" ht="15.75" x14ac:dyDescent="0.25">
      <c r="C217" s="9">
        <v>2018</v>
      </c>
      <c r="D217" s="10">
        <v>0</v>
      </c>
      <c r="E217" s="13">
        <v>4</v>
      </c>
      <c r="F217" s="9">
        <v>0</v>
      </c>
      <c r="G217" s="14">
        <v>4</v>
      </c>
      <c r="H217" s="14">
        <v>0</v>
      </c>
      <c r="I217" s="14">
        <v>0</v>
      </c>
      <c r="J217" s="14">
        <v>0</v>
      </c>
    </row>
    <row r="218" spans="2:10" ht="15.75" x14ac:dyDescent="0.25">
      <c r="B218" t="s">
        <v>523</v>
      </c>
      <c r="C218" s="9">
        <v>2019</v>
      </c>
      <c r="D218" s="10"/>
      <c r="E218" s="13">
        <f>VLOOKUP(CONCATENATE(B218,C218),Fuente!A:G,2,0)</f>
        <v>4</v>
      </c>
      <c r="F218" s="9">
        <f>VLOOKUP(CONCATENATE(B218,C218),Fuente!A:G,3,0)</f>
        <v>0</v>
      </c>
      <c r="G218" s="14">
        <f>VLOOKUP(CONCATENATE(B218,C218),Fuente!A:G,4,0)</f>
        <v>4</v>
      </c>
      <c r="H218" s="14">
        <f>VLOOKUP(CONCATENATE(B218,C218),Fuente!A:G,5,0)</f>
        <v>0</v>
      </c>
      <c r="I218" s="14">
        <f>VLOOKUP(CONCATENATE(B218,C218),Fuente!A:G,6,0)</f>
        <v>0</v>
      </c>
      <c r="J218" s="14">
        <f>VLOOKUP(CONCATENATE(B218,C218),Fuente!A:G,7,0)</f>
        <v>0</v>
      </c>
    </row>
    <row r="219" spans="2:10" ht="15.75" x14ac:dyDescent="0.25">
      <c r="B219" t="s">
        <v>523</v>
      </c>
      <c r="C219" s="9">
        <v>2020</v>
      </c>
      <c r="D219" s="10"/>
      <c r="E219" s="13">
        <f>VLOOKUP(CONCATENATE(B219,C219),Fuente!A:G,2,0)</f>
        <v>4</v>
      </c>
      <c r="F219" s="9">
        <f>VLOOKUP(CONCATENATE(B219,C219),Fuente!A:G,3,0)</f>
        <v>0</v>
      </c>
      <c r="G219" s="14">
        <f>VLOOKUP(CONCATENATE(B219,C219),Fuente!A:G,4,0)</f>
        <v>0</v>
      </c>
      <c r="H219" s="14">
        <f>VLOOKUP(CONCATENATE(B219,C219),Fuente!A:G,5,0)</f>
        <v>0</v>
      </c>
      <c r="I219" s="14">
        <f>VLOOKUP(CONCATENATE(B219,C219),Fuente!A:G,6,0)</f>
        <v>0</v>
      </c>
      <c r="J219" s="14">
        <f>VLOOKUP(CONCATENATE(B219,C219),Fuente!A:G,7,0)</f>
        <v>4</v>
      </c>
    </row>
    <row r="220" spans="2:10" ht="15.75" x14ac:dyDescent="0.25">
      <c r="C220" s="26"/>
      <c r="D220" s="27"/>
      <c r="E220" s="28"/>
      <c r="F220" s="26"/>
      <c r="G220" s="25"/>
      <c r="H220" s="25"/>
      <c r="I220" s="25"/>
      <c r="J220" s="25"/>
    </row>
    <row r="221" spans="2:10" ht="15.75" x14ac:dyDescent="0.25">
      <c r="C221" s="23" t="s">
        <v>96</v>
      </c>
      <c r="D221" s="27"/>
      <c r="E221" s="28"/>
      <c r="F221" s="26"/>
      <c r="G221" s="25"/>
      <c r="H221" s="25"/>
      <c r="I221" s="25"/>
      <c r="J221" s="25"/>
    </row>
    <row r="222" spans="2:10" ht="15.75" x14ac:dyDescent="0.25">
      <c r="C222" s="26"/>
      <c r="D222" s="27"/>
      <c r="E222" s="28"/>
      <c r="F222" s="26"/>
      <c r="G222" s="25"/>
      <c r="H222" s="25"/>
      <c r="I222" s="25"/>
      <c r="J222" s="25"/>
    </row>
    <row r="223" spans="2:10" ht="15.75" x14ac:dyDescent="0.25">
      <c r="C223" s="26"/>
      <c r="D223" s="27"/>
      <c r="E223" s="28"/>
      <c r="F223" s="26"/>
      <c r="G223" s="25"/>
      <c r="H223" s="25"/>
      <c r="I223" s="25"/>
      <c r="J223" s="25"/>
    </row>
    <row r="224" spans="2:10" ht="15.75" x14ac:dyDescent="0.25">
      <c r="C224" s="26"/>
      <c r="D224" s="27"/>
      <c r="E224" s="28"/>
      <c r="F224" s="26"/>
      <c r="G224" s="25"/>
      <c r="H224" s="25"/>
      <c r="I224" s="25"/>
      <c r="J224" s="25"/>
    </row>
    <row r="225" spans="3:10" ht="15.75" x14ac:dyDescent="0.25">
      <c r="C225" s="26"/>
      <c r="D225" s="27"/>
      <c r="E225" s="28"/>
      <c r="F225" s="26"/>
      <c r="G225" s="25"/>
      <c r="H225" s="25"/>
      <c r="I225" s="25"/>
      <c r="J225" s="25"/>
    </row>
    <row r="226" spans="3:10" ht="15.75" x14ac:dyDescent="0.25">
      <c r="C226" s="23"/>
      <c r="D226" s="24"/>
      <c r="E226" s="23"/>
      <c r="F226" s="23"/>
      <c r="G226" s="25"/>
      <c r="H226" s="25"/>
      <c r="I226" s="25"/>
      <c r="J226" s="25"/>
    </row>
    <row r="227" spans="3:10" ht="15.75" x14ac:dyDescent="0.25">
      <c r="C227" s="23"/>
      <c r="D227" s="24"/>
      <c r="E227" s="23"/>
      <c r="F227" s="23"/>
      <c r="G227" s="25"/>
      <c r="H227" s="25"/>
      <c r="I227" s="25"/>
      <c r="J227" s="25"/>
    </row>
    <row r="228" spans="3:10" ht="15.75" x14ac:dyDescent="0.25">
      <c r="C228" s="23"/>
      <c r="D228" s="24"/>
      <c r="E228" s="23"/>
      <c r="F228" s="23"/>
      <c r="G228" s="25"/>
      <c r="H228" s="25"/>
      <c r="I228" s="25"/>
      <c r="J228" s="25"/>
    </row>
    <row r="229" spans="3:10" ht="15.75" x14ac:dyDescent="0.25">
      <c r="C229" s="23"/>
      <c r="D229" s="24"/>
      <c r="E229" s="23"/>
      <c r="F229" s="23"/>
      <c r="G229" s="25"/>
      <c r="H229" s="25"/>
      <c r="I229" s="25"/>
      <c r="J229" s="25"/>
    </row>
    <row r="230" spans="3:10" ht="15.75" x14ac:dyDescent="0.25">
      <c r="C230" s="164" t="s">
        <v>99</v>
      </c>
      <c r="D230" s="165"/>
      <c r="E230" s="165"/>
      <c r="F230" s="165"/>
      <c r="G230" s="165"/>
      <c r="H230" s="165"/>
      <c r="I230" s="165"/>
      <c r="J230" s="166"/>
    </row>
    <row r="231" spans="3:10" ht="47.25" x14ac:dyDescent="0.25">
      <c r="C231" s="20" t="s">
        <v>0</v>
      </c>
      <c r="D231" s="21" t="s">
        <v>94</v>
      </c>
      <c r="E231" s="22" t="s">
        <v>95</v>
      </c>
      <c r="F231" s="22" t="s">
        <v>91</v>
      </c>
      <c r="G231" s="22" t="s">
        <v>92</v>
      </c>
      <c r="H231" s="22" t="s">
        <v>93</v>
      </c>
      <c r="I231" s="22" t="s">
        <v>89</v>
      </c>
      <c r="J231" s="22" t="s">
        <v>88</v>
      </c>
    </row>
    <row r="232" spans="3:10" ht="15.75" x14ac:dyDescent="0.25">
      <c r="C232" s="9">
        <v>2005</v>
      </c>
      <c r="D232" s="11">
        <v>0</v>
      </c>
      <c r="E232" s="11"/>
      <c r="F232" s="12"/>
      <c r="G232" s="14"/>
      <c r="H232" s="14"/>
      <c r="I232" s="12"/>
      <c r="J232" s="12"/>
    </row>
    <row r="233" spans="3:10" ht="15.75" x14ac:dyDescent="0.25">
      <c r="C233" s="9">
        <v>2006</v>
      </c>
      <c r="D233" s="11">
        <v>0</v>
      </c>
      <c r="E233" s="11"/>
      <c r="F233" s="12"/>
      <c r="G233" s="14"/>
      <c r="H233" s="14"/>
      <c r="I233" s="12"/>
      <c r="J233" s="12"/>
    </row>
    <row r="234" spans="3:10" ht="15.75" x14ac:dyDescent="0.25">
      <c r="C234" s="9">
        <v>2007</v>
      </c>
      <c r="D234" s="11">
        <v>0</v>
      </c>
      <c r="E234" s="11"/>
      <c r="F234" s="12"/>
      <c r="G234" s="14"/>
      <c r="H234" s="14"/>
      <c r="I234" s="12"/>
      <c r="J234" s="12"/>
    </row>
    <row r="235" spans="3:10" ht="15.75" x14ac:dyDescent="0.25">
      <c r="C235" s="9">
        <v>2008</v>
      </c>
      <c r="D235" s="11">
        <v>0</v>
      </c>
      <c r="E235" s="11"/>
      <c r="F235" s="12"/>
      <c r="G235" s="14"/>
      <c r="H235" s="14"/>
      <c r="I235" s="12"/>
      <c r="J235" s="12"/>
    </row>
    <row r="236" spans="3:10" ht="15.75" x14ac:dyDescent="0.25">
      <c r="C236" s="9">
        <v>2009</v>
      </c>
      <c r="D236" s="11">
        <v>0</v>
      </c>
      <c r="E236" s="11"/>
      <c r="F236" s="12"/>
      <c r="G236" s="14"/>
      <c r="H236" s="14"/>
      <c r="I236" s="12"/>
      <c r="J236" s="12"/>
    </row>
    <row r="237" spans="3:10" ht="15.75" x14ac:dyDescent="0.25">
      <c r="C237" s="9">
        <v>2010</v>
      </c>
      <c r="D237" s="11">
        <v>0</v>
      </c>
      <c r="E237" s="13">
        <v>7</v>
      </c>
      <c r="F237" s="9">
        <v>0</v>
      </c>
      <c r="G237" s="14">
        <v>7</v>
      </c>
      <c r="H237" s="14">
        <v>0</v>
      </c>
      <c r="I237" s="9">
        <f t="shared" ref="I237:I245" si="8">E237-(F237+G237+H237)-J237</f>
        <v>0</v>
      </c>
      <c r="J237" s="9">
        <v>0</v>
      </c>
    </row>
    <row r="238" spans="3:10" ht="15.75" x14ac:dyDescent="0.25">
      <c r="C238" s="9">
        <v>2011</v>
      </c>
      <c r="D238" s="11">
        <v>0</v>
      </c>
      <c r="E238" s="13">
        <v>17</v>
      </c>
      <c r="F238" s="9">
        <v>1</v>
      </c>
      <c r="G238" s="14">
        <v>12</v>
      </c>
      <c r="H238" s="14">
        <v>0</v>
      </c>
      <c r="I238" s="9">
        <f t="shared" si="8"/>
        <v>3</v>
      </c>
      <c r="J238" s="9">
        <v>1</v>
      </c>
    </row>
    <row r="239" spans="3:10" ht="15.75" x14ac:dyDescent="0.25">
      <c r="C239" s="9">
        <v>2012</v>
      </c>
      <c r="D239" s="11">
        <v>0</v>
      </c>
      <c r="E239" s="13">
        <v>16</v>
      </c>
      <c r="F239" s="9">
        <v>0</v>
      </c>
      <c r="G239" s="14">
        <v>10</v>
      </c>
      <c r="H239" s="14">
        <v>0</v>
      </c>
      <c r="I239" s="9">
        <f t="shared" si="8"/>
        <v>2</v>
      </c>
      <c r="J239" s="9">
        <v>4</v>
      </c>
    </row>
    <row r="240" spans="3:10" ht="15.75" x14ac:dyDescent="0.25">
      <c r="C240" s="9">
        <v>2013</v>
      </c>
      <c r="D240" s="11">
        <v>0</v>
      </c>
      <c r="E240" s="13">
        <v>23</v>
      </c>
      <c r="F240" s="9">
        <v>0</v>
      </c>
      <c r="G240" s="14">
        <v>9</v>
      </c>
      <c r="H240" s="14">
        <v>0</v>
      </c>
      <c r="I240" s="9">
        <f t="shared" si="8"/>
        <v>12</v>
      </c>
      <c r="J240" s="9">
        <v>2</v>
      </c>
    </row>
    <row r="241" spans="2:10" ht="15.75" x14ac:dyDescent="0.25">
      <c r="C241" s="9">
        <v>2014</v>
      </c>
      <c r="D241" s="11">
        <v>0</v>
      </c>
      <c r="E241" s="13">
        <v>23</v>
      </c>
      <c r="F241" s="9">
        <v>0</v>
      </c>
      <c r="G241" s="14">
        <v>13</v>
      </c>
      <c r="H241" s="14">
        <v>0</v>
      </c>
      <c r="I241" s="9">
        <f t="shared" si="8"/>
        <v>6</v>
      </c>
      <c r="J241" s="9">
        <v>4</v>
      </c>
    </row>
    <row r="242" spans="2:10" ht="15.75" x14ac:dyDescent="0.25">
      <c r="C242" s="9">
        <v>2015</v>
      </c>
      <c r="D242" s="11">
        <v>0</v>
      </c>
      <c r="E242" s="13">
        <v>28</v>
      </c>
      <c r="F242" s="9">
        <v>0</v>
      </c>
      <c r="G242" s="14">
        <v>13</v>
      </c>
      <c r="H242" s="14">
        <v>0</v>
      </c>
      <c r="I242" s="9">
        <f t="shared" si="8"/>
        <v>11</v>
      </c>
      <c r="J242" s="9">
        <v>4</v>
      </c>
    </row>
    <row r="243" spans="2:10" ht="15.75" x14ac:dyDescent="0.25">
      <c r="C243" s="9">
        <v>2016</v>
      </c>
      <c r="D243" s="11">
        <v>0</v>
      </c>
      <c r="E243" s="13">
        <v>29</v>
      </c>
      <c r="F243" s="9">
        <v>0</v>
      </c>
      <c r="G243" s="14">
        <v>7</v>
      </c>
      <c r="H243" s="14">
        <v>0</v>
      </c>
      <c r="I243" s="9">
        <f t="shared" si="8"/>
        <v>17</v>
      </c>
      <c r="J243" s="9">
        <v>5</v>
      </c>
    </row>
    <row r="244" spans="2:10" ht="15.75" x14ac:dyDescent="0.25">
      <c r="C244" s="9">
        <v>2017</v>
      </c>
      <c r="D244" s="10">
        <v>0</v>
      </c>
      <c r="E244" s="13">
        <v>24</v>
      </c>
      <c r="F244" s="9">
        <v>0</v>
      </c>
      <c r="G244" s="14">
        <v>12</v>
      </c>
      <c r="H244" s="14">
        <v>0</v>
      </c>
      <c r="I244" s="14">
        <f t="shared" si="8"/>
        <v>9</v>
      </c>
      <c r="J244" s="14">
        <v>3</v>
      </c>
    </row>
    <row r="245" spans="2:10" ht="15.75" x14ac:dyDescent="0.25">
      <c r="C245" s="9">
        <v>2018</v>
      </c>
      <c r="D245" s="10">
        <v>0</v>
      </c>
      <c r="E245" s="13">
        <v>24</v>
      </c>
      <c r="F245" s="9">
        <v>0</v>
      </c>
      <c r="G245" s="14">
        <v>7</v>
      </c>
      <c r="H245" s="14">
        <v>5</v>
      </c>
      <c r="I245" s="14">
        <f t="shared" si="8"/>
        <v>9</v>
      </c>
      <c r="J245" s="14">
        <v>3</v>
      </c>
    </row>
    <row r="246" spans="2:10" ht="15.75" x14ac:dyDescent="0.25">
      <c r="B246" t="s">
        <v>524</v>
      </c>
      <c r="C246" s="9">
        <v>2019</v>
      </c>
      <c r="D246" s="10"/>
      <c r="E246" s="13">
        <f>VLOOKUP(CONCATENATE(B246,C246),Fuente!A:G,2,0)</f>
        <v>29</v>
      </c>
      <c r="F246" s="9">
        <f>VLOOKUP(CONCATENATE(B246,C246),Fuente!A:G,3,0)</f>
        <v>0</v>
      </c>
      <c r="G246" s="14">
        <f>VLOOKUP(CONCATENATE(B246,C246),Fuente!A:G,4,0)</f>
        <v>17</v>
      </c>
      <c r="H246" s="14">
        <f>VLOOKUP(CONCATENATE(B246,C246),Fuente!A:G,5,0)</f>
        <v>3</v>
      </c>
      <c r="I246" s="14">
        <f>VLOOKUP(CONCATENATE(B246,C246),Fuente!A:G,6,0)</f>
        <v>6</v>
      </c>
      <c r="J246" s="14">
        <f>VLOOKUP(CONCATENATE(B246,C246),Fuente!A:G,7,0)</f>
        <v>3</v>
      </c>
    </row>
    <row r="247" spans="2:10" ht="15.75" x14ac:dyDescent="0.25">
      <c r="B247" t="s">
        <v>524</v>
      </c>
      <c r="C247" s="9">
        <v>2020</v>
      </c>
      <c r="D247" s="10"/>
      <c r="E247" s="13">
        <f>VLOOKUP(CONCATENATE(B247,C247),Fuente!A:G,2,0)</f>
        <v>30</v>
      </c>
      <c r="F247" s="9">
        <f>VLOOKUP(CONCATENATE(B247,C247),Fuente!A:G,3,0)</f>
        <v>0</v>
      </c>
      <c r="G247" s="14">
        <f>VLOOKUP(CONCATENATE(B247,C247),Fuente!A:G,4,0)</f>
        <v>15</v>
      </c>
      <c r="H247" s="14">
        <f>VLOOKUP(CONCATENATE(B247,C247),Fuente!A:G,5,0)</f>
        <v>0</v>
      </c>
      <c r="I247" s="14">
        <f>VLOOKUP(CONCATENATE(B247,C247),Fuente!A:G,6,0)</f>
        <v>1</v>
      </c>
      <c r="J247" s="14">
        <f>VLOOKUP(CONCATENATE(B247,C247),Fuente!A:G,7,0)</f>
        <v>13</v>
      </c>
    </row>
    <row r="248" spans="2:10" ht="15.75" x14ac:dyDescent="0.25">
      <c r="C248" s="26"/>
      <c r="D248" s="27"/>
      <c r="E248" s="28"/>
      <c r="F248" s="26"/>
      <c r="G248" s="25"/>
      <c r="H248" s="25"/>
      <c r="I248" s="25"/>
      <c r="J248" s="25"/>
    </row>
    <row r="249" spans="2:10" ht="15.75" x14ac:dyDescent="0.25">
      <c r="C249" s="23" t="s">
        <v>96</v>
      </c>
      <c r="D249" s="27"/>
      <c r="E249" s="28"/>
      <c r="F249" s="26"/>
      <c r="G249" s="25"/>
      <c r="H249" s="25"/>
      <c r="I249" s="25"/>
      <c r="J249" s="25"/>
    </row>
    <row r="250" spans="2:10" ht="15.75" x14ac:dyDescent="0.25">
      <c r="C250" s="26"/>
      <c r="D250" s="27"/>
      <c r="E250" s="28"/>
      <c r="F250" s="26"/>
      <c r="G250" s="25"/>
      <c r="H250" s="25"/>
      <c r="I250" s="25"/>
      <c r="J250" s="25"/>
    </row>
    <row r="251" spans="2:10" ht="15.75" x14ac:dyDescent="0.25">
      <c r="C251" s="26"/>
      <c r="D251" s="27"/>
      <c r="E251" s="28"/>
      <c r="F251" s="26"/>
      <c r="G251" s="25"/>
      <c r="H251" s="25"/>
      <c r="I251" s="25"/>
      <c r="J251" s="25"/>
    </row>
    <row r="252" spans="2:10" ht="15.75" x14ac:dyDescent="0.25">
      <c r="C252" s="26"/>
      <c r="D252" s="27"/>
      <c r="E252" s="28"/>
      <c r="F252" s="26"/>
      <c r="G252" s="25"/>
      <c r="H252" s="25"/>
      <c r="I252" s="25"/>
      <c r="J252" s="25"/>
    </row>
    <row r="253" spans="2:10" ht="15.75" x14ac:dyDescent="0.25">
      <c r="C253" s="26"/>
      <c r="D253" s="27"/>
      <c r="E253" s="28"/>
      <c r="F253" s="26"/>
      <c r="G253" s="25"/>
      <c r="H253" s="25"/>
      <c r="I253" s="25"/>
      <c r="J253" s="25"/>
    </row>
    <row r="254" spans="2:10" ht="15.75" x14ac:dyDescent="0.25">
      <c r="C254" s="23"/>
      <c r="D254" s="24"/>
      <c r="E254" s="23"/>
      <c r="F254" s="23"/>
      <c r="G254" s="25"/>
      <c r="H254" s="25"/>
      <c r="I254" s="25"/>
      <c r="J254" s="25"/>
    </row>
    <row r="255" spans="2:10" ht="15.75" x14ac:dyDescent="0.25">
      <c r="C255" s="23"/>
      <c r="D255" s="24"/>
      <c r="E255" s="23"/>
      <c r="F255" s="23"/>
      <c r="G255" s="25"/>
      <c r="H255" s="25"/>
      <c r="I255" s="25"/>
      <c r="J255" s="25"/>
    </row>
    <row r="256" spans="2:10" ht="15.75" x14ac:dyDescent="0.25">
      <c r="C256" s="23"/>
      <c r="D256" s="24"/>
      <c r="E256" s="23"/>
      <c r="F256" s="23"/>
      <c r="G256" s="25"/>
      <c r="H256" s="25"/>
      <c r="I256" s="25"/>
      <c r="J256" s="25"/>
    </row>
    <row r="257" spans="3:10" ht="15.75" x14ac:dyDescent="0.25">
      <c r="C257" s="161" t="s">
        <v>100</v>
      </c>
      <c r="D257" s="162"/>
      <c r="E257" s="162"/>
      <c r="F257" s="162"/>
      <c r="G257" s="162"/>
      <c r="H257" s="162"/>
      <c r="I257" s="162"/>
      <c r="J257" s="163"/>
    </row>
    <row r="258" spans="3:10" ht="47.25" x14ac:dyDescent="0.25">
      <c r="C258" s="20" t="s">
        <v>0</v>
      </c>
      <c r="D258" s="21" t="s">
        <v>94</v>
      </c>
      <c r="E258" s="22" t="s">
        <v>95</v>
      </c>
      <c r="F258" s="22" t="s">
        <v>91</v>
      </c>
      <c r="G258" s="22" t="s">
        <v>92</v>
      </c>
      <c r="H258" s="22" t="s">
        <v>93</v>
      </c>
      <c r="I258" s="22" t="s">
        <v>89</v>
      </c>
      <c r="J258" s="22" t="s">
        <v>88</v>
      </c>
    </row>
    <row r="259" spans="3:10" ht="15.75" x14ac:dyDescent="0.25">
      <c r="C259" s="9">
        <v>2005</v>
      </c>
      <c r="D259" s="10">
        <v>0</v>
      </c>
      <c r="E259" s="11"/>
      <c r="F259" s="12"/>
      <c r="G259" s="14"/>
      <c r="H259" s="14"/>
      <c r="I259" s="12"/>
      <c r="J259" s="12"/>
    </row>
    <row r="260" spans="3:10" ht="15.75" x14ac:dyDescent="0.25">
      <c r="C260" s="9">
        <v>2006</v>
      </c>
      <c r="D260" s="10">
        <v>0</v>
      </c>
      <c r="E260" s="11"/>
      <c r="F260" s="12"/>
      <c r="G260" s="14"/>
      <c r="H260" s="14"/>
      <c r="I260" s="12"/>
      <c r="J260" s="12"/>
    </row>
    <row r="261" spans="3:10" ht="15.75" x14ac:dyDescent="0.25">
      <c r="C261" s="9">
        <v>2007</v>
      </c>
      <c r="D261" s="10">
        <v>0</v>
      </c>
      <c r="E261" s="11"/>
      <c r="F261" s="12"/>
      <c r="G261" s="14"/>
      <c r="H261" s="14"/>
      <c r="I261" s="12"/>
      <c r="J261" s="12"/>
    </row>
    <row r="262" spans="3:10" ht="15.75" x14ac:dyDescent="0.25">
      <c r="C262" s="9">
        <v>2008</v>
      </c>
      <c r="D262" s="10">
        <v>0</v>
      </c>
      <c r="E262" s="11"/>
      <c r="F262" s="12"/>
      <c r="G262" s="14"/>
      <c r="H262" s="14"/>
      <c r="I262" s="12"/>
      <c r="J262" s="12"/>
    </row>
    <row r="263" spans="3:10" ht="15.75" x14ac:dyDescent="0.25">
      <c r="C263" s="9">
        <v>2009</v>
      </c>
      <c r="D263" s="10">
        <v>0</v>
      </c>
      <c r="E263" s="11"/>
      <c r="F263" s="12"/>
      <c r="G263" s="14"/>
      <c r="H263" s="14"/>
      <c r="I263" s="12"/>
      <c r="J263" s="12"/>
    </row>
    <row r="264" spans="3:10" ht="15.75" x14ac:dyDescent="0.25">
      <c r="C264" s="9">
        <v>2010</v>
      </c>
      <c r="D264" s="10">
        <v>0</v>
      </c>
      <c r="E264" s="13">
        <v>1</v>
      </c>
      <c r="F264" s="9">
        <v>0</v>
      </c>
      <c r="G264" s="14">
        <v>1</v>
      </c>
      <c r="H264" s="14">
        <v>0</v>
      </c>
      <c r="I264" s="9">
        <f t="shared" ref="I264:I271" si="9">E264-(F264+G264+H264)-J264</f>
        <v>0</v>
      </c>
      <c r="J264" s="9">
        <v>0</v>
      </c>
    </row>
    <row r="265" spans="3:10" ht="15.75" x14ac:dyDescent="0.25">
      <c r="C265" s="9">
        <v>2011</v>
      </c>
      <c r="D265" s="10">
        <v>0</v>
      </c>
      <c r="E265" s="13">
        <v>2</v>
      </c>
      <c r="F265" s="9">
        <v>0</v>
      </c>
      <c r="G265" s="14">
        <v>2</v>
      </c>
      <c r="H265" s="14">
        <v>0</v>
      </c>
      <c r="I265" s="9">
        <f t="shared" si="9"/>
        <v>0</v>
      </c>
      <c r="J265" s="9">
        <v>0</v>
      </c>
    </row>
    <row r="266" spans="3:10" ht="15.75" x14ac:dyDescent="0.25">
      <c r="C266" s="9">
        <v>2012</v>
      </c>
      <c r="D266" s="10">
        <v>0</v>
      </c>
      <c r="E266" s="13">
        <v>2</v>
      </c>
      <c r="F266" s="9">
        <v>0</v>
      </c>
      <c r="G266" s="14">
        <v>1</v>
      </c>
      <c r="H266" s="14">
        <v>0</v>
      </c>
      <c r="I266" s="9">
        <f t="shared" si="9"/>
        <v>0</v>
      </c>
      <c r="J266" s="9">
        <v>1</v>
      </c>
    </row>
    <row r="267" spans="3:10" ht="15.75" x14ac:dyDescent="0.25">
      <c r="C267" s="9">
        <v>2013</v>
      </c>
      <c r="D267" s="10">
        <v>0</v>
      </c>
      <c r="E267" s="13">
        <v>8</v>
      </c>
      <c r="F267" s="9">
        <v>0</v>
      </c>
      <c r="G267" s="14">
        <v>1</v>
      </c>
      <c r="H267" s="14">
        <v>0</v>
      </c>
      <c r="I267" s="9">
        <f t="shared" si="9"/>
        <v>7</v>
      </c>
      <c r="J267" s="9">
        <v>0</v>
      </c>
    </row>
    <row r="268" spans="3:10" ht="15.75" x14ac:dyDescent="0.25">
      <c r="C268" s="9">
        <v>2014</v>
      </c>
      <c r="D268" s="10">
        <v>0</v>
      </c>
      <c r="E268" s="13">
        <v>8</v>
      </c>
      <c r="F268" s="9">
        <v>0</v>
      </c>
      <c r="G268" s="14">
        <v>1</v>
      </c>
      <c r="H268" s="14">
        <v>0</v>
      </c>
      <c r="I268" s="9">
        <f t="shared" si="9"/>
        <v>6</v>
      </c>
      <c r="J268" s="9">
        <v>1</v>
      </c>
    </row>
    <row r="269" spans="3:10" ht="15.75" x14ac:dyDescent="0.25">
      <c r="C269" s="9">
        <v>2015</v>
      </c>
      <c r="D269" s="10">
        <v>0</v>
      </c>
      <c r="E269" s="13">
        <v>13</v>
      </c>
      <c r="F269" s="9">
        <v>0</v>
      </c>
      <c r="G269" s="14">
        <v>1</v>
      </c>
      <c r="H269" s="14">
        <v>0</v>
      </c>
      <c r="I269" s="9">
        <f t="shared" si="9"/>
        <v>12</v>
      </c>
      <c r="J269" s="9">
        <v>0</v>
      </c>
    </row>
    <row r="270" spans="3:10" ht="15.75" x14ac:dyDescent="0.25">
      <c r="C270" s="9">
        <v>2016</v>
      </c>
      <c r="D270" s="10">
        <v>0</v>
      </c>
      <c r="E270" s="13">
        <v>8</v>
      </c>
      <c r="F270" s="9">
        <v>0</v>
      </c>
      <c r="G270" s="14">
        <v>3</v>
      </c>
      <c r="H270" s="14">
        <v>0</v>
      </c>
      <c r="I270" s="9">
        <f t="shared" si="9"/>
        <v>5</v>
      </c>
      <c r="J270" s="9">
        <v>0</v>
      </c>
    </row>
    <row r="271" spans="3:10" ht="15.75" x14ac:dyDescent="0.25">
      <c r="C271" s="9">
        <v>2017</v>
      </c>
      <c r="D271" s="10">
        <v>0</v>
      </c>
      <c r="E271" s="13">
        <v>7</v>
      </c>
      <c r="F271" s="9">
        <v>0</v>
      </c>
      <c r="G271" s="14">
        <v>4</v>
      </c>
      <c r="H271" s="14">
        <v>0</v>
      </c>
      <c r="I271" s="14">
        <f t="shared" si="9"/>
        <v>1</v>
      </c>
      <c r="J271" s="14">
        <v>2</v>
      </c>
    </row>
    <row r="272" spans="3:10" ht="15.75" x14ac:dyDescent="0.25">
      <c r="C272" s="9">
        <v>2018</v>
      </c>
      <c r="D272" s="10">
        <v>0</v>
      </c>
      <c r="E272" s="13">
        <v>7</v>
      </c>
      <c r="F272" s="9">
        <v>0</v>
      </c>
      <c r="G272" s="14">
        <v>0</v>
      </c>
      <c r="H272" s="14">
        <v>5</v>
      </c>
      <c r="I272" s="14">
        <v>1</v>
      </c>
      <c r="J272" s="14">
        <v>1</v>
      </c>
    </row>
    <row r="273" spans="2:10" ht="15.75" x14ac:dyDescent="0.25">
      <c r="B273" t="s">
        <v>530</v>
      </c>
      <c r="C273" s="9">
        <v>2019</v>
      </c>
      <c r="D273" s="10"/>
      <c r="E273" s="13">
        <f>VLOOKUP(CONCATENATE(B273,C273),Fuente!A:G,2,0)</f>
        <v>7</v>
      </c>
      <c r="F273" s="9">
        <f>VLOOKUP(CONCATENATE(B273,C273),Fuente!A:G,3,0)</f>
        <v>0</v>
      </c>
      <c r="G273" s="14">
        <f>VLOOKUP(CONCATENATE(B273,C273),Fuente!A:G,4,0)</f>
        <v>2</v>
      </c>
      <c r="H273" s="14">
        <f>VLOOKUP(CONCATENATE(B273,C273),Fuente!A:G,5,0)</f>
        <v>3</v>
      </c>
      <c r="I273" s="14">
        <f>VLOOKUP(CONCATENATE(B273,C273),Fuente!A:G,6,0)</f>
        <v>0</v>
      </c>
      <c r="J273" s="14">
        <f>VLOOKUP(CONCATENATE(B273,C273),Fuente!A:G,7,0)</f>
        <v>2</v>
      </c>
    </row>
    <row r="274" spans="2:10" ht="15.75" x14ac:dyDescent="0.25">
      <c r="B274" t="s">
        <v>530</v>
      </c>
      <c r="C274" s="9">
        <v>2020</v>
      </c>
      <c r="D274" s="10"/>
      <c r="E274" s="13">
        <f>VLOOKUP(CONCATENATE(B274,C274),Fuente!A:G,2,0)</f>
        <v>7</v>
      </c>
      <c r="F274" s="9">
        <f>VLOOKUP(CONCATENATE(B274,C274),Fuente!A:G,3,0)</f>
        <v>0</v>
      </c>
      <c r="G274" s="14">
        <f>VLOOKUP(CONCATENATE(B274,C274),Fuente!A:G,4,0)</f>
        <v>0</v>
      </c>
      <c r="H274" s="14">
        <f>VLOOKUP(CONCATENATE(B274,C274),Fuente!A:G,5,0)</f>
        <v>0</v>
      </c>
      <c r="I274" s="14">
        <f>VLOOKUP(CONCATENATE(B274,C274),Fuente!A:G,6,0)</f>
        <v>0</v>
      </c>
      <c r="J274" s="14">
        <f>VLOOKUP(CONCATENATE(B274,C274),Fuente!A:G,7,0)</f>
        <v>7</v>
      </c>
    </row>
    <row r="275" spans="2:10" ht="15.75" x14ac:dyDescent="0.25">
      <c r="C275" s="26"/>
      <c r="D275" s="27"/>
      <c r="E275" s="28"/>
      <c r="F275" s="26"/>
      <c r="G275" s="25"/>
      <c r="H275" s="25"/>
      <c r="I275" s="25"/>
      <c r="J275" s="25"/>
    </row>
    <row r="276" spans="2:10" ht="15.75" x14ac:dyDescent="0.25">
      <c r="C276" s="23" t="s">
        <v>96</v>
      </c>
      <c r="D276" s="27"/>
      <c r="E276" s="28"/>
      <c r="F276" s="26"/>
      <c r="G276" s="25"/>
      <c r="H276" s="25"/>
      <c r="I276" s="25"/>
      <c r="J276" s="25"/>
    </row>
    <row r="277" spans="2:10" ht="15.75" x14ac:dyDescent="0.25">
      <c r="C277" s="26"/>
      <c r="D277" s="27"/>
      <c r="E277" s="28"/>
      <c r="F277" s="26"/>
      <c r="G277" s="25"/>
      <c r="H277" s="25"/>
      <c r="I277" s="25"/>
      <c r="J277" s="25"/>
    </row>
    <row r="278" spans="2:10" ht="15.75" x14ac:dyDescent="0.25">
      <c r="C278" s="26"/>
      <c r="D278" s="27"/>
      <c r="E278" s="28"/>
      <c r="F278" s="26"/>
      <c r="G278" s="25"/>
      <c r="H278" s="25"/>
      <c r="I278" s="25"/>
      <c r="J278" s="25"/>
    </row>
    <row r="279" spans="2:10" ht="15.75" x14ac:dyDescent="0.25">
      <c r="C279" s="26"/>
      <c r="D279" s="27"/>
      <c r="E279" s="28"/>
      <c r="F279" s="26"/>
      <c r="G279" s="25"/>
      <c r="H279" s="25"/>
      <c r="I279" s="25"/>
      <c r="J279" s="25"/>
    </row>
    <row r="280" spans="2:10" ht="15.75" x14ac:dyDescent="0.25">
      <c r="C280" s="26"/>
      <c r="D280" s="27"/>
      <c r="E280" s="28"/>
      <c r="F280" s="26"/>
      <c r="G280" s="25"/>
      <c r="H280" s="25"/>
      <c r="I280" s="25"/>
      <c r="J280" s="25"/>
    </row>
    <row r="281" spans="2:10" ht="15.75" x14ac:dyDescent="0.25">
      <c r="C281" s="23"/>
      <c r="D281" s="24"/>
      <c r="E281" s="23"/>
      <c r="F281" s="23"/>
      <c r="G281" s="25"/>
      <c r="H281" s="25"/>
      <c r="I281" s="25"/>
      <c r="J281" s="25"/>
    </row>
    <row r="282" spans="2:10" ht="15.75" x14ac:dyDescent="0.25">
      <c r="C282" s="23"/>
      <c r="D282" s="24"/>
      <c r="E282" s="23"/>
      <c r="F282" s="23"/>
      <c r="G282" s="25"/>
      <c r="H282" s="25"/>
      <c r="I282" s="25"/>
      <c r="J282" s="25"/>
    </row>
    <row r="283" spans="2:10" ht="15.75" x14ac:dyDescent="0.25">
      <c r="C283" s="23"/>
      <c r="D283" s="24"/>
      <c r="E283" s="23"/>
      <c r="F283" s="23"/>
      <c r="G283" s="25"/>
      <c r="H283" s="25"/>
      <c r="I283" s="25"/>
      <c r="J283" s="25"/>
    </row>
    <row r="284" spans="2:10" ht="15.75" x14ac:dyDescent="0.25">
      <c r="C284" s="161" t="s">
        <v>5</v>
      </c>
      <c r="D284" s="162"/>
      <c r="E284" s="162"/>
      <c r="F284" s="162"/>
      <c r="G284" s="162"/>
      <c r="H284" s="162"/>
      <c r="I284" s="162"/>
      <c r="J284" s="163"/>
    </row>
    <row r="285" spans="2:10" ht="47.25" x14ac:dyDescent="0.25">
      <c r="C285" s="20" t="s">
        <v>0</v>
      </c>
      <c r="D285" s="21" t="s">
        <v>94</v>
      </c>
      <c r="E285" s="22" t="s">
        <v>95</v>
      </c>
      <c r="F285" s="22" t="s">
        <v>91</v>
      </c>
      <c r="G285" s="22" t="s">
        <v>92</v>
      </c>
      <c r="H285" s="22" t="s">
        <v>93</v>
      </c>
      <c r="I285" s="22" t="s">
        <v>89</v>
      </c>
      <c r="J285" s="22" t="s">
        <v>88</v>
      </c>
    </row>
    <row r="286" spans="2:10" ht="15.75" x14ac:dyDescent="0.25">
      <c r="C286" s="9">
        <v>2005</v>
      </c>
      <c r="D286" s="10">
        <v>0</v>
      </c>
      <c r="E286" s="11"/>
      <c r="F286" s="12"/>
      <c r="G286" s="14"/>
      <c r="H286" s="14"/>
      <c r="I286" s="12"/>
      <c r="J286" s="12"/>
    </row>
    <row r="287" spans="2:10" ht="15.75" x14ac:dyDescent="0.25">
      <c r="C287" s="9">
        <v>2006</v>
      </c>
      <c r="D287" s="10">
        <v>0</v>
      </c>
      <c r="E287" s="11"/>
      <c r="F287" s="12"/>
      <c r="G287" s="14"/>
      <c r="H287" s="14"/>
      <c r="I287" s="12"/>
      <c r="J287" s="12"/>
    </row>
    <row r="288" spans="2:10" ht="15.75" x14ac:dyDescent="0.25">
      <c r="C288" s="9">
        <v>2007</v>
      </c>
      <c r="D288" s="10">
        <v>0</v>
      </c>
      <c r="E288" s="11"/>
      <c r="F288" s="12"/>
      <c r="G288" s="14"/>
      <c r="H288" s="14"/>
      <c r="I288" s="12"/>
      <c r="J288" s="12"/>
    </row>
    <row r="289" spans="2:10" ht="15.75" x14ac:dyDescent="0.25">
      <c r="C289" s="9">
        <v>2008</v>
      </c>
      <c r="D289" s="10">
        <v>0</v>
      </c>
      <c r="E289" s="11"/>
      <c r="F289" s="12"/>
      <c r="G289" s="14"/>
      <c r="H289" s="14"/>
      <c r="I289" s="12"/>
      <c r="J289" s="12"/>
    </row>
    <row r="290" spans="2:10" ht="15.75" x14ac:dyDescent="0.25">
      <c r="C290" s="9">
        <v>2009</v>
      </c>
      <c r="D290" s="10">
        <v>0</v>
      </c>
      <c r="E290" s="11"/>
      <c r="F290" s="12"/>
      <c r="G290" s="14"/>
      <c r="H290" s="14"/>
      <c r="I290" s="12"/>
      <c r="J290" s="12"/>
    </row>
    <row r="291" spans="2:10" ht="15.75" x14ac:dyDescent="0.25">
      <c r="C291" s="9">
        <v>2010</v>
      </c>
      <c r="D291" s="10">
        <v>0</v>
      </c>
      <c r="E291" s="13">
        <v>3</v>
      </c>
      <c r="F291" s="9">
        <v>0</v>
      </c>
      <c r="G291" s="14">
        <v>3</v>
      </c>
      <c r="H291" s="14">
        <v>0</v>
      </c>
      <c r="I291" s="9">
        <f t="shared" ref="I291:I297" si="10">E291-(F291+G291+H291)-J291</f>
        <v>0</v>
      </c>
      <c r="J291" s="9">
        <v>0</v>
      </c>
    </row>
    <row r="292" spans="2:10" ht="15.75" x14ac:dyDescent="0.25">
      <c r="C292" s="9">
        <v>2011</v>
      </c>
      <c r="D292" s="10">
        <v>0</v>
      </c>
      <c r="E292" s="13">
        <v>5</v>
      </c>
      <c r="F292" s="9">
        <v>0</v>
      </c>
      <c r="G292" s="14">
        <v>4</v>
      </c>
      <c r="H292" s="14">
        <v>0</v>
      </c>
      <c r="I292" s="9">
        <f t="shared" si="10"/>
        <v>0</v>
      </c>
      <c r="J292" s="9">
        <v>1</v>
      </c>
    </row>
    <row r="293" spans="2:10" ht="15.75" x14ac:dyDescent="0.25">
      <c r="C293" s="9">
        <v>2012</v>
      </c>
      <c r="D293" s="10">
        <v>0</v>
      </c>
      <c r="E293" s="13">
        <v>5</v>
      </c>
      <c r="F293" s="9">
        <v>0</v>
      </c>
      <c r="G293" s="14">
        <v>5</v>
      </c>
      <c r="H293" s="14">
        <v>0</v>
      </c>
      <c r="I293" s="9">
        <f t="shared" si="10"/>
        <v>0</v>
      </c>
      <c r="J293" s="9">
        <v>0</v>
      </c>
    </row>
    <row r="294" spans="2:10" ht="15.75" x14ac:dyDescent="0.25">
      <c r="C294" s="9">
        <v>2013</v>
      </c>
      <c r="D294" s="10">
        <v>0</v>
      </c>
      <c r="E294" s="13">
        <v>5</v>
      </c>
      <c r="F294" s="9">
        <v>0</v>
      </c>
      <c r="G294" s="14">
        <v>4</v>
      </c>
      <c r="H294" s="14">
        <v>0</v>
      </c>
      <c r="I294" s="9">
        <f t="shared" si="10"/>
        <v>0</v>
      </c>
      <c r="J294" s="9">
        <v>1</v>
      </c>
    </row>
    <row r="295" spans="2:10" ht="15.75" x14ac:dyDescent="0.25">
      <c r="C295" s="9">
        <v>2014</v>
      </c>
      <c r="D295" s="10">
        <v>0</v>
      </c>
      <c r="E295" s="13">
        <v>5</v>
      </c>
      <c r="F295" s="9">
        <v>0</v>
      </c>
      <c r="G295" s="14">
        <v>4</v>
      </c>
      <c r="H295" s="14">
        <v>0</v>
      </c>
      <c r="I295" s="9">
        <f t="shared" si="10"/>
        <v>1</v>
      </c>
      <c r="J295" s="9">
        <v>0</v>
      </c>
    </row>
    <row r="296" spans="2:10" ht="15.75" x14ac:dyDescent="0.25">
      <c r="C296" s="9">
        <v>2015</v>
      </c>
      <c r="D296" s="10">
        <v>0</v>
      </c>
      <c r="E296" s="13">
        <v>5</v>
      </c>
      <c r="F296" s="9">
        <v>0</v>
      </c>
      <c r="G296" s="14">
        <v>4</v>
      </c>
      <c r="H296" s="14">
        <v>0</v>
      </c>
      <c r="I296" s="9">
        <f t="shared" si="10"/>
        <v>0</v>
      </c>
      <c r="J296" s="9">
        <v>1</v>
      </c>
    </row>
    <row r="297" spans="2:10" ht="15.75" x14ac:dyDescent="0.25">
      <c r="C297" s="9">
        <v>2016</v>
      </c>
      <c r="D297" s="10">
        <v>0</v>
      </c>
      <c r="E297" s="13">
        <v>9</v>
      </c>
      <c r="F297" s="9">
        <v>0</v>
      </c>
      <c r="G297" s="14">
        <v>1</v>
      </c>
      <c r="H297" s="14">
        <v>0</v>
      </c>
      <c r="I297" s="9">
        <f t="shared" si="10"/>
        <v>6</v>
      </c>
      <c r="J297" s="9">
        <v>2</v>
      </c>
    </row>
    <row r="298" spans="2:10" ht="15.75" x14ac:dyDescent="0.25">
      <c r="C298" s="9">
        <v>2017</v>
      </c>
      <c r="D298" s="10">
        <v>0</v>
      </c>
      <c r="E298" s="13">
        <v>7</v>
      </c>
      <c r="F298" s="9">
        <v>0</v>
      </c>
      <c r="G298" s="14">
        <v>4</v>
      </c>
      <c r="H298" s="14">
        <v>0</v>
      </c>
      <c r="I298" s="14">
        <v>3</v>
      </c>
      <c r="J298" s="14">
        <v>0</v>
      </c>
    </row>
    <row r="299" spans="2:10" ht="15.75" x14ac:dyDescent="0.25">
      <c r="C299" s="9">
        <v>2018</v>
      </c>
      <c r="D299" s="10">
        <v>0</v>
      </c>
      <c r="E299" s="13">
        <v>7</v>
      </c>
      <c r="F299" s="9">
        <v>0</v>
      </c>
      <c r="G299" s="14">
        <v>7</v>
      </c>
      <c r="H299" s="14">
        <v>0</v>
      </c>
      <c r="I299" s="14">
        <v>0</v>
      </c>
      <c r="J299" s="14">
        <v>0</v>
      </c>
    </row>
    <row r="300" spans="2:10" ht="15.75" x14ac:dyDescent="0.25">
      <c r="B300" t="s">
        <v>531</v>
      </c>
      <c r="C300" s="9">
        <v>2019</v>
      </c>
      <c r="D300" s="10"/>
      <c r="E300" s="13">
        <f>VLOOKUP(CONCATENATE(B300,C300),Fuente!A:G,2,0)</f>
        <v>11</v>
      </c>
      <c r="F300" s="9">
        <f>VLOOKUP(CONCATENATE(B300,C300),Fuente!A:G,3,0)</f>
        <v>0</v>
      </c>
      <c r="G300" s="14">
        <f>VLOOKUP(CONCATENATE(B300,C300),Fuente!A:G,4,0)</f>
        <v>9</v>
      </c>
      <c r="H300" s="14">
        <f>VLOOKUP(CONCATENATE(B300,C300),Fuente!A:G,5,0)</f>
        <v>0</v>
      </c>
      <c r="I300" s="14">
        <f>VLOOKUP(CONCATENATE(B300,C300),Fuente!A:G,6,0)</f>
        <v>2</v>
      </c>
      <c r="J300" s="14">
        <f>VLOOKUP(CONCATENATE(B300,C300),Fuente!A:G,7,0)</f>
        <v>0</v>
      </c>
    </row>
    <row r="301" spans="2:10" ht="15.75" x14ac:dyDescent="0.25">
      <c r="B301" t="s">
        <v>531</v>
      </c>
      <c r="C301" s="9">
        <v>2020</v>
      </c>
      <c r="D301" s="10"/>
      <c r="E301" s="13">
        <f>VLOOKUP(CONCATENATE(B301,C301),Fuente!A:G,2,0)</f>
        <v>11</v>
      </c>
      <c r="F301" s="9">
        <f>VLOOKUP(CONCATENATE(B301,C301),Fuente!A:G,3,0)</f>
        <v>0</v>
      </c>
      <c r="G301" s="14">
        <f>VLOOKUP(CONCATENATE(B301,C301),Fuente!A:G,4,0)</f>
        <v>10</v>
      </c>
      <c r="H301" s="14">
        <f>VLOOKUP(CONCATENATE(B301,C301),Fuente!A:G,5,0)</f>
        <v>0</v>
      </c>
      <c r="I301" s="14">
        <f>VLOOKUP(CONCATENATE(B301,C301),Fuente!A:G,6,0)</f>
        <v>0</v>
      </c>
      <c r="J301" s="14">
        <f>VLOOKUP(CONCATENATE(B301,C301),Fuente!A:G,7,0)</f>
        <v>0</v>
      </c>
    </row>
    <row r="302" spans="2:10" ht="15.75" x14ac:dyDescent="0.25">
      <c r="C302" s="26"/>
      <c r="D302" s="27"/>
      <c r="E302" s="28"/>
      <c r="F302" s="26"/>
      <c r="G302" s="25"/>
      <c r="H302" s="25"/>
      <c r="I302" s="25"/>
      <c r="J302" s="25"/>
    </row>
    <row r="303" spans="2:10" ht="15.75" x14ac:dyDescent="0.25">
      <c r="C303" s="23" t="s">
        <v>96</v>
      </c>
      <c r="D303" s="27"/>
      <c r="E303" s="28"/>
      <c r="F303" s="26"/>
      <c r="G303" s="25"/>
      <c r="H303" s="25"/>
      <c r="I303" s="25"/>
      <c r="J303" s="25"/>
    </row>
    <row r="304" spans="2:10" ht="15.75" x14ac:dyDescent="0.25">
      <c r="C304" s="26"/>
      <c r="D304" s="27"/>
      <c r="E304" s="28"/>
      <c r="F304" s="26"/>
      <c r="G304" s="25"/>
      <c r="H304" s="25"/>
      <c r="I304" s="25"/>
      <c r="J304" s="25"/>
    </row>
    <row r="305" spans="3:10" ht="15.75" x14ac:dyDescent="0.25">
      <c r="C305" s="26"/>
      <c r="D305" s="27"/>
      <c r="E305" s="28"/>
      <c r="F305" s="26"/>
      <c r="G305" s="25"/>
      <c r="H305" s="25"/>
      <c r="I305" s="25"/>
      <c r="J305" s="25"/>
    </row>
    <row r="306" spans="3:10" ht="15.75" x14ac:dyDescent="0.25">
      <c r="C306" s="26"/>
      <c r="D306" s="27"/>
      <c r="E306" s="28"/>
      <c r="F306" s="26"/>
      <c r="G306" s="25"/>
      <c r="H306" s="25"/>
      <c r="I306" s="25"/>
      <c r="J306" s="25"/>
    </row>
    <row r="307" spans="3:10" ht="15.75" x14ac:dyDescent="0.25">
      <c r="C307" s="26"/>
      <c r="D307" s="27"/>
      <c r="E307" s="28"/>
      <c r="F307" s="26"/>
      <c r="G307" s="25"/>
      <c r="H307" s="25"/>
      <c r="I307" s="25"/>
      <c r="J307" s="25"/>
    </row>
    <row r="308" spans="3:10" ht="15.75" x14ac:dyDescent="0.25">
      <c r="C308" s="23"/>
      <c r="D308" s="24"/>
      <c r="E308" s="23"/>
      <c r="F308" s="23"/>
      <c r="G308" s="25"/>
      <c r="H308" s="25"/>
      <c r="I308" s="25"/>
      <c r="J308" s="25"/>
    </row>
    <row r="309" spans="3:10" ht="15.75" x14ac:dyDescent="0.25">
      <c r="C309" s="23"/>
      <c r="D309" s="24"/>
      <c r="E309" s="23"/>
      <c r="F309" s="23"/>
      <c r="G309" s="25"/>
      <c r="H309" s="25"/>
      <c r="I309" s="25"/>
      <c r="J309" s="25"/>
    </row>
    <row r="310" spans="3:10" ht="15.75" x14ac:dyDescent="0.25">
      <c r="C310" s="23"/>
      <c r="D310" s="24"/>
      <c r="E310" s="23"/>
      <c r="F310" s="23"/>
      <c r="G310" s="25"/>
      <c r="H310" s="25"/>
      <c r="I310" s="25"/>
      <c r="J310" s="25"/>
    </row>
    <row r="311" spans="3:10" ht="15.75" x14ac:dyDescent="0.25">
      <c r="C311" s="161" t="s">
        <v>6</v>
      </c>
      <c r="D311" s="162"/>
      <c r="E311" s="162"/>
      <c r="F311" s="162"/>
      <c r="G311" s="162"/>
      <c r="H311" s="162"/>
      <c r="I311" s="162"/>
      <c r="J311" s="163"/>
    </row>
    <row r="312" spans="3:10" ht="47.25" x14ac:dyDescent="0.25">
      <c r="C312" s="20" t="s">
        <v>0</v>
      </c>
      <c r="D312" s="21" t="s">
        <v>94</v>
      </c>
      <c r="E312" s="22" t="s">
        <v>95</v>
      </c>
      <c r="F312" s="22" t="s">
        <v>91</v>
      </c>
      <c r="G312" s="22" t="s">
        <v>92</v>
      </c>
      <c r="H312" s="22" t="s">
        <v>93</v>
      </c>
      <c r="I312" s="22" t="s">
        <v>89</v>
      </c>
      <c r="J312" s="22" t="s">
        <v>88</v>
      </c>
    </row>
    <row r="313" spans="3:10" ht="15.75" x14ac:dyDescent="0.25">
      <c r="C313" s="9">
        <v>2005</v>
      </c>
      <c r="D313" s="10">
        <v>0</v>
      </c>
      <c r="E313" s="11"/>
      <c r="F313" s="12"/>
      <c r="G313" s="14"/>
      <c r="H313" s="14"/>
      <c r="I313" s="12"/>
      <c r="J313" s="12"/>
    </row>
    <row r="314" spans="3:10" ht="15.75" x14ac:dyDescent="0.25">
      <c r="C314" s="9">
        <v>2006</v>
      </c>
      <c r="D314" s="10">
        <v>0</v>
      </c>
      <c r="E314" s="11"/>
      <c r="F314" s="12"/>
      <c r="G314" s="14"/>
      <c r="H314" s="14"/>
      <c r="I314" s="12"/>
      <c r="J314" s="12"/>
    </row>
    <row r="315" spans="3:10" ht="15.75" x14ac:dyDescent="0.25">
      <c r="C315" s="9">
        <v>2007</v>
      </c>
      <c r="D315" s="10">
        <v>0</v>
      </c>
      <c r="E315" s="11"/>
      <c r="F315" s="12"/>
      <c r="G315" s="14"/>
      <c r="H315" s="14"/>
      <c r="I315" s="12"/>
      <c r="J315" s="12"/>
    </row>
    <row r="316" spans="3:10" ht="15.75" x14ac:dyDescent="0.25">
      <c r="C316" s="9">
        <v>2008</v>
      </c>
      <c r="D316" s="10">
        <v>0</v>
      </c>
      <c r="E316" s="11"/>
      <c r="F316" s="12"/>
      <c r="G316" s="14"/>
      <c r="H316" s="14"/>
      <c r="I316" s="12"/>
      <c r="J316" s="12"/>
    </row>
    <row r="317" spans="3:10" ht="15.75" x14ac:dyDescent="0.25">
      <c r="C317" s="9">
        <v>2009</v>
      </c>
      <c r="D317" s="10">
        <v>0</v>
      </c>
      <c r="E317" s="11"/>
      <c r="F317" s="12"/>
      <c r="G317" s="14"/>
      <c r="H317" s="14"/>
      <c r="I317" s="12"/>
      <c r="J317" s="12"/>
    </row>
    <row r="318" spans="3:10" ht="15.75" x14ac:dyDescent="0.25">
      <c r="C318" s="9">
        <v>2010</v>
      </c>
      <c r="D318" s="10">
        <v>0</v>
      </c>
      <c r="E318" s="13">
        <v>0</v>
      </c>
      <c r="F318" s="9">
        <v>0</v>
      </c>
      <c r="G318" s="14">
        <v>0</v>
      </c>
      <c r="H318" s="14">
        <v>0</v>
      </c>
      <c r="I318" s="9">
        <f t="shared" ref="I318:I324" si="11">E318-(F318+G318+H318)-J318</f>
        <v>0</v>
      </c>
      <c r="J318" s="9">
        <v>0</v>
      </c>
    </row>
    <row r="319" spans="3:10" ht="15.75" x14ac:dyDescent="0.25">
      <c r="C319" s="9">
        <v>2011</v>
      </c>
      <c r="D319" s="10">
        <v>0</v>
      </c>
      <c r="E319" s="13">
        <v>4</v>
      </c>
      <c r="F319" s="9">
        <v>1</v>
      </c>
      <c r="G319" s="14">
        <v>2</v>
      </c>
      <c r="H319" s="14">
        <v>0</v>
      </c>
      <c r="I319" s="9">
        <f t="shared" si="11"/>
        <v>1</v>
      </c>
      <c r="J319" s="9">
        <v>0</v>
      </c>
    </row>
    <row r="320" spans="3:10" ht="15.75" x14ac:dyDescent="0.25">
      <c r="C320" s="9">
        <v>2012</v>
      </c>
      <c r="D320" s="10">
        <v>0</v>
      </c>
      <c r="E320" s="13">
        <v>4</v>
      </c>
      <c r="F320" s="9">
        <v>0</v>
      </c>
      <c r="G320" s="14">
        <v>1</v>
      </c>
      <c r="H320" s="14">
        <v>0</v>
      </c>
      <c r="I320" s="9">
        <f t="shared" si="11"/>
        <v>3</v>
      </c>
      <c r="J320" s="9">
        <v>0</v>
      </c>
    </row>
    <row r="321" spans="2:10" ht="15.75" x14ac:dyDescent="0.25">
      <c r="C321" s="9">
        <v>2013</v>
      </c>
      <c r="D321" s="10">
        <v>0</v>
      </c>
      <c r="E321" s="13">
        <v>4</v>
      </c>
      <c r="F321" s="9">
        <v>0</v>
      </c>
      <c r="G321" s="14">
        <v>0</v>
      </c>
      <c r="H321" s="14">
        <v>0</v>
      </c>
      <c r="I321" s="9">
        <f t="shared" si="11"/>
        <v>4</v>
      </c>
      <c r="J321" s="9">
        <v>0</v>
      </c>
    </row>
    <row r="322" spans="2:10" ht="15.75" x14ac:dyDescent="0.25">
      <c r="C322" s="9">
        <v>2014</v>
      </c>
      <c r="D322" s="10">
        <v>0</v>
      </c>
      <c r="E322" s="13">
        <v>5</v>
      </c>
      <c r="F322" s="9">
        <v>0</v>
      </c>
      <c r="G322" s="14">
        <v>5</v>
      </c>
      <c r="H322" s="14">
        <v>0</v>
      </c>
      <c r="I322" s="9">
        <f t="shared" si="11"/>
        <v>0</v>
      </c>
      <c r="J322" s="9">
        <v>0</v>
      </c>
    </row>
    <row r="323" spans="2:10" ht="15.75" x14ac:dyDescent="0.25">
      <c r="C323" s="9">
        <v>2015</v>
      </c>
      <c r="D323" s="10">
        <v>0</v>
      </c>
      <c r="E323" s="13">
        <v>5</v>
      </c>
      <c r="F323" s="9">
        <v>0</v>
      </c>
      <c r="G323" s="14">
        <v>5</v>
      </c>
      <c r="H323" s="14">
        <v>0</v>
      </c>
      <c r="I323" s="9">
        <f t="shared" si="11"/>
        <v>0</v>
      </c>
      <c r="J323" s="9">
        <v>0</v>
      </c>
    </row>
    <row r="324" spans="2:10" ht="15.75" x14ac:dyDescent="0.25">
      <c r="C324" s="9">
        <v>2016</v>
      </c>
      <c r="D324" s="10">
        <v>0</v>
      </c>
      <c r="E324" s="13">
        <v>6</v>
      </c>
      <c r="F324" s="9">
        <v>0</v>
      </c>
      <c r="G324" s="14">
        <v>0</v>
      </c>
      <c r="H324" s="14">
        <v>0</v>
      </c>
      <c r="I324" s="9">
        <f t="shared" si="11"/>
        <v>5</v>
      </c>
      <c r="J324" s="9">
        <v>1</v>
      </c>
    </row>
    <row r="325" spans="2:10" ht="15.75" x14ac:dyDescent="0.25">
      <c r="C325" s="9">
        <v>2017</v>
      </c>
      <c r="D325" s="10">
        <v>0</v>
      </c>
      <c r="E325" s="13">
        <v>6</v>
      </c>
      <c r="F325" s="9">
        <v>0</v>
      </c>
      <c r="G325" s="14">
        <v>0</v>
      </c>
      <c r="H325" s="14">
        <v>0</v>
      </c>
      <c r="I325" s="14">
        <v>5</v>
      </c>
      <c r="J325" s="14">
        <v>1</v>
      </c>
    </row>
    <row r="326" spans="2:10" ht="15.75" x14ac:dyDescent="0.25">
      <c r="C326" s="9">
        <v>2018</v>
      </c>
      <c r="D326" s="10">
        <v>0</v>
      </c>
      <c r="E326" s="13">
        <v>5</v>
      </c>
      <c r="F326" s="9">
        <v>0</v>
      </c>
      <c r="G326" s="14">
        <v>0</v>
      </c>
      <c r="H326" s="14">
        <v>0</v>
      </c>
      <c r="I326" s="14">
        <v>4</v>
      </c>
      <c r="J326" s="14">
        <v>1</v>
      </c>
    </row>
    <row r="327" spans="2:10" ht="15.75" x14ac:dyDescent="0.25">
      <c r="B327" t="s">
        <v>532</v>
      </c>
      <c r="C327" s="9">
        <v>2019</v>
      </c>
      <c r="D327" s="10"/>
      <c r="E327" s="13">
        <f>VLOOKUP(CONCATENATE(B327,C327),Fuente!A:G,2,0)</f>
        <v>6</v>
      </c>
      <c r="F327" s="9">
        <f>VLOOKUP(CONCATENATE(B327,C327),Fuente!A:G,3,0)</f>
        <v>0</v>
      </c>
      <c r="G327" s="14">
        <f>VLOOKUP(CONCATENATE(B327,C327),Fuente!A:G,4,0)</f>
        <v>4</v>
      </c>
      <c r="H327" s="14">
        <f>VLOOKUP(CONCATENATE(B327,C327),Fuente!A:G,5,0)</f>
        <v>0</v>
      </c>
      <c r="I327" s="14">
        <f>VLOOKUP(CONCATENATE(B327,C327),Fuente!A:G,6,0)</f>
        <v>1</v>
      </c>
      <c r="J327" s="14">
        <f>VLOOKUP(CONCATENATE(B327,C327),Fuente!A:G,7,0)</f>
        <v>1</v>
      </c>
    </row>
    <row r="328" spans="2:10" ht="15.75" x14ac:dyDescent="0.25">
      <c r="B328" t="s">
        <v>532</v>
      </c>
      <c r="C328" s="9">
        <v>2020</v>
      </c>
      <c r="D328" s="10"/>
      <c r="E328" s="13">
        <f>VLOOKUP(CONCATENATE(B328,C328),Fuente!A:G,2,0)</f>
        <v>6</v>
      </c>
      <c r="F328" s="9">
        <f>VLOOKUP(CONCATENATE(B328,C328),Fuente!A:G,3,0)</f>
        <v>0</v>
      </c>
      <c r="G328" s="14">
        <f>VLOOKUP(CONCATENATE(B328,C328),Fuente!A:G,4,0)</f>
        <v>3</v>
      </c>
      <c r="H328" s="14">
        <f>VLOOKUP(CONCATENATE(B328,C328),Fuente!A:G,5,0)</f>
        <v>0</v>
      </c>
      <c r="I328" s="14">
        <f>VLOOKUP(CONCATENATE(B328,C328),Fuente!A:G,6,0)</f>
        <v>0</v>
      </c>
      <c r="J328" s="14">
        <f>VLOOKUP(CONCATENATE(B328,C328),Fuente!A:G,7,0)</f>
        <v>3</v>
      </c>
    </row>
    <row r="329" spans="2:10" ht="15.75" x14ac:dyDescent="0.25">
      <c r="C329" s="26"/>
      <c r="D329" s="27"/>
      <c r="E329" s="28"/>
      <c r="F329" s="26"/>
      <c r="G329" s="25"/>
      <c r="H329" s="25"/>
      <c r="I329" s="25"/>
      <c r="J329" s="25"/>
    </row>
    <row r="330" spans="2:10" ht="15.75" x14ac:dyDescent="0.25">
      <c r="C330" s="26"/>
      <c r="D330" s="27"/>
      <c r="E330" s="28"/>
      <c r="F330" s="26"/>
      <c r="G330" s="25"/>
      <c r="H330" s="25"/>
      <c r="I330" s="25"/>
      <c r="J330" s="25"/>
    </row>
    <row r="331" spans="2:10" ht="15.75" x14ac:dyDescent="0.25">
      <c r="C331" s="23" t="s">
        <v>96</v>
      </c>
      <c r="D331" s="27"/>
      <c r="E331" s="28"/>
      <c r="F331" s="26"/>
      <c r="G331" s="25"/>
      <c r="H331" s="25"/>
      <c r="I331" s="25"/>
      <c r="J331" s="25"/>
    </row>
    <row r="332" spans="2:10" ht="15.75" x14ac:dyDescent="0.25">
      <c r="C332" s="26"/>
      <c r="D332" s="27"/>
      <c r="E332" s="28"/>
      <c r="F332" s="26"/>
      <c r="G332" s="25"/>
      <c r="H332" s="25"/>
      <c r="I332" s="25"/>
      <c r="J332" s="25"/>
    </row>
    <row r="333" spans="2:10" ht="15.75" x14ac:dyDescent="0.25">
      <c r="C333" s="26"/>
      <c r="D333" s="27"/>
      <c r="E333" s="28"/>
      <c r="F333" s="26"/>
      <c r="G333" s="25"/>
      <c r="H333" s="25"/>
      <c r="I333" s="25"/>
      <c r="J333" s="25"/>
    </row>
    <row r="334" spans="2:10" ht="15.75" x14ac:dyDescent="0.25">
      <c r="C334" s="26"/>
      <c r="D334" s="27"/>
      <c r="E334" s="28"/>
      <c r="F334" s="26"/>
      <c r="G334" s="25"/>
      <c r="H334" s="25"/>
      <c r="I334" s="25"/>
      <c r="J334" s="25"/>
    </row>
    <row r="335" spans="2:10" ht="15.75" x14ac:dyDescent="0.25">
      <c r="C335" s="26"/>
      <c r="D335" s="27"/>
      <c r="E335" s="28"/>
      <c r="F335" s="26"/>
      <c r="G335" s="25"/>
      <c r="H335" s="25"/>
      <c r="I335" s="25"/>
      <c r="J335" s="25"/>
    </row>
    <row r="336" spans="2:10" ht="15.75" x14ac:dyDescent="0.25">
      <c r="C336" s="23"/>
      <c r="D336" s="24"/>
      <c r="E336" s="23"/>
      <c r="F336" s="23"/>
      <c r="G336" s="25"/>
      <c r="H336" s="25"/>
      <c r="I336" s="25"/>
      <c r="J336" s="25"/>
    </row>
    <row r="337" spans="3:10" ht="15.75" x14ac:dyDescent="0.25">
      <c r="C337" s="23"/>
      <c r="D337" s="24"/>
      <c r="E337" s="23"/>
      <c r="F337" s="23"/>
      <c r="G337" s="25"/>
      <c r="H337" s="25"/>
      <c r="I337" s="25"/>
      <c r="J337" s="25"/>
    </row>
    <row r="338" spans="3:10" ht="15.75" x14ac:dyDescent="0.25">
      <c r="C338" s="23"/>
      <c r="D338" s="24"/>
      <c r="E338" s="23"/>
      <c r="F338" s="23"/>
      <c r="G338" s="25"/>
      <c r="H338" s="25"/>
      <c r="I338" s="25"/>
      <c r="J338" s="25"/>
    </row>
    <row r="339" spans="3:10" ht="15.75" x14ac:dyDescent="0.25">
      <c r="C339" s="161" t="s">
        <v>101</v>
      </c>
      <c r="D339" s="162"/>
      <c r="E339" s="162"/>
      <c r="F339" s="162"/>
      <c r="G339" s="162"/>
      <c r="H339" s="162"/>
      <c r="I339" s="162"/>
      <c r="J339" s="163"/>
    </row>
    <row r="340" spans="3:10" ht="47.25" x14ac:dyDescent="0.25">
      <c r="C340" s="20" t="s">
        <v>0</v>
      </c>
      <c r="D340" s="21" t="s">
        <v>94</v>
      </c>
      <c r="E340" s="22" t="s">
        <v>95</v>
      </c>
      <c r="F340" s="22" t="s">
        <v>91</v>
      </c>
      <c r="G340" s="22" t="s">
        <v>92</v>
      </c>
      <c r="H340" s="22" t="s">
        <v>93</v>
      </c>
      <c r="I340" s="22" t="s">
        <v>89</v>
      </c>
      <c r="J340" s="22" t="s">
        <v>88</v>
      </c>
    </row>
    <row r="341" spans="3:10" ht="15.75" x14ac:dyDescent="0.25">
      <c r="C341" s="9">
        <v>2005</v>
      </c>
      <c r="D341" s="10">
        <v>0</v>
      </c>
      <c r="E341" s="11"/>
      <c r="F341" s="12"/>
      <c r="G341" s="14"/>
      <c r="H341" s="14"/>
      <c r="I341" s="12"/>
      <c r="J341" s="12"/>
    </row>
    <row r="342" spans="3:10" ht="15.75" x14ac:dyDescent="0.25">
      <c r="C342" s="9">
        <v>2006</v>
      </c>
      <c r="D342" s="10">
        <v>0</v>
      </c>
      <c r="E342" s="11"/>
      <c r="F342" s="12"/>
      <c r="G342" s="14"/>
      <c r="H342" s="14"/>
      <c r="I342" s="12"/>
      <c r="J342" s="12"/>
    </row>
    <row r="343" spans="3:10" ht="15.75" x14ac:dyDescent="0.25">
      <c r="C343" s="9">
        <v>2007</v>
      </c>
      <c r="D343" s="10">
        <v>0</v>
      </c>
      <c r="E343" s="11"/>
      <c r="F343" s="12"/>
      <c r="G343" s="14"/>
      <c r="H343" s="14"/>
      <c r="I343" s="12"/>
      <c r="J343" s="12"/>
    </row>
    <row r="344" spans="3:10" ht="15.75" x14ac:dyDescent="0.25">
      <c r="C344" s="9">
        <v>2008</v>
      </c>
      <c r="D344" s="10">
        <v>0</v>
      </c>
      <c r="E344" s="11"/>
      <c r="F344" s="12"/>
      <c r="G344" s="14"/>
      <c r="H344" s="14"/>
      <c r="I344" s="12"/>
      <c r="J344" s="12"/>
    </row>
    <row r="345" spans="3:10" ht="15.75" x14ac:dyDescent="0.25">
      <c r="C345" s="9">
        <v>2009</v>
      </c>
      <c r="D345" s="10">
        <v>0</v>
      </c>
      <c r="E345" s="11"/>
      <c r="F345" s="12"/>
      <c r="G345" s="14"/>
      <c r="H345" s="14"/>
      <c r="I345" s="12"/>
      <c r="J345" s="12"/>
    </row>
    <row r="346" spans="3:10" ht="15.75" x14ac:dyDescent="0.25">
      <c r="C346" s="9">
        <v>2010</v>
      </c>
      <c r="D346" s="10">
        <v>0</v>
      </c>
      <c r="E346" s="13">
        <v>0</v>
      </c>
      <c r="F346" s="9">
        <v>0</v>
      </c>
      <c r="G346" s="14">
        <v>0</v>
      </c>
      <c r="H346" s="14">
        <v>0</v>
      </c>
      <c r="I346" s="9">
        <v>0</v>
      </c>
      <c r="J346" s="9">
        <v>0</v>
      </c>
    </row>
    <row r="347" spans="3:10" ht="15.75" x14ac:dyDescent="0.25">
      <c r="C347" s="9">
        <v>2011</v>
      </c>
      <c r="D347" s="10">
        <v>0</v>
      </c>
      <c r="E347" s="13">
        <v>0</v>
      </c>
      <c r="F347" s="9">
        <v>0</v>
      </c>
      <c r="G347" s="14">
        <v>0</v>
      </c>
      <c r="H347" s="14">
        <v>0</v>
      </c>
      <c r="I347" s="9">
        <v>0</v>
      </c>
      <c r="J347" s="9">
        <v>0</v>
      </c>
    </row>
    <row r="348" spans="3:10" ht="15.75" x14ac:dyDescent="0.25">
      <c r="C348" s="9">
        <v>2012</v>
      </c>
      <c r="D348" s="10">
        <v>0</v>
      </c>
      <c r="E348" s="13">
        <v>0</v>
      </c>
      <c r="F348" s="9">
        <v>0</v>
      </c>
      <c r="G348" s="14">
        <v>0</v>
      </c>
      <c r="H348" s="14">
        <v>0</v>
      </c>
      <c r="I348" s="9">
        <v>0</v>
      </c>
      <c r="J348" s="9">
        <v>0</v>
      </c>
    </row>
    <row r="349" spans="3:10" ht="15.75" x14ac:dyDescent="0.25">
      <c r="C349" s="9">
        <v>2013</v>
      </c>
      <c r="D349" s="10">
        <v>0</v>
      </c>
      <c r="E349" s="13">
        <v>0</v>
      </c>
      <c r="F349" s="9">
        <v>0</v>
      </c>
      <c r="G349" s="14">
        <v>0</v>
      </c>
      <c r="H349" s="14">
        <v>0</v>
      </c>
      <c r="I349" s="9">
        <v>0</v>
      </c>
      <c r="J349" s="9">
        <v>0</v>
      </c>
    </row>
    <row r="350" spans="3:10" ht="15.75" x14ac:dyDescent="0.25">
      <c r="C350" s="9">
        <v>2014</v>
      </c>
      <c r="D350" s="10">
        <v>0</v>
      </c>
      <c r="E350" s="13">
        <v>0</v>
      </c>
      <c r="F350" s="9">
        <v>0</v>
      </c>
      <c r="G350" s="14">
        <v>0</v>
      </c>
      <c r="H350" s="14">
        <v>0</v>
      </c>
      <c r="I350" s="9">
        <v>0</v>
      </c>
      <c r="J350" s="9">
        <v>0</v>
      </c>
    </row>
    <row r="351" spans="3:10" ht="15.75" x14ac:dyDescent="0.25">
      <c r="C351" s="9">
        <v>2015</v>
      </c>
      <c r="D351" s="10">
        <v>0</v>
      </c>
      <c r="E351" s="13">
        <v>0</v>
      </c>
      <c r="F351" s="9">
        <v>0</v>
      </c>
      <c r="G351" s="14">
        <v>0</v>
      </c>
      <c r="H351" s="14">
        <v>0</v>
      </c>
      <c r="I351" s="9">
        <v>0</v>
      </c>
      <c r="J351" s="9">
        <v>0</v>
      </c>
    </row>
    <row r="352" spans="3:10" ht="15.75" x14ac:dyDescent="0.25">
      <c r="C352" s="9">
        <v>2016</v>
      </c>
      <c r="D352" s="10">
        <v>0</v>
      </c>
      <c r="E352" s="13">
        <v>0</v>
      </c>
      <c r="F352" s="9">
        <v>0</v>
      </c>
      <c r="G352" s="14">
        <v>0</v>
      </c>
      <c r="H352" s="14">
        <v>0</v>
      </c>
      <c r="I352" s="9">
        <v>0</v>
      </c>
      <c r="J352" s="9">
        <v>0</v>
      </c>
    </row>
    <row r="353" spans="2:10" ht="15.75" x14ac:dyDescent="0.25">
      <c r="C353" s="9">
        <v>2017</v>
      </c>
      <c r="D353" s="10">
        <v>0</v>
      </c>
      <c r="E353" s="13">
        <v>0</v>
      </c>
      <c r="F353" s="9">
        <v>0</v>
      </c>
      <c r="G353" s="14">
        <v>0</v>
      </c>
      <c r="H353" s="14">
        <v>0</v>
      </c>
      <c r="I353" s="14">
        <v>0</v>
      </c>
      <c r="J353" s="14">
        <v>0</v>
      </c>
    </row>
    <row r="354" spans="2:10" ht="15.75" x14ac:dyDescent="0.25">
      <c r="C354" s="9">
        <v>2018</v>
      </c>
      <c r="D354" s="10">
        <v>0</v>
      </c>
      <c r="E354" s="13">
        <v>0</v>
      </c>
      <c r="F354" s="9">
        <v>0</v>
      </c>
      <c r="G354" s="14">
        <v>0</v>
      </c>
      <c r="H354" s="14">
        <v>0</v>
      </c>
      <c r="I354" s="14">
        <v>0</v>
      </c>
      <c r="J354" s="14">
        <v>0</v>
      </c>
    </row>
    <row r="355" spans="2:10" ht="15.75" x14ac:dyDescent="0.25">
      <c r="B355" t="s">
        <v>534</v>
      </c>
      <c r="C355" s="9">
        <v>2019</v>
      </c>
      <c r="D355" s="10"/>
      <c r="E355" s="13">
        <f>VLOOKUP(CONCATENATE(B355,C355),Fuente!A:G,2,0)</f>
        <v>0</v>
      </c>
      <c r="F355" s="9">
        <f>VLOOKUP(CONCATENATE(B355,C355),Fuente!A:G,3,0)</f>
        <v>0</v>
      </c>
      <c r="G355" s="14">
        <f>VLOOKUP(CONCATENATE(B355,C355),Fuente!A:G,4,0)</f>
        <v>0</v>
      </c>
      <c r="H355" s="14">
        <f>VLOOKUP(CONCATENATE(B355,C355),Fuente!A:G,5,0)</f>
        <v>0</v>
      </c>
      <c r="I355" s="14">
        <f>VLOOKUP(CONCATENATE(B355,C355),Fuente!A:G,6,0)</f>
        <v>0</v>
      </c>
      <c r="J355" s="14">
        <f>VLOOKUP(CONCATENATE(B355,C355),Fuente!A:G,7,0)</f>
        <v>0</v>
      </c>
    </row>
    <row r="356" spans="2:10" ht="15.75" x14ac:dyDescent="0.25">
      <c r="B356" t="s">
        <v>534</v>
      </c>
      <c r="C356" s="9">
        <v>2020</v>
      </c>
      <c r="D356" s="10"/>
      <c r="E356" s="13">
        <f>VLOOKUP(CONCATENATE(B356,C356),Fuente!A:G,2,0)</f>
        <v>1</v>
      </c>
      <c r="F356" s="9">
        <f>VLOOKUP(CONCATENATE(B356,C356),Fuente!A:G,3,0)</f>
        <v>0</v>
      </c>
      <c r="G356" s="14">
        <f>VLOOKUP(CONCATENATE(B356,C356),Fuente!A:G,4,0)</f>
        <v>0</v>
      </c>
      <c r="H356" s="14">
        <f>VLOOKUP(CONCATENATE(B356,C356),Fuente!A:G,5,0)</f>
        <v>0</v>
      </c>
      <c r="I356" s="14">
        <f>VLOOKUP(CONCATENATE(B356,C356),Fuente!A:G,6,0)</f>
        <v>1</v>
      </c>
      <c r="J356" s="14">
        <f>VLOOKUP(CONCATENATE(B356,C356),Fuente!A:G,7,0)</f>
        <v>0</v>
      </c>
    </row>
    <row r="357" spans="2:10" ht="15.75" x14ac:dyDescent="0.25">
      <c r="C357" s="26"/>
      <c r="D357" s="27"/>
      <c r="E357" s="28"/>
      <c r="F357" s="26"/>
      <c r="G357" s="25"/>
      <c r="H357" s="25"/>
      <c r="I357" s="25"/>
      <c r="J357" s="25"/>
    </row>
    <row r="358" spans="2:10" ht="15.75" x14ac:dyDescent="0.25">
      <c r="C358" s="26"/>
      <c r="D358" s="27"/>
      <c r="E358" s="28"/>
      <c r="F358" s="26"/>
      <c r="G358" s="25"/>
      <c r="H358" s="25"/>
      <c r="I358" s="25"/>
      <c r="J358" s="25"/>
    </row>
    <row r="359" spans="2:10" ht="15.75" x14ac:dyDescent="0.25">
      <c r="C359" s="23" t="s">
        <v>96</v>
      </c>
      <c r="D359" s="27"/>
      <c r="E359" s="28"/>
      <c r="F359" s="26"/>
      <c r="G359" s="25"/>
      <c r="H359" s="25"/>
      <c r="I359" s="25"/>
      <c r="J359" s="25"/>
    </row>
    <row r="360" spans="2:10" ht="15.75" x14ac:dyDescent="0.25">
      <c r="C360" s="26"/>
      <c r="D360" s="27"/>
      <c r="E360" s="28"/>
      <c r="F360" s="26"/>
      <c r="G360" s="25"/>
      <c r="H360" s="25"/>
      <c r="I360" s="25"/>
      <c r="J360" s="25"/>
    </row>
    <row r="361" spans="2:10" ht="15.75" x14ac:dyDescent="0.25">
      <c r="C361" s="26"/>
      <c r="D361" s="27"/>
      <c r="E361" s="28"/>
      <c r="F361" s="26"/>
      <c r="G361" s="25"/>
      <c r="H361" s="25"/>
      <c r="I361" s="25"/>
      <c r="J361" s="25"/>
    </row>
    <row r="362" spans="2:10" ht="15.75" x14ac:dyDescent="0.25">
      <c r="C362" s="26"/>
      <c r="D362" s="27"/>
      <c r="E362" s="28"/>
      <c r="F362" s="26"/>
      <c r="G362" s="25"/>
      <c r="H362" s="25"/>
      <c r="I362" s="25"/>
      <c r="J362" s="25"/>
    </row>
    <row r="363" spans="2:10" ht="15.75" x14ac:dyDescent="0.25">
      <c r="C363" s="26"/>
      <c r="D363" s="27"/>
      <c r="E363" s="28"/>
      <c r="F363" s="26"/>
      <c r="G363" s="25"/>
      <c r="H363" s="25"/>
      <c r="I363" s="25"/>
      <c r="J363" s="25"/>
    </row>
    <row r="364" spans="2:10" ht="15.75" x14ac:dyDescent="0.25">
      <c r="C364" s="23"/>
      <c r="D364" s="24"/>
      <c r="E364" s="23"/>
      <c r="F364" s="23"/>
      <c r="G364" s="25"/>
      <c r="H364" s="25"/>
      <c r="I364" s="25"/>
      <c r="J364" s="25"/>
    </row>
    <row r="365" spans="2:10" ht="15.75" x14ac:dyDescent="0.25">
      <c r="C365" s="23"/>
      <c r="D365" s="24"/>
      <c r="E365" s="23"/>
      <c r="F365" s="23"/>
      <c r="G365" s="25"/>
      <c r="H365" s="25"/>
      <c r="I365" s="25"/>
      <c r="J365" s="25"/>
    </row>
    <row r="366" spans="2:10" ht="15.75" x14ac:dyDescent="0.25">
      <c r="C366" s="23"/>
      <c r="D366" s="24"/>
      <c r="E366" s="23"/>
      <c r="F366" s="23"/>
      <c r="G366" s="25"/>
      <c r="H366" s="25"/>
      <c r="I366" s="25"/>
      <c r="J366" s="25"/>
    </row>
    <row r="367" spans="2:10" ht="15.75" x14ac:dyDescent="0.25">
      <c r="C367" s="161" t="s">
        <v>102</v>
      </c>
      <c r="D367" s="162"/>
      <c r="E367" s="162"/>
      <c r="F367" s="162"/>
      <c r="G367" s="162"/>
      <c r="H367" s="162"/>
      <c r="I367" s="162"/>
      <c r="J367" s="163"/>
    </row>
    <row r="368" spans="2:10" ht="47.25" x14ac:dyDescent="0.25">
      <c r="C368" s="20" t="s">
        <v>0</v>
      </c>
      <c r="D368" s="21" t="s">
        <v>94</v>
      </c>
      <c r="E368" s="22" t="s">
        <v>95</v>
      </c>
      <c r="F368" s="22" t="s">
        <v>91</v>
      </c>
      <c r="G368" s="22" t="s">
        <v>92</v>
      </c>
      <c r="H368" s="22" t="s">
        <v>93</v>
      </c>
      <c r="I368" s="22" t="s">
        <v>89</v>
      </c>
      <c r="J368" s="22" t="s">
        <v>88</v>
      </c>
    </row>
    <row r="369" spans="2:10" ht="15.75" x14ac:dyDescent="0.25">
      <c r="C369" s="9">
        <v>2005</v>
      </c>
      <c r="D369" s="10">
        <v>0</v>
      </c>
      <c r="E369" s="11"/>
      <c r="F369" s="12"/>
      <c r="G369" s="14"/>
      <c r="H369" s="14"/>
      <c r="I369" s="12"/>
      <c r="J369" s="12"/>
    </row>
    <row r="370" spans="2:10" ht="15.75" x14ac:dyDescent="0.25">
      <c r="C370" s="9">
        <v>2006</v>
      </c>
      <c r="D370" s="10">
        <v>0</v>
      </c>
      <c r="E370" s="11"/>
      <c r="F370" s="12"/>
      <c r="G370" s="14"/>
      <c r="H370" s="14"/>
      <c r="I370" s="12"/>
      <c r="J370" s="12"/>
    </row>
    <row r="371" spans="2:10" ht="15.75" x14ac:dyDescent="0.25">
      <c r="C371" s="9">
        <v>2007</v>
      </c>
      <c r="D371" s="10">
        <v>0</v>
      </c>
      <c r="E371" s="11"/>
      <c r="F371" s="12"/>
      <c r="G371" s="14"/>
      <c r="H371" s="14"/>
      <c r="I371" s="12"/>
      <c r="J371" s="12"/>
    </row>
    <row r="372" spans="2:10" ht="15.75" x14ac:dyDescent="0.25">
      <c r="C372" s="9">
        <v>2008</v>
      </c>
      <c r="D372" s="10">
        <v>0</v>
      </c>
      <c r="E372" s="11"/>
      <c r="F372" s="12"/>
      <c r="G372" s="14"/>
      <c r="H372" s="14"/>
      <c r="I372" s="12"/>
      <c r="J372" s="12"/>
    </row>
    <row r="373" spans="2:10" ht="15.75" x14ac:dyDescent="0.25">
      <c r="C373" s="9">
        <v>2009</v>
      </c>
      <c r="D373" s="10">
        <v>0</v>
      </c>
      <c r="E373" s="11"/>
      <c r="F373" s="12"/>
      <c r="G373" s="14"/>
      <c r="H373" s="14"/>
      <c r="I373" s="12"/>
      <c r="J373" s="12"/>
    </row>
    <row r="374" spans="2:10" ht="15.75" x14ac:dyDescent="0.25">
      <c r="C374" s="9">
        <v>2010</v>
      </c>
      <c r="D374" s="10">
        <v>0</v>
      </c>
      <c r="E374" s="13">
        <v>1</v>
      </c>
      <c r="F374" s="9">
        <v>0</v>
      </c>
      <c r="G374" s="14">
        <v>1</v>
      </c>
      <c r="H374" s="14">
        <v>0</v>
      </c>
      <c r="I374" s="9">
        <f t="shared" ref="I374:I380" si="12">E374-(F374+G374+H374)-J374</f>
        <v>0</v>
      </c>
      <c r="J374" s="9">
        <v>0</v>
      </c>
    </row>
    <row r="375" spans="2:10" ht="15.75" x14ac:dyDescent="0.25">
      <c r="C375" s="9">
        <v>2011</v>
      </c>
      <c r="D375" s="10">
        <v>0</v>
      </c>
      <c r="E375" s="13">
        <v>2</v>
      </c>
      <c r="F375" s="9">
        <v>0</v>
      </c>
      <c r="G375" s="14">
        <v>1</v>
      </c>
      <c r="H375" s="14">
        <v>0</v>
      </c>
      <c r="I375" s="9">
        <f t="shared" si="12"/>
        <v>1</v>
      </c>
      <c r="J375" s="9">
        <v>0</v>
      </c>
    </row>
    <row r="376" spans="2:10" ht="15.75" x14ac:dyDescent="0.25">
      <c r="C376" s="9">
        <v>2012</v>
      </c>
      <c r="D376" s="10">
        <v>0</v>
      </c>
      <c r="E376" s="13">
        <v>2</v>
      </c>
      <c r="F376" s="9">
        <v>0</v>
      </c>
      <c r="G376" s="14">
        <v>0</v>
      </c>
      <c r="H376" s="14">
        <v>0</v>
      </c>
      <c r="I376" s="9">
        <f t="shared" si="12"/>
        <v>2</v>
      </c>
      <c r="J376" s="9">
        <v>0</v>
      </c>
    </row>
    <row r="377" spans="2:10" ht="15.75" x14ac:dyDescent="0.25">
      <c r="C377" s="9">
        <v>2013</v>
      </c>
      <c r="D377" s="10">
        <v>0</v>
      </c>
      <c r="E377" s="13">
        <v>2</v>
      </c>
      <c r="F377" s="9">
        <v>0</v>
      </c>
      <c r="G377" s="14">
        <v>0</v>
      </c>
      <c r="H377" s="14">
        <v>0</v>
      </c>
      <c r="I377" s="9">
        <f t="shared" si="12"/>
        <v>2</v>
      </c>
      <c r="J377" s="9">
        <v>0</v>
      </c>
    </row>
    <row r="378" spans="2:10" ht="15.75" x14ac:dyDescent="0.25">
      <c r="C378" s="9">
        <v>2014</v>
      </c>
      <c r="D378" s="10">
        <v>0</v>
      </c>
      <c r="E378" s="13">
        <v>2</v>
      </c>
      <c r="F378" s="9">
        <v>0</v>
      </c>
      <c r="G378" s="14">
        <v>0</v>
      </c>
      <c r="H378" s="14">
        <v>0</v>
      </c>
      <c r="I378" s="9">
        <f t="shared" si="12"/>
        <v>0</v>
      </c>
      <c r="J378" s="9">
        <v>2</v>
      </c>
    </row>
    <row r="379" spans="2:10" ht="15.75" x14ac:dyDescent="0.25">
      <c r="C379" s="9">
        <v>2015</v>
      </c>
      <c r="D379" s="10">
        <v>0</v>
      </c>
      <c r="E379" s="13">
        <v>2</v>
      </c>
      <c r="F379" s="9">
        <v>0</v>
      </c>
      <c r="G379" s="14">
        <v>0</v>
      </c>
      <c r="H379" s="14">
        <v>0</v>
      </c>
      <c r="I379" s="9">
        <f t="shared" si="12"/>
        <v>0</v>
      </c>
      <c r="J379" s="9">
        <v>2</v>
      </c>
    </row>
    <row r="380" spans="2:10" ht="15.75" x14ac:dyDescent="0.25">
      <c r="C380" s="9">
        <v>2016</v>
      </c>
      <c r="D380" s="10">
        <v>0</v>
      </c>
      <c r="E380" s="13">
        <v>3</v>
      </c>
      <c r="F380" s="9">
        <v>0</v>
      </c>
      <c r="G380" s="14">
        <v>1</v>
      </c>
      <c r="H380" s="14">
        <v>0</v>
      </c>
      <c r="I380" s="9">
        <f t="shared" si="12"/>
        <v>1</v>
      </c>
      <c r="J380" s="9">
        <v>1</v>
      </c>
    </row>
    <row r="381" spans="2:10" ht="15.75" x14ac:dyDescent="0.25">
      <c r="C381" s="9">
        <v>2017</v>
      </c>
      <c r="D381" s="10">
        <v>0</v>
      </c>
      <c r="E381" s="13">
        <v>2</v>
      </c>
      <c r="F381" s="9">
        <v>0</v>
      </c>
      <c r="G381" s="14">
        <v>2</v>
      </c>
      <c r="H381" s="14">
        <v>0</v>
      </c>
      <c r="I381" s="14">
        <v>0</v>
      </c>
      <c r="J381" s="14">
        <v>0</v>
      </c>
    </row>
    <row r="382" spans="2:10" ht="15.75" x14ac:dyDescent="0.25">
      <c r="C382" s="9">
        <v>2018</v>
      </c>
      <c r="D382" s="10">
        <v>0</v>
      </c>
      <c r="E382" s="13">
        <v>2</v>
      </c>
      <c r="F382" s="9">
        <v>0</v>
      </c>
      <c r="G382" s="14">
        <v>0</v>
      </c>
      <c r="H382" s="14">
        <v>0</v>
      </c>
      <c r="I382" s="14">
        <v>0</v>
      </c>
      <c r="J382" s="14">
        <v>2</v>
      </c>
    </row>
    <row r="383" spans="2:10" ht="15.75" x14ac:dyDescent="0.25">
      <c r="B383" t="s">
        <v>536</v>
      </c>
      <c r="C383" s="9">
        <v>2019</v>
      </c>
      <c r="D383" s="10"/>
      <c r="E383" s="13">
        <f>VLOOKUP(CONCATENATE(B383,C383),Fuente!A:G,2,0)</f>
        <v>3</v>
      </c>
      <c r="F383" s="9">
        <f>VLOOKUP(CONCATENATE(B383,C383),Fuente!A:G,3,0)</f>
        <v>0</v>
      </c>
      <c r="G383" s="14">
        <f>VLOOKUP(CONCATENATE(B383,C383),Fuente!A:G,4,0)</f>
        <v>0</v>
      </c>
      <c r="H383" s="14">
        <f>VLOOKUP(CONCATENATE(B383,C383),Fuente!A:G,5,0)</f>
        <v>0</v>
      </c>
      <c r="I383" s="14">
        <f>VLOOKUP(CONCATENATE(B383,C383),Fuente!A:G,6,0)</f>
        <v>3</v>
      </c>
      <c r="J383" s="14">
        <f>VLOOKUP(CONCATENATE(B383,C383),Fuente!A:G,7,0)</f>
        <v>0</v>
      </c>
    </row>
    <row r="384" spans="2:10" ht="15.75" x14ac:dyDescent="0.25">
      <c r="B384" t="s">
        <v>536</v>
      </c>
      <c r="C384" s="9">
        <v>2020</v>
      </c>
      <c r="D384" s="10"/>
      <c r="E384" s="13">
        <f>VLOOKUP(CONCATENATE(B384,C384),Fuente!A:G,2,0)</f>
        <v>3</v>
      </c>
      <c r="F384" s="9">
        <f>VLOOKUP(CONCATENATE(B384,C384),Fuente!A:G,3,0)</f>
        <v>0</v>
      </c>
      <c r="G384" s="14">
        <f>VLOOKUP(CONCATENATE(B384,C384),Fuente!A:G,4,0)</f>
        <v>0</v>
      </c>
      <c r="H384" s="14">
        <f>VLOOKUP(CONCATENATE(B384,C384),Fuente!A:G,5,0)</f>
        <v>0</v>
      </c>
      <c r="I384" s="14">
        <f>VLOOKUP(CONCATENATE(B384,C384),Fuente!A:G,6,0)</f>
        <v>0</v>
      </c>
      <c r="J384" s="14">
        <f>VLOOKUP(CONCATENATE(B384,C384),Fuente!A:G,7,0)</f>
        <v>3</v>
      </c>
    </row>
    <row r="385" spans="3:10" ht="15.75" x14ac:dyDescent="0.25">
      <c r="C385" s="26"/>
      <c r="D385" s="27"/>
      <c r="E385" s="28"/>
      <c r="F385" s="26"/>
      <c r="G385" s="25"/>
      <c r="H385" s="25"/>
      <c r="I385" s="25"/>
      <c r="J385" s="25"/>
    </row>
    <row r="386" spans="3:10" ht="15.75" x14ac:dyDescent="0.25">
      <c r="C386" s="26"/>
      <c r="D386" s="27"/>
      <c r="E386" s="28"/>
      <c r="F386" s="26"/>
      <c r="G386" s="25"/>
      <c r="H386" s="25"/>
      <c r="I386" s="25"/>
      <c r="J386" s="25"/>
    </row>
    <row r="387" spans="3:10" ht="15.75" x14ac:dyDescent="0.25">
      <c r="C387" s="23" t="s">
        <v>96</v>
      </c>
      <c r="D387" s="27"/>
      <c r="E387" s="28"/>
      <c r="F387" s="26"/>
      <c r="G387" s="25"/>
      <c r="H387" s="25"/>
      <c r="I387" s="25"/>
      <c r="J387" s="25"/>
    </row>
    <row r="388" spans="3:10" ht="15.75" x14ac:dyDescent="0.25">
      <c r="C388" s="26"/>
      <c r="D388" s="27"/>
      <c r="E388" s="28"/>
      <c r="F388" s="26"/>
      <c r="G388" s="25"/>
      <c r="H388" s="25"/>
      <c r="I388" s="25"/>
      <c r="J388" s="25"/>
    </row>
    <row r="389" spans="3:10" ht="15.75" x14ac:dyDescent="0.25">
      <c r="C389" s="26"/>
      <c r="D389" s="27"/>
      <c r="E389" s="28"/>
      <c r="F389" s="26"/>
      <c r="G389" s="25"/>
      <c r="H389" s="25"/>
      <c r="I389" s="25"/>
      <c r="J389" s="25"/>
    </row>
    <row r="390" spans="3:10" ht="15.75" x14ac:dyDescent="0.25">
      <c r="C390" s="26"/>
      <c r="D390" s="27"/>
      <c r="E390" s="28"/>
      <c r="F390" s="26"/>
      <c r="G390" s="25"/>
      <c r="H390" s="25"/>
      <c r="I390" s="25"/>
      <c r="J390" s="25"/>
    </row>
    <row r="391" spans="3:10" ht="15.75" x14ac:dyDescent="0.25">
      <c r="C391" s="26"/>
      <c r="D391" s="27"/>
      <c r="E391" s="28"/>
      <c r="F391" s="26"/>
      <c r="G391" s="25"/>
      <c r="H391" s="25"/>
      <c r="I391" s="25"/>
      <c r="J391" s="25"/>
    </row>
    <row r="392" spans="3:10" ht="15.75" x14ac:dyDescent="0.25">
      <c r="C392" s="23"/>
      <c r="D392" s="24"/>
      <c r="E392" s="23"/>
      <c r="F392" s="23"/>
      <c r="G392" s="25"/>
      <c r="H392" s="25"/>
      <c r="I392" s="25"/>
      <c r="J392" s="25"/>
    </row>
    <row r="393" spans="3:10" ht="15.75" x14ac:dyDescent="0.25">
      <c r="C393" s="23"/>
      <c r="D393" s="24"/>
      <c r="E393" s="23"/>
      <c r="F393" s="23"/>
      <c r="G393" s="25"/>
      <c r="H393" s="25"/>
      <c r="I393" s="25"/>
      <c r="J393" s="25"/>
    </row>
    <row r="394" spans="3:10" ht="15.75" x14ac:dyDescent="0.25">
      <c r="C394" s="23"/>
      <c r="D394" s="24"/>
      <c r="E394" s="23"/>
      <c r="F394" s="23"/>
      <c r="G394" s="25"/>
      <c r="H394" s="25"/>
      <c r="I394" s="25"/>
      <c r="J394" s="25"/>
    </row>
    <row r="395" spans="3:10" ht="15.75" x14ac:dyDescent="0.25">
      <c r="C395" s="161" t="s">
        <v>7</v>
      </c>
      <c r="D395" s="162"/>
      <c r="E395" s="162"/>
      <c r="F395" s="162"/>
      <c r="G395" s="162"/>
      <c r="H395" s="162"/>
      <c r="I395" s="162"/>
      <c r="J395" s="163"/>
    </row>
    <row r="396" spans="3:10" ht="47.25" x14ac:dyDescent="0.25">
      <c r="C396" s="20" t="s">
        <v>0</v>
      </c>
      <c r="D396" s="21" t="s">
        <v>94</v>
      </c>
      <c r="E396" s="22" t="s">
        <v>95</v>
      </c>
      <c r="F396" s="22" t="s">
        <v>91</v>
      </c>
      <c r="G396" s="22" t="s">
        <v>92</v>
      </c>
      <c r="H396" s="22" t="s">
        <v>93</v>
      </c>
      <c r="I396" s="22" t="s">
        <v>89</v>
      </c>
      <c r="J396" s="22" t="s">
        <v>88</v>
      </c>
    </row>
    <row r="397" spans="3:10" ht="15.75" x14ac:dyDescent="0.25">
      <c r="C397" s="9">
        <v>2005</v>
      </c>
      <c r="D397" s="10">
        <v>0</v>
      </c>
      <c r="E397" s="11"/>
      <c r="F397" s="12"/>
      <c r="G397" s="14"/>
      <c r="H397" s="14"/>
      <c r="I397" s="12"/>
      <c r="J397" s="12"/>
    </row>
    <row r="398" spans="3:10" ht="15.75" x14ac:dyDescent="0.25">
      <c r="C398" s="9">
        <v>2006</v>
      </c>
      <c r="D398" s="10">
        <v>0</v>
      </c>
      <c r="E398" s="11"/>
      <c r="F398" s="12"/>
      <c r="G398" s="14"/>
      <c r="H398" s="14"/>
      <c r="I398" s="12"/>
      <c r="J398" s="12"/>
    </row>
    <row r="399" spans="3:10" ht="15.75" x14ac:dyDescent="0.25">
      <c r="C399" s="9">
        <v>2007</v>
      </c>
      <c r="D399" s="10">
        <v>0</v>
      </c>
      <c r="E399" s="11"/>
      <c r="F399" s="12"/>
      <c r="G399" s="14"/>
      <c r="H399" s="14"/>
      <c r="I399" s="12"/>
      <c r="J399" s="12"/>
    </row>
    <row r="400" spans="3:10" ht="15.75" x14ac:dyDescent="0.25">
      <c r="C400" s="9">
        <v>2008</v>
      </c>
      <c r="D400" s="10">
        <v>0</v>
      </c>
      <c r="E400" s="11"/>
      <c r="F400" s="12"/>
      <c r="G400" s="14"/>
      <c r="H400" s="14"/>
      <c r="I400" s="12"/>
      <c r="J400" s="12"/>
    </row>
    <row r="401" spans="2:10" ht="15.75" x14ac:dyDescent="0.25">
      <c r="C401" s="9">
        <v>2009</v>
      </c>
      <c r="D401" s="10">
        <v>0</v>
      </c>
      <c r="E401" s="11"/>
      <c r="F401" s="12"/>
      <c r="G401" s="14"/>
      <c r="H401" s="14"/>
      <c r="I401" s="12"/>
      <c r="J401" s="12"/>
    </row>
    <row r="402" spans="2:10" ht="15.75" x14ac:dyDescent="0.25">
      <c r="C402" s="9">
        <v>2010</v>
      </c>
      <c r="D402" s="10">
        <v>0</v>
      </c>
      <c r="E402" s="13">
        <v>2</v>
      </c>
      <c r="F402" s="9">
        <v>0</v>
      </c>
      <c r="G402" s="14">
        <v>2</v>
      </c>
      <c r="H402" s="14">
        <v>0</v>
      </c>
      <c r="I402" s="9">
        <f t="shared" ref="I402:I408" si="13">E402-(F402+G402+H402)-J402</f>
        <v>0</v>
      </c>
      <c r="J402" s="9">
        <v>0</v>
      </c>
    </row>
    <row r="403" spans="2:10" ht="15.75" x14ac:dyDescent="0.25">
      <c r="C403" s="9">
        <v>2011</v>
      </c>
      <c r="D403" s="10">
        <v>0</v>
      </c>
      <c r="E403" s="13">
        <v>3</v>
      </c>
      <c r="F403" s="9">
        <v>0</v>
      </c>
      <c r="G403" s="14">
        <v>3</v>
      </c>
      <c r="H403" s="14">
        <f>-H402</f>
        <v>0</v>
      </c>
      <c r="I403" s="9">
        <f t="shared" si="13"/>
        <v>0</v>
      </c>
      <c r="J403" s="9">
        <v>0</v>
      </c>
    </row>
    <row r="404" spans="2:10" ht="15.75" x14ac:dyDescent="0.25">
      <c r="C404" s="9">
        <v>2012</v>
      </c>
      <c r="D404" s="10">
        <v>0</v>
      </c>
      <c r="E404" s="13">
        <v>3</v>
      </c>
      <c r="F404" s="9">
        <v>0</v>
      </c>
      <c r="G404" s="14">
        <v>3</v>
      </c>
      <c r="H404" s="14">
        <v>0</v>
      </c>
      <c r="I404" s="9">
        <f t="shared" si="13"/>
        <v>0</v>
      </c>
      <c r="J404" s="9">
        <v>0</v>
      </c>
    </row>
    <row r="405" spans="2:10" ht="15.75" x14ac:dyDescent="0.25">
      <c r="C405" s="9">
        <v>2013</v>
      </c>
      <c r="D405" s="10">
        <v>0</v>
      </c>
      <c r="E405" s="13">
        <v>4</v>
      </c>
      <c r="F405" s="9">
        <v>0</v>
      </c>
      <c r="G405" s="14">
        <v>4</v>
      </c>
      <c r="H405" s="14">
        <v>0</v>
      </c>
      <c r="I405" s="9">
        <f t="shared" si="13"/>
        <v>0</v>
      </c>
      <c r="J405" s="9">
        <v>0</v>
      </c>
    </row>
    <row r="406" spans="2:10" ht="15.75" x14ac:dyDescent="0.25">
      <c r="C406" s="9">
        <v>2014</v>
      </c>
      <c r="D406" s="10">
        <v>0</v>
      </c>
      <c r="E406" s="13">
        <v>3</v>
      </c>
      <c r="F406" s="9">
        <v>0</v>
      </c>
      <c r="G406" s="14">
        <v>3</v>
      </c>
      <c r="H406" s="14">
        <v>0</v>
      </c>
      <c r="I406" s="9">
        <f t="shared" si="13"/>
        <v>0</v>
      </c>
      <c r="J406" s="9">
        <v>0</v>
      </c>
    </row>
    <row r="407" spans="2:10" ht="15.75" x14ac:dyDescent="0.25">
      <c r="C407" s="9">
        <v>2015</v>
      </c>
      <c r="D407" s="10">
        <v>0</v>
      </c>
      <c r="E407" s="13">
        <v>3</v>
      </c>
      <c r="F407" s="9">
        <v>0</v>
      </c>
      <c r="G407" s="14">
        <v>3</v>
      </c>
      <c r="H407" s="14">
        <v>0</v>
      </c>
      <c r="I407" s="9">
        <f t="shared" si="13"/>
        <v>0</v>
      </c>
      <c r="J407" s="9">
        <v>0</v>
      </c>
    </row>
    <row r="408" spans="2:10" ht="15.75" x14ac:dyDescent="0.25">
      <c r="C408" s="9">
        <v>2016</v>
      </c>
      <c r="D408" s="10">
        <v>0</v>
      </c>
      <c r="E408" s="13">
        <v>3</v>
      </c>
      <c r="F408" s="9">
        <v>0</v>
      </c>
      <c r="G408" s="14">
        <v>2</v>
      </c>
      <c r="H408" s="14">
        <v>0</v>
      </c>
      <c r="I408" s="9">
        <f t="shared" si="13"/>
        <v>0</v>
      </c>
      <c r="J408" s="9">
        <v>1</v>
      </c>
    </row>
    <row r="409" spans="2:10" ht="15.75" x14ac:dyDescent="0.25">
      <c r="C409" s="9">
        <v>2017</v>
      </c>
      <c r="D409" s="10">
        <v>0</v>
      </c>
      <c r="E409" s="13">
        <v>2</v>
      </c>
      <c r="F409" s="9">
        <v>0</v>
      </c>
      <c r="G409" s="14">
        <v>2</v>
      </c>
      <c r="H409" s="14">
        <v>0</v>
      </c>
      <c r="I409" s="14">
        <v>0</v>
      </c>
      <c r="J409" s="14">
        <v>0</v>
      </c>
    </row>
    <row r="410" spans="2:10" ht="15.75" x14ac:dyDescent="0.25">
      <c r="C410" s="9">
        <v>2018</v>
      </c>
      <c r="D410" s="10">
        <v>0</v>
      </c>
      <c r="E410" s="13">
        <v>2</v>
      </c>
      <c r="F410" s="9">
        <v>0</v>
      </c>
      <c r="G410" s="14">
        <v>0</v>
      </c>
      <c r="H410" s="14">
        <v>0</v>
      </c>
      <c r="I410" s="14">
        <v>0</v>
      </c>
      <c r="J410" s="14">
        <v>2</v>
      </c>
    </row>
    <row r="411" spans="2:10" ht="15.75" x14ac:dyDescent="0.25">
      <c r="B411" t="s">
        <v>537</v>
      </c>
      <c r="C411" s="9">
        <v>2019</v>
      </c>
      <c r="D411" s="10"/>
      <c r="E411" s="13">
        <f>VLOOKUP(CONCATENATE(B411,C411),Fuente!A:G,2,0)</f>
        <v>2</v>
      </c>
      <c r="F411" s="9">
        <f>VLOOKUP(CONCATENATE(B411,C411),Fuente!A:G,3,0)</f>
        <v>0</v>
      </c>
      <c r="G411" s="14">
        <f>VLOOKUP(CONCATENATE(B411,C411),Fuente!A:G,4,0)</f>
        <v>2</v>
      </c>
      <c r="H411" s="14">
        <f>VLOOKUP(CONCATENATE(B411,C411),Fuente!A:G,5,0)</f>
        <v>0</v>
      </c>
      <c r="I411" s="14">
        <f>VLOOKUP(CONCATENATE(B411,C411),Fuente!A:G,6,0)</f>
        <v>0</v>
      </c>
      <c r="J411" s="14">
        <f>VLOOKUP(CONCATENATE(B411,C411),Fuente!A:G,7,0)</f>
        <v>0</v>
      </c>
    </row>
    <row r="412" spans="2:10" ht="15.75" x14ac:dyDescent="0.25">
      <c r="B412" t="s">
        <v>537</v>
      </c>
      <c r="C412" s="9">
        <v>2020</v>
      </c>
      <c r="D412" s="10"/>
      <c r="E412" s="13">
        <f>VLOOKUP(CONCATENATE(B412,C412),Fuente!A:G,2,0)</f>
        <v>2</v>
      </c>
      <c r="F412" s="9">
        <f>VLOOKUP(CONCATENATE(B412,C412),Fuente!A:G,3,0)</f>
        <v>0</v>
      </c>
      <c r="G412" s="14">
        <f>VLOOKUP(CONCATENATE(B412,C412),Fuente!A:G,4,0)</f>
        <v>2</v>
      </c>
      <c r="H412" s="14">
        <f>VLOOKUP(CONCATENATE(B412,C412),Fuente!A:G,5,0)</f>
        <v>0</v>
      </c>
      <c r="I412" s="14">
        <f>VLOOKUP(CONCATENATE(B412,C412),Fuente!A:G,6,0)</f>
        <v>0</v>
      </c>
      <c r="J412" s="14">
        <f>VLOOKUP(CONCATENATE(B412,C412),Fuente!A:G,7,0)</f>
        <v>0</v>
      </c>
    </row>
    <row r="413" spans="2:10" ht="15.75" x14ac:dyDescent="0.25">
      <c r="C413" s="23" t="s">
        <v>96</v>
      </c>
      <c r="D413" s="27"/>
      <c r="E413" s="28"/>
      <c r="F413" s="26"/>
      <c r="G413" s="25"/>
      <c r="H413" s="25"/>
      <c r="I413" s="25"/>
      <c r="J413" s="25"/>
    </row>
    <row r="414" spans="2:10" ht="15.75" x14ac:dyDescent="0.25">
      <c r="C414" s="26"/>
      <c r="D414" s="27"/>
      <c r="E414" s="28"/>
      <c r="F414" s="26"/>
      <c r="G414" s="25"/>
      <c r="H414" s="25"/>
      <c r="I414" s="25"/>
      <c r="J414" s="25"/>
    </row>
    <row r="415" spans="2:10" ht="15.75" x14ac:dyDescent="0.25">
      <c r="C415" s="26"/>
      <c r="D415" s="27"/>
      <c r="E415" s="28"/>
      <c r="F415" s="26"/>
      <c r="G415" s="25"/>
      <c r="H415" s="25"/>
      <c r="I415" s="25"/>
      <c r="J415" s="25"/>
    </row>
    <row r="416" spans="2:10" ht="15.75" x14ac:dyDescent="0.25">
      <c r="C416" s="26"/>
      <c r="D416" s="27"/>
      <c r="E416" s="28"/>
      <c r="F416" s="26"/>
      <c r="G416" s="25"/>
      <c r="H416" s="25"/>
      <c r="I416" s="25"/>
      <c r="J416" s="25"/>
    </row>
    <row r="417" spans="3:10" ht="15.75" x14ac:dyDescent="0.25">
      <c r="C417" s="26"/>
      <c r="D417" s="27"/>
      <c r="E417" s="28"/>
      <c r="F417" s="26"/>
      <c r="G417" s="25"/>
      <c r="H417" s="25"/>
      <c r="I417" s="25"/>
      <c r="J417" s="25"/>
    </row>
    <row r="418" spans="3:10" ht="15.75" x14ac:dyDescent="0.25">
      <c r="C418" s="26"/>
      <c r="D418" s="27"/>
      <c r="E418" s="28"/>
      <c r="F418" s="26"/>
      <c r="G418" s="25"/>
      <c r="H418" s="25"/>
      <c r="I418" s="25"/>
      <c r="J418" s="25"/>
    </row>
    <row r="419" spans="3:10" ht="15.75" x14ac:dyDescent="0.25">
      <c r="C419" s="23"/>
      <c r="D419" s="24"/>
      <c r="E419" s="23"/>
      <c r="F419" s="23"/>
      <c r="G419" s="25"/>
      <c r="H419" s="25"/>
      <c r="I419" s="25"/>
      <c r="J419" s="25"/>
    </row>
    <row r="420" spans="3:10" ht="15.75" x14ac:dyDescent="0.25">
      <c r="C420" s="23"/>
      <c r="D420" s="24"/>
      <c r="E420" s="23"/>
      <c r="F420" s="23"/>
      <c r="G420" s="25"/>
      <c r="H420" s="25"/>
      <c r="I420" s="25"/>
      <c r="J420" s="25"/>
    </row>
    <row r="421" spans="3:10" ht="15.75" x14ac:dyDescent="0.25">
      <c r="C421" s="23"/>
      <c r="D421" s="24"/>
      <c r="E421" s="23"/>
      <c r="F421" s="23"/>
      <c r="G421" s="25"/>
      <c r="H421" s="25"/>
      <c r="I421" s="25"/>
      <c r="J421" s="25"/>
    </row>
    <row r="422" spans="3:10" ht="15.75" x14ac:dyDescent="0.25">
      <c r="C422" s="23"/>
      <c r="D422" s="24"/>
      <c r="E422" s="23"/>
      <c r="F422" s="23"/>
      <c r="G422" s="25"/>
      <c r="H422" s="25"/>
      <c r="I422" s="25"/>
      <c r="J422" s="25"/>
    </row>
    <row r="423" spans="3:10" ht="15.75" x14ac:dyDescent="0.25">
      <c r="C423" s="164" t="s">
        <v>103</v>
      </c>
      <c r="D423" s="165"/>
      <c r="E423" s="165"/>
      <c r="F423" s="165"/>
      <c r="G423" s="165"/>
      <c r="H423" s="165"/>
      <c r="I423" s="165"/>
      <c r="J423" s="166"/>
    </row>
    <row r="424" spans="3:10" ht="47.25" x14ac:dyDescent="0.25">
      <c r="C424" s="20" t="s">
        <v>0</v>
      </c>
      <c r="D424" s="21" t="s">
        <v>94</v>
      </c>
      <c r="E424" s="22" t="s">
        <v>95</v>
      </c>
      <c r="F424" s="22" t="s">
        <v>91</v>
      </c>
      <c r="G424" s="22" t="s">
        <v>92</v>
      </c>
      <c r="H424" s="22" t="s">
        <v>93</v>
      </c>
      <c r="I424" s="22" t="s">
        <v>89</v>
      </c>
      <c r="J424" s="22" t="s">
        <v>88</v>
      </c>
    </row>
    <row r="425" spans="3:10" ht="15.75" x14ac:dyDescent="0.25">
      <c r="C425" s="9">
        <v>2005</v>
      </c>
      <c r="D425" s="11">
        <v>0</v>
      </c>
      <c r="E425" s="11"/>
      <c r="F425" s="12"/>
      <c r="G425" s="14"/>
      <c r="H425" s="14"/>
      <c r="I425" s="12"/>
      <c r="J425" s="12"/>
    </row>
    <row r="426" spans="3:10" ht="15.75" x14ac:dyDescent="0.25">
      <c r="C426" s="9">
        <v>2006</v>
      </c>
      <c r="D426" s="11">
        <v>0.19</v>
      </c>
      <c r="E426" s="11"/>
      <c r="F426" s="12"/>
      <c r="G426" s="14"/>
      <c r="H426" s="14"/>
      <c r="I426" s="12"/>
      <c r="J426" s="12"/>
    </row>
    <row r="427" spans="3:10" ht="15.75" x14ac:dyDescent="0.25">
      <c r="C427" s="9">
        <v>2007</v>
      </c>
      <c r="D427" s="11">
        <v>0</v>
      </c>
      <c r="E427" s="11"/>
      <c r="F427" s="12"/>
      <c r="G427" s="14"/>
      <c r="H427" s="14"/>
      <c r="I427" s="12"/>
      <c r="J427" s="12"/>
    </row>
    <row r="428" spans="3:10" ht="15.75" x14ac:dyDescent="0.25">
      <c r="C428" s="9">
        <v>2008</v>
      </c>
      <c r="D428" s="11">
        <v>0</v>
      </c>
      <c r="E428" s="11"/>
      <c r="F428" s="12"/>
      <c r="G428" s="14"/>
      <c r="H428" s="14"/>
      <c r="I428" s="12"/>
      <c r="J428" s="12"/>
    </row>
    <row r="429" spans="3:10" ht="15.75" x14ac:dyDescent="0.25">
      <c r="C429" s="9">
        <v>2009</v>
      </c>
      <c r="D429" s="11">
        <v>0.18</v>
      </c>
      <c r="E429" s="11"/>
      <c r="F429" s="12"/>
      <c r="G429" s="14"/>
      <c r="H429" s="14"/>
      <c r="I429" s="12"/>
      <c r="J429" s="12"/>
    </row>
    <row r="430" spans="3:10" ht="15.75" x14ac:dyDescent="0.25">
      <c r="C430" s="9">
        <v>2010</v>
      </c>
      <c r="D430" s="11">
        <v>0</v>
      </c>
      <c r="E430" s="13">
        <v>27</v>
      </c>
      <c r="F430" s="9">
        <v>1</v>
      </c>
      <c r="G430" s="14">
        <v>24</v>
      </c>
      <c r="H430" s="14">
        <v>0</v>
      </c>
      <c r="I430" s="9">
        <f t="shared" ref="I430:I436" si="14">E430-(F430+G430+H430)-J430</f>
        <v>0</v>
      </c>
      <c r="J430" s="9">
        <v>2</v>
      </c>
    </row>
    <row r="431" spans="3:10" ht="15.75" x14ac:dyDescent="0.25">
      <c r="C431" s="9">
        <v>2011</v>
      </c>
      <c r="D431" s="11">
        <v>0</v>
      </c>
      <c r="E431" s="13">
        <v>27</v>
      </c>
      <c r="F431" s="9">
        <v>2</v>
      </c>
      <c r="G431" s="14">
        <v>18</v>
      </c>
      <c r="H431" s="14">
        <v>1</v>
      </c>
      <c r="I431" s="9">
        <f t="shared" si="14"/>
        <v>5</v>
      </c>
      <c r="J431" s="9">
        <v>1</v>
      </c>
    </row>
    <row r="432" spans="3:10" ht="15.75" x14ac:dyDescent="0.25">
      <c r="C432" s="9">
        <v>2012</v>
      </c>
      <c r="D432" s="11">
        <v>0</v>
      </c>
      <c r="E432" s="13">
        <v>27</v>
      </c>
      <c r="F432" s="9">
        <v>1</v>
      </c>
      <c r="G432" s="14">
        <v>23</v>
      </c>
      <c r="H432" s="14">
        <v>0</v>
      </c>
      <c r="I432" s="9">
        <f t="shared" si="14"/>
        <v>2</v>
      </c>
      <c r="J432" s="9">
        <v>1</v>
      </c>
    </row>
    <row r="433" spans="2:10" ht="15.75" x14ac:dyDescent="0.25">
      <c r="C433" s="9">
        <v>2013</v>
      </c>
      <c r="D433" s="11">
        <v>0</v>
      </c>
      <c r="E433" s="13">
        <v>56</v>
      </c>
      <c r="F433" s="9">
        <v>0</v>
      </c>
      <c r="G433" s="14">
        <v>9</v>
      </c>
      <c r="H433" s="14">
        <v>0</v>
      </c>
      <c r="I433" s="9">
        <f t="shared" si="14"/>
        <v>46</v>
      </c>
      <c r="J433" s="9">
        <v>1</v>
      </c>
    </row>
    <row r="434" spans="2:10" ht="15.75" x14ac:dyDescent="0.25">
      <c r="C434" s="9">
        <v>2014</v>
      </c>
      <c r="D434" s="11">
        <v>0.16</v>
      </c>
      <c r="E434" s="13">
        <v>56</v>
      </c>
      <c r="F434" s="9">
        <v>0</v>
      </c>
      <c r="G434" s="14">
        <v>7</v>
      </c>
      <c r="H434" s="14">
        <v>0</v>
      </c>
      <c r="I434" s="9">
        <f t="shared" si="14"/>
        <v>47</v>
      </c>
      <c r="J434" s="9">
        <v>2</v>
      </c>
    </row>
    <row r="435" spans="2:10" ht="15.75" x14ac:dyDescent="0.25">
      <c r="C435" s="9">
        <v>2015</v>
      </c>
      <c r="D435" s="11">
        <v>0.15</v>
      </c>
      <c r="E435" s="13">
        <v>56</v>
      </c>
      <c r="F435" s="9">
        <v>0</v>
      </c>
      <c r="G435" s="14">
        <v>54</v>
      </c>
      <c r="H435" s="14">
        <v>0</v>
      </c>
      <c r="I435" s="9">
        <f t="shared" si="14"/>
        <v>0</v>
      </c>
      <c r="J435" s="9">
        <v>2</v>
      </c>
    </row>
    <row r="436" spans="2:10" ht="15.75" x14ac:dyDescent="0.25">
      <c r="C436" s="9">
        <v>2016</v>
      </c>
      <c r="D436" s="11">
        <v>0</v>
      </c>
      <c r="E436" s="13">
        <v>53</v>
      </c>
      <c r="F436" s="9">
        <v>0</v>
      </c>
      <c r="G436" s="14">
        <v>3</v>
      </c>
      <c r="H436" s="14">
        <v>0</v>
      </c>
      <c r="I436" s="9">
        <f t="shared" si="14"/>
        <v>49</v>
      </c>
      <c r="J436" s="9">
        <v>1</v>
      </c>
    </row>
    <row r="437" spans="2:10" ht="15.75" x14ac:dyDescent="0.25">
      <c r="C437" s="9">
        <v>2017</v>
      </c>
      <c r="D437" s="10">
        <v>0</v>
      </c>
      <c r="E437" s="13">
        <v>49</v>
      </c>
      <c r="F437" s="9">
        <v>0</v>
      </c>
      <c r="G437" s="14">
        <v>4</v>
      </c>
      <c r="H437" s="14">
        <v>0</v>
      </c>
      <c r="I437" s="14">
        <v>41</v>
      </c>
      <c r="J437" s="14">
        <v>4</v>
      </c>
    </row>
    <row r="438" spans="2:10" ht="15.75" x14ac:dyDescent="0.25">
      <c r="C438" s="9">
        <v>2018</v>
      </c>
      <c r="D438" s="10">
        <v>0</v>
      </c>
      <c r="E438" s="13">
        <v>55</v>
      </c>
      <c r="F438" s="9">
        <v>0</v>
      </c>
      <c r="G438" s="14">
        <v>10</v>
      </c>
      <c r="H438" s="14">
        <v>0</v>
      </c>
      <c r="I438" s="14">
        <v>41</v>
      </c>
      <c r="J438" s="14">
        <v>4</v>
      </c>
    </row>
    <row r="439" spans="2:10" ht="15.75" x14ac:dyDescent="0.25">
      <c r="B439" t="s">
        <v>538</v>
      </c>
      <c r="C439" s="9">
        <v>2019</v>
      </c>
      <c r="D439" s="10"/>
      <c r="E439" s="13">
        <f>VLOOKUP(CONCATENATE(B439,C439),Fuente!A:G,2,0)</f>
        <v>55</v>
      </c>
      <c r="F439" s="9">
        <f>VLOOKUP(CONCATENATE(B439,C439),Fuente!A:G,3,0)</f>
        <v>0</v>
      </c>
      <c r="G439" s="14">
        <f>VLOOKUP(CONCATENATE(B439,C439),Fuente!A:G,4,0)</f>
        <v>14</v>
      </c>
      <c r="H439" s="14">
        <f>VLOOKUP(CONCATENATE(B439,C439),Fuente!A:G,5,0)</f>
        <v>1</v>
      </c>
      <c r="I439" s="14">
        <f>VLOOKUP(CONCATENATE(B439,C439),Fuente!A:G,6,0)</f>
        <v>36</v>
      </c>
      <c r="J439" s="14">
        <f>VLOOKUP(CONCATENATE(B439,C439),Fuente!A:G,7,0)</f>
        <v>4</v>
      </c>
    </row>
    <row r="440" spans="2:10" ht="15.75" x14ac:dyDescent="0.25">
      <c r="B440" t="s">
        <v>538</v>
      </c>
      <c r="C440" s="9">
        <v>2020</v>
      </c>
      <c r="D440" s="10"/>
      <c r="E440" s="13">
        <f>VLOOKUP(CONCATENATE(B440,C440),Fuente!A:G,2,0)</f>
        <v>62</v>
      </c>
      <c r="F440" s="9">
        <f>VLOOKUP(CONCATENATE(B440,C440),Fuente!A:G,3,0)</f>
        <v>0</v>
      </c>
      <c r="G440" s="14">
        <f>VLOOKUP(CONCATENATE(B440,C440),Fuente!A:G,4,0)</f>
        <v>12</v>
      </c>
      <c r="H440" s="14">
        <f>VLOOKUP(CONCATENATE(B440,C440),Fuente!A:G,5,0)</f>
        <v>1</v>
      </c>
      <c r="I440" s="14">
        <f>VLOOKUP(CONCATENATE(B440,C440),Fuente!A:G,6,0)</f>
        <v>31</v>
      </c>
      <c r="J440" s="14">
        <f>VLOOKUP(CONCATENATE(B440,C440),Fuente!A:G,7,0)</f>
        <v>6</v>
      </c>
    </row>
    <row r="441" spans="2:10" ht="15.75" x14ac:dyDescent="0.25">
      <c r="C441" s="26"/>
      <c r="D441" s="27"/>
      <c r="E441" s="28"/>
      <c r="F441" s="26"/>
      <c r="G441" s="25"/>
      <c r="H441" s="25"/>
      <c r="I441" s="25"/>
      <c r="J441" s="25"/>
    </row>
    <row r="442" spans="2:10" ht="15.75" x14ac:dyDescent="0.25">
      <c r="C442" s="23" t="s">
        <v>96</v>
      </c>
      <c r="D442" s="27"/>
      <c r="E442" s="28"/>
      <c r="F442" s="26"/>
      <c r="G442" s="25"/>
      <c r="H442" s="25"/>
      <c r="I442" s="25"/>
      <c r="J442" s="25"/>
    </row>
    <row r="443" spans="2:10" ht="15.75" x14ac:dyDescent="0.25">
      <c r="C443" s="26"/>
      <c r="D443" s="27"/>
      <c r="E443" s="28"/>
      <c r="F443" s="26"/>
      <c r="G443" s="25"/>
      <c r="H443" s="25"/>
      <c r="I443" s="25"/>
      <c r="J443" s="25"/>
    </row>
    <row r="444" spans="2:10" ht="15.75" x14ac:dyDescent="0.25">
      <c r="C444" s="26"/>
      <c r="D444" s="27"/>
      <c r="E444" s="28"/>
      <c r="F444" s="26"/>
      <c r="G444" s="25"/>
      <c r="H444" s="25"/>
      <c r="I444" s="25"/>
      <c r="J444" s="25"/>
    </row>
    <row r="445" spans="2:10" ht="15.75" x14ac:dyDescent="0.25">
      <c r="C445" s="26"/>
      <c r="D445" s="27"/>
      <c r="E445" s="28"/>
      <c r="F445" s="26"/>
      <c r="G445" s="25"/>
      <c r="H445" s="25"/>
      <c r="I445" s="25"/>
      <c r="J445" s="25"/>
    </row>
    <row r="446" spans="2:10" ht="15.75" x14ac:dyDescent="0.25">
      <c r="C446" s="23"/>
      <c r="D446" s="24"/>
      <c r="E446" s="23"/>
      <c r="F446" s="23"/>
      <c r="G446" s="25"/>
      <c r="H446" s="25"/>
      <c r="I446" s="25"/>
      <c r="J446" s="25"/>
    </row>
    <row r="447" spans="2:10" ht="15.75" x14ac:dyDescent="0.25">
      <c r="C447" s="23"/>
      <c r="D447" s="24"/>
      <c r="E447" s="23"/>
      <c r="F447" s="23"/>
      <c r="G447" s="25"/>
      <c r="H447" s="25"/>
      <c r="I447" s="25"/>
      <c r="J447" s="25"/>
    </row>
    <row r="448" spans="2:10" ht="15.75" x14ac:dyDescent="0.25">
      <c r="C448" s="23"/>
      <c r="D448" s="24"/>
      <c r="E448" s="23"/>
      <c r="F448" s="23"/>
      <c r="G448" s="25"/>
      <c r="H448" s="25"/>
      <c r="I448" s="25"/>
      <c r="J448" s="25"/>
    </row>
    <row r="449" spans="3:10" ht="15.75" x14ac:dyDescent="0.25">
      <c r="C449" s="161" t="s">
        <v>104</v>
      </c>
      <c r="D449" s="162"/>
      <c r="E449" s="162"/>
      <c r="F449" s="162"/>
      <c r="G449" s="162"/>
      <c r="H449" s="162"/>
      <c r="I449" s="162"/>
      <c r="J449" s="163"/>
    </row>
    <row r="450" spans="3:10" ht="47.25" x14ac:dyDescent="0.25">
      <c r="C450" s="20" t="s">
        <v>0</v>
      </c>
      <c r="D450" s="21" t="s">
        <v>94</v>
      </c>
      <c r="E450" s="22" t="s">
        <v>95</v>
      </c>
      <c r="F450" s="22" t="s">
        <v>91</v>
      </c>
      <c r="G450" s="22" t="s">
        <v>92</v>
      </c>
      <c r="H450" s="22" t="s">
        <v>93</v>
      </c>
      <c r="I450" s="22" t="s">
        <v>89</v>
      </c>
      <c r="J450" s="22" t="s">
        <v>88</v>
      </c>
    </row>
    <row r="451" spans="3:10" ht="15.75" x14ac:dyDescent="0.25">
      <c r="C451" s="9">
        <v>2005</v>
      </c>
      <c r="D451" s="10">
        <v>0</v>
      </c>
      <c r="E451" s="11"/>
      <c r="F451" s="12"/>
      <c r="G451" s="14"/>
      <c r="H451" s="14"/>
      <c r="I451" s="12"/>
      <c r="J451" s="12"/>
    </row>
    <row r="452" spans="3:10" ht="15.75" x14ac:dyDescent="0.25">
      <c r="C452" s="9">
        <v>2006</v>
      </c>
      <c r="D452" s="10">
        <v>0</v>
      </c>
      <c r="E452" s="11"/>
      <c r="F452" s="12"/>
      <c r="G452" s="14"/>
      <c r="H452" s="14"/>
      <c r="I452" s="12"/>
      <c r="J452" s="12"/>
    </row>
    <row r="453" spans="3:10" ht="15.75" x14ac:dyDescent="0.25">
      <c r="C453" s="9">
        <v>2007</v>
      </c>
      <c r="D453" s="10">
        <v>0</v>
      </c>
      <c r="E453" s="11"/>
      <c r="F453" s="12"/>
      <c r="G453" s="14"/>
      <c r="H453" s="14"/>
      <c r="I453" s="12"/>
      <c r="J453" s="12"/>
    </row>
    <row r="454" spans="3:10" ht="15.75" x14ac:dyDescent="0.25">
      <c r="C454" s="9">
        <v>2008</v>
      </c>
      <c r="D454" s="10">
        <v>0</v>
      </c>
      <c r="E454" s="11"/>
      <c r="F454" s="12"/>
      <c r="G454" s="14"/>
      <c r="H454" s="14"/>
      <c r="I454" s="12"/>
      <c r="J454" s="12"/>
    </row>
    <row r="455" spans="3:10" ht="15.75" x14ac:dyDescent="0.25">
      <c r="C455" s="9">
        <v>2009</v>
      </c>
      <c r="D455" s="10">
        <v>0</v>
      </c>
      <c r="E455" s="11"/>
      <c r="F455" s="12"/>
      <c r="G455" s="14"/>
      <c r="H455" s="14"/>
      <c r="I455" s="12"/>
      <c r="J455" s="12"/>
    </row>
    <row r="456" spans="3:10" ht="15.75" x14ac:dyDescent="0.25">
      <c r="C456" s="9">
        <v>2010</v>
      </c>
      <c r="D456" s="10">
        <v>0</v>
      </c>
      <c r="E456" s="13">
        <v>12</v>
      </c>
      <c r="F456" s="9">
        <v>0</v>
      </c>
      <c r="G456" s="14">
        <v>12</v>
      </c>
      <c r="H456" s="14">
        <v>0</v>
      </c>
      <c r="I456" s="9">
        <f t="shared" ref="I456:I461" si="15">E456-(F456+G456+H456)-J456</f>
        <v>0</v>
      </c>
      <c r="J456" s="9">
        <v>0</v>
      </c>
    </row>
    <row r="457" spans="3:10" ht="15.75" x14ac:dyDescent="0.25">
      <c r="C457" s="9">
        <v>2011</v>
      </c>
      <c r="D457" s="10">
        <v>0</v>
      </c>
      <c r="E457" s="13">
        <v>12</v>
      </c>
      <c r="F457" s="9">
        <v>1</v>
      </c>
      <c r="G457" s="14">
        <v>10</v>
      </c>
      <c r="H457" s="14">
        <v>1</v>
      </c>
      <c r="I457" s="9">
        <f t="shared" si="15"/>
        <v>0</v>
      </c>
      <c r="J457" s="9">
        <v>0</v>
      </c>
    </row>
    <row r="458" spans="3:10" ht="15.75" x14ac:dyDescent="0.25">
      <c r="C458" s="9">
        <v>2012</v>
      </c>
      <c r="D458" s="10">
        <v>0</v>
      </c>
      <c r="E458" s="13">
        <v>12</v>
      </c>
      <c r="F458" s="9">
        <v>0</v>
      </c>
      <c r="G458" s="14">
        <v>12</v>
      </c>
      <c r="H458" s="14">
        <v>0</v>
      </c>
      <c r="I458" s="9">
        <f t="shared" si="15"/>
        <v>0</v>
      </c>
      <c r="J458" s="9">
        <v>0</v>
      </c>
    </row>
    <row r="459" spans="3:10" ht="15.75" x14ac:dyDescent="0.25">
      <c r="C459" s="9">
        <v>2013</v>
      </c>
      <c r="D459" s="10">
        <v>0</v>
      </c>
      <c r="E459" s="13">
        <v>40</v>
      </c>
      <c r="F459" s="9">
        <v>0</v>
      </c>
      <c r="G459" s="14">
        <v>0</v>
      </c>
      <c r="H459" s="14">
        <v>0</v>
      </c>
      <c r="I459" s="9">
        <f t="shared" si="15"/>
        <v>40</v>
      </c>
      <c r="J459" s="9">
        <v>0</v>
      </c>
    </row>
    <row r="460" spans="3:10" ht="15.75" x14ac:dyDescent="0.25">
      <c r="C460" s="9">
        <v>2014</v>
      </c>
      <c r="D460" s="10">
        <v>0</v>
      </c>
      <c r="E460" s="13">
        <v>40</v>
      </c>
      <c r="F460" s="9">
        <v>0</v>
      </c>
      <c r="G460" s="14">
        <v>0</v>
      </c>
      <c r="H460" s="14">
        <v>0</v>
      </c>
      <c r="I460" s="9">
        <f t="shared" si="15"/>
        <v>40</v>
      </c>
      <c r="J460" s="9">
        <v>0</v>
      </c>
    </row>
    <row r="461" spans="3:10" ht="15.75" x14ac:dyDescent="0.25">
      <c r="C461" s="9">
        <v>2015</v>
      </c>
      <c r="D461" s="10">
        <v>0</v>
      </c>
      <c r="E461" s="13">
        <v>40</v>
      </c>
      <c r="F461" s="9">
        <v>0</v>
      </c>
      <c r="G461" s="14">
        <v>40</v>
      </c>
      <c r="H461" s="14">
        <v>0</v>
      </c>
      <c r="I461" s="9">
        <f t="shared" si="15"/>
        <v>0</v>
      </c>
      <c r="J461" s="9">
        <v>0</v>
      </c>
    </row>
    <row r="462" spans="3:10" ht="15.75" x14ac:dyDescent="0.25">
      <c r="C462" s="9">
        <v>2016</v>
      </c>
      <c r="D462" s="10">
        <v>0</v>
      </c>
      <c r="E462" s="13">
        <v>22</v>
      </c>
      <c r="F462" s="9">
        <v>0</v>
      </c>
      <c r="G462" s="14">
        <v>2</v>
      </c>
      <c r="H462" s="14">
        <v>0</v>
      </c>
      <c r="I462" s="9">
        <v>0</v>
      </c>
      <c r="J462" s="9">
        <v>0</v>
      </c>
    </row>
    <row r="463" spans="3:10" ht="15.75" x14ac:dyDescent="0.25">
      <c r="C463" s="9">
        <v>2017</v>
      </c>
      <c r="D463" s="10">
        <v>0</v>
      </c>
      <c r="E463" s="13">
        <v>21</v>
      </c>
      <c r="F463" s="9">
        <v>0</v>
      </c>
      <c r="G463" s="14">
        <v>3</v>
      </c>
      <c r="H463" s="14">
        <v>0</v>
      </c>
      <c r="I463" s="14">
        <v>18</v>
      </c>
      <c r="J463" s="14">
        <v>0</v>
      </c>
    </row>
    <row r="464" spans="3:10" ht="15.75" x14ac:dyDescent="0.25">
      <c r="C464" s="9">
        <v>2018</v>
      </c>
      <c r="D464" s="10">
        <v>0</v>
      </c>
      <c r="E464" s="13">
        <v>22</v>
      </c>
      <c r="F464" s="9">
        <v>0</v>
      </c>
      <c r="G464" s="14">
        <v>7</v>
      </c>
      <c r="H464" s="14">
        <v>0</v>
      </c>
      <c r="I464" s="14">
        <v>15</v>
      </c>
      <c r="J464" s="14">
        <v>0</v>
      </c>
    </row>
    <row r="465" spans="2:10" ht="15.75" x14ac:dyDescent="0.25">
      <c r="B465" t="s">
        <v>182</v>
      </c>
      <c r="C465" s="9">
        <v>2019</v>
      </c>
      <c r="D465" s="10"/>
      <c r="E465" s="13">
        <f>VLOOKUP(CONCATENATE(B465,C465),Fuente!A:G,2,0)</f>
        <v>22</v>
      </c>
      <c r="F465" s="9">
        <f>VLOOKUP(CONCATENATE(B465,C465),Fuente!A:G,3,0)</f>
        <v>0</v>
      </c>
      <c r="G465" s="14">
        <f>VLOOKUP(CONCATENATE(B465,C465),Fuente!A:G,4,0)</f>
        <v>9</v>
      </c>
      <c r="H465" s="14">
        <f>VLOOKUP(CONCATENATE(B465,C465),Fuente!A:G,5,0)</f>
        <v>0</v>
      </c>
      <c r="I465" s="14">
        <f>VLOOKUP(CONCATENATE(B465,C465),Fuente!A:G,6,0)</f>
        <v>13</v>
      </c>
      <c r="J465" s="14">
        <f>VLOOKUP(CONCATENATE(B465,C465),Fuente!A:G,7,0)</f>
        <v>0</v>
      </c>
    </row>
    <row r="466" spans="2:10" ht="15.75" x14ac:dyDescent="0.25">
      <c r="B466" t="s">
        <v>182</v>
      </c>
      <c r="C466" s="9">
        <v>2020</v>
      </c>
      <c r="D466" s="10"/>
      <c r="E466" s="13">
        <f>VLOOKUP(CONCATENATE(B466,C466),Fuente!A:G,2,0)</f>
        <v>22</v>
      </c>
      <c r="F466" s="9">
        <f>VLOOKUP(CONCATENATE(B466,C466),Fuente!A:G,3,0)</f>
        <v>0</v>
      </c>
      <c r="G466" s="14">
        <f>VLOOKUP(CONCATENATE(B466,C466),Fuente!A:G,4,0)</f>
        <v>9</v>
      </c>
      <c r="H466" s="14">
        <f>VLOOKUP(CONCATENATE(B466,C466),Fuente!A:G,5,0)</f>
        <v>0</v>
      </c>
      <c r="I466" s="14">
        <f>VLOOKUP(CONCATENATE(B466,C466),Fuente!A:G,6,0)</f>
        <v>13</v>
      </c>
      <c r="J466" s="14">
        <f>VLOOKUP(CONCATENATE(B466,C466),Fuente!A:G,7,0)</f>
        <v>0</v>
      </c>
    </row>
    <row r="467" spans="2:10" ht="15.75" x14ac:dyDescent="0.25">
      <c r="C467" s="26"/>
      <c r="D467" s="27"/>
      <c r="E467" s="28"/>
      <c r="F467" s="26"/>
      <c r="G467" s="25"/>
      <c r="H467" s="25"/>
      <c r="I467" s="25"/>
      <c r="J467" s="25"/>
    </row>
    <row r="468" spans="2:10" ht="15.75" x14ac:dyDescent="0.25">
      <c r="C468" s="23" t="s">
        <v>96</v>
      </c>
      <c r="D468" s="27"/>
      <c r="E468" s="28"/>
      <c r="F468" s="26"/>
      <c r="G468" s="25"/>
      <c r="H468" s="25"/>
      <c r="I468" s="25"/>
      <c r="J468" s="25"/>
    </row>
    <row r="469" spans="2:10" ht="15.75" x14ac:dyDescent="0.25">
      <c r="C469" s="26"/>
      <c r="D469" s="27"/>
      <c r="E469" s="28"/>
      <c r="F469" s="26"/>
      <c r="G469" s="25"/>
      <c r="H469" s="25"/>
      <c r="I469" s="25"/>
      <c r="J469" s="25"/>
    </row>
    <row r="470" spans="2:10" ht="15.75" x14ac:dyDescent="0.25">
      <c r="C470" s="26"/>
      <c r="D470" s="27"/>
      <c r="E470" s="28"/>
      <c r="F470" s="26"/>
      <c r="G470" s="25"/>
      <c r="H470" s="25"/>
      <c r="I470" s="25"/>
      <c r="J470" s="25"/>
    </row>
    <row r="471" spans="2:10" ht="15.75" x14ac:dyDescent="0.25">
      <c r="C471" s="26"/>
      <c r="D471" s="27"/>
      <c r="E471" s="28"/>
      <c r="F471" s="26"/>
      <c r="G471" s="25"/>
      <c r="H471" s="25"/>
      <c r="I471" s="25"/>
      <c r="J471" s="25"/>
    </row>
    <row r="472" spans="2:10" ht="15.75" x14ac:dyDescent="0.25">
      <c r="C472" s="23"/>
      <c r="D472" s="24"/>
      <c r="E472" s="23"/>
      <c r="F472" s="23"/>
      <c r="G472" s="25"/>
      <c r="H472" s="25"/>
      <c r="I472" s="25"/>
      <c r="J472" s="25"/>
    </row>
    <row r="473" spans="2:10" ht="15.75" x14ac:dyDescent="0.25">
      <c r="C473" s="23"/>
      <c r="D473" s="24"/>
      <c r="E473" s="23"/>
      <c r="F473" s="23"/>
      <c r="G473" s="25"/>
      <c r="H473" s="25"/>
      <c r="I473" s="25"/>
      <c r="J473" s="25"/>
    </row>
    <row r="474" spans="2:10" ht="15.75" x14ac:dyDescent="0.25">
      <c r="C474" s="23"/>
      <c r="D474" s="24"/>
      <c r="E474" s="23"/>
      <c r="F474" s="23"/>
      <c r="G474" s="25"/>
      <c r="H474" s="25"/>
      <c r="I474" s="25"/>
      <c r="J474" s="25"/>
    </row>
    <row r="475" spans="2:10" ht="15.75" x14ac:dyDescent="0.25">
      <c r="C475" s="161" t="s">
        <v>8</v>
      </c>
      <c r="D475" s="162"/>
      <c r="E475" s="162"/>
      <c r="F475" s="162"/>
      <c r="G475" s="162"/>
      <c r="H475" s="162"/>
      <c r="I475" s="162"/>
      <c r="J475" s="163"/>
    </row>
    <row r="476" spans="2:10" ht="47.25" x14ac:dyDescent="0.25">
      <c r="C476" s="20" t="s">
        <v>0</v>
      </c>
      <c r="D476" s="21" t="s">
        <v>94</v>
      </c>
      <c r="E476" s="22" t="s">
        <v>95</v>
      </c>
      <c r="F476" s="22" t="s">
        <v>91</v>
      </c>
      <c r="G476" s="22" t="s">
        <v>92</v>
      </c>
      <c r="H476" s="22" t="s">
        <v>93</v>
      </c>
      <c r="I476" s="22" t="s">
        <v>89</v>
      </c>
      <c r="J476" s="22" t="s">
        <v>88</v>
      </c>
    </row>
    <row r="477" spans="2:10" ht="15.75" x14ac:dyDescent="0.25">
      <c r="C477" s="9">
        <v>2005</v>
      </c>
      <c r="D477" s="10">
        <v>0</v>
      </c>
      <c r="E477" s="11"/>
      <c r="F477" s="12"/>
      <c r="G477" s="14"/>
      <c r="H477" s="14"/>
      <c r="I477" s="12"/>
      <c r="J477" s="12"/>
    </row>
    <row r="478" spans="2:10" ht="15.75" x14ac:dyDescent="0.25">
      <c r="C478" s="9">
        <v>2006</v>
      </c>
      <c r="D478" s="10">
        <v>0</v>
      </c>
      <c r="E478" s="11"/>
      <c r="F478" s="12"/>
      <c r="G478" s="14"/>
      <c r="H478" s="14"/>
      <c r="I478" s="12"/>
      <c r="J478" s="12"/>
    </row>
    <row r="479" spans="2:10" ht="15.75" x14ac:dyDescent="0.25">
      <c r="C479" s="9">
        <v>2007</v>
      </c>
      <c r="D479" s="10">
        <v>0</v>
      </c>
      <c r="E479" s="11"/>
      <c r="F479" s="12"/>
      <c r="G479" s="14"/>
      <c r="H479" s="14"/>
      <c r="I479" s="12"/>
      <c r="J479" s="12"/>
    </row>
    <row r="480" spans="2:10" ht="15.75" x14ac:dyDescent="0.25">
      <c r="C480" s="9">
        <v>2008</v>
      </c>
      <c r="D480" s="10">
        <v>0</v>
      </c>
      <c r="E480" s="11"/>
      <c r="F480" s="12"/>
      <c r="G480" s="14"/>
      <c r="H480" s="14"/>
      <c r="I480" s="12"/>
      <c r="J480" s="12"/>
    </row>
    <row r="481" spans="2:10" ht="15.75" x14ac:dyDescent="0.25">
      <c r="C481" s="9">
        <v>2009</v>
      </c>
      <c r="D481" s="10">
        <v>0</v>
      </c>
      <c r="E481" s="11"/>
      <c r="F481" s="12"/>
      <c r="G481" s="14"/>
      <c r="H481" s="14"/>
      <c r="I481" s="12"/>
      <c r="J481" s="12"/>
    </row>
    <row r="482" spans="2:10" ht="15.75" x14ac:dyDescent="0.25">
      <c r="C482" s="9">
        <v>2010</v>
      </c>
      <c r="D482" s="10">
        <v>0</v>
      </c>
      <c r="E482" s="13">
        <v>3</v>
      </c>
      <c r="F482" s="9">
        <v>0</v>
      </c>
      <c r="G482" s="14">
        <v>3</v>
      </c>
      <c r="H482" s="14">
        <v>0</v>
      </c>
      <c r="I482" s="9">
        <v>0</v>
      </c>
      <c r="J482" s="9">
        <v>0</v>
      </c>
    </row>
    <row r="483" spans="2:10" ht="15.75" x14ac:dyDescent="0.25">
      <c r="C483" s="9">
        <v>2011</v>
      </c>
      <c r="D483" s="10">
        <v>0</v>
      </c>
      <c r="E483" s="13">
        <v>3</v>
      </c>
      <c r="F483" s="9">
        <v>0</v>
      </c>
      <c r="G483" s="14">
        <v>3</v>
      </c>
      <c r="H483" s="14">
        <v>0</v>
      </c>
      <c r="I483" s="9">
        <f t="shared" ref="I483:I488" si="16">E483-(F483+G483+H483)-J483</f>
        <v>0</v>
      </c>
      <c r="J483" s="9">
        <v>0</v>
      </c>
    </row>
    <row r="484" spans="2:10" ht="15.75" x14ac:dyDescent="0.25">
      <c r="C484" s="9">
        <v>2012</v>
      </c>
      <c r="D484" s="10">
        <v>0</v>
      </c>
      <c r="E484" s="13">
        <v>3</v>
      </c>
      <c r="F484" s="9">
        <v>0</v>
      </c>
      <c r="G484" s="14">
        <v>3</v>
      </c>
      <c r="H484" s="14">
        <v>0</v>
      </c>
      <c r="I484" s="9">
        <f t="shared" si="16"/>
        <v>0</v>
      </c>
      <c r="J484" s="9">
        <v>0</v>
      </c>
    </row>
    <row r="485" spans="2:10" ht="15.75" x14ac:dyDescent="0.25">
      <c r="C485" s="9">
        <v>2013</v>
      </c>
      <c r="D485" s="10">
        <v>0</v>
      </c>
      <c r="E485" s="13">
        <v>4</v>
      </c>
      <c r="F485" s="9">
        <v>0</v>
      </c>
      <c r="G485" s="14">
        <v>4</v>
      </c>
      <c r="H485" s="14">
        <v>0</v>
      </c>
      <c r="I485" s="9">
        <f t="shared" si="16"/>
        <v>0</v>
      </c>
      <c r="J485" s="9">
        <v>0</v>
      </c>
    </row>
    <row r="486" spans="2:10" ht="15.75" x14ac:dyDescent="0.25">
      <c r="C486" s="9">
        <v>2014</v>
      </c>
      <c r="D486" s="10">
        <v>0</v>
      </c>
      <c r="E486" s="13">
        <v>4</v>
      </c>
      <c r="F486" s="9">
        <v>0</v>
      </c>
      <c r="G486" s="14">
        <v>4</v>
      </c>
      <c r="H486" s="14">
        <v>0</v>
      </c>
      <c r="I486" s="9">
        <f t="shared" si="16"/>
        <v>0</v>
      </c>
      <c r="J486" s="9">
        <v>0</v>
      </c>
    </row>
    <row r="487" spans="2:10" ht="15.75" x14ac:dyDescent="0.25">
      <c r="C487" s="9">
        <v>2015</v>
      </c>
      <c r="D487" s="10">
        <v>0</v>
      </c>
      <c r="E487" s="13">
        <v>4</v>
      </c>
      <c r="F487" s="9">
        <v>0</v>
      </c>
      <c r="G487" s="14">
        <v>4</v>
      </c>
      <c r="H487" s="14">
        <v>0</v>
      </c>
      <c r="I487" s="9">
        <f t="shared" si="16"/>
        <v>0</v>
      </c>
      <c r="J487" s="9">
        <v>0</v>
      </c>
    </row>
    <row r="488" spans="2:10" ht="15.75" x14ac:dyDescent="0.25">
      <c r="C488" s="9">
        <v>2016</v>
      </c>
      <c r="D488" s="10">
        <v>0</v>
      </c>
      <c r="E488" s="13">
        <v>15</v>
      </c>
      <c r="F488" s="9">
        <v>0</v>
      </c>
      <c r="G488" s="14">
        <v>0</v>
      </c>
      <c r="H488" s="14">
        <v>0</v>
      </c>
      <c r="I488" s="9">
        <f t="shared" si="16"/>
        <v>15</v>
      </c>
      <c r="J488" s="9">
        <v>0</v>
      </c>
    </row>
    <row r="489" spans="2:10" ht="15.75" x14ac:dyDescent="0.25">
      <c r="C489" s="9">
        <v>2017</v>
      </c>
      <c r="D489" s="10">
        <v>0</v>
      </c>
      <c r="E489" s="13">
        <v>14</v>
      </c>
      <c r="F489" s="9">
        <v>0</v>
      </c>
      <c r="G489" s="14">
        <v>0</v>
      </c>
      <c r="H489" s="14">
        <v>0</v>
      </c>
      <c r="I489" s="14">
        <v>14</v>
      </c>
      <c r="J489" s="14">
        <v>0</v>
      </c>
    </row>
    <row r="490" spans="2:10" ht="15.75" x14ac:dyDescent="0.25">
      <c r="C490" s="9">
        <v>2018</v>
      </c>
      <c r="D490" s="10">
        <v>0</v>
      </c>
      <c r="E490" s="13">
        <v>14</v>
      </c>
      <c r="F490" s="9">
        <v>0</v>
      </c>
      <c r="G490" s="14">
        <v>0</v>
      </c>
      <c r="H490" s="14">
        <v>0</v>
      </c>
      <c r="I490" s="14">
        <v>14</v>
      </c>
      <c r="J490" s="14">
        <v>0</v>
      </c>
    </row>
    <row r="491" spans="2:10" ht="15.75" x14ac:dyDescent="0.25">
      <c r="B491" t="s">
        <v>539</v>
      </c>
      <c r="C491" s="9">
        <v>2019</v>
      </c>
      <c r="D491" s="10"/>
      <c r="E491" s="13">
        <f>VLOOKUP(CONCATENATE(B491,C491),Fuente!A:G,2,0)</f>
        <v>14</v>
      </c>
      <c r="F491" s="9">
        <f>VLOOKUP(CONCATENATE(B491,C491),Fuente!A:G,3,0)</f>
        <v>0</v>
      </c>
      <c r="G491" s="14">
        <f>VLOOKUP(CONCATENATE(B491,C491),Fuente!A:G,4,0)</f>
        <v>0</v>
      </c>
      <c r="H491" s="14">
        <f>VLOOKUP(CONCATENATE(B491,C491),Fuente!A:G,5,0)</f>
        <v>0</v>
      </c>
      <c r="I491" s="14">
        <f>VLOOKUP(CONCATENATE(B491,C491),Fuente!A:G,6,0)</f>
        <v>14</v>
      </c>
      <c r="J491" s="14">
        <f>VLOOKUP(CONCATENATE(B491,C491),Fuente!A:G,7,0)</f>
        <v>0</v>
      </c>
    </row>
    <row r="492" spans="2:10" ht="15.75" x14ac:dyDescent="0.25">
      <c r="B492" t="s">
        <v>539</v>
      </c>
      <c r="C492" s="9">
        <v>2020</v>
      </c>
      <c r="D492" s="10"/>
      <c r="E492" s="13">
        <f>VLOOKUP(CONCATENATE(B492,C492),Fuente!A:G,2,0)</f>
        <v>15</v>
      </c>
      <c r="F492" s="9">
        <f>VLOOKUP(CONCATENATE(B492,C492),Fuente!A:G,3,0)</f>
        <v>0</v>
      </c>
      <c r="G492" s="14">
        <f>VLOOKUP(CONCATENATE(B492,C492),Fuente!A:G,4,0)</f>
        <v>0</v>
      </c>
      <c r="H492" s="14">
        <f>VLOOKUP(CONCATENATE(B492,C492),Fuente!A:G,5,0)</f>
        <v>0</v>
      </c>
      <c r="I492" s="14">
        <f>VLOOKUP(CONCATENATE(B492,C492),Fuente!A:G,6,0)</f>
        <v>15</v>
      </c>
      <c r="J492" s="14">
        <f>VLOOKUP(CONCATENATE(B492,C492),Fuente!A:G,7,0)</f>
        <v>0</v>
      </c>
    </row>
    <row r="493" spans="2:10" ht="15.75" x14ac:dyDescent="0.25">
      <c r="C493" s="26"/>
      <c r="D493" s="27"/>
      <c r="E493" s="28"/>
      <c r="F493" s="26"/>
      <c r="G493" s="25"/>
      <c r="H493" s="25"/>
      <c r="I493" s="25"/>
      <c r="J493" s="25"/>
    </row>
    <row r="494" spans="2:10" ht="15.75" x14ac:dyDescent="0.25">
      <c r="C494" s="23" t="s">
        <v>96</v>
      </c>
      <c r="D494" s="27"/>
      <c r="E494" s="28"/>
      <c r="F494" s="26"/>
      <c r="G494" s="25"/>
      <c r="H494" s="25"/>
      <c r="I494" s="25"/>
      <c r="J494" s="25"/>
    </row>
    <row r="495" spans="2:10" ht="15.75" x14ac:dyDescent="0.25">
      <c r="C495" s="26"/>
      <c r="D495" s="27"/>
      <c r="E495" s="28"/>
      <c r="F495" s="26"/>
      <c r="G495" s="25"/>
      <c r="H495" s="25"/>
      <c r="I495" s="25"/>
      <c r="J495" s="25"/>
    </row>
    <row r="496" spans="2:10" ht="15.75" x14ac:dyDescent="0.25">
      <c r="C496" s="26"/>
      <c r="D496" s="27"/>
      <c r="E496" s="28"/>
      <c r="F496" s="26"/>
      <c r="G496" s="25"/>
      <c r="H496" s="25"/>
      <c r="I496" s="25"/>
      <c r="J496" s="25"/>
    </row>
    <row r="497" spans="3:10" ht="15.75" x14ac:dyDescent="0.25">
      <c r="C497" s="26"/>
      <c r="D497" s="27"/>
      <c r="E497" s="28"/>
      <c r="F497" s="26"/>
      <c r="G497" s="25"/>
      <c r="H497" s="25"/>
      <c r="I497" s="25"/>
      <c r="J497" s="25"/>
    </row>
    <row r="498" spans="3:10" ht="15.75" x14ac:dyDescent="0.25">
      <c r="C498" s="23"/>
      <c r="D498" s="24"/>
      <c r="E498" s="23"/>
      <c r="F498" s="23"/>
      <c r="G498" s="25"/>
      <c r="H498" s="25"/>
      <c r="I498" s="25"/>
      <c r="J498" s="25"/>
    </row>
    <row r="499" spans="3:10" ht="15.75" x14ac:dyDescent="0.25">
      <c r="C499" s="23"/>
      <c r="D499" s="24"/>
      <c r="E499" s="23"/>
      <c r="F499" s="23"/>
      <c r="G499" s="25"/>
      <c r="H499" s="25"/>
      <c r="I499" s="25"/>
      <c r="J499" s="25"/>
    </row>
    <row r="500" spans="3:10" ht="15.75" x14ac:dyDescent="0.25">
      <c r="C500" s="23"/>
      <c r="D500" s="24"/>
      <c r="E500" s="23"/>
      <c r="F500" s="23"/>
      <c r="G500" s="25"/>
      <c r="H500" s="25"/>
      <c r="I500" s="25"/>
      <c r="J500" s="25"/>
    </row>
    <row r="501" spans="3:10" ht="15.75" x14ac:dyDescent="0.25">
      <c r="C501" s="161" t="s">
        <v>9</v>
      </c>
      <c r="D501" s="162"/>
      <c r="E501" s="162"/>
      <c r="F501" s="162"/>
      <c r="G501" s="162"/>
      <c r="H501" s="162"/>
      <c r="I501" s="162"/>
      <c r="J501" s="163"/>
    </row>
    <row r="502" spans="3:10" ht="47.25" x14ac:dyDescent="0.25">
      <c r="C502" s="20" t="s">
        <v>0</v>
      </c>
      <c r="D502" s="21" t="s">
        <v>94</v>
      </c>
      <c r="E502" s="22" t="s">
        <v>95</v>
      </c>
      <c r="F502" s="22" t="s">
        <v>91</v>
      </c>
      <c r="G502" s="22" t="s">
        <v>92</v>
      </c>
      <c r="H502" s="22" t="s">
        <v>93</v>
      </c>
      <c r="I502" s="22" t="s">
        <v>89</v>
      </c>
      <c r="J502" s="22" t="s">
        <v>88</v>
      </c>
    </row>
    <row r="503" spans="3:10" ht="15.75" x14ac:dyDescent="0.25">
      <c r="C503" s="9">
        <v>2005</v>
      </c>
      <c r="D503" s="10">
        <v>0</v>
      </c>
      <c r="E503" s="11"/>
      <c r="F503" s="12"/>
      <c r="G503" s="14"/>
      <c r="H503" s="14"/>
      <c r="I503" s="12"/>
      <c r="J503" s="12"/>
    </row>
    <row r="504" spans="3:10" ht="15.75" x14ac:dyDescent="0.25">
      <c r="C504" s="9">
        <v>2006</v>
      </c>
      <c r="D504" s="10">
        <v>0</v>
      </c>
      <c r="E504" s="11"/>
      <c r="F504" s="12"/>
      <c r="G504" s="14"/>
      <c r="H504" s="14"/>
      <c r="I504" s="12"/>
      <c r="J504" s="12"/>
    </row>
    <row r="505" spans="3:10" ht="15.75" x14ac:dyDescent="0.25">
      <c r="C505" s="9">
        <v>2007</v>
      </c>
      <c r="D505" s="10">
        <v>0</v>
      </c>
      <c r="E505" s="11"/>
      <c r="F505" s="12"/>
      <c r="G505" s="14"/>
      <c r="H505" s="14"/>
      <c r="I505" s="12"/>
      <c r="J505" s="12"/>
    </row>
    <row r="506" spans="3:10" ht="15.75" x14ac:dyDescent="0.25">
      <c r="C506" s="9">
        <v>2008</v>
      </c>
      <c r="D506" s="10">
        <v>0</v>
      </c>
      <c r="E506" s="11"/>
      <c r="F506" s="12"/>
      <c r="G506" s="14"/>
      <c r="H506" s="14"/>
      <c r="I506" s="12"/>
      <c r="J506" s="12"/>
    </row>
    <row r="507" spans="3:10" ht="15.75" x14ac:dyDescent="0.25">
      <c r="C507" s="9">
        <v>2009</v>
      </c>
      <c r="D507" s="10">
        <v>0</v>
      </c>
      <c r="E507" s="11"/>
      <c r="F507" s="12"/>
      <c r="G507" s="14"/>
      <c r="H507" s="14"/>
      <c r="I507" s="12"/>
      <c r="J507" s="12"/>
    </row>
    <row r="508" spans="3:10" ht="15.75" x14ac:dyDescent="0.25">
      <c r="C508" s="9">
        <v>2010</v>
      </c>
      <c r="D508" s="10">
        <v>0</v>
      </c>
      <c r="E508" s="13">
        <v>2</v>
      </c>
      <c r="F508" s="9">
        <v>0</v>
      </c>
      <c r="G508" s="14">
        <v>0</v>
      </c>
      <c r="H508" s="14">
        <v>0</v>
      </c>
      <c r="I508" s="9">
        <f t="shared" ref="I508:I514" si="17">E508-(F508+G508+H508)-J508</f>
        <v>0</v>
      </c>
      <c r="J508" s="9">
        <v>2</v>
      </c>
    </row>
    <row r="509" spans="3:10" ht="15.75" x14ac:dyDescent="0.25">
      <c r="C509" s="9">
        <v>2011</v>
      </c>
      <c r="D509" s="10">
        <v>0</v>
      </c>
      <c r="E509" s="13">
        <v>2</v>
      </c>
      <c r="F509" s="9">
        <v>0</v>
      </c>
      <c r="G509" s="14">
        <v>2</v>
      </c>
      <c r="H509" s="14">
        <v>0</v>
      </c>
      <c r="I509" s="9">
        <f t="shared" si="17"/>
        <v>0</v>
      </c>
      <c r="J509" s="9">
        <v>0</v>
      </c>
    </row>
    <row r="510" spans="3:10" ht="15.75" x14ac:dyDescent="0.25">
      <c r="C510" s="9">
        <v>2012</v>
      </c>
      <c r="D510" s="10">
        <v>0</v>
      </c>
      <c r="E510" s="13">
        <v>2</v>
      </c>
      <c r="F510" s="9">
        <v>0</v>
      </c>
      <c r="G510" s="14">
        <v>1</v>
      </c>
      <c r="H510" s="14">
        <v>0</v>
      </c>
      <c r="I510" s="9">
        <f t="shared" si="17"/>
        <v>1</v>
      </c>
      <c r="J510" s="9">
        <v>0</v>
      </c>
    </row>
    <row r="511" spans="3:10" ht="15.75" x14ac:dyDescent="0.25">
      <c r="C511" s="9">
        <v>2013</v>
      </c>
      <c r="D511" s="10">
        <v>0</v>
      </c>
      <c r="E511" s="13">
        <v>2</v>
      </c>
      <c r="F511" s="9">
        <v>0</v>
      </c>
      <c r="G511" s="14">
        <v>0</v>
      </c>
      <c r="H511" s="14">
        <v>0</v>
      </c>
      <c r="I511" s="9">
        <f t="shared" si="17"/>
        <v>2</v>
      </c>
      <c r="J511" s="9">
        <v>0</v>
      </c>
    </row>
    <row r="512" spans="3:10" ht="15.75" x14ac:dyDescent="0.25">
      <c r="C512" s="9">
        <v>2014</v>
      </c>
      <c r="D512" s="10">
        <v>0</v>
      </c>
      <c r="E512" s="13">
        <v>2</v>
      </c>
      <c r="F512" s="9">
        <v>0</v>
      </c>
      <c r="G512" s="14">
        <v>0</v>
      </c>
      <c r="H512" s="14">
        <v>0</v>
      </c>
      <c r="I512" s="9">
        <f t="shared" si="17"/>
        <v>1</v>
      </c>
      <c r="J512" s="9">
        <v>1</v>
      </c>
    </row>
    <row r="513" spans="2:10" ht="15.75" x14ac:dyDescent="0.25">
      <c r="C513" s="9">
        <v>2015</v>
      </c>
      <c r="D513" s="10">
        <v>0</v>
      </c>
      <c r="E513" s="13">
        <v>2</v>
      </c>
      <c r="F513" s="9">
        <v>0</v>
      </c>
      <c r="G513" s="14">
        <v>1</v>
      </c>
      <c r="H513" s="14">
        <v>0</v>
      </c>
      <c r="I513" s="9">
        <f t="shared" si="17"/>
        <v>0</v>
      </c>
      <c r="J513" s="9">
        <v>1</v>
      </c>
    </row>
    <row r="514" spans="2:10" ht="15.75" x14ac:dyDescent="0.25">
      <c r="C514" s="9">
        <v>2016</v>
      </c>
      <c r="D514" s="10">
        <v>0</v>
      </c>
      <c r="E514" s="13">
        <v>5</v>
      </c>
      <c r="F514" s="9">
        <v>0</v>
      </c>
      <c r="G514" s="14">
        <v>0</v>
      </c>
      <c r="H514" s="14">
        <v>0</v>
      </c>
      <c r="I514" s="9">
        <f t="shared" si="17"/>
        <v>5</v>
      </c>
      <c r="J514" s="9">
        <v>0</v>
      </c>
    </row>
    <row r="515" spans="2:10" ht="15.75" x14ac:dyDescent="0.25">
      <c r="C515" s="9">
        <v>2017</v>
      </c>
      <c r="D515" s="10">
        <v>0</v>
      </c>
      <c r="E515" s="13">
        <v>2</v>
      </c>
      <c r="F515" s="9">
        <v>0</v>
      </c>
      <c r="G515" s="14">
        <v>0</v>
      </c>
      <c r="H515" s="14">
        <v>0</v>
      </c>
      <c r="I515" s="14">
        <v>2</v>
      </c>
      <c r="J515" s="14">
        <v>0</v>
      </c>
    </row>
    <row r="516" spans="2:10" ht="15.75" x14ac:dyDescent="0.25">
      <c r="C516" s="9">
        <v>2018</v>
      </c>
      <c r="D516" s="10">
        <v>0</v>
      </c>
      <c r="E516" s="13">
        <v>6</v>
      </c>
      <c r="F516" s="9">
        <v>0</v>
      </c>
      <c r="G516" s="14">
        <v>2</v>
      </c>
      <c r="H516" s="14">
        <v>0</v>
      </c>
      <c r="I516" s="14">
        <v>4</v>
      </c>
      <c r="J516" s="14">
        <v>0</v>
      </c>
    </row>
    <row r="517" spans="2:10" ht="15.75" x14ac:dyDescent="0.25">
      <c r="B517" t="s">
        <v>540</v>
      </c>
      <c r="C517" s="9">
        <v>2019</v>
      </c>
      <c r="D517" s="10"/>
      <c r="E517" s="13">
        <f>VLOOKUP(CONCATENATE(B517,C517),Fuente!A:G,2,0)</f>
        <v>6</v>
      </c>
      <c r="F517" s="9">
        <f>VLOOKUP(CONCATENATE(B517,C517),Fuente!A:G,3,0)</f>
        <v>0</v>
      </c>
      <c r="G517" s="14">
        <f>VLOOKUP(CONCATENATE(B517,C517),Fuente!A:G,4,0)</f>
        <v>2</v>
      </c>
      <c r="H517" s="14">
        <f>VLOOKUP(CONCATENATE(B517,C517),Fuente!A:G,5,0)</f>
        <v>0</v>
      </c>
      <c r="I517" s="14">
        <f>VLOOKUP(CONCATENATE(B517,C517),Fuente!A:G,6,0)</f>
        <v>4</v>
      </c>
      <c r="J517" s="14">
        <f>VLOOKUP(CONCATENATE(B517,C517),Fuente!A:G,7,0)</f>
        <v>0</v>
      </c>
    </row>
    <row r="518" spans="2:10" ht="15.75" x14ac:dyDescent="0.25">
      <c r="B518" t="s">
        <v>540</v>
      </c>
      <c r="C518" s="9">
        <v>2020</v>
      </c>
      <c r="D518" s="10"/>
      <c r="E518" s="13">
        <f>VLOOKUP(CONCATENATE(B518,C518),Fuente!A:G,2,0)</f>
        <v>6</v>
      </c>
      <c r="F518" s="9">
        <f>VLOOKUP(CONCATENATE(B518,C518),Fuente!A:G,3,0)</f>
        <v>0</v>
      </c>
      <c r="G518" s="14">
        <f>VLOOKUP(CONCATENATE(B518,C518),Fuente!A:G,4,0)</f>
        <v>0</v>
      </c>
      <c r="H518" s="14">
        <f>VLOOKUP(CONCATENATE(B518,C518),Fuente!A:G,5,0)</f>
        <v>0</v>
      </c>
      <c r="I518" s="14">
        <f>VLOOKUP(CONCATENATE(B518,C518),Fuente!A:G,6,0)</f>
        <v>3</v>
      </c>
      <c r="J518" s="14">
        <f>VLOOKUP(CONCATENATE(B518,C518),Fuente!A:G,7,0)</f>
        <v>0</v>
      </c>
    </row>
    <row r="519" spans="2:10" ht="15.75" x14ac:dyDescent="0.25">
      <c r="C519" s="26"/>
      <c r="D519" s="27"/>
      <c r="E519" s="28"/>
      <c r="F519" s="26"/>
      <c r="G519" s="25"/>
      <c r="H519" s="25"/>
      <c r="I519" s="25"/>
      <c r="J519" s="25"/>
    </row>
    <row r="520" spans="2:10" ht="15.75" x14ac:dyDescent="0.25">
      <c r="C520" s="23" t="s">
        <v>96</v>
      </c>
      <c r="D520" s="27"/>
      <c r="E520" s="28"/>
      <c r="F520" s="26"/>
      <c r="G520" s="25"/>
      <c r="H520" s="25"/>
      <c r="I520" s="25"/>
      <c r="J520" s="25"/>
    </row>
    <row r="521" spans="2:10" ht="15.75" x14ac:dyDescent="0.25">
      <c r="C521" s="26"/>
      <c r="D521" s="27"/>
      <c r="E521" s="28"/>
      <c r="F521" s="26"/>
      <c r="G521" s="25"/>
      <c r="H521" s="25"/>
      <c r="I521" s="25"/>
      <c r="J521" s="25"/>
    </row>
    <row r="522" spans="2:10" ht="15.75" x14ac:dyDescent="0.25">
      <c r="C522" s="26"/>
      <c r="D522" s="27"/>
      <c r="E522" s="28"/>
      <c r="F522" s="26"/>
      <c r="G522" s="25"/>
      <c r="H522" s="25"/>
      <c r="I522" s="25"/>
      <c r="J522" s="25"/>
    </row>
    <row r="523" spans="2:10" ht="15.75" x14ac:dyDescent="0.25">
      <c r="C523" s="26"/>
      <c r="D523" s="27"/>
      <c r="E523" s="28"/>
      <c r="F523" s="26"/>
      <c r="G523" s="25"/>
      <c r="H523" s="25"/>
      <c r="I523" s="25"/>
      <c r="J523" s="25"/>
    </row>
    <row r="524" spans="2:10" ht="15.75" x14ac:dyDescent="0.25">
      <c r="C524" s="23"/>
      <c r="D524" s="24"/>
      <c r="E524" s="23"/>
      <c r="F524" s="23"/>
      <c r="G524" s="25"/>
      <c r="H524" s="25"/>
      <c r="I524" s="25"/>
      <c r="J524" s="25"/>
    </row>
    <row r="525" spans="2:10" ht="15.75" x14ac:dyDescent="0.25">
      <c r="C525" s="23"/>
      <c r="D525" s="24"/>
      <c r="E525" s="23"/>
      <c r="F525" s="23"/>
      <c r="G525" s="25"/>
      <c r="H525" s="25"/>
      <c r="I525" s="25"/>
      <c r="J525" s="25"/>
    </row>
    <row r="526" spans="2:10" ht="15.75" x14ac:dyDescent="0.25">
      <c r="C526" s="23"/>
      <c r="D526" s="24"/>
      <c r="E526" s="23"/>
      <c r="F526" s="23"/>
      <c r="G526" s="25"/>
      <c r="H526" s="25"/>
      <c r="I526" s="25"/>
      <c r="J526" s="25"/>
    </row>
    <row r="527" spans="2:10" ht="15.75" x14ac:dyDescent="0.25">
      <c r="C527" s="161" t="s">
        <v>105</v>
      </c>
      <c r="D527" s="162"/>
      <c r="E527" s="162"/>
      <c r="F527" s="162"/>
      <c r="G527" s="162"/>
      <c r="H527" s="162"/>
      <c r="I527" s="162"/>
      <c r="J527" s="163"/>
    </row>
    <row r="528" spans="2:10" ht="47.25" x14ac:dyDescent="0.25">
      <c r="C528" s="20" t="s">
        <v>0</v>
      </c>
      <c r="D528" s="21" t="s">
        <v>94</v>
      </c>
      <c r="E528" s="22" t="s">
        <v>95</v>
      </c>
      <c r="F528" s="22" t="s">
        <v>91</v>
      </c>
      <c r="G528" s="22" t="s">
        <v>92</v>
      </c>
      <c r="H528" s="22" t="s">
        <v>93</v>
      </c>
      <c r="I528" s="22" t="s">
        <v>89</v>
      </c>
      <c r="J528" s="22" t="s">
        <v>88</v>
      </c>
    </row>
    <row r="529" spans="2:10" ht="15.75" x14ac:dyDescent="0.25">
      <c r="C529" s="9">
        <v>2005</v>
      </c>
      <c r="D529" s="10">
        <v>0</v>
      </c>
      <c r="E529" s="11"/>
      <c r="F529" s="12"/>
      <c r="G529" s="14"/>
      <c r="H529" s="14"/>
      <c r="I529" s="12"/>
      <c r="J529" s="12"/>
    </row>
    <row r="530" spans="2:10" ht="15.75" x14ac:dyDescent="0.25">
      <c r="C530" s="9">
        <v>2006</v>
      </c>
      <c r="D530" s="10">
        <v>1.65</v>
      </c>
      <c r="E530" s="11"/>
      <c r="F530" s="12"/>
      <c r="G530" s="14"/>
      <c r="H530" s="14"/>
      <c r="I530" s="12"/>
      <c r="J530" s="12"/>
    </row>
    <row r="531" spans="2:10" ht="15.75" x14ac:dyDescent="0.25">
      <c r="C531" s="9">
        <v>2007</v>
      </c>
      <c r="D531" s="10">
        <v>0</v>
      </c>
      <c r="E531" s="11"/>
      <c r="F531" s="12"/>
      <c r="G531" s="14"/>
      <c r="H531" s="14"/>
      <c r="I531" s="12"/>
      <c r="J531" s="12"/>
    </row>
    <row r="532" spans="2:10" ht="15.75" x14ac:dyDescent="0.25">
      <c r="C532" s="9">
        <v>2008</v>
      </c>
      <c r="D532" s="10">
        <v>0</v>
      </c>
      <c r="E532" s="11"/>
      <c r="F532" s="12"/>
      <c r="G532" s="14"/>
      <c r="H532" s="14"/>
      <c r="I532" s="12"/>
      <c r="J532" s="12"/>
    </row>
    <row r="533" spans="2:10" ht="15.75" x14ac:dyDescent="0.25">
      <c r="C533" s="9">
        <v>2009</v>
      </c>
      <c r="D533" s="10">
        <v>0</v>
      </c>
      <c r="E533" s="11"/>
      <c r="F533" s="12"/>
      <c r="G533" s="14"/>
      <c r="H533" s="14"/>
      <c r="I533" s="12"/>
      <c r="J533" s="12"/>
    </row>
    <row r="534" spans="2:10" ht="15.75" x14ac:dyDescent="0.25">
      <c r="C534" s="9">
        <v>2010</v>
      </c>
      <c r="D534" s="10">
        <v>0</v>
      </c>
      <c r="E534" s="13">
        <v>4</v>
      </c>
      <c r="F534" s="9">
        <v>1</v>
      </c>
      <c r="G534" s="14">
        <v>3</v>
      </c>
      <c r="H534" s="14">
        <v>0</v>
      </c>
      <c r="I534" s="9">
        <f t="shared" ref="I534:I540" si="18">E534-(F534+G534+H534)-J534</f>
        <v>0</v>
      </c>
      <c r="J534" s="9">
        <v>0</v>
      </c>
    </row>
    <row r="535" spans="2:10" ht="15.75" x14ac:dyDescent="0.25">
      <c r="C535" s="9">
        <v>2011</v>
      </c>
      <c r="D535" s="10">
        <v>0</v>
      </c>
      <c r="E535" s="13">
        <v>4</v>
      </c>
      <c r="F535" s="9">
        <v>1</v>
      </c>
      <c r="G535" s="14">
        <v>3</v>
      </c>
      <c r="H535" s="14">
        <v>0</v>
      </c>
      <c r="I535" s="9">
        <f t="shared" si="18"/>
        <v>0</v>
      </c>
      <c r="J535" s="9">
        <v>0</v>
      </c>
    </row>
    <row r="536" spans="2:10" ht="15.75" x14ac:dyDescent="0.25">
      <c r="C536" s="9">
        <v>2012</v>
      </c>
      <c r="D536" s="10">
        <v>0</v>
      </c>
      <c r="E536" s="13">
        <v>4</v>
      </c>
      <c r="F536" s="9">
        <v>1</v>
      </c>
      <c r="G536" s="14">
        <v>2</v>
      </c>
      <c r="H536" s="14">
        <v>0</v>
      </c>
      <c r="I536" s="9">
        <f t="shared" si="18"/>
        <v>1</v>
      </c>
      <c r="J536" s="9">
        <v>0</v>
      </c>
    </row>
    <row r="537" spans="2:10" ht="15.75" x14ac:dyDescent="0.25">
      <c r="C537" s="9">
        <v>2013</v>
      </c>
      <c r="D537" s="10">
        <v>0</v>
      </c>
      <c r="E537" s="13">
        <v>4</v>
      </c>
      <c r="F537" s="9">
        <v>0</v>
      </c>
      <c r="G537" s="14">
        <v>0</v>
      </c>
      <c r="H537" s="14">
        <v>0</v>
      </c>
      <c r="I537" s="9">
        <f t="shared" si="18"/>
        <v>4</v>
      </c>
      <c r="J537" s="9">
        <v>0</v>
      </c>
    </row>
    <row r="538" spans="2:10" ht="15.75" x14ac:dyDescent="0.25">
      <c r="C538" s="9">
        <v>2014</v>
      </c>
      <c r="D538" s="10">
        <v>0</v>
      </c>
      <c r="E538" s="13">
        <v>4</v>
      </c>
      <c r="F538" s="9">
        <v>0</v>
      </c>
      <c r="G538" s="14">
        <v>0</v>
      </c>
      <c r="H538" s="14">
        <v>0</v>
      </c>
      <c r="I538" s="9">
        <f t="shared" si="18"/>
        <v>4</v>
      </c>
      <c r="J538" s="9">
        <v>0</v>
      </c>
    </row>
    <row r="539" spans="2:10" ht="15.75" x14ac:dyDescent="0.25">
      <c r="C539" s="9">
        <v>2015</v>
      </c>
      <c r="D539" s="10">
        <v>0</v>
      </c>
      <c r="E539" s="13">
        <v>4</v>
      </c>
      <c r="F539" s="9">
        <v>0</v>
      </c>
      <c r="G539" s="14">
        <v>4</v>
      </c>
      <c r="H539" s="14">
        <v>0</v>
      </c>
      <c r="I539" s="9">
        <f t="shared" si="18"/>
        <v>0</v>
      </c>
      <c r="J539" s="9">
        <v>0</v>
      </c>
    </row>
    <row r="540" spans="2:10" ht="15.75" x14ac:dyDescent="0.25">
      <c r="C540" s="9">
        <v>2016</v>
      </c>
      <c r="D540" s="10">
        <v>0</v>
      </c>
      <c r="E540" s="13">
        <v>4</v>
      </c>
      <c r="F540" s="9">
        <v>0</v>
      </c>
      <c r="G540" s="14">
        <v>0</v>
      </c>
      <c r="H540" s="14">
        <v>0</v>
      </c>
      <c r="I540" s="9">
        <f t="shared" si="18"/>
        <v>4</v>
      </c>
      <c r="J540" s="9">
        <v>0</v>
      </c>
    </row>
    <row r="541" spans="2:10" ht="15.75" x14ac:dyDescent="0.25">
      <c r="C541" s="9">
        <v>2017</v>
      </c>
      <c r="D541" s="10">
        <v>0</v>
      </c>
      <c r="E541" s="13">
        <v>5</v>
      </c>
      <c r="F541" s="9">
        <v>0</v>
      </c>
      <c r="G541" s="14">
        <v>0</v>
      </c>
      <c r="H541" s="14">
        <v>0</v>
      </c>
      <c r="I541" s="14">
        <v>4</v>
      </c>
      <c r="J541" s="14">
        <v>1</v>
      </c>
    </row>
    <row r="542" spans="2:10" ht="15.75" x14ac:dyDescent="0.25">
      <c r="C542" s="9">
        <v>2018</v>
      </c>
      <c r="D542" s="10">
        <v>0</v>
      </c>
      <c r="E542" s="13">
        <v>6</v>
      </c>
      <c r="F542" s="9">
        <v>0</v>
      </c>
      <c r="G542" s="14">
        <v>0</v>
      </c>
      <c r="H542" s="14">
        <v>0</v>
      </c>
      <c r="I542" s="14">
        <v>6</v>
      </c>
      <c r="J542" s="14">
        <v>0</v>
      </c>
    </row>
    <row r="543" spans="2:10" ht="15.75" x14ac:dyDescent="0.25">
      <c r="B543" t="s">
        <v>541</v>
      </c>
      <c r="C543" s="9">
        <v>2019</v>
      </c>
      <c r="D543" s="10"/>
      <c r="E543" s="13">
        <f>VLOOKUP(CONCATENATE(B543,C543),Fuente!A:G,2,0)</f>
        <v>6</v>
      </c>
      <c r="F543" s="9">
        <f>VLOOKUP(CONCATENATE(B543,C543),Fuente!A:G,3,0)</f>
        <v>0</v>
      </c>
      <c r="G543" s="14">
        <f>VLOOKUP(CONCATENATE(B543,C543),Fuente!A:G,4,0)</f>
        <v>1</v>
      </c>
      <c r="H543" s="14">
        <f>VLOOKUP(CONCATENATE(B543,C543),Fuente!A:G,5,0)</f>
        <v>1</v>
      </c>
      <c r="I543" s="14">
        <f>VLOOKUP(CONCATENATE(B543,C543),Fuente!A:G,6,0)</f>
        <v>4</v>
      </c>
      <c r="J543" s="14">
        <f>VLOOKUP(CONCATENATE(B543,C543),Fuente!A:G,7,0)</f>
        <v>0</v>
      </c>
    </row>
    <row r="544" spans="2:10" ht="15.75" x14ac:dyDescent="0.25">
      <c r="B544" t="s">
        <v>541</v>
      </c>
      <c r="C544" s="9">
        <v>2020</v>
      </c>
      <c r="D544" s="10"/>
      <c r="E544" s="13">
        <f>VLOOKUP(CONCATENATE(B544,C544),Fuente!A:G,2,0)</f>
        <v>5</v>
      </c>
      <c r="F544" s="9">
        <f>VLOOKUP(CONCATENATE(B544,C544),Fuente!A:G,3,0)</f>
        <v>0</v>
      </c>
      <c r="G544" s="14">
        <f>VLOOKUP(CONCATENATE(B544,C544),Fuente!A:G,4,0)</f>
        <v>1</v>
      </c>
      <c r="H544" s="14">
        <f>VLOOKUP(CONCATENATE(B544,C544),Fuente!A:G,5,0)</f>
        <v>1</v>
      </c>
      <c r="I544" s="14">
        <f>VLOOKUP(CONCATENATE(B544,C544),Fuente!A:G,6,0)</f>
        <v>0</v>
      </c>
      <c r="J544" s="14">
        <f>VLOOKUP(CONCATENATE(B544,C544),Fuente!A:G,7,0)</f>
        <v>2</v>
      </c>
    </row>
    <row r="545" spans="3:10" ht="15.75" x14ac:dyDescent="0.25">
      <c r="C545" s="26"/>
      <c r="D545" s="27"/>
      <c r="E545" s="28"/>
      <c r="F545" s="26"/>
      <c r="G545" s="25"/>
      <c r="H545" s="25"/>
      <c r="I545" s="25"/>
      <c r="J545" s="25"/>
    </row>
    <row r="546" spans="3:10" ht="15.75" x14ac:dyDescent="0.25">
      <c r="C546" s="23" t="s">
        <v>96</v>
      </c>
      <c r="D546" s="27"/>
      <c r="E546" s="28"/>
      <c r="F546" s="26"/>
      <c r="G546" s="25"/>
      <c r="H546" s="25"/>
      <c r="I546" s="25"/>
      <c r="J546" s="25"/>
    </row>
    <row r="547" spans="3:10" ht="15.75" x14ac:dyDescent="0.25">
      <c r="C547" s="26"/>
      <c r="D547" s="27"/>
      <c r="E547" s="28"/>
      <c r="F547" s="26"/>
      <c r="G547" s="25"/>
      <c r="H547" s="25"/>
      <c r="I547" s="25"/>
      <c r="J547" s="25"/>
    </row>
    <row r="548" spans="3:10" ht="15.75" x14ac:dyDescent="0.25">
      <c r="C548" s="26"/>
      <c r="D548" s="27"/>
      <c r="E548" s="28"/>
      <c r="F548" s="26"/>
      <c r="G548" s="25"/>
      <c r="H548" s="25"/>
      <c r="I548" s="25"/>
      <c r="J548" s="25"/>
    </row>
    <row r="549" spans="3:10" ht="15.75" x14ac:dyDescent="0.25">
      <c r="C549" s="26"/>
      <c r="D549" s="27"/>
      <c r="E549" s="28"/>
      <c r="F549" s="26"/>
      <c r="G549" s="25"/>
      <c r="H549" s="25"/>
      <c r="I549" s="25"/>
      <c r="J549" s="25"/>
    </row>
    <row r="550" spans="3:10" ht="15.75" x14ac:dyDescent="0.25">
      <c r="C550" s="23"/>
      <c r="D550" s="24"/>
      <c r="E550" s="23"/>
      <c r="F550" s="23"/>
      <c r="G550" s="25"/>
      <c r="H550" s="25"/>
      <c r="I550" s="25"/>
      <c r="J550" s="25"/>
    </row>
    <row r="551" spans="3:10" ht="15.75" x14ac:dyDescent="0.25">
      <c r="C551" s="23"/>
      <c r="D551" s="24"/>
      <c r="E551" s="23"/>
      <c r="F551" s="23"/>
      <c r="G551" s="25"/>
      <c r="H551" s="25"/>
      <c r="I551" s="25"/>
      <c r="J551" s="25"/>
    </row>
    <row r="552" spans="3:10" ht="15.75" x14ac:dyDescent="0.25">
      <c r="C552" s="23"/>
      <c r="D552" s="24"/>
      <c r="E552" s="23"/>
      <c r="F552" s="23"/>
      <c r="G552" s="25"/>
      <c r="H552" s="25"/>
      <c r="I552" s="25"/>
      <c r="J552" s="25"/>
    </row>
    <row r="553" spans="3:10" ht="15.75" x14ac:dyDescent="0.25">
      <c r="C553" s="161" t="s">
        <v>106</v>
      </c>
      <c r="D553" s="162"/>
      <c r="E553" s="162"/>
      <c r="F553" s="162"/>
      <c r="G553" s="162"/>
      <c r="H553" s="162"/>
      <c r="I553" s="162"/>
      <c r="J553" s="163"/>
    </row>
    <row r="554" spans="3:10" ht="47.25" x14ac:dyDescent="0.25">
      <c r="C554" s="20" t="s">
        <v>0</v>
      </c>
      <c r="D554" s="21" t="s">
        <v>94</v>
      </c>
      <c r="E554" s="22" t="s">
        <v>95</v>
      </c>
      <c r="F554" s="22" t="s">
        <v>91</v>
      </c>
      <c r="G554" s="22" t="s">
        <v>92</v>
      </c>
      <c r="H554" s="22" t="s">
        <v>93</v>
      </c>
      <c r="I554" s="22" t="s">
        <v>89</v>
      </c>
      <c r="J554" s="22" t="s">
        <v>88</v>
      </c>
    </row>
    <row r="555" spans="3:10" ht="15.75" x14ac:dyDescent="0.25">
      <c r="C555" s="9">
        <v>2005</v>
      </c>
      <c r="D555" s="10">
        <v>0</v>
      </c>
      <c r="E555" s="11"/>
      <c r="F555" s="12"/>
      <c r="G555" s="14"/>
      <c r="H555" s="14"/>
      <c r="I555" s="12"/>
      <c r="J555" s="12"/>
    </row>
    <row r="556" spans="3:10" ht="15.75" x14ac:dyDescent="0.25">
      <c r="C556" s="9">
        <v>2006</v>
      </c>
      <c r="D556" s="10">
        <v>0</v>
      </c>
      <c r="E556" s="11"/>
      <c r="F556" s="12"/>
      <c r="G556" s="14"/>
      <c r="H556" s="14"/>
      <c r="I556" s="12"/>
      <c r="J556" s="12"/>
    </row>
    <row r="557" spans="3:10" ht="15.75" x14ac:dyDescent="0.25">
      <c r="C557" s="9">
        <v>2007</v>
      </c>
      <c r="D557" s="10">
        <v>0</v>
      </c>
      <c r="E557" s="11"/>
      <c r="F557" s="12"/>
      <c r="G557" s="14"/>
      <c r="H557" s="14"/>
      <c r="I557" s="12"/>
      <c r="J557" s="12"/>
    </row>
    <row r="558" spans="3:10" ht="15.75" x14ac:dyDescent="0.25">
      <c r="C558" s="9">
        <v>2008</v>
      </c>
      <c r="D558" s="10">
        <v>0</v>
      </c>
      <c r="E558" s="11"/>
      <c r="F558" s="12"/>
      <c r="G558" s="14"/>
      <c r="H558" s="14"/>
      <c r="I558" s="12"/>
      <c r="J558" s="12"/>
    </row>
    <row r="559" spans="3:10" ht="15.75" x14ac:dyDescent="0.25">
      <c r="C559" s="9">
        <v>2009</v>
      </c>
      <c r="D559" s="10">
        <v>0</v>
      </c>
      <c r="E559" s="11"/>
      <c r="F559" s="12"/>
      <c r="G559" s="14"/>
      <c r="H559" s="14"/>
      <c r="I559" s="12"/>
      <c r="J559" s="12"/>
    </row>
    <row r="560" spans="3:10" ht="15.75" x14ac:dyDescent="0.25">
      <c r="C560" s="9">
        <v>2010</v>
      </c>
      <c r="D560" s="10">
        <v>0</v>
      </c>
      <c r="E560" s="13">
        <v>0</v>
      </c>
      <c r="F560" s="9">
        <v>0</v>
      </c>
      <c r="G560" s="14">
        <v>0</v>
      </c>
      <c r="H560" s="14">
        <v>0</v>
      </c>
      <c r="I560" s="9">
        <f t="shared" ref="I560" si="19">E560-(F560+G560+H560)-J560</f>
        <v>0</v>
      </c>
      <c r="J560" s="9">
        <v>0</v>
      </c>
    </row>
    <row r="561" spans="2:10" ht="15.75" x14ac:dyDescent="0.25">
      <c r="C561" s="9">
        <v>2011</v>
      </c>
      <c r="D561" s="10">
        <v>0</v>
      </c>
      <c r="E561" s="13">
        <v>0</v>
      </c>
      <c r="F561" s="9">
        <v>0</v>
      </c>
      <c r="G561" s="14">
        <v>0</v>
      </c>
      <c r="H561" s="14">
        <v>0</v>
      </c>
      <c r="I561" s="9">
        <v>0</v>
      </c>
      <c r="J561" s="9">
        <v>0</v>
      </c>
    </row>
    <row r="562" spans="2:10" ht="15.75" x14ac:dyDescent="0.25">
      <c r="C562" s="9">
        <v>2012</v>
      </c>
      <c r="D562" s="10">
        <v>0</v>
      </c>
      <c r="E562" s="13">
        <v>0</v>
      </c>
      <c r="F562" s="9">
        <v>0</v>
      </c>
      <c r="G562" s="14">
        <v>0</v>
      </c>
      <c r="H562" s="14">
        <v>0</v>
      </c>
      <c r="I562" s="9">
        <v>0</v>
      </c>
      <c r="J562" s="9">
        <v>0</v>
      </c>
    </row>
    <row r="563" spans="2:10" ht="15.75" x14ac:dyDescent="0.25">
      <c r="C563" s="9">
        <v>2013</v>
      </c>
      <c r="D563" s="10">
        <v>0</v>
      </c>
      <c r="E563" s="13">
        <v>0</v>
      </c>
      <c r="F563" s="9">
        <v>0</v>
      </c>
      <c r="G563" s="14">
        <v>0</v>
      </c>
      <c r="H563" s="14">
        <v>0</v>
      </c>
      <c r="I563" s="9">
        <v>0</v>
      </c>
      <c r="J563" s="9">
        <v>0</v>
      </c>
    </row>
    <row r="564" spans="2:10" ht="15.75" x14ac:dyDescent="0.25">
      <c r="C564" s="9">
        <v>2014</v>
      </c>
      <c r="D564" s="10">
        <v>0</v>
      </c>
      <c r="E564" s="13">
        <v>0</v>
      </c>
      <c r="F564" s="9">
        <v>0</v>
      </c>
      <c r="G564" s="14">
        <v>0</v>
      </c>
      <c r="H564" s="14">
        <v>0</v>
      </c>
      <c r="I564" s="9">
        <v>0</v>
      </c>
      <c r="J564" s="9">
        <v>0</v>
      </c>
    </row>
    <row r="565" spans="2:10" ht="15.75" x14ac:dyDescent="0.25">
      <c r="C565" s="9">
        <v>2015</v>
      </c>
      <c r="D565" s="10">
        <v>0</v>
      </c>
      <c r="E565" s="13">
        <v>0</v>
      </c>
      <c r="F565" s="9">
        <v>0</v>
      </c>
      <c r="G565" s="14">
        <v>0</v>
      </c>
      <c r="H565" s="14">
        <v>0</v>
      </c>
      <c r="I565" s="9">
        <v>0</v>
      </c>
      <c r="J565" s="9">
        <v>0</v>
      </c>
    </row>
    <row r="566" spans="2:10" ht="15.75" x14ac:dyDescent="0.25">
      <c r="C566" s="9">
        <v>2016</v>
      </c>
      <c r="D566" s="10">
        <v>0</v>
      </c>
      <c r="E566" s="13">
        <v>0</v>
      </c>
      <c r="F566" s="9">
        <v>0</v>
      </c>
      <c r="G566" s="14">
        <v>0</v>
      </c>
      <c r="H566" s="14">
        <v>0</v>
      </c>
      <c r="I566" s="9">
        <v>0</v>
      </c>
      <c r="J566" s="9">
        <v>0</v>
      </c>
    </row>
    <row r="567" spans="2:10" ht="15.75" x14ac:dyDescent="0.25">
      <c r="B567" t="s">
        <v>543</v>
      </c>
      <c r="C567" s="9">
        <v>2019</v>
      </c>
      <c r="D567" s="10">
        <v>0</v>
      </c>
      <c r="E567" s="13">
        <f>VLOOKUP(CONCATENATE(B567,C567),Fuente!A:G,2,0)</f>
        <v>0</v>
      </c>
      <c r="F567" s="9">
        <f>VLOOKUP(CONCATENATE(B567,C567),Fuente!A:G,3,0)</f>
        <v>0</v>
      </c>
      <c r="G567" s="14">
        <f>VLOOKUP(CONCATENATE(B567,C567),Fuente!A:G,4,0)</f>
        <v>0</v>
      </c>
      <c r="H567" s="14">
        <f>VLOOKUP(CONCATENATE(B567,C567),Fuente!A:G,5,0)</f>
        <v>0</v>
      </c>
      <c r="I567" s="14">
        <f>VLOOKUP(CONCATENATE(B567,C567),Fuente!A:G,6,0)</f>
        <v>0</v>
      </c>
      <c r="J567" s="14">
        <f>VLOOKUP(CONCATENATE(B567,C567),Fuente!A:G,7,0)</f>
        <v>0</v>
      </c>
    </row>
    <row r="568" spans="2:10" ht="15.75" x14ac:dyDescent="0.25">
      <c r="B568" t="s">
        <v>543</v>
      </c>
      <c r="C568" s="9">
        <v>2020</v>
      </c>
      <c r="D568" s="10">
        <v>0</v>
      </c>
      <c r="E568" s="13">
        <f>VLOOKUP(CONCATENATE(B568,C568),Fuente!A:G,2,0)</f>
        <v>0</v>
      </c>
      <c r="F568" s="9">
        <f>VLOOKUP(CONCATENATE(B568,C568),Fuente!A:G,3,0)</f>
        <v>0</v>
      </c>
      <c r="G568" s="14">
        <f>VLOOKUP(CONCATENATE(B568,C568),Fuente!A:G,4,0)</f>
        <v>0</v>
      </c>
      <c r="H568" s="14">
        <f>VLOOKUP(CONCATENATE(B568,C568),Fuente!A:G,5,0)</f>
        <v>0</v>
      </c>
      <c r="I568" s="14">
        <f>VLOOKUP(CONCATENATE(B568,C568),Fuente!A:G,6,0)</f>
        <v>0</v>
      </c>
      <c r="J568" s="14">
        <f>VLOOKUP(CONCATENATE(B568,C568),Fuente!A:G,7,0)</f>
        <v>0</v>
      </c>
    </row>
    <row r="569" spans="2:10" ht="15.75" x14ac:dyDescent="0.25">
      <c r="C569" s="26"/>
      <c r="D569" s="27"/>
      <c r="E569" s="28"/>
      <c r="F569" s="26"/>
      <c r="G569" s="25"/>
      <c r="H569" s="25"/>
      <c r="I569" s="25"/>
      <c r="J569" s="25"/>
    </row>
    <row r="570" spans="2:10" ht="15.75" x14ac:dyDescent="0.25">
      <c r="C570" s="23" t="s">
        <v>96</v>
      </c>
      <c r="D570" s="27"/>
      <c r="E570" s="28"/>
      <c r="F570" s="26"/>
      <c r="G570" s="25"/>
      <c r="H570" s="25"/>
      <c r="I570" s="25"/>
      <c r="J570" s="25"/>
    </row>
    <row r="571" spans="2:10" ht="15.75" x14ac:dyDescent="0.25">
      <c r="C571" s="26"/>
      <c r="D571" s="27"/>
      <c r="E571" s="28"/>
      <c r="F571" s="26"/>
      <c r="G571" s="25"/>
      <c r="H571" s="25"/>
      <c r="I571" s="25"/>
      <c r="J571" s="25"/>
    </row>
    <row r="572" spans="2:10" ht="15.75" x14ac:dyDescent="0.25">
      <c r="C572" s="26"/>
      <c r="D572" s="27"/>
      <c r="E572" s="28"/>
      <c r="F572" s="26"/>
      <c r="G572" s="25"/>
      <c r="H572" s="25"/>
      <c r="I572" s="25"/>
      <c r="J572" s="25"/>
    </row>
    <row r="573" spans="2:10" ht="15.75" x14ac:dyDescent="0.25">
      <c r="C573" s="26"/>
      <c r="D573" s="27"/>
      <c r="E573" s="28"/>
      <c r="F573" s="26"/>
      <c r="G573" s="25"/>
      <c r="H573" s="25"/>
      <c r="I573" s="25"/>
      <c r="J573" s="25"/>
    </row>
    <row r="574" spans="2:10" ht="15.75" x14ac:dyDescent="0.25">
      <c r="C574" s="26"/>
      <c r="D574" s="27"/>
      <c r="E574" s="28"/>
      <c r="F574" s="26"/>
      <c r="G574" s="25"/>
      <c r="H574" s="25"/>
      <c r="I574" s="25"/>
      <c r="J574" s="25"/>
    </row>
    <row r="575" spans="2:10" ht="15.75" x14ac:dyDescent="0.25">
      <c r="C575" s="26"/>
      <c r="D575" s="27"/>
      <c r="E575" s="28"/>
      <c r="F575" s="26"/>
      <c r="G575" s="25"/>
      <c r="H575" s="25"/>
      <c r="I575" s="25"/>
      <c r="J575" s="25"/>
    </row>
    <row r="576" spans="2:10" ht="15.75" x14ac:dyDescent="0.25">
      <c r="C576" s="23"/>
      <c r="D576" s="24"/>
      <c r="E576" s="23"/>
      <c r="F576" s="23"/>
      <c r="G576" s="25"/>
      <c r="H576" s="25"/>
      <c r="I576" s="25"/>
      <c r="J576" s="25"/>
    </row>
    <row r="577" spans="3:10" ht="15.75" x14ac:dyDescent="0.25">
      <c r="C577" s="23"/>
      <c r="D577" s="24"/>
      <c r="E577" s="23"/>
      <c r="F577" s="23"/>
      <c r="G577" s="25"/>
      <c r="H577" s="25"/>
      <c r="I577" s="25"/>
      <c r="J577" s="25"/>
    </row>
    <row r="578" spans="3:10" ht="15.75" x14ac:dyDescent="0.25">
      <c r="C578" s="23"/>
      <c r="D578" s="24"/>
      <c r="E578" s="23"/>
      <c r="F578" s="23"/>
      <c r="G578" s="25"/>
      <c r="H578" s="25"/>
      <c r="I578" s="25"/>
      <c r="J578" s="25"/>
    </row>
    <row r="579" spans="3:10" ht="15.75" x14ac:dyDescent="0.25">
      <c r="C579" s="161" t="s">
        <v>107</v>
      </c>
      <c r="D579" s="162"/>
      <c r="E579" s="162"/>
      <c r="F579" s="162"/>
      <c r="G579" s="162"/>
      <c r="H579" s="162"/>
      <c r="I579" s="162"/>
      <c r="J579" s="163"/>
    </row>
    <row r="580" spans="3:10" ht="47.25" x14ac:dyDescent="0.25">
      <c r="C580" s="20" t="s">
        <v>0</v>
      </c>
      <c r="D580" s="21" t="s">
        <v>94</v>
      </c>
      <c r="E580" s="22" t="s">
        <v>95</v>
      </c>
      <c r="F580" s="22" t="s">
        <v>91</v>
      </c>
      <c r="G580" s="22" t="s">
        <v>92</v>
      </c>
      <c r="H580" s="22" t="s">
        <v>93</v>
      </c>
      <c r="I580" s="22" t="s">
        <v>89</v>
      </c>
      <c r="J580" s="22" t="s">
        <v>88</v>
      </c>
    </row>
    <row r="581" spans="3:10" ht="15.75" x14ac:dyDescent="0.25">
      <c r="C581" s="9">
        <v>2005</v>
      </c>
      <c r="D581" s="10">
        <v>0</v>
      </c>
      <c r="E581" s="11"/>
      <c r="F581" s="12"/>
      <c r="G581" s="14"/>
      <c r="H581" s="14"/>
      <c r="I581" s="12"/>
      <c r="J581" s="12"/>
    </row>
    <row r="582" spans="3:10" ht="15.75" x14ac:dyDescent="0.25">
      <c r="C582" s="9">
        <v>2006</v>
      </c>
      <c r="D582" s="10">
        <v>0</v>
      </c>
      <c r="E582" s="11"/>
      <c r="F582" s="12"/>
      <c r="G582" s="14"/>
      <c r="H582" s="14"/>
      <c r="I582" s="12"/>
      <c r="J582" s="12"/>
    </row>
    <row r="583" spans="3:10" ht="15.75" x14ac:dyDescent="0.25">
      <c r="C583" s="9">
        <v>2007</v>
      </c>
      <c r="D583" s="10">
        <v>0</v>
      </c>
      <c r="E583" s="11"/>
      <c r="F583" s="12"/>
      <c r="G583" s="14"/>
      <c r="H583" s="14"/>
      <c r="I583" s="12"/>
      <c r="J583" s="12"/>
    </row>
    <row r="584" spans="3:10" ht="15.75" x14ac:dyDescent="0.25">
      <c r="C584" s="9">
        <v>2008</v>
      </c>
      <c r="D584" s="10">
        <v>0</v>
      </c>
      <c r="E584" s="11"/>
      <c r="F584" s="12"/>
      <c r="G584" s="14"/>
      <c r="H584" s="14"/>
      <c r="I584" s="12"/>
      <c r="J584" s="12"/>
    </row>
    <row r="585" spans="3:10" ht="15.75" x14ac:dyDescent="0.25">
      <c r="C585" s="9">
        <v>2009</v>
      </c>
      <c r="D585" s="10">
        <v>5.55</v>
      </c>
      <c r="E585" s="11"/>
      <c r="F585" s="12"/>
      <c r="G585" s="14"/>
      <c r="H585" s="14"/>
      <c r="I585" s="12"/>
      <c r="J585" s="12"/>
    </row>
    <row r="586" spans="3:10" ht="15.75" x14ac:dyDescent="0.25">
      <c r="C586" s="9">
        <v>2010</v>
      </c>
      <c r="D586" s="10">
        <v>0</v>
      </c>
      <c r="E586" s="13">
        <v>0</v>
      </c>
      <c r="F586" s="9">
        <v>0</v>
      </c>
      <c r="G586" s="14">
        <v>0</v>
      </c>
      <c r="H586" s="14">
        <v>0</v>
      </c>
      <c r="I586" s="9">
        <v>0</v>
      </c>
      <c r="J586" s="9">
        <v>0</v>
      </c>
    </row>
    <row r="587" spans="3:10" ht="15.75" x14ac:dyDescent="0.25">
      <c r="C587" s="9">
        <v>2011</v>
      </c>
      <c r="D587" s="10">
        <v>0</v>
      </c>
      <c r="E587" s="13">
        <v>0</v>
      </c>
      <c r="F587" s="9">
        <v>0</v>
      </c>
      <c r="G587" s="14">
        <v>0</v>
      </c>
      <c r="H587" s="14">
        <v>0</v>
      </c>
      <c r="I587" s="9">
        <v>0</v>
      </c>
      <c r="J587" s="9">
        <v>0</v>
      </c>
    </row>
    <row r="588" spans="3:10" ht="15.75" x14ac:dyDescent="0.25">
      <c r="C588" s="9">
        <v>2012</v>
      </c>
      <c r="D588" s="10">
        <v>0</v>
      </c>
      <c r="E588" s="13">
        <v>0</v>
      </c>
      <c r="F588" s="9">
        <v>0</v>
      </c>
      <c r="G588" s="14">
        <v>0</v>
      </c>
      <c r="H588" s="14">
        <v>0</v>
      </c>
      <c r="I588" s="9">
        <v>0</v>
      </c>
      <c r="J588" s="9">
        <v>0</v>
      </c>
    </row>
    <row r="589" spans="3:10" ht="15.75" x14ac:dyDescent="0.25">
      <c r="C589" s="9">
        <v>2013</v>
      </c>
      <c r="D589" s="10">
        <v>0</v>
      </c>
      <c r="E589" s="13">
        <v>0</v>
      </c>
      <c r="F589" s="9">
        <v>0</v>
      </c>
      <c r="G589" s="14">
        <v>0</v>
      </c>
      <c r="H589" s="14">
        <v>0</v>
      </c>
      <c r="I589" s="9">
        <v>0</v>
      </c>
      <c r="J589" s="9">
        <v>0</v>
      </c>
    </row>
    <row r="590" spans="3:10" ht="15.75" x14ac:dyDescent="0.25">
      <c r="C590" s="9">
        <v>2014</v>
      </c>
      <c r="D590" s="10">
        <v>0</v>
      </c>
      <c r="E590" s="13">
        <v>0</v>
      </c>
      <c r="F590" s="9">
        <v>0</v>
      </c>
      <c r="G590" s="14">
        <v>0</v>
      </c>
      <c r="H590" s="14">
        <v>0</v>
      </c>
      <c r="I590" s="9">
        <v>0</v>
      </c>
      <c r="J590" s="9">
        <v>0</v>
      </c>
    </row>
    <row r="591" spans="3:10" ht="15.75" x14ac:dyDescent="0.25">
      <c r="C591" s="9">
        <v>2015</v>
      </c>
      <c r="D591" s="10">
        <v>0</v>
      </c>
      <c r="E591" s="13">
        <v>0</v>
      </c>
      <c r="F591" s="9">
        <v>0</v>
      </c>
      <c r="G591" s="14">
        <v>0</v>
      </c>
      <c r="H591" s="14">
        <v>0</v>
      </c>
      <c r="I591" s="9">
        <v>0</v>
      </c>
      <c r="J591" s="9">
        <v>0</v>
      </c>
    </row>
    <row r="592" spans="3:10" ht="15.75" x14ac:dyDescent="0.25">
      <c r="C592" s="9">
        <v>2016</v>
      </c>
      <c r="D592" s="10">
        <v>0</v>
      </c>
      <c r="E592" s="13">
        <v>0</v>
      </c>
      <c r="F592" s="9">
        <v>0</v>
      </c>
      <c r="G592" s="14">
        <v>0</v>
      </c>
      <c r="H592" s="14">
        <v>0</v>
      </c>
      <c r="I592" s="9">
        <v>0</v>
      </c>
      <c r="J592" s="9">
        <v>0</v>
      </c>
    </row>
    <row r="593" spans="3:10" ht="15.75" x14ac:dyDescent="0.25">
      <c r="C593" s="9">
        <v>2017</v>
      </c>
      <c r="D593" s="10">
        <v>0</v>
      </c>
      <c r="E593" s="13">
        <v>0</v>
      </c>
      <c r="F593" s="9">
        <v>0</v>
      </c>
      <c r="G593" s="14">
        <v>0</v>
      </c>
      <c r="H593" s="14">
        <v>0</v>
      </c>
      <c r="I593" s="14">
        <v>0</v>
      </c>
      <c r="J593" s="14">
        <v>0</v>
      </c>
    </row>
    <row r="594" spans="3:10" ht="15.75" x14ac:dyDescent="0.25">
      <c r="C594" s="9">
        <v>2018</v>
      </c>
      <c r="D594" s="10">
        <v>0</v>
      </c>
      <c r="E594" s="13">
        <v>0</v>
      </c>
      <c r="F594" s="9">
        <v>0</v>
      </c>
      <c r="G594" s="14">
        <v>0</v>
      </c>
      <c r="H594" s="14">
        <v>0</v>
      </c>
      <c r="I594" s="14">
        <v>0</v>
      </c>
      <c r="J594" s="14">
        <v>0</v>
      </c>
    </row>
    <row r="595" spans="3:10" ht="15.75" x14ac:dyDescent="0.25">
      <c r="C595" s="9">
        <v>2019</v>
      </c>
      <c r="D595" s="10"/>
      <c r="E595" s="13">
        <f>VLOOKUP(CONCATENATE(B595,C595),Fuente!A:G,2,0)</f>
        <v>0</v>
      </c>
      <c r="F595" s="9">
        <f>VLOOKUP(CONCATENATE(B595,C595),Fuente!A:G,3,0)</f>
        <v>0</v>
      </c>
      <c r="G595" s="14">
        <f>VLOOKUP(CONCATENATE(B595,C595),Fuente!A:G,4,0)</f>
        <v>0</v>
      </c>
      <c r="H595" s="14">
        <f>VLOOKUP(CONCATENATE(B595,C595),Fuente!A:G,5,0)</f>
        <v>0</v>
      </c>
      <c r="I595" s="14">
        <f>VLOOKUP(CONCATENATE(B595,C595),Fuente!A:G,6,0)</f>
        <v>0</v>
      </c>
      <c r="J595" s="14">
        <f>VLOOKUP(CONCATENATE(B595,C595),Fuente!A:G,7,0)</f>
        <v>0</v>
      </c>
    </row>
    <row r="596" spans="3:10" ht="15.75" x14ac:dyDescent="0.25">
      <c r="C596" s="9">
        <v>2020</v>
      </c>
      <c r="D596" s="10"/>
      <c r="E596" s="13">
        <f>VLOOKUP(CONCATENATE(B596,C596),Fuente!A:G,2,0)</f>
        <v>0</v>
      </c>
      <c r="F596" s="9">
        <f>VLOOKUP(CONCATENATE(B596,C596),Fuente!A:G,3,0)</f>
        <v>0</v>
      </c>
      <c r="G596" s="14">
        <f>VLOOKUP(CONCATENATE(B596,C596),Fuente!A:G,4,0)</f>
        <v>0</v>
      </c>
      <c r="H596" s="14">
        <f>VLOOKUP(CONCATENATE(B596,C596),Fuente!A:G,5,0)</f>
        <v>0</v>
      </c>
      <c r="I596" s="14">
        <f>VLOOKUP(CONCATENATE(B596,C596),Fuente!A:G,6,0)</f>
        <v>0</v>
      </c>
      <c r="J596" s="14">
        <f>VLOOKUP(CONCATENATE(B596,C596),Fuente!A:G,7,0)</f>
        <v>0</v>
      </c>
    </row>
    <row r="597" spans="3:10" ht="15.75" x14ac:dyDescent="0.25">
      <c r="C597" s="26"/>
      <c r="D597" s="27"/>
      <c r="E597" s="28"/>
      <c r="F597" s="26"/>
      <c r="G597" s="25"/>
      <c r="H597" s="25"/>
      <c r="I597" s="25"/>
      <c r="J597" s="25"/>
    </row>
    <row r="598" spans="3:10" ht="15.75" x14ac:dyDescent="0.25">
      <c r="C598" s="23" t="s">
        <v>96</v>
      </c>
      <c r="D598" s="27"/>
      <c r="E598" s="28"/>
      <c r="F598" s="26"/>
      <c r="G598" s="25"/>
      <c r="H598" s="25"/>
      <c r="I598" s="25"/>
      <c r="J598" s="25"/>
    </row>
    <row r="599" spans="3:10" ht="15.75" x14ac:dyDescent="0.25">
      <c r="C599" s="26"/>
      <c r="D599" s="27"/>
      <c r="E599" s="28"/>
      <c r="F599" s="26"/>
      <c r="G599" s="25"/>
      <c r="H599" s="25"/>
      <c r="I599" s="25"/>
      <c r="J599" s="25"/>
    </row>
    <row r="600" spans="3:10" ht="15.75" x14ac:dyDescent="0.25">
      <c r="C600" s="26"/>
      <c r="D600" s="27"/>
      <c r="E600" s="28"/>
      <c r="F600" s="26"/>
      <c r="G600" s="25"/>
      <c r="H600" s="25"/>
      <c r="I600" s="25"/>
      <c r="J600" s="25"/>
    </row>
    <row r="601" spans="3:10" ht="15.75" x14ac:dyDescent="0.25">
      <c r="C601" s="26"/>
      <c r="D601" s="27"/>
      <c r="E601" s="28"/>
      <c r="F601" s="26"/>
      <c r="G601" s="25"/>
      <c r="H601" s="25"/>
      <c r="I601" s="25"/>
      <c r="J601" s="25"/>
    </row>
    <row r="602" spans="3:10" ht="15.75" x14ac:dyDescent="0.25">
      <c r="C602" s="23"/>
      <c r="D602" s="24"/>
      <c r="E602" s="23"/>
      <c r="F602" s="23"/>
      <c r="G602" s="25"/>
      <c r="H602" s="25"/>
      <c r="I602" s="25"/>
      <c r="J602" s="25"/>
    </row>
    <row r="603" spans="3:10" ht="15.75" x14ac:dyDescent="0.25">
      <c r="C603" s="23"/>
      <c r="D603" s="24"/>
      <c r="E603" s="23"/>
      <c r="F603" s="23"/>
      <c r="G603" s="25"/>
      <c r="H603" s="25"/>
      <c r="I603" s="25"/>
      <c r="J603" s="25"/>
    </row>
    <row r="604" spans="3:10" ht="15.75" x14ac:dyDescent="0.25">
      <c r="C604" s="23"/>
      <c r="D604" s="24"/>
      <c r="E604" s="23"/>
      <c r="F604" s="23"/>
      <c r="G604" s="25"/>
      <c r="H604" s="25"/>
      <c r="I604" s="25"/>
      <c r="J604" s="25"/>
    </row>
    <row r="605" spans="3:10" ht="15.75" x14ac:dyDescent="0.25">
      <c r="C605" s="161" t="s">
        <v>108</v>
      </c>
      <c r="D605" s="162"/>
      <c r="E605" s="162"/>
      <c r="F605" s="162"/>
      <c r="G605" s="162"/>
      <c r="H605" s="162"/>
      <c r="I605" s="162"/>
      <c r="J605" s="163"/>
    </row>
    <row r="606" spans="3:10" ht="47.25" x14ac:dyDescent="0.25">
      <c r="C606" s="20" t="s">
        <v>0</v>
      </c>
      <c r="D606" s="21" t="s">
        <v>94</v>
      </c>
      <c r="E606" s="22" t="s">
        <v>95</v>
      </c>
      <c r="F606" s="22" t="s">
        <v>91</v>
      </c>
      <c r="G606" s="22" t="s">
        <v>92</v>
      </c>
      <c r="H606" s="22" t="s">
        <v>93</v>
      </c>
      <c r="I606" s="22" t="s">
        <v>89</v>
      </c>
      <c r="J606" s="22" t="s">
        <v>88</v>
      </c>
    </row>
    <row r="607" spans="3:10" ht="15.75" x14ac:dyDescent="0.25">
      <c r="C607" s="9">
        <v>2005</v>
      </c>
      <c r="D607" s="10">
        <v>0</v>
      </c>
      <c r="E607" s="11"/>
      <c r="F607" s="12"/>
      <c r="G607" s="14"/>
      <c r="H607" s="14"/>
      <c r="I607" s="12"/>
      <c r="J607" s="12"/>
    </row>
    <row r="608" spans="3:10" ht="15.75" x14ac:dyDescent="0.25">
      <c r="C608" s="9">
        <v>2006</v>
      </c>
      <c r="D608" s="10">
        <v>0</v>
      </c>
      <c r="E608" s="11"/>
      <c r="F608" s="12"/>
      <c r="G608" s="14"/>
      <c r="H608" s="14"/>
      <c r="I608" s="12"/>
      <c r="J608" s="12"/>
    </row>
    <row r="609" spans="3:10" ht="15.75" x14ac:dyDescent="0.25">
      <c r="C609" s="9">
        <v>2007</v>
      </c>
      <c r="D609" s="10">
        <v>0</v>
      </c>
      <c r="E609" s="11"/>
      <c r="F609" s="12"/>
      <c r="G609" s="14"/>
      <c r="H609" s="14"/>
      <c r="I609" s="12"/>
      <c r="J609" s="12"/>
    </row>
    <row r="610" spans="3:10" ht="15.75" x14ac:dyDescent="0.25">
      <c r="C610" s="9">
        <v>2008</v>
      </c>
      <c r="D610" s="10">
        <v>0</v>
      </c>
      <c r="E610" s="11"/>
      <c r="F610" s="12"/>
      <c r="G610" s="14"/>
      <c r="H610" s="14"/>
      <c r="I610" s="12"/>
      <c r="J610" s="12"/>
    </row>
    <row r="611" spans="3:10" ht="15.75" x14ac:dyDescent="0.25">
      <c r="C611" s="9">
        <v>2009</v>
      </c>
      <c r="D611" s="10">
        <v>0</v>
      </c>
      <c r="E611" s="11"/>
      <c r="F611" s="12"/>
      <c r="G611" s="14"/>
      <c r="H611" s="14"/>
      <c r="I611" s="12"/>
      <c r="J611" s="12"/>
    </row>
    <row r="612" spans="3:10" ht="15.75" x14ac:dyDescent="0.25">
      <c r="C612" s="9">
        <v>2010</v>
      </c>
      <c r="D612" s="10">
        <v>0</v>
      </c>
      <c r="E612" s="13">
        <v>0</v>
      </c>
      <c r="F612" s="9">
        <v>0</v>
      </c>
      <c r="G612" s="14">
        <v>0</v>
      </c>
      <c r="H612" s="14">
        <v>0</v>
      </c>
      <c r="I612" s="9">
        <v>0</v>
      </c>
      <c r="J612" s="9">
        <v>0</v>
      </c>
    </row>
    <row r="613" spans="3:10" ht="15.75" x14ac:dyDescent="0.25">
      <c r="C613" s="9">
        <v>2011</v>
      </c>
      <c r="D613" s="10">
        <v>0</v>
      </c>
      <c r="E613" s="13">
        <v>0</v>
      </c>
      <c r="F613" s="9">
        <v>0</v>
      </c>
      <c r="G613" s="14">
        <v>0</v>
      </c>
      <c r="H613" s="14">
        <v>0</v>
      </c>
      <c r="I613" s="9">
        <v>0</v>
      </c>
      <c r="J613" s="9">
        <v>0</v>
      </c>
    </row>
    <row r="614" spans="3:10" ht="15.75" x14ac:dyDescent="0.25">
      <c r="C614" s="9">
        <v>2012</v>
      </c>
      <c r="D614" s="10">
        <v>0</v>
      </c>
      <c r="E614" s="13">
        <v>0</v>
      </c>
      <c r="F614" s="9">
        <v>0</v>
      </c>
      <c r="G614" s="14">
        <v>0</v>
      </c>
      <c r="H614" s="14">
        <v>0</v>
      </c>
      <c r="I614" s="9">
        <v>0</v>
      </c>
      <c r="J614" s="9">
        <v>0</v>
      </c>
    </row>
    <row r="615" spans="3:10" ht="15.75" x14ac:dyDescent="0.25">
      <c r="C615" s="9">
        <v>2013</v>
      </c>
      <c r="D615" s="10">
        <v>0</v>
      </c>
      <c r="E615" s="13">
        <v>0</v>
      </c>
      <c r="F615" s="9">
        <v>0</v>
      </c>
      <c r="G615" s="14">
        <v>0</v>
      </c>
      <c r="H615" s="14">
        <v>0</v>
      </c>
      <c r="I615" s="9">
        <v>0</v>
      </c>
      <c r="J615" s="9">
        <v>0</v>
      </c>
    </row>
    <row r="616" spans="3:10" ht="15.75" x14ac:dyDescent="0.25">
      <c r="C616" s="9">
        <v>2014</v>
      </c>
      <c r="D616" s="10">
        <v>1.65</v>
      </c>
      <c r="E616" s="13">
        <v>0</v>
      </c>
      <c r="F616" s="9">
        <v>0</v>
      </c>
      <c r="G616" s="14">
        <v>0</v>
      </c>
      <c r="H616" s="14">
        <v>0</v>
      </c>
      <c r="I616" s="9">
        <v>0</v>
      </c>
      <c r="J616" s="9">
        <v>0</v>
      </c>
    </row>
    <row r="617" spans="3:10" ht="15.75" x14ac:dyDescent="0.25">
      <c r="C617" s="9">
        <v>2015</v>
      </c>
      <c r="D617" s="10">
        <v>1.6</v>
      </c>
      <c r="E617" s="13">
        <v>0</v>
      </c>
      <c r="F617" s="9">
        <v>0</v>
      </c>
      <c r="G617" s="14">
        <v>0</v>
      </c>
      <c r="H617" s="14">
        <v>0</v>
      </c>
      <c r="I617" s="9">
        <v>0</v>
      </c>
      <c r="J617" s="9">
        <v>0</v>
      </c>
    </row>
    <row r="618" spans="3:10" ht="15.75" x14ac:dyDescent="0.25">
      <c r="C618" s="9">
        <v>2016</v>
      </c>
      <c r="D618" s="10">
        <v>0</v>
      </c>
      <c r="E618" s="13">
        <v>0</v>
      </c>
      <c r="F618" s="9">
        <v>0</v>
      </c>
      <c r="G618" s="14">
        <v>0</v>
      </c>
      <c r="H618" s="14">
        <v>0</v>
      </c>
      <c r="I618" s="9">
        <v>0</v>
      </c>
      <c r="J618" s="9">
        <v>0</v>
      </c>
    </row>
    <row r="619" spans="3:10" ht="15.75" x14ac:dyDescent="0.25">
      <c r="C619" s="9">
        <v>2017</v>
      </c>
      <c r="D619" s="10"/>
      <c r="E619" s="13"/>
      <c r="F619" s="9"/>
      <c r="G619" s="14"/>
      <c r="H619" s="14"/>
      <c r="I619" s="9"/>
      <c r="J619" s="9"/>
    </row>
    <row r="620" spans="3:10" ht="15.75" x14ac:dyDescent="0.25">
      <c r="C620" s="9">
        <v>2018</v>
      </c>
      <c r="D620" s="10"/>
      <c r="E620" s="13"/>
      <c r="F620" s="9"/>
      <c r="G620" s="14"/>
      <c r="H620" s="14"/>
      <c r="I620" s="9"/>
      <c r="J620" s="9"/>
    </row>
    <row r="621" spans="3:10" ht="15.75" x14ac:dyDescent="0.25">
      <c r="C621" s="9">
        <v>2019</v>
      </c>
      <c r="D621" s="10"/>
      <c r="E621" s="13">
        <f>VLOOKUP(CONCATENATE(B621,C621),Fuente!A:G,2,0)</f>
        <v>0</v>
      </c>
      <c r="F621" s="9">
        <f>VLOOKUP(CONCATENATE(B621,C621),Fuente!A:G,3,0)</f>
        <v>0</v>
      </c>
      <c r="G621" s="14">
        <f>VLOOKUP(CONCATENATE(B621,C621),Fuente!A:G,4,0)</f>
        <v>0</v>
      </c>
      <c r="H621" s="14">
        <f>VLOOKUP(CONCATENATE(B621,C621),Fuente!A:G,5,0)</f>
        <v>0</v>
      </c>
      <c r="I621" s="14">
        <f>VLOOKUP(CONCATENATE(B621,C621),Fuente!A:G,6,0)</f>
        <v>0</v>
      </c>
      <c r="J621" s="14">
        <f>VLOOKUP(CONCATENATE(B621,C621),Fuente!A:G,7,0)</f>
        <v>0</v>
      </c>
    </row>
    <row r="622" spans="3:10" ht="15.75" x14ac:dyDescent="0.25">
      <c r="C622" s="9">
        <v>2020</v>
      </c>
      <c r="D622" s="10"/>
      <c r="E622" s="13">
        <f>VLOOKUP(CONCATENATE(B622,C622),Fuente!A:G,2,0)</f>
        <v>0</v>
      </c>
      <c r="F622" s="9">
        <f>VLOOKUP(CONCATENATE(B622,C622),Fuente!A:G,3,0)</f>
        <v>0</v>
      </c>
      <c r="G622" s="14">
        <f>VLOOKUP(CONCATENATE(B622,C622),Fuente!A:G,4,0)</f>
        <v>0</v>
      </c>
      <c r="H622" s="14">
        <f>VLOOKUP(CONCATENATE(B622,C622),Fuente!A:G,5,0)</f>
        <v>0</v>
      </c>
      <c r="I622" s="14">
        <f>VLOOKUP(CONCATENATE(B622,C622),Fuente!A:G,6,0)</f>
        <v>0</v>
      </c>
      <c r="J622" s="14">
        <f>VLOOKUP(CONCATENATE(B622,C622),Fuente!A:G,7,0)</f>
        <v>0</v>
      </c>
    </row>
    <row r="623" spans="3:10" ht="15.75" x14ac:dyDescent="0.25">
      <c r="C623" s="26"/>
      <c r="D623" s="27"/>
      <c r="E623" s="28"/>
      <c r="F623" s="26"/>
      <c r="G623" s="25"/>
      <c r="H623" s="25"/>
      <c r="I623" s="25"/>
      <c r="J623" s="25"/>
    </row>
    <row r="624" spans="3:10" ht="15.75" x14ac:dyDescent="0.25">
      <c r="C624" s="23" t="s">
        <v>96</v>
      </c>
      <c r="D624" s="27"/>
      <c r="E624" s="28"/>
      <c r="F624" s="26"/>
      <c r="G624" s="25"/>
      <c r="H624" s="25"/>
      <c r="I624" s="25"/>
      <c r="J624" s="25"/>
    </row>
    <row r="625" spans="3:10" ht="15.75" x14ac:dyDescent="0.25">
      <c r="C625" s="26"/>
      <c r="D625" s="27"/>
      <c r="E625" s="28"/>
      <c r="F625" s="26"/>
      <c r="G625" s="25"/>
      <c r="H625" s="25"/>
      <c r="I625" s="25"/>
      <c r="J625" s="25"/>
    </row>
    <row r="626" spans="3:10" ht="15.75" x14ac:dyDescent="0.25">
      <c r="C626" s="23"/>
      <c r="D626" s="24"/>
      <c r="E626" s="23"/>
      <c r="F626" s="23"/>
      <c r="G626" s="25"/>
      <c r="H626" s="25"/>
      <c r="I626" s="25"/>
      <c r="J626" s="25"/>
    </row>
    <row r="627" spans="3:10" ht="15.75" x14ac:dyDescent="0.25">
      <c r="C627" s="23"/>
      <c r="D627" s="24"/>
      <c r="E627" s="23"/>
      <c r="F627" s="23"/>
      <c r="G627" s="25"/>
      <c r="H627" s="25"/>
      <c r="I627" s="25"/>
      <c r="J627" s="25"/>
    </row>
    <row r="628" spans="3:10" ht="15.75" x14ac:dyDescent="0.25">
      <c r="C628" s="161" t="s">
        <v>10</v>
      </c>
      <c r="D628" s="162"/>
      <c r="E628" s="162"/>
      <c r="F628" s="162"/>
      <c r="G628" s="162"/>
      <c r="H628" s="162"/>
      <c r="I628" s="162"/>
      <c r="J628" s="163"/>
    </row>
    <row r="629" spans="3:10" ht="47.25" x14ac:dyDescent="0.25">
      <c r="C629" s="20" t="s">
        <v>0</v>
      </c>
      <c r="D629" s="21" t="s">
        <v>94</v>
      </c>
      <c r="E629" s="22" t="s">
        <v>95</v>
      </c>
      <c r="F629" s="22" t="s">
        <v>91</v>
      </c>
      <c r="G629" s="22" t="s">
        <v>92</v>
      </c>
      <c r="H629" s="22" t="s">
        <v>93</v>
      </c>
      <c r="I629" s="22" t="s">
        <v>89</v>
      </c>
      <c r="J629" s="22" t="s">
        <v>88</v>
      </c>
    </row>
    <row r="630" spans="3:10" ht="15.75" x14ac:dyDescent="0.25">
      <c r="C630" s="9">
        <v>2005</v>
      </c>
      <c r="D630" s="10">
        <v>0</v>
      </c>
      <c r="E630" s="11"/>
      <c r="F630" s="12"/>
      <c r="G630" s="14"/>
      <c r="H630" s="14"/>
      <c r="I630" s="12"/>
      <c r="J630" s="12"/>
    </row>
    <row r="631" spans="3:10" ht="15.75" x14ac:dyDescent="0.25">
      <c r="C631" s="9">
        <v>2006</v>
      </c>
      <c r="D631" s="10">
        <v>0</v>
      </c>
      <c r="E631" s="11"/>
      <c r="F631" s="12"/>
      <c r="G631" s="14"/>
      <c r="H631" s="14"/>
      <c r="I631" s="12"/>
      <c r="J631" s="12"/>
    </row>
    <row r="632" spans="3:10" ht="15.75" x14ac:dyDescent="0.25">
      <c r="C632" s="9">
        <v>2007</v>
      </c>
      <c r="D632" s="10">
        <v>0</v>
      </c>
      <c r="E632" s="11"/>
      <c r="F632" s="12"/>
      <c r="G632" s="14"/>
      <c r="H632" s="14"/>
      <c r="I632" s="12"/>
      <c r="J632" s="12"/>
    </row>
    <row r="633" spans="3:10" ht="15.75" x14ac:dyDescent="0.25">
      <c r="C633" s="9">
        <v>2008</v>
      </c>
      <c r="D633" s="10">
        <v>0</v>
      </c>
      <c r="E633" s="11"/>
      <c r="F633" s="12"/>
      <c r="G633" s="14"/>
      <c r="H633" s="14"/>
      <c r="I633" s="12"/>
      <c r="J633" s="12"/>
    </row>
    <row r="634" spans="3:10" ht="15.75" x14ac:dyDescent="0.25">
      <c r="C634" s="9">
        <v>2009</v>
      </c>
      <c r="D634" s="10">
        <v>0</v>
      </c>
      <c r="E634" s="11"/>
      <c r="F634" s="12"/>
      <c r="G634" s="14"/>
      <c r="H634" s="14"/>
      <c r="I634" s="12"/>
      <c r="J634" s="12"/>
    </row>
    <row r="635" spans="3:10" ht="15.75" x14ac:dyDescent="0.25">
      <c r="C635" s="9">
        <v>2010</v>
      </c>
      <c r="D635" s="10">
        <v>0</v>
      </c>
      <c r="E635" s="13">
        <v>0</v>
      </c>
      <c r="F635" s="9">
        <v>0</v>
      </c>
      <c r="G635" s="14">
        <v>0</v>
      </c>
      <c r="H635" s="14">
        <v>0</v>
      </c>
      <c r="I635" s="9">
        <v>0</v>
      </c>
      <c r="J635" s="9">
        <v>0</v>
      </c>
    </row>
    <row r="636" spans="3:10" ht="15.75" x14ac:dyDescent="0.25">
      <c r="C636" s="9">
        <v>2011</v>
      </c>
      <c r="D636" s="10">
        <v>0</v>
      </c>
      <c r="E636" s="13">
        <v>0</v>
      </c>
      <c r="F636" s="9">
        <v>0</v>
      </c>
      <c r="G636" s="14">
        <v>0</v>
      </c>
      <c r="H636" s="14">
        <v>0</v>
      </c>
      <c r="I636" s="9">
        <v>0</v>
      </c>
      <c r="J636" s="9">
        <v>0</v>
      </c>
    </row>
    <row r="637" spans="3:10" ht="15.75" x14ac:dyDescent="0.25">
      <c r="C637" s="9">
        <v>2012</v>
      </c>
      <c r="D637" s="10">
        <v>0</v>
      </c>
      <c r="E637" s="13">
        <v>0</v>
      </c>
      <c r="F637" s="9">
        <v>0</v>
      </c>
      <c r="G637" s="14">
        <v>0</v>
      </c>
      <c r="H637" s="14">
        <v>0</v>
      </c>
      <c r="I637" s="9">
        <v>0</v>
      </c>
      <c r="J637" s="9">
        <v>0</v>
      </c>
    </row>
    <row r="638" spans="3:10" ht="15.75" x14ac:dyDescent="0.25">
      <c r="C638" s="9">
        <v>2013</v>
      </c>
      <c r="D638" s="10">
        <v>0</v>
      </c>
      <c r="E638" s="13">
        <v>0</v>
      </c>
      <c r="F638" s="9">
        <v>0</v>
      </c>
      <c r="G638" s="14">
        <v>0</v>
      </c>
      <c r="H638" s="14">
        <v>0</v>
      </c>
      <c r="I638" s="9">
        <v>0</v>
      </c>
      <c r="J638" s="9">
        <v>0</v>
      </c>
    </row>
    <row r="639" spans="3:10" ht="15.75" x14ac:dyDescent="0.25">
      <c r="C639" s="9">
        <v>2014</v>
      </c>
      <c r="D639" s="10">
        <v>0</v>
      </c>
      <c r="E639" s="13">
        <v>0</v>
      </c>
      <c r="F639" s="9">
        <v>0</v>
      </c>
      <c r="G639" s="14">
        <v>0</v>
      </c>
      <c r="H639" s="14">
        <v>0</v>
      </c>
      <c r="I639" s="9">
        <v>0</v>
      </c>
      <c r="J639" s="9">
        <v>0</v>
      </c>
    </row>
    <row r="640" spans="3:10" ht="15.75" x14ac:dyDescent="0.25">
      <c r="C640" s="9">
        <v>2015</v>
      </c>
      <c r="D640" s="10">
        <v>0</v>
      </c>
      <c r="E640" s="13">
        <v>0</v>
      </c>
      <c r="F640" s="9">
        <v>0</v>
      </c>
      <c r="G640" s="14">
        <v>0</v>
      </c>
      <c r="H640" s="14">
        <v>0</v>
      </c>
      <c r="I640" s="9">
        <v>0</v>
      </c>
      <c r="J640" s="9">
        <v>0</v>
      </c>
    </row>
    <row r="641" spans="2:10" ht="15.75" x14ac:dyDescent="0.25">
      <c r="C641" s="9">
        <v>2016</v>
      </c>
      <c r="D641" s="10">
        <v>0</v>
      </c>
      <c r="E641" s="13">
        <v>0</v>
      </c>
      <c r="F641" s="9">
        <v>0</v>
      </c>
      <c r="G641" s="14">
        <v>0</v>
      </c>
      <c r="H641" s="14">
        <v>0</v>
      </c>
      <c r="I641" s="9">
        <v>0</v>
      </c>
      <c r="J641" s="9">
        <v>0</v>
      </c>
    </row>
    <row r="642" spans="2:10" ht="15.75" x14ac:dyDescent="0.25">
      <c r="C642" s="9">
        <v>2017</v>
      </c>
      <c r="D642" s="10"/>
      <c r="E642" s="13"/>
      <c r="F642" s="9"/>
      <c r="G642" s="14"/>
      <c r="H642" s="14"/>
      <c r="I642" s="9"/>
      <c r="J642" s="9"/>
    </row>
    <row r="643" spans="2:10" ht="15.75" x14ac:dyDescent="0.25">
      <c r="C643" s="9">
        <v>2018</v>
      </c>
      <c r="D643" s="10"/>
      <c r="E643" s="13"/>
      <c r="F643" s="9"/>
      <c r="G643" s="14"/>
      <c r="H643" s="14"/>
      <c r="I643" s="9"/>
      <c r="J643" s="9"/>
    </row>
    <row r="644" spans="2:10" ht="15.75" x14ac:dyDescent="0.25">
      <c r="B644" t="s">
        <v>544</v>
      </c>
      <c r="C644" s="9">
        <v>2019</v>
      </c>
      <c r="D644" s="10"/>
      <c r="E644" s="13">
        <f>VLOOKUP(CONCATENATE(B644,C644),Fuente!A:G,2,0)</f>
        <v>0</v>
      </c>
      <c r="F644" s="9">
        <f>VLOOKUP(CONCATENATE(B644,C644),Fuente!A:G,3,0)</f>
        <v>0</v>
      </c>
      <c r="G644" s="14">
        <f>VLOOKUP(CONCATENATE(B644,C644),Fuente!A:G,4,0)</f>
        <v>0</v>
      </c>
      <c r="H644" s="14">
        <f>VLOOKUP(CONCATENATE(B644,C644),Fuente!A:G,5,0)</f>
        <v>0</v>
      </c>
      <c r="I644" s="14">
        <f>VLOOKUP(CONCATENATE(B644,C644),Fuente!A:G,6,0)</f>
        <v>0</v>
      </c>
      <c r="J644" s="14">
        <f>VLOOKUP(CONCATENATE(B644,C644),Fuente!A:G,7,0)</f>
        <v>0</v>
      </c>
    </row>
    <row r="645" spans="2:10" ht="15.75" x14ac:dyDescent="0.25">
      <c r="B645" t="s">
        <v>544</v>
      </c>
      <c r="C645" s="9">
        <v>2020</v>
      </c>
      <c r="D645" s="10"/>
      <c r="E645" s="13">
        <f>VLOOKUP(CONCATENATE(B645,C645),Fuente!A:G,2,0)</f>
        <v>1</v>
      </c>
      <c r="F645" s="9">
        <f>VLOOKUP(CONCATENATE(B645,C645),Fuente!A:G,3,0)</f>
        <v>0</v>
      </c>
      <c r="G645" s="14">
        <f>VLOOKUP(CONCATENATE(B645,C645),Fuente!A:G,4,0)</f>
        <v>0</v>
      </c>
      <c r="H645" s="14">
        <f>VLOOKUP(CONCATENATE(B645,C645),Fuente!A:G,5,0)</f>
        <v>0</v>
      </c>
      <c r="I645" s="14">
        <f>VLOOKUP(CONCATENATE(B645,C645),Fuente!A:G,6,0)</f>
        <v>0</v>
      </c>
      <c r="J645" s="14">
        <f>VLOOKUP(CONCATENATE(B645,C645),Fuente!A:G,7,0)</f>
        <v>0</v>
      </c>
    </row>
    <row r="646" spans="2:10" ht="15.75" x14ac:dyDescent="0.25">
      <c r="C646" s="26"/>
      <c r="D646" s="27"/>
      <c r="E646" s="28"/>
      <c r="F646" s="26"/>
      <c r="G646" s="25"/>
      <c r="H646" s="25"/>
      <c r="I646" s="25"/>
      <c r="J646" s="25"/>
    </row>
    <row r="647" spans="2:10" ht="15.75" x14ac:dyDescent="0.25">
      <c r="C647" s="26"/>
      <c r="D647" s="27"/>
      <c r="E647" s="28"/>
      <c r="F647" s="26"/>
      <c r="G647" s="25"/>
      <c r="H647" s="25"/>
      <c r="I647" s="25"/>
      <c r="J647" s="25"/>
    </row>
    <row r="648" spans="2:10" ht="15.75" x14ac:dyDescent="0.25">
      <c r="C648" s="26"/>
      <c r="D648" s="27"/>
      <c r="E648" s="28"/>
      <c r="F648" s="26"/>
      <c r="G648" s="25"/>
      <c r="H648" s="25"/>
      <c r="I648" s="25"/>
      <c r="J648" s="25"/>
    </row>
    <row r="649" spans="2:10" ht="15.75" x14ac:dyDescent="0.25">
      <c r="C649" s="23" t="s">
        <v>96</v>
      </c>
      <c r="D649" s="27"/>
      <c r="E649" s="28"/>
      <c r="F649" s="26"/>
      <c r="G649" s="25"/>
      <c r="H649" s="25"/>
      <c r="I649" s="25"/>
      <c r="J649" s="25"/>
    </row>
    <row r="650" spans="2:10" ht="15.75" x14ac:dyDescent="0.25">
      <c r="C650" s="26"/>
      <c r="D650" s="27"/>
      <c r="E650" s="28"/>
      <c r="F650" s="26"/>
      <c r="G650" s="25"/>
      <c r="H650" s="25"/>
      <c r="I650" s="25"/>
      <c r="J650" s="25"/>
    </row>
    <row r="651" spans="2:10" ht="15.75" x14ac:dyDescent="0.25">
      <c r="C651" s="23"/>
      <c r="D651" s="24"/>
      <c r="E651" s="23"/>
      <c r="F651" s="23"/>
      <c r="G651" s="25"/>
      <c r="H651" s="25"/>
      <c r="I651" s="25"/>
      <c r="J651" s="25"/>
    </row>
    <row r="652" spans="2:10" ht="15.75" x14ac:dyDescent="0.25">
      <c r="C652" s="23"/>
      <c r="D652" s="24"/>
      <c r="E652" s="23"/>
      <c r="F652" s="23"/>
      <c r="G652" s="25"/>
      <c r="H652" s="25"/>
      <c r="I652" s="25"/>
      <c r="J652" s="25"/>
    </row>
    <row r="653" spans="2:10" ht="15.75" x14ac:dyDescent="0.25">
      <c r="C653" s="23"/>
      <c r="D653" s="24"/>
      <c r="E653" s="23"/>
      <c r="F653" s="23"/>
      <c r="G653" s="25"/>
      <c r="H653" s="25"/>
      <c r="I653" s="25"/>
      <c r="J653" s="25"/>
    </row>
    <row r="654" spans="2:10" ht="15.75" x14ac:dyDescent="0.25">
      <c r="C654" s="161" t="s">
        <v>11</v>
      </c>
      <c r="D654" s="162"/>
      <c r="E654" s="162"/>
      <c r="F654" s="162"/>
      <c r="G654" s="162"/>
      <c r="H654" s="162"/>
      <c r="I654" s="162"/>
      <c r="J654" s="163"/>
    </row>
    <row r="655" spans="2:10" ht="47.25" x14ac:dyDescent="0.25">
      <c r="C655" s="20" t="s">
        <v>0</v>
      </c>
      <c r="D655" s="21" t="s">
        <v>94</v>
      </c>
      <c r="E655" s="22" t="s">
        <v>95</v>
      </c>
      <c r="F655" s="22" t="s">
        <v>91</v>
      </c>
      <c r="G655" s="22" t="s">
        <v>92</v>
      </c>
      <c r="H655" s="22" t="s">
        <v>93</v>
      </c>
      <c r="I655" s="22" t="s">
        <v>89</v>
      </c>
      <c r="J655" s="22" t="s">
        <v>88</v>
      </c>
    </row>
    <row r="656" spans="2:10" ht="15.75" x14ac:dyDescent="0.25">
      <c r="C656" s="9">
        <v>2005</v>
      </c>
      <c r="D656" s="10">
        <v>0</v>
      </c>
      <c r="E656" s="11"/>
      <c r="F656" s="12"/>
      <c r="G656" s="14"/>
      <c r="H656" s="14"/>
      <c r="I656" s="12"/>
      <c r="J656" s="12"/>
    </row>
    <row r="657" spans="2:10" ht="15.75" x14ac:dyDescent="0.25">
      <c r="C657" s="9">
        <v>2006</v>
      </c>
      <c r="D657" s="10">
        <v>0</v>
      </c>
      <c r="E657" s="11"/>
      <c r="F657" s="12"/>
      <c r="G657" s="14"/>
      <c r="H657" s="14"/>
      <c r="I657" s="12"/>
      <c r="J657" s="12"/>
    </row>
    <row r="658" spans="2:10" ht="15.75" x14ac:dyDescent="0.25">
      <c r="C658" s="9">
        <v>2007</v>
      </c>
      <c r="D658" s="10">
        <v>0</v>
      </c>
      <c r="E658" s="11"/>
      <c r="F658" s="12"/>
      <c r="G658" s="14"/>
      <c r="H658" s="14"/>
      <c r="I658" s="12"/>
      <c r="J658" s="12"/>
    </row>
    <row r="659" spans="2:10" ht="15.75" x14ac:dyDescent="0.25">
      <c r="C659" s="9">
        <v>2008</v>
      </c>
      <c r="D659" s="10">
        <v>0</v>
      </c>
      <c r="E659" s="11"/>
      <c r="F659" s="12"/>
      <c r="G659" s="14"/>
      <c r="H659" s="14"/>
      <c r="I659" s="12"/>
      <c r="J659" s="12"/>
    </row>
    <row r="660" spans="2:10" ht="15.75" x14ac:dyDescent="0.25">
      <c r="C660" s="9">
        <v>2009</v>
      </c>
      <c r="D660" s="10">
        <v>0</v>
      </c>
      <c r="E660" s="11"/>
      <c r="F660" s="12"/>
      <c r="G660" s="14"/>
      <c r="H660" s="14"/>
      <c r="I660" s="12"/>
      <c r="J660" s="12"/>
    </row>
    <row r="661" spans="2:10" ht="15.75" x14ac:dyDescent="0.25">
      <c r="C661" s="9">
        <v>2010</v>
      </c>
      <c r="D661" s="10">
        <v>0</v>
      </c>
      <c r="E661" s="13">
        <v>1</v>
      </c>
      <c r="F661" s="9">
        <v>0</v>
      </c>
      <c r="G661" s="14">
        <v>1</v>
      </c>
      <c r="H661" s="14">
        <v>0</v>
      </c>
      <c r="I661" s="9">
        <f t="shared" ref="I661:I667" si="20">E661-(F661+G661+H661)-J661</f>
        <v>0</v>
      </c>
      <c r="J661" s="9">
        <v>0</v>
      </c>
    </row>
    <row r="662" spans="2:10" ht="15.75" x14ac:dyDescent="0.25">
      <c r="C662" s="9">
        <v>2011</v>
      </c>
      <c r="D662" s="10">
        <v>0</v>
      </c>
      <c r="E662" s="13">
        <v>1</v>
      </c>
      <c r="F662" s="9">
        <v>0</v>
      </c>
      <c r="G662" s="14">
        <v>0</v>
      </c>
      <c r="H662" s="14">
        <v>0</v>
      </c>
      <c r="I662" s="9">
        <f t="shared" si="20"/>
        <v>0</v>
      </c>
      <c r="J662" s="9">
        <v>1</v>
      </c>
    </row>
    <row r="663" spans="2:10" ht="15.75" x14ac:dyDescent="0.25">
      <c r="C663" s="9">
        <v>2012</v>
      </c>
      <c r="D663" s="10">
        <v>0</v>
      </c>
      <c r="E663" s="13">
        <v>1</v>
      </c>
      <c r="F663" s="9">
        <v>0</v>
      </c>
      <c r="G663" s="14">
        <v>0</v>
      </c>
      <c r="H663" s="14">
        <v>0</v>
      </c>
      <c r="I663" s="9">
        <f t="shared" si="20"/>
        <v>0</v>
      </c>
      <c r="J663" s="9">
        <v>1</v>
      </c>
    </row>
    <row r="664" spans="2:10" ht="15.75" x14ac:dyDescent="0.25">
      <c r="C664" s="9">
        <v>2013</v>
      </c>
      <c r="D664" s="10">
        <v>0</v>
      </c>
      <c r="E664" s="13">
        <v>1</v>
      </c>
      <c r="F664" s="9">
        <v>0</v>
      </c>
      <c r="G664" s="14">
        <v>0</v>
      </c>
      <c r="H664" s="14">
        <v>0</v>
      </c>
      <c r="I664" s="9">
        <f t="shared" si="20"/>
        <v>0</v>
      </c>
      <c r="J664" s="9">
        <v>1</v>
      </c>
    </row>
    <row r="665" spans="2:10" ht="15.75" x14ac:dyDescent="0.25">
      <c r="C665" s="9">
        <v>2014</v>
      </c>
      <c r="D665" s="10">
        <v>0</v>
      </c>
      <c r="E665" s="13">
        <v>1</v>
      </c>
      <c r="F665" s="9">
        <v>0</v>
      </c>
      <c r="G665" s="14">
        <v>0</v>
      </c>
      <c r="H665" s="14">
        <v>0</v>
      </c>
      <c r="I665" s="9">
        <f t="shared" si="20"/>
        <v>1</v>
      </c>
      <c r="J665" s="9">
        <v>0</v>
      </c>
    </row>
    <row r="666" spans="2:10" ht="15.75" x14ac:dyDescent="0.25">
      <c r="C666" s="9">
        <v>2015</v>
      </c>
      <c r="D666" s="10">
        <v>0</v>
      </c>
      <c r="E666" s="13">
        <v>1</v>
      </c>
      <c r="F666" s="9">
        <v>0</v>
      </c>
      <c r="G666" s="14">
        <v>1</v>
      </c>
      <c r="H666" s="14">
        <v>0</v>
      </c>
      <c r="I666" s="9">
        <f t="shared" si="20"/>
        <v>0</v>
      </c>
      <c r="J666" s="9">
        <v>0</v>
      </c>
    </row>
    <row r="667" spans="2:10" ht="15.75" x14ac:dyDescent="0.25">
      <c r="C667" s="9">
        <v>2016</v>
      </c>
      <c r="D667" s="10">
        <v>0</v>
      </c>
      <c r="E667" s="13">
        <v>1</v>
      </c>
      <c r="F667" s="9">
        <v>0</v>
      </c>
      <c r="G667" s="14">
        <v>1</v>
      </c>
      <c r="H667" s="14">
        <v>0</v>
      </c>
      <c r="I667" s="9">
        <f t="shared" si="20"/>
        <v>0</v>
      </c>
      <c r="J667" s="9">
        <v>0</v>
      </c>
    </row>
    <row r="668" spans="2:10" ht="15.75" x14ac:dyDescent="0.25">
      <c r="C668" s="9">
        <v>2017</v>
      </c>
      <c r="D668" s="10">
        <v>0</v>
      </c>
      <c r="E668" s="13">
        <v>1</v>
      </c>
      <c r="F668" s="9">
        <v>0</v>
      </c>
      <c r="G668" s="14">
        <v>1</v>
      </c>
      <c r="H668" s="14">
        <v>0</v>
      </c>
      <c r="I668" s="14">
        <v>0</v>
      </c>
      <c r="J668" s="14">
        <v>0</v>
      </c>
    </row>
    <row r="669" spans="2:10" ht="15.75" x14ac:dyDescent="0.25">
      <c r="C669" s="9">
        <v>2018</v>
      </c>
      <c r="D669" s="10">
        <v>0</v>
      </c>
      <c r="E669" s="13">
        <v>1</v>
      </c>
      <c r="F669" s="9">
        <v>0</v>
      </c>
      <c r="G669" s="14">
        <v>1</v>
      </c>
      <c r="H669" s="14">
        <v>0</v>
      </c>
      <c r="I669" s="14">
        <v>0</v>
      </c>
      <c r="J669" s="14">
        <v>0</v>
      </c>
    </row>
    <row r="670" spans="2:10" ht="15.75" x14ac:dyDescent="0.25">
      <c r="B670" t="s">
        <v>545</v>
      </c>
      <c r="C670" s="9">
        <v>2019</v>
      </c>
      <c r="D670" s="10">
        <v>0</v>
      </c>
      <c r="E670" s="13">
        <f>VLOOKUP(CONCATENATE(B670,C670),Fuente!A:G,2,0)</f>
        <v>1</v>
      </c>
      <c r="F670" s="9">
        <f>VLOOKUP(CONCATENATE(B670,C670),Fuente!A:G,3,0)</f>
        <v>0</v>
      </c>
      <c r="G670" s="14">
        <f>VLOOKUP(CONCATENATE(B670,C670),Fuente!A:G,4,0)</f>
        <v>1</v>
      </c>
      <c r="H670" s="14">
        <f>VLOOKUP(CONCATENATE(B670,C670),Fuente!A:G,5,0)</f>
        <v>0</v>
      </c>
      <c r="I670" s="14">
        <f>VLOOKUP(CONCATENATE(B670,C670),Fuente!A:G,6,0)</f>
        <v>0</v>
      </c>
      <c r="J670" s="14">
        <f>VLOOKUP(CONCATENATE(B670,C670),Fuente!A:G,7,0)</f>
        <v>0</v>
      </c>
    </row>
    <row r="671" spans="2:10" ht="15.75" x14ac:dyDescent="0.25">
      <c r="B671" t="s">
        <v>545</v>
      </c>
      <c r="C671" s="9">
        <v>2020</v>
      </c>
      <c r="D671" s="10">
        <v>0</v>
      </c>
      <c r="E671" s="13">
        <f>VLOOKUP(CONCATENATE(B671,C671),Fuente!A:G,2,0)</f>
        <v>1</v>
      </c>
      <c r="F671" s="9">
        <f>VLOOKUP(CONCATENATE(B671,C671),Fuente!A:G,3,0)</f>
        <v>0</v>
      </c>
      <c r="G671" s="14">
        <f>VLOOKUP(CONCATENATE(B671,C671),Fuente!A:G,4,0)</f>
        <v>1</v>
      </c>
      <c r="H671" s="14">
        <f>VLOOKUP(CONCATENATE(B671,C671),Fuente!A:G,5,0)</f>
        <v>0</v>
      </c>
      <c r="I671" s="14">
        <f>VLOOKUP(CONCATENATE(B671,C671),Fuente!A:G,6,0)</f>
        <v>0</v>
      </c>
      <c r="J671" s="14">
        <f>VLOOKUP(CONCATENATE(B671,C671),Fuente!A:G,7,0)</f>
        <v>0</v>
      </c>
    </row>
    <row r="672" spans="2:10" ht="15.75" x14ac:dyDescent="0.25">
      <c r="C672" s="26"/>
      <c r="D672" s="27"/>
      <c r="E672" s="28"/>
      <c r="F672" s="26"/>
      <c r="G672" s="25"/>
      <c r="H672" s="25"/>
      <c r="I672" s="25"/>
      <c r="J672" s="25"/>
    </row>
    <row r="673" spans="3:10" ht="15.75" x14ac:dyDescent="0.25">
      <c r="C673" s="23" t="s">
        <v>96</v>
      </c>
      <c r="D673" s="27"/>
      <c r="E673" s="28"/>
      <c r="F673" s="26"/>
      <c r="G673" s="25"/>
      <c r="H673" s="25"/>
      <c r="I673" s="25"/>
      <c r="J673" s="25"/>
    </row>
    <row r="674" spans="3:10" ht="15.75" x14ac:dyDescent="0.25">
      <c r="C674" s="26"/>
      <c r="D674" s="27"/>
      <c r="E674" s="28"/>
      <c r="F674" s="26"/>
      <c r="G674" s="25"/>
      <c r="H674" s="25"/>
      <c r="I674" s="25"/>
      <c r="J674" s="25"/>
    </row>
    <row r="675" spans="3:10" ht="15.75" x14ac:dyDescent="0.25">
      <c r="C675" s="26"/>
      <c r="D675" s="27"/>
      <c r="E675" s="28"/>
      <c r="F675" s="26"/>
      <c r="G675" s="25"/>
      <c r="H675" s="25"/>
      <c r="I675" s="25"/>
      <c r="J675" s="25"/>
    </row>
    <row r="676" spans="3:10" ht="15.75" x14ac:dyDescent="0.25">
      <c r="C676" s="26"/>
      <c r="D676" s="27"/>
      <c r="E676" s="28"/>
      <c r="F676" s="26"/>
      <c r="G676" s="25"/>
      <c r="H676" s="25"/>
      <c r="I676" s="25"/>
      <c r="J676" s="25"/>
    </row>
    <row r="677" spans="3:10" ht="15.75" x14ac:dyDescent="0.25">
      <c r="C677" s="23"/>
      <c r="D677" s="24"/>
      <c r="E677" s="23"/>
      <c r="F677" s="23"/>
      <c r="G677" s="25"/>
      <c r="H677" s="25"/>
      <c r="I677" s="25"/>
      <c r="J677" s="25"/>
    </row>
    <row r="678" spans="3:10" ht="15.75" x14ac:dyDescent="0.25">
      <c r="C678" s="23"/>
      <c r="D678" s="24"/>
      <c r="E678" s="23"/>
      <c r="F678" s="23"/>
      <c r="G678" s="25"/>
      <c r="H678" s="25"/>
      <c r="I678" s="25"/>
      <c r="J678" s="25"/>
    </row>
    <row r="679" spans="3:10" ht="15.75" x14ac:dyDescent="0.25">
      <c r="C679" s="23"/>
      <c r="D679" s="24"/>
      <c r="E679" s="23"/>
      <c r="F679" s="23"/>
      <c r="G679" s="25"/>
      <c r="H679" s="25"/>
      <c r="I679" s="25"/>
      <c r="J679" s="25"/>
    </row>
    <row r="680" spans="3:10" ht="15.75" x14ac:dyDescent="0.25">
      <c r="C680" s="161" t="s">
        <v>12</v>
      </c>
      <c r="D680" s="162"/>
      <c r="E680" s="162"/>
      <c r="F680" s="162"/>
      <c r="G680" s="162"/>
      <c r="H680" s="162"/>
      <c r="I680" s="162"/>
      <c r="J680" s="163"/>
    </row>
    <row r="681" spans="3:10" ht="47.25" x14ac:dyDescent="0.25">
      <c r="C681" s="20" t="s">
        <v>0</v>
      </c>
      <c r="D681" s="21" t="s">
        <v>94</v>
      </c>
      <c r="E681" s="22" t="s">
        <v>95</v>
      </c>
      <c r="F681" s="22" t="s">
        <v>91</v>
      </c>
      <c r="G681" s="22" t="s">
        <v>92</v>
      </c>
      <c r="H681" s="22" t="s">
        <v>93</v>
      </c>
      <c r="I681" s="22" t="s">
        <v>89</v>
      </c>
      <c r="J681" s="22" t="s">
        <v>88</v>
      </c>
    </row>
    <row r="682" spans="3:10" ht="15.75" x14ac:dyDescent="0.25">
      <c r="C682" s="9">
        <v>2005</v>
      </c>
      <c r="D682" s="10">
        <v>0</v>
      </c>
      <c r="E682" s="11"/>
      <c r="F682" s="12"/>
      <c r="G682" s="14"/>
      <c r="H682" s="14"/>
      <c r="I682" s="12"/>
      <c r="J682" s="12"/>
    </row>
    <row r="683" spans="3:10" ht="15.75" x14ac:dyDescent="0.25">
      <c r="C683" s="9">
        <v>2006</v>
      </c>
      <c r="D683" s="10">
        <v>0</v>
      </c>
      <c r="E683" s="11"/>
      <c r="F683" s="12"/>
      <c r="G683" s="14"/>
      <c r="H683" s="14"/>
      <c r="I683" s="12"/>
      <c r="J683" s="12"/>
    </row>
    <row r="684" spans="3:10" ht="15.75" x14ac:dyDescent="0.25">
      <c r="C684" s="9">
        <v>2007</v>
      </c>
      <c r="D684" s="10">
        <v>0</v>
      </c>
      <c r="E684" s="11"/>
      <c r="F684" s="12"/>
      <c r="G684" s="14"/>
      <c r="H684" s="14"/>
      <c r="I684" s="12"/>
      <c r="J684" s="12"/>
    </row>
    <row r="685" spans="3:10" ht="15.75" x14ac:dyDescent="0.25">
      <c r="C685" s="9">
        <v>2008</v>
      </c>
      <c r="D685" s="10">
        <v>0</v>
      </c>
      <c r="E685" s="11"/>
      <c r="F685" s="12"/>
      <c r="G685" s="14"/>
      <c r="H685" s="14"/>
      <c r="I685" s="12"/>
      <c r="J685" s="12"/>
    </row>
    <row r="686" spans="3:10" ht="15.75" x14ac:dyDescent="0.25">
      <c r="C686" s="9">
        <v>2009</v>
      </c>
      <c r="D686" s="10">
        <v>0</v>
      </c>
      <c r="E686" s="11"/>
      <c r="F686" s="12"/>
      <c r="G686" s="14"/>
      <c r="H686" s="14"/>
      <c r="I686" s="12"/>
      <c r="J686" s="12"/>
    </row>
    <row r="687" spans="3:10" ht="15.75" x14ac:dyDescent="0.25">
      <c r="C687" s="9">
        <v>2010</v>
      </c>
      <c r="D687" s="10">
        <v>0</v>
      </c>
      <c r="E687" s="13">
        <v>5</v>
      </c>
      <c r="F687" s="9">
        <v>0</v>
      </c>
      <c r="G687" s="14">
        <v>5</v>
      </c>
      <c r="H687" s="14">
        <v>0</v>
      </c>
      <c r="I687" s="9">
        <f t="shared" ref="I687:I693" si="21">E687-(F687+G687+H687)-J687</f>
        <v>0</v>
      </c>
      <c r="J687" s="9">
        <v>0</v>
      </c>
    </row>
    <row r="688" spans="3:10" ht="15.75" x14ac:dyDescent="0.25">
      <c r="C688" s="9">
        <v>2011</v>
      </c>
      <c r="D688" s="10">
        <v>0</v>
      </c>
      <c r="E688" s="13">
        <v>5</v>
      </c>
      <c r="F688" s="9">
        <v>0</v>
      </c>
      <c r="G688" s="14">
        <v>0</v>
      </c>
      <c r="H688" s="14">
        <v>0</v>
      </c>
      <c r="I688" s="9">
        <f t="shared" si="21"/>
        <v>5</v>
      </c>
      <c r="J688" s="9">
        <v>0</v>
      </c>
    </row>
    <row r="689" spans="2:10" ht="15.75" x14ac:dyDescent="0.25">
      <c r="C689" s="9">
        <v>2012</v>
      </c>
      <c r="D689" s="10">
        <v>0</v>
      </c>
      <c r="E689" s="13">
        <v>5</v>
      </c>
      <c r="F689" s="9">
        <v>0</v>
      </c>
      <c r="G689" s="14">
        <v>5</v>
      </c>
      <c r="H689" s="14">
        <v>0</v>
      </c>
      <c r="I689" s="9">
        <f t="shared" si="21"/>
        <v>0</v>
      </c>
      <c r="J689" s="9">
        <v>0</v>
      </c>
    </row>
    <row r="690" spans="2:10" ht="15.75" x14ac:dyDescent="0.25">
      <c r="C690" s="9">
        <v>2013</v>
      </c>
      <c r="D690" s="10">
        <v>0</v>
      </c>
      <c r="E690" s="13">
        <v>5</v>
      </c>
      <c r="F690" s="9">
        <v>0</v>
      </c>
      <c r="G690" s="14">
        <v>5</v>
      </c>
      <c r="H690" s="14">
        <v>0</v>
      </c>
      <c r="I690" s="9">
        <f t="shared" si="21"/>
        <v>0</v>
      </c>
      <c r="J690" s="9">
        <v>0</v>
      </c>
    </row>
    <row r="691" spans="2:10" ht="15.75" x14ac:dyDescent="0.25">
      <c r="C691" s="9">
        <v>2014</v>
      </c>
      <c r="D691" s="10">
        <v>0</v>
      </c>
      <c r="E691" s="13">
        <v>5</v>
      </c>
      <c r="F691" s="9">
        <v>0</v>
      </c>
      <c r="G691" s="14">
        <v>3</v>
      </c>
      <c r="H691" s="14">
        <v>0</v>
      </c>
      <c r="I691" s="9">
        <f t="shared" si="21"/>
        <v>1</v>
      </c>
      <c r="J691" s="9">
        <v>1</v>
      </c>
    </row>
    <row r="692" spans="2:10" ht="15.75" x14ac:dyDescent="0.25">
      <c r="C692" s="9">
        <v>2015</v>
      </c>
      <c r="D692" s="10">
        <v>0</v>
      </c>
      <c r="E692" s="13">
        <v>5</v>
      </c>
      <c r="F692" s="9">
        <v>0</v>
      </c>
      <c r="G692" s="14">
        <v>4</v>
      </c>
      <c r="H692" s="14">
        <v>0</v>
      </c>
      <c r="I692" s="9">
        <f t="shared" si="21"/>
        <v>0</v>
      </c>
      <c r="J692" s="9">
        <v>1</v>
      </c>
    </row>
    <row r="693" spans="2:10" ht="15.75" x14ac:dyDescent="0.25">
      <c r="C693" s="9">
        <v>2016</v>
      </c>
      <c r="D693" s="10">
        <v>0</v>
      </c>
      <c r="E693" s="13">
        <v>6</v>
      </c>
      <c r="F693" s="9">
        <v>0</v>
      </c>
      <c r="G693" s="14">
        <v>0</v>
      </c>
      <c r="H693" s="14">
        <v>0</v>
      </c>
      <c r="I693" s="9">
        <f t="shared" si="21"/>
        <v>5</v>
      </c>
      <c r="J693" s="9">
        <v>1</v>
      </c>
    </row>
    <row r="694" spans="2:10" ht="15.75" x14ac:dyDescent="0.25">
      <c r="C694" s="9">
        <v>2017</v>
      </c>
      <c r="D694" s="10">
        <v>0</v>
      </c>
      <c r="E694" s="13">
        <v>6</v>
      </c>
      <c r="F694" s="9">
        <v>0</v>
      </c>
      <c r="G694" s="14">
        <v>0</v>
      </c>
      <c r="H694" s="14">
        <v>0</v>
      </c>
      <c r="I694" s="14">
        <v>3</v>
      </c>
      <c r="J694" s="14">
        <v>3</v>
      </c>
    </row>
    <row r="695" spans="2:10" ht="15.75" x14ac:dyDescent="0.25">
      <c r="C695" s="9">
        <v>2018</v>
      </c>
      <c r="D695" s="10">
        <v>0</v>
      </c>
      <c r="E695" s="13">
        <v>6</v>
      </c>
      <c r="F695" s="9">
        <v>0</v>
      </c>
      <c r="G695" s="14">
        <v>0</v>
      </c>
      <c r="H695" s="14">
        <v>0</v>
      </c>
      <c r="I695" s="14">
        <v>2</v>
      </c>
      <c r="J695" s="14">
        <v>4</v>
      </c>
    </row>
    <row r="696" spans="2:10" ht="15.75" x14ac:dyDescent="0.25">
      <c r="B696" t="s">
        <v>546</v>
      </c>
      <c r="C696" s="9">
        <v>2019</v>
      </c>
      <c r="D696" s="10">
        <v>0</v>
      </c>
      <c r="E696" s="13">
        <f>VLOOKUP(CONCATENATE(B696,C696),Fuente!A:G,2,0)</f>
        <v>6</v>
      </c>
      <c r="F696" s="9">
        <f>VLOOKUP(CONCATENATE(B696,C696),Fuente!A:G,3,0)</f>
        <v>0</v>
      </c>
      <c r="G696" s="14">
        <f>VLOOKUP(CONCATENATE(B696,C696),Fuente!A:G,4,0)</f>
        <v>1</v>
      </c>
      <c r="H696" s="14">
        <f>VLOOKUP(CONCATENATE(B696,C696),Fuente!A:G,5,0)</f>
        <v>0</v>
      </c>
      <c r="I696" s="14">
        <f>VLOOKUP(CONCATENATE(B696,C696),Fuente!A:G,6,0)</f>
        <v>1</v>
      </c>
      <c r="J696" s="14">
        <f>VLOOKUP(CONCATENATE(B696,C696),Fuente!A:G,7,0)</f>
        <v>4</v>
      </c>
    </row>
    <row r="697" spans="2:10" ht="15.75" x14ac:dyDescent="0.25">
      <c r="B697" t="s">
        <v>546</v>
      </c>
      <c r="C697" s="9">
        <v>2020</v>
      </c>
      <c r="D697" s="10">
        <v>0</v>
      </c>
      <c r="E697" s="13">
        <f>VLOOKUP(CONCATENATE(B697,C697),Fuente!A:G,2,0)</f>
        <v>4</v>
      </c>
      <c r="F697" s="9">
        <f>VLOOKUP(CONCATENATE(B697,C697),Fuente!A:G,3,0)</f>
        <v>0</v>
      </c>
      <c r="G697" s="14">
        <f>VLOOKUP(CONCATENATE(B697,C697),Fuente!A:G,4,0)</f>
        <v>1</v>
      </c>
      <c r="H697" s="14">
        <f>VLOOKUP(CONCATENATE(B697,C697),Fuente!A:G,5,0)</f>
        <v>0</v>
      </c>
      <c r="I697" s="14">
        <f>VLOOKUP(CONCATENATE(B697,C697),Fuente!A:G,6,0)</f>
        <v>0</v>
      </c>
      <c r="J697" s="14">
        <f>VLOOKUP(CONCATENATE(B697,C697),Fuente!A:G,7,0)</f>
        <v>4</v>
      </c>
    </row>
    <row r="698" spans="2:10" ht="15.75" x14ac:dyDescent="0.25">
      <c r="C698" s="26"/>
      <c r="D698" s="27"/>
      <c r="E698" s="28"/>
      <c r="F698" s="26"/>
      <c r="G698" s="25"/>
      <c r="H698" s="25"/>
      <c r="I698" s="25"/>
      <c r="J698" s="25"/>
    </row>
    <row r="699" spans="2:10" ht="15.75" x14ac:dyDescent="0.25">
      <c r="C699" s="23" t="s">
        <v>96</v>
      </c>
      <c r="D699" s="27"/>
      <c r="E699" s="28"/>
      <c r="F699" s="26"/>
      <c r="G699" s="25"/>
      <c r="H699" s="25"/>
      <c r="I699" s="25"/>
      <c r="J699" s="25"/>
    </row>
    <row r="700" spans="2:10" ht="15.75" x14ac:dyDescent="0.25">
      <c r="C700" s="26"/>
      <c r="D700" s="27"/>
      <c r="E700" s="28"/>
      <c r="F700" s="26"/>
      <c r="G700" s="25"/>
      <c r="H700" s="25"/>
      <c r="I700" s="25"/>
      <c r="J700" s="25"/>
    </row>
    <row r="701" spans="2:10" ht="15.75" x14ac:dyDescent="0.25">
      <c r="C701" s="26"/>
      <c r="D701" s="27"/>
      <c r="E701" s="28"/>
      <c r="F701" s="26"/>
      <c r="G701" s="25"/>
      <c r="H701" s="25"/>
      <c r="I701" s="25"/>
      <c r="J701" s="25"/>
    </row>
    <row r="702" spans="2:10" ht="15.75" x14ac:dyDescent="0.25">
      <c r="C702" s="26"/>
      <c r="D702" s="27"/>
      <c r="E702" s="28"/>
      <c r="F702" s="26"/>
      <c r="G702" s="25"/>
      <c r="H702" s="25"/>
      <c r="I702" s="25"/>
      <c r="J702" s="25"/>
    </row>
    <row r="703" spans="2:10" ht="15.75" x14ac:dyDescent="0.25">
      <c r="C703" s="23"/>
      <c r="D703" s="24"/>
      <c r="E703" s="23"/>
      <c r="F703" s="23"/>
      <c r="G703" s="25"/>
      <c r="H703" s="25"/>
      <c r="I703" s="25"/>
      <c r="J703" s="25"/>
    </row>
    <row r="704" spans="2:10" ht="15.75" x14ac:dyDescent="0.25">
      <c r="C704" s="23"/>
      <c r="D704" s="24"/>
      <c r="E704" s="23"/>
      <c r="F704" s="23"/>
      <c r="G704" s="25"/>
      <c r="H704" s="25"/>
      <c r="I704" s="25"/>
      <c r="J704" s="25"/>
    </row>
    <row r="705" spans="3:10" ht="15.75" x14ac:dyDescent="0.25">
      <c r="C705" s="23"/>
      <c r="D705" s="24"/>
      <c r="E705" s="23"/>
      <c r="F705" s="23"/>
      <c r="G705" s="25"/>
      <c r="H705" s="25"/>
      <c r="I705" s="25"/>
      <c r="J705" s="25"/>
    </row>
    <row r="706" spans="3:10" ht="15.75" x14ac:dyDescent="0.25">
      <c r="C706" s="161" t="s">
        <v>12</v>
      </c>
      <c r="D706" s="162"/>
      <c r="E706" s="162"/>
      <c r="F706" s="162"/>
      <c r="G706" s="162"/>
      <c r="H706" s="162"/>
      <c r="I706" s="162"/>
      <c r="J706" s="163"/>
    </row>
    <row r="707" spans="3:10" ht="47.25" x14ac:dyDescent="0.25">
      <c r="C707" s="20" t="s">
        <v>0</v>
      </c>
      <c r="D707" s="21" t="s">
        <v>94</v>
      </c>
      <c r="E707" s="22" t="s">
        <v>95</v>
      </c>
      <c r="F707" s="22" t="s">
        <v>91</v>
      </c>
      <c r="G707" s="22" t="s">
        <v>92</v>
      </c>
      <c r="H707" s="22" t="s">
        <v>93</v>
      </c>
      <c r="I707" s="22" t="s">
        <v>89</v>
      </c>
      <c r="J707" s="22" t="s">
        <v>88</v>
      </c>
    </row>
    <row r="708" spans="3:10" ht="15.75" x14ac:dyDescent="0.25">
      <c r="C708" s="9">
        <v>2005</v>
      </c>
      <c r="D708" s="10">
        <v>0</v>
      </c>
      <c r="E708" s="11"/>
      <c r="F708" s="12"/>
      <c r="G708" s="14"/>
      <c r="H708" s="14"/>
      <c r="I708" s="12"/>
      <c r="J708" s="12"/>
    </row>
    <row r="709" spans="3:10" ht="15.75" x14ac:dyDescent="0.25">
      <c r="C709" s="9">
        <v>2006</v>
      </c>
      <c r="D709" s="10">
        <v>0</v>
      </c>
      <c r="E709" s="11"/>
      <c r="F709" s="12"/>
      <c r="G709" s="14"/>
      <c r="H709" s="14"/>
      <c r="I709" s="12"/>
      <c r="J709" s="12"/>
    </row>
    <row r="710" spans="3:10" ht="15.75" x14ac:dyDescent="0.25">
      <c r="C710" s="9">
        <v>2007</v>
      </c>
      <c r="D710" s="10">
        <v>0</v>
      </c>
      <c r="E710" s="11"/>
      <c r="F710" s="12"/>
      <c r="G710" s="14"/>
      <c r="H710" s="14"/>
      <c r="I710" s="12"/>
      <c r="J710" s="12"/>
    </row>
    <row r="711" spans="3:10" ht="15.75" x14ac:dyDescent="0.25">
      <c r="C711" s="9">
        <v>2008</v>
      </c>
      <c r="D711" s="10">
        <v>0</v>
      </c>
      <c r="E711" s="11"/>
      <c r="F711" s="12"/>
      <c r="G711" s="14"/>
      <c r="H711" s="14"/>
      <c r="I711" s="12"/>
      <c r="J711" s="12"/>
    </row>
    <row r="712" spans="3:10" ht="15.75" x14ac:dyDescent="0.25">
      <c r="C712" s="9">
        <v>2009</v>
      </c>
      <c r="D712" s="10">
        <v>0</v>
      </c>
      <c r="E712" s="11"/>
      <c r="F712" s="12"/>
      <c r="G712" s="14"/>
      <c r="H712" s="14"/>
      <c r="I712" s="12"/>
      <c r="J712" s="12"/>
    </row>
    <row r="713" spans="3:10" ht="15.75" x14ac:dyDescent="0.25">
      <c r="C713" s="9">
        <v>2010</v>
      </c>
      <c r="D713" s="10">
        <v>0</v>
      </c>
      <c r="E713" s="13">
        <v>0</v>
      </c>
      <c r="F713" s="9">
        <v>0</v>
      </c>
      <c r="G713" s="14">
        <v>0</v>
      </c>
      <c r="H713" s="14">
        <v>0</v>
      </c>
      <c r="I713" s="9">
        <f t="shared" ref="I713:I719" si="22">E713-(F713+G713+H713)-J713</f>
        <v>0</v>
      </c>
      <c r="J713" s="9">
        <v>0</v>
      </c>
    </row>
    <row r="714" spans="3:10" ht="15.75" x14ac:dyDescent="0.25">
      <c r="C714" s="9">
        <v>2011</v>
      </c>
      <c r="D714" s="10">
        <v>0</v>
      </c>
      <c r="E714" s="13">
        <v>0</v>
      </c>
      <c r="F714" s="9">
        <v>0</v>
      </c>
      <c r="G714" s="14">
        <v>0</v>
      </c>
      <c r="H714" s="14">
        <v>0</v>
      </c>
      <c r="I714" s="9">
        <f t="shared" si="22"/>
        <v>0</v>
      </c>
      <c r="J714" s="9">
        <v>0</v>
      </c>
    </row>
    <row r="715" spans="3:10" ht="15.75" x14ac:dyDescent="0.25">
      <c r="C715" s="9">
        <v>2012</v>
      </c>
      <c r="D715" s="10">
        <v>0</v>
      </c>
      <c r="E715" s="13">
        <v>0</v>
      </c>
      <c r="F715" s="9">
        <v>0</v>
      </c>
      <c r="G715" s="14">
        <v>0</v>
      </c>
      <c r="H715" s="14">
        <v>0</v>
      </c>
      <c r="I715" s="9">
        <f t="shared" si="22"/>
        <v>0</v>
      </c>
      <c r="J715" s="9">
        <v>0</v>
      </c>
    </row>
    <row r="716" spans="3:10" ht="15.75" x14ac:dyDescent="0.25">
      <c r="C716" s="9">
        <v>2013</v>
      </c>
      <c r="D716" s="10">
        <v>0</v>
      </c>
      <c r="E716" s="13">
        <v>0</v>
      </c>
      <c r="F716" s="9">
        <v>0</v>
      </c>
      <c r="G716" s="14">
        <v>0</v>
      </c>
      <c r="H716" s="14">
        <v>0</v>
      </c>
      <c r="I716" s="9">
        <f t="shared" si="22"/>
        <v>0</v>
      </c>
      <c r="J716" s="9">
        <v>0</v>
      </c>
    </row>
    <row r="717" spans="3:10" ht="15.75" x14ac:dyDescent="0.25">
      <c r="C717" s="9">
        <v>2014</v>
      </c>
      <c r="D717" s="10">
        <v>0</v>
      </c>
      <c r="E717" s="13">
        <v>0</v>
      </c>
      <c r="F717" s="9">
        <v>0</v>
      </c>
      <c r="G717" s="14">
        <v>0</v>
      </c>
      <c r="H717" s="14">
        <v>0</v>
      </c>
      <c r="I717" s="9">
        <f t="shared" si="22"/>
        <v>0</v>
      </c>
      <c r="J717" s="9">
        <v>0</v>
      </c>
    </row>
    <row r="718" spans="3:10" ht="15.75" x14ac:dyDescent="0.25">
      <c r="C718" s="9">
        <v>2015</v>
      </c>
      <c r="D718" s="10">
        <v>0</v>
      </c>
      <c r="E718" s="13">
        <v>0</v>
      </c>
      <c r="F718" s="9">
        <v>0</v>
      </c>
      <c r="G718" s="14">
        <v>0</v>
      </c>
      <c r="H718" s="14">
        <v>0</v>
      </c>
      <c r="I718" s="9">
        <f t="shared" si="22"/>
        <v>0</v>
      </c>
      <c r="J718" s="9">
        <v>0</v>
      </c>
    </row>
    <row r="719" spans="3:10" ht="15.75" x14ac:dyDescent="0.25">
      <c r="C719" s="9">
        <v>2016</v>
      </c>
      <c r="D719" s="10">
        <v>0</v>
      </c>
      <c r="E719" s="13">
        <v>0</v>
      </c>
      <c r="F719" s="9">
        <v>0</v>
      </c>
      <c r="G719" s="14">
        <v>0</v>
      </c>
      <c r="H719" s="14">
        <v>0</v>
      </c>
      <c r="I719" s="9">
        <f t="shared" si="22"/>
        <v>0</v>
      </c>
      <c r="J719" s="9">
        <v>0</v>
      </c>
    </row>
    <row r="720" spans="3:10" ht="15.75" x14ac:dyDescent="0.25">
      <c r="C720" s="9">
        <v>2017</v>
      </c>
      <c r="D720" s="10">
        <v>0</v>
      </c>
      <c r="E720" s="13">
        <v>0</v>
      </c>
      <c r="F720" s="9">
        <v>0</v>
      </c>
      <c r="G720" s="14">
        <v>0</v>
      </c>
      <c r="H720" s="14">
        <v>0</v>
      </c>
      <c r="I720" s="14">
        <v>0</v>
      </c>
      <c r="J720" s="14">
        <v>0</v>
      </c>
    </row>
    <row r="721" spans="3:10" ht="15.75" x14ac:dyDescent="0.25">
      <c r="C721" s="9">
        <v>2018</v>
      </c>
      <c r="D721" s="10">
        <v>0</v>
      </c>
      <c r="E721" s="13">
        <v>0</v>
      </c>
      <c r="F721" s="9">
        <v>0</v>
      </c>
      <c r="G721" s="14">
        <v>0</v>
      </c>
      <c r="H721" s="14">
        <v>0</v>
      </c>
      <c r="I721" s="14">
        <v>0</v>
      </c>
      <c r="J721" s="14">
        <v>0</v>
      </c>
    </row>
    <row r="722" spans="3:10" ht="15.75" x14ac:dyDescent="0.25">
      <c r="C722" s="26"/>
      <c r="D722" s="27"/>
      <c r="E722" s="28"/>
      <c r="F722" s="26"/>
      <c r="G722" s="25"/>
      <c r="H722" s="25"/>
      <c r="I722" s="25"/>
      <c r="J722" s="25"/>
    </row>
    <row r="723" spans="3:10" ht="15.75" x14ac:dyDescent="0.25">
      <c r="C723" s="26"/>
      <c r="D723" s="27"/>
      <c r="E723" s="28"/>
      <c r="F723" s="26"/>
      <c r="G723" s="25"/>
      <c r="H723" s="25"/>
      <c r="I723" s="25"/>
      <c r="J723" s="25"/>
    </row>
    <row r="724" spans="3:10" ht="15.75" x14ac:dyDescent="0.25">
      <c r="C724" s="26"/>
      <c r="D724" s="27"/>
      <c r="E724" s="28"/>
      <c r="F724" s="26"/>
      <c r="G724" s="25"/>
      <c r="H724" s="25"/>
      <c r="I724" s="25"/>
      <c r="J724" s="25"/>
    </row>
    <row r="725" spans="3:10" ht="15.75" x14ac:dyDescent="0.25">
      <c r="C725" s="23" t="s">
        <v>96</v>
      </c>
      <c r="D725" s="27"/>
      <c r="E725" s="28"/>
      <c r="F725" s="26"/>
      <c r="G725" s="25"/>
      <c r="H725" s="25"/>
      <c r="I725" s="25"/>
      <c r="J725" s="25"/>
    </row>
    <row r="726" spans="3:10" ht="15.75" x14ac:dyDescent="0.25">
      <c r="C726" s="26"/>
      <c r="D726" s="27"/>
      <c r="E726" s="28"/>
      <c r="F726" s="26"/>
      <c r="G726" s="25"/>
      <c r="H726" s="25"/>
      <c r="I726" s="25"/>
      <c r="J726" s="25"/>
    </row>
    <row r="727" spans="3:10" ht="15.75" x14ac:dyDescent="0.25">
      <c r="C727" s="26"/>
      <c r="D727" s="27"/>
      <c r="E727" s="28"/>
      <c r="F727" s="26"/>
      <c r="G727" s="25"/>
      <c r="H727" s="25"/>
      <c r="I727" s="25"/>
      <c r="J727" s="25"/>
    </row>
    <row r="728" spans="3:10" ht="15.75" x14ac:dyDescent="0.25">
      <c r="C728" s="26"/>
      <c r="D728" s="27"/>
      <c r="E728" s="28"/>
      <c r="F728" s="26"/>
      <c r="G728" s="25"/>
      <c r="H728" s="25"/>
      <c r="I728" s="25"/>
      <c r="J728" s="25"/>
    </row>
    <row r="729" spans="3:10" ht="15.75" x14ac:dyDescent="0.25">
      <c r="C729" s="23"/>
      <c r="D729" s="24"/>
      <c r="E729" s="23"/>
      <c r="F729" s="23"/>
      <c r="G729" s="25"/>
      <c r="H729" s="25"/>
      <c r="I729" s="25"/>
      <c r="J729" s="25"/>
    </row>
    <row r="730" spans="3:10" ht="15.75" x14ac:dyDescent="0.25">
      <c r="C730" s="23"/>
      <c r="D730" s="24"/>
      <c r="E730" s="23"/>
      <c r="F730" s="23"/>
      <c r="G730" s="25"/>
      <c r="H730" s="25"/>
      <c r="I730" s="25"/>
      <c r="J730" s="25"/>
    </row>
    <row r="731" spans="3:10" ht="15.75" x14ac:dyDescent="0.25">
      <c r="C731" s="23"/>
      <c r="D731" s="24"/>
      <c r="E731" s="23"/>
      <c r="F731" s="23"/>
      <c r="G731" s="25"/>
      <c r="H731" s="25"/>
      <c r="I731" s="25"/>
      <c r="J731" s="25"/>
    </row>
    <row r="732" spans="3:10" ht="15.75" x14ac:dyDescent="0.25">
      <c r="C732" s="23"/>
      <c r="D732" s="24"/>
      <c r="E732" s="23"/>
      <c r="F732" s="23"/>
      <c r="G732" s="25"/>
      <c r="H732" s="25"/>
      <c r="I732" s="25"/>
      <c r="J732" s="25"/>
    </row>
    <row r="733" spans="3:10" ht="15.75" x14ac:dyDescent="0.25">
      <c r="C733" s="164" t="s">
        <v>109</v>
      </c>
      <c r="D733" s="165"/>
      <c r="E733" s="165"/>
      <c r="F733" s="165"/>
      <c r="G733" s="165"/>
      <c r="H733" s="165"/>
      <c r="I733" s="165"/>
      <c r="J733" s="166"/>
    </row>
    <row r="734" spans="3:10" ht="47.25" x14ac:dyDescent="0.25">
      <c r="C734" s="20" t="s">
        <v>0</v>
      </c>
      <c r="D734" s="21" t="s">
        <v>94</v>
      </c>
      <c r="E734" s="22" t="s">
        <v>95</v>
      </c>
      <c r="F734" s="22" t="s">
        <v>91</v>
      </c>
      <c r="G734" s="22" t="s">
        <v>92</v>
      </c>
      <c r="H734" s="22" t="s">
        <v>93</v>
      </c>
      <c r="I734" s="22" t="s">
        <v>89</v>
      </c>
      <c r="J734" s="22" t="s">
        <v>88</v>
      </c>
    </row>
    <row r="735" spans="3:10" ht="15.75" x14ac:dyDescent="0.25">
      <c r="C735" s="9">
        <v>2005</v>
      </c>
      <c r="D735" s="11">
        <v>0.57999999999999996</v>
      </c>
      <c r="E735" s="11"/>
      <c r="F735" s="12"/>
      <c r="G735" s="14"/>
      <c r="H735" s="14"/>
      <c r="I735" s="12"/>
      <c r="J735" s="12"/>
    </row>
    <row r="736" spans="3:10" ht="15.75" x14ac:dyDescent="0.25">
      <c r="C736" s="9">
        <v>2006</v>
      </c>
      <c r="D736" s="11">
        <v>0</v>
      </c>
      <c r="E736" s="11"/>
      <c r="F736" s="12"/>
      <c r="G736" s="14"/>
      <c r="H736" s="14"/>
      <c r="I736" s="12"/>
      <c r="J736" s="12"/>
    </row>
    <row r="737" spans="2:10" ht="15.75" x14ac:dyDescent="0.25">
      <c r="C737" s="9">
        <v>2007</v>
      </c>
      <c r="D737" s="11">
        <v>0</v>
      </c>
      <c r="E737" s="11"/>
      <c r="F737" s="12"/>
      <c r="G737" s="14"/>
      <c r="H737" s="14"/>
      <c r="I737" s="12"/>
      <c r="J737" s="12"/>
    </row>
    <row r="738" spans="2:10" ht="15.75" x14ac:dyDescent="0.25">
      <c r="C738" s="9">
        <v>2008</v>
      </c>
      <c r="D738" s="11">
        <v>0</v>
      </c>
      <c r="E738" s="11"/>
      <c r="F738" s="12"/>
      <c r="G738" s="14"/>
      <c r="H738" s="14"/>
      <c r="I738" s="12"/>
      <c r="J738" s="12"/>
    </row>
    <row r="739" spans="2:10" ht="15.75" x14ac:dyDescent="0.25">
      <c r="C739" s="9">
        <v>2009</v>
      </c>
      <c r="D739" s="11">
        <v>0</v>
      </c>
      <c r="E739" s="11"/>
      <c r="F739" s="12"/>
      <c r="G739" s="14"/>
      <c r="H739" s="14"/>
      <c r="I739" s="12"/>
      <c r="J739" s="12"/>
    </row>
    <row r="740" spans="2:10" ht="15.75" x14ac:dyDescent="0.25">
      <c r="C740" s="9">
        <v>2010</v>
      </c>
      <c r="D740" s="11">
        <v>0.56000000000000005</v>
      </c>
      <c r="E740" s="13">
        <v>28</v>
      </c>
      <c r="F740" s="9">
        <v>1</v>
      </c>
      <c r="G740" s="14">
        <v>23</v>
      </c>
      <c r="H740" s="14">
        <v>0</v>
      </c>
      <c r="I740" s="9">
        <f t="shared" ref="I740:I748" si="23">E740-(F740+G740+H740)-J740</f>
        <v>0</v>
      </c>
      <c r="J740" s="9">
        <v>4</v>
      </c>
    </row>
    <row r="741" spans="2:10" ht="15.75" x14ac:dyDescent="0.25">
      <c r="C741" s="9">
        <v>2011</v>
      </c>
      <c r="D741" s="11">
        <v>0</v>
      </c>
      <c r="E741" s="13">
        <v>30</v>
      </c>
      <c r="F741" s="9">
        <v>0</v>
      </c>
      <c r="G741" s="14">
        <v>21</v>
      </c>
      <c r="H741" s="14">
        <v>0</v>
      </c>
      <c r="I741" s="9">
        <f t="shared" si="23"/>
        <v>1</v>
      </c>
      <c r="J741" s="9">
        <v>8</v>
      </c>
    </row>
    <row r="742" spans="2:10" ht="15.75" x14ac:dyDescent="0.25">
      <c r="C742" s="9">
        <v>2012</v>
      </c>
      <c r="D742" s="11">
        <v>0.55000000000000004</v>
      </c>
      <c r="E742" s="13">
        <v>33</v>
      </c>
      <c r="F742" s="9">
        <v>0</v>
      </c>
      <c r="G742" s="14">
        <v>18</v>
      </c>
      <c r="H742" s="14">
        <v>1</v>
      </c>
      <c r="I742" s="9">
        <f t="shared" si="23"/>
        <v>4</v>
      </c>
      <c r="J742" s="9">
        <v>10</v>
      </c>
    </row>
    <row r="743" spans="2:10" ht="15.75" x14ac:dyDescent="0.25">
      <c r="C743" s="9">
        <v>2013</v>
      </c>
      <c r="D743" s="11">
        <v>0</v>
      </c>
      <c r="E743" s="13">
        <v>37</v>
      </c>
      <c r="F743" s="9">
        <v>0</v>
      </c>
      <c r="G743" s="14">
        <v>16</v>
      </c>
      <c r="H743" s="14">
        <v>0</v>
      </c>
      <c r="I743" s="9">
        <f t="shared" si="23"/>
        <v>11</v>
      </c>
      <c r="J743" s="9">
        <v>10</v>
      </c>
    </row>
    <row r="744" spans="2:10" ht="15.75" x14ac:dyDescent="0.25">
      <c r="C744" s="9">
        <v>2014</v>
      </c>
      <c r="D744" s="11">
        <v>0</v>
      </c>
      <c r="E744" s="13">
        <v>39</v>
      </c>
      <c r="F744" s="9">
        <v>0</v>
      </c>
      <c r="G744" s="14">
        <v>21</v>
      </c>
      <c r="H744" s="14">
        <v>0</v>
      </c>
      <c r="I744" s="9">
        <f>E744-(F744+G744+H744)-J744</f>
        <v>11</v>
      </c>
      <c r="J744" s="9">
        <v>7</v>
      </c>
    </row>
    <row r="745" spans="2:10" ht="15.75" x14ac:dyDescent="0.25">
      <c r="C745" s="9">
        <v>2015</v>
      </c>
      <c r="D745" s="11">
        <v>0</v>
      </c>
      <c r="E745" s="13">
        <v>45</v>
      </c>
      <c r="F745" s="9">
        <v>0</v>
      </c>
      <c r="G745" s="14">
        <v>13</v>
      </c>
      <c r="H745" s="14">
        <v>0</v>
      </c>
      <c r="I745" s="9">
        <f t="shared" si="23"/>
        <v>24</v>
      </c>
      <c r="J745" s="9">
        <v>8</v>
      </c>
    </row>
    <row r="746" spans="2:10" ht="15.75" x14ac:dyDescent="0.25">
      <c r="C746" s="9">
        <v>2016</v>
      </c>
      <c r="D746" s="11">
        <v>0</v>
      </c>
      <c r="E746" s="13">
        <v>50</v>
      </c>
      <c r="F746" s="9">
        <v>0</v>
      </c>
      <c r="G746" s="14">
        <v>5</v>
      </c>
      <c r="H746" s="14">
        <v>0</v>
      </c>
      <c r="I746" s="9">
        <f t="shared" si="23"/>
        <v>42</v>
      </c>
      <c r="J746" s="9">
        <v>3</v>
      </c>
    </row>
    <row r="747" spans="2:10" ht="15.75" x14ac:dyDescent="0.25">
      <c r="C747" s="9">
        <v>2017</v>
      </c>
      <c r="D747" s="10">
        <v>0</v>
      </c>
      <c r="E747" s="13">
        <v>41</v>
      </c>
      <c r="F747" s="9">
        <v>2</v>
      </c>
      <c r="G747" s="14">
        <v>7</v>
      </c>
      <c r="H747" s="14">
        <v>1</v>
      </c>
      <c r="I747" s="14">
        <f t="shared" si="23"/>
        <v>28</v>
      </c>
      <c r="J747" s="14">
        <v>3</v>
      </c>
    </row>
    <row r="748" spans="2:10" ht="15.75" x14ac:dyDescent="0.25">
      <c r="C748" s="9">
        <v>2018</v>
      </c>
      <c r="D748" s="10">
        <v>0</v>
      </c>
      <c r="E748" s="13">
        <v>44</v>
      </c>
      <c r="F748" s="9">
        <v>3</v>
      </c>
      <c r="G748" s="14">
        <v>8</v>
      </c>
      <c r="H748" s="14">
        <v>2</v>
      </c>
      <c r="I748" s="14">
        <f t="shared" si="23"/>
        <v>29</v>
      </c>
      <c r="J748" s="14">
        <v>2</v>
      </c>
    </row>
    <row r="749" spans="2:10" ht="15.75" x14ac:dyDescent="0.25">
      <c r="B749" t="s">
        <v>548</v>
      </c>
      <c r="C749" s="26">
        <v>2019</v>
      </c>
      <c r="D749" s="27">
        <v>0</v>
      </c>
      <c r="E749" s="28">
        <f>VLOOKUP(CONCATENATE(B749,C749),Fuente!A:G,2,0)</f>
        <v>53</v>
      </c>
      <c r="F749" s="26">
        <f>VLOOKUP(CONCATENATE(B749,C749),Fuente!A:G,3,0)</f>
        <v>5</v>
      </c>
      <c r="G749" s="25">
        <f>VLOOKUP(CONCATENATE(B749,C749),Fuente!A:G,4,0)</f>
        <v>10</v>
      </c>
      <c r="H749" s="25">
        <f>VLOOKUP(CONCATENATE(B749,C749),Fuente!A:G,5,0)</f>
        <v>1</v>
      </c>
      <c r="I749" s="25">
        <f>VLOOKUP(CONCATENATE(B749,C749),Fuente!A:G,6,0)</f>
        <v>35</v>
      </c>
      <c r="J749" s="25">
        <f>VLOOKUP(CONCATENATE(B749,C749),Fuente!A:G,7,0)</f>
        <v>4</v>
      </c>
    </row>
    <row r="750" spans="2:10" ht="15.75" x14ac:dyDescent="0.25">
      <c r="B750" t="s">
        <v>548</v>
      </c>
      <c r="C750" s="26">
        <v>2020</v>
      </c>
      <c r="D750" s="27">
        <v>0</v>
      </c>
      <c r="E750" s="28">
        <f>VLOOKUP(CONCATENATE(B750,C750),Fuente!A:G,2,0)</f>
        <v>53</v>
      </c>
      <c r="F750" s="26">
        <f>VLOOKUP(CONCATENATE(B750,C750),Fuente!A:G,3,0)</f>
        <v>3</v>
      </c>
      <c r="G750" s="25">
        <f>VLOOKUP(CONCATENATE(B750,C750),Fuente!A:G,4,0)</f>
        <v>9</v>
      </c>
      <c r="H750" s="25">
        <f>VLOOKUP(CONCATENATE(B750,C750),Fuente!A:G,5,0)</f>
        <v>2</v>
      </c>
      <c r="I750" s="25">
        <f>VLOOKUP(CONCATENATE(B750,C750),Fuente!A:G,6,0)</f>
        <v>18</v>
      </c>
      <c r="J750" s="25">
        <f>VLOOKUP(CONCATENATE(B750,C750),Fuente!A:G,7,0)</f>
        <v>23</v>
      </c>
    </row>
    <row r="751" spans="2:10" ht="15.75" x14ac:dyDescent="0.25">
      <c r="C751" s="26"/>
      <c r="D751" s="27"/>
      <c r="E751" s="28"/>
      <c r="F751" s="26"/>
      <c r="G751" s="25"/>
      <c r="H751" s="25"/>
      <c r="I751" s="25"/>
      <c r="J751" s="25"/>
    </row>
    <row r="752" spans="2:10" ht="15.75" x14ac:dyDescent="0.25">
      <c r="C752" s="23" t="s">
        <v>96</v>
      </c>
      <c r="D752" s="27"/>
      <c r="E752" s="28"/>
      <c r="F752" s="26"/>
      <c r="G752" s="25"/>
      <c r="H752" s="25"/>
      <c r="I752" s="25"/>
      <c r="J752" s="25"/>
    </row>
    <row r="753" spans="3:10" ht="15.75" x14ac:dyDescent="0.25">
      <c r="C753" s="26"/>
      <c r="D753" s="27"/>
      <c r="E753" s="28"/>
      <c r="F753" s="26"/>
      <c r="G753" s="25"/>
      <c r="H753" s="25"/>
      <c r="I753" s="25"/>
      <c r="J753" s="25"/>
    </row>
    <row r="754" spans="3:10" ht="15.75" x14ac:dyDescent="0.25">
      <c r="C754" s="26"/>
      <c r="D754" s="27"/>
      <c r="E754" s="28"/>
      <c r="F754" s="26"/>
      <c r="G754" s="25"/>
      <c r="H754" s="25"/>
      <c r="I754" s="25"/>
      <c r="J754" s="25"/>
    </row>
    <row r="755" spans="3:10" ht="15.75" x14ac:dyDescent="0.25">
      <c r="C755" s="26"/>
      <c r="D755" s="27"/>
      <c r="E755" s="28"/>
      <c r="F755" s="26"/>
      <c r="G755" s="25"/>
      <c r="H755" s="25"/>
      <c r="I755" s="25"/>
      <c r="J755" s="25"/>
    </row>
    <row r="756" spans="3:10" ht="15.75" x14ac:dyDescent="0.25">
      <c r="C756" s="23"/>
      <c r="D756" s="24"/>
      <c r="E756" s="23"/>
      <c r="F756" s="23"/>
      <c r="G756" s="25"/>
      <c r="H756" s="25"/>
      <c r="I756" s="25"/>
      <c r="J756" s="25"/>
    </row>
    <row r="757" spans="3:10" ht="15.75" x14ac:dyDescent="0.25">
      <c r="C757" s="23"/>
      <c r="D757" s="24"/>
      <c r="E757" s="23"/>
      <c r="F757" s="23"/>
      <c r="G757" s="25"/>
      <c r="H757" s="25"/>
      <c r="I757" s="25"/>
      <c r="J757" s="25"/>
    </row>
    <row r="758" spans="3:10" ht="15.75" x14ac:dyDescent="0.25">
      <c r="C758" s="23"/>
      <c r="D758" s="24"/>
      <c r="E758" s="23"/>
      <c r="F758" s="23"/>
      <c r="G758" s="25"/>
      <c r="H758" s="25"/>
      <c r="I758" s="25"/>
      <c r="J758" s="25"/>
    </row>
    <row r="759" spans="3:10" ht="15.75" x14ac:dyDescent="0.25">
      <c r="C759" s="161" t="s">
        <v>13</v>
      </c>
      <c r="D759" s="162"/>
      <c r="E759" s="162"/>
      <c r="F759" s="162"/>
      <c r="G759" s="162"/>
      <c r="H759" s="162"/>
      <c r="I759" s="162"/>
      <c r="J759" s="163"/>
    </row>
    <row r="760" spans="3:10" ht="47.25" x14ac:dyDescent="0.25">
      <c r="C760" s="20" t="s">
        <v>0</v>
      </c>
      <c r="D760" s="21" t="s">
        <v>94</v>
      </c>
      <c r="E760" s="22" t="s">
        <v>95</v>
      </c>
      <c r="F760" s="22" t="s">
        <v>91</v>
      </c>
      <c r="G760" s="22" t="s">
        <v>92</v>
      </c>
      <c r="H760" s="22" t="s">
        <v>93</v>
      </c>
      <c r="I760" s="22" t="s">
        <v>89</v>
      </c>
      <c r="J760" s="22" t="s">
        <v>88</v>
      </c>
    </row>
    <row r="761" spans="3:10" ht="15.75" x14ac:dyDescent="0.25">
      <c r="C761" s="9">
        <v>2005</v>
      </c>
      <c r="D761" s="10">
        <v>0</v>
      </c>
      <c r="E761" s="11"/>
      <c r="F761" s="12"/>
      <c r="G761" s="14"/>
      <c r="H761" s="14"/>
      <c r="I761" s="12"/>
      <c r="J761" s="12"/>
    </row>
    <row r="762" spans="3:10" ht="15.75" x14ac:dyDescent="0.25">
      <c r="C762" s="9">
        <v>2006</v>
      </c>
      <c r="D762" s="10">
        <v>0</v>
      </c>
      <c r="E762" s="11"/>
      <c r="F762" s="12"/>
      <c r="G762" s="14"/>
      <c r="H762" s="14"/>
      <c r="I762" s="12"/>
      <c r="J762" s="12"/>
    </row>
    <row r="763" spans="3:10" ht="15.75" x14ac:dyDescent="0.25">
      <c r="C763" s="9">
        <v>2007</v>
      </c>
      <c r="D763" s="10">
        <v>0</v>
      </c>
      <c r="E763" s="11"/>
      <c r="F763" s="12"/>
      <c r="G763" s="14"/>
      <c r="H763" s="14"/>
      <c r="I763" s="12"/>
      <c r="J763" s="12"/>
    </row>
    <row r="764" spans="3:10" ht="15.75" x14ac:dyDescent="0.25">
      <c r="C764" s="9">
        <v>2008</v>
      </c>
      <c r="D764" s="10">
        <v>0</v>
      </c>
      <c r="E764" s="11"/>
      <c r="F764" s="12"/>
      <c r="G764" s="14"/>
      <c r="H764" s="14"/>
      <c r="I764" s="12"/>
      <c r="J764" s="12"/>
    </row>
    <row r="765" spans="3:10" ht="15.75" x14ac:dyDescent="0.25">
      <c r="C765" s="9">
        <v>2009</v>
      </c>
      <c r="D765" s="10">
        <v>0</v>
      </c>
      <c r="E765" s="11"/>
      <c r="F765" s="12"/>
      <c r="G765" s="14"/>
      <c r="H765" s="14"/>
      <c r="I765" s="12"/>
      <c r="J765" s="12"/>
    </row>
    <row r="766" spans="3:10" ht="15.75" x14ac:dyDescent="0.25">
      <c r="C766" s="9">
        <v>2010</v>
      </c>
      <c r="D766" s="10">
        <v>0</v>
      </c>
      <c r="E766" s="13">
        <v>2</v>
      </c>
      <c r="F766" s="9">
        <v>0</v>
      </c>
      <c r="G766" s="14">
        <v>1</v>
      </c>
      <c r="H766" s="14">
        <v>0</v>
      </c>
      <c r="I766" s="9">
        <f t="shared" ref="I766:I772" si="24">E766-(F766+G766+H766)-J766</f>
        <v>0</v>
      </c>
      <c r="J766" s="9">
        <v>1</v>
      </c>
    </row>
    <row r="767" spans="3:10" ht="15.75" x14ac:dyDescent="0.25">
      <c r="C767" s="9">
        <v>2011</v>
      </c>
      <c r="D767" s="10">
        <v>0</v>
      </c>
      <c r="E767" s="13">
        <v>3</v>
      </c>
      <c r="F767" s="9">
        <v>0</v>
      </c>
      <c r="G767" s="14">
        <v>1</v>
      </c>
      <c r="H767" s="14">
        <v>0</v>
      </c>
      <c r="I767" s="9">
        <f t="shared" si="24"/>
        <v>1</v>
      </c>
      <c r="J767" s="9">
        <v>1</v>
      </c>
    </row>
    <row r="768" spans="3:10" ht="15.75" x14ac:dyDescent="0.25">
      <c r="C768" s="9">
        <v>2012</v>
      </c>
      <c r="D768" s="10">
        <v>0</v>
      </c>
      <c r="E768" s="13">
        <v>3</v>
      </c>
      <c r="F768" s="9">
        <v>0</v>
      </c>
      <c r="G768" s="14">
        <v>1</v>
      </c>
      <c r="H768" s="14">
        <v>0</v>
      </c>
      <c r="I768" s="9">
        <f t="shared" si="24"/>
        <v>1</v>
      </c>
      <c r="J768" s="9">
        <v>1</v>
      </c>
    </row>
    <row r="769" spans="2:10" ht="15.75" x14ac:dyDescent="0.25">
      <c r="C769" s="9">
        <v>2013</v>
      </c>
      <c r="D769" s="10">
        <v>0</v>
      </c>
      <c r="E769" s="13">
        <v>4</v>
      </c>
      <c r="F769" s="9">
        <v>0</v>
      </c>
      <c r="G769" s="14">
        <v>3</v>
      </c>
      <c r="H769" s="14">
        <v>0</v>
      </c>
      <c r="I769" s="9">
        <f t="shared" si="24"/>
        <v>0</v>
      </c>
      <c r="J769" s="9">
        <v>1</v>
      </c>
    </row>
    <row r="770" spans="2:10" ht="15.75" x14ac:dyDescent="0.25">
      <c r="C770" s="9">
        <v>2014</v>
      </c>
      <c r="D770" s="10">
        <v>0</v>
      </c>
      <c r="E770" s="13">
        <v>6</v>
      </c>
      <c r="F770" s="9">
        <v>0</v>
      </c>
      <c r="G770" s="14">
        <v>5</v>
      </c>
      <c r="H770" s="14">
        <v>0</v>
      </c>
      <c r="I770" s="9">
        <f t="shared" si="24"/>
        <v>0</v>
      </c>
      <c r="J770" s="9">
        <v>1</v>
      </c>
    </row>
    <row r="771" spans="2:10" ht="15.75" x14ac:dyDescent="0.25">
      <c r="C771" s="9">
        <v>2015</v>
      </c>
      <c r="D771" s="10">
        <v>0</v>
      </c>
      <c r="E771" s="13">
        <v>6</v>
      </c>
      <c r="F771" s="9">
        <v>0</v>
      </c>
      <c r="G771" s="14">
        <v>1</v>
      </c>
      <c r="H771" s="14">
        <v>0</v>
      </c>
      <c r="I771" s="9">
        <f>E771-(F771+G771+H771)-J771</f>
        <v>4</v>
      </c>
      <c r="J771" s="9">
        <v>1</v>
      </c>
    </row>
    <row r="772" spans="2:10" ht="15.75" x14ac:dyDescent="0.25">
      <c r="C772" s="9">
        <v>2016</v>
      </c>
      <c r="D772" s="10">
        <v>0</v>
      </c>
      <c r="E772" s="13">
        <v>8</v>
      </c>
      <c r="F772" s="9">
        <v>0</v>
      </c>
      <c r="G772" s="14">
        <v>0</v>
      </c>
      <c r="H772" s="14">
        <v>0</v>
      </c>
      <c r="I772" s="9">
        <f t="shared" si="24"/>
        <v>8</v>
      </c>
      <c r="J772" s="9">
        <v>0</v>
      </c>
    </row>
    <row r="773" spans="2:10" ht="15.75" x14ac:dyDescent="0.25">
      <c r="C773" s="9">
        <v>2017</v>
      </c>
      <c r="D773" s="10">
        <v>0</v>
      </c>
      <c r="E773" s="13">
        <v>8</v>
      </c>
      <c r="F773" s="9">
        <v>1</v>
      </c>
      <c r="G773" s="14">
        <v>0</v>
      </c>
      <c r="H773" s="14">
        <v>0</v>
      </c>
      <c r="I773" s="14">
        <v>6</v>
      </c>
      <c r="J773" s="14">
        <v>1</v>
      </c>
    </row>
    <row r="774" spans="2:10" ht="15.75" x14ac:dyDescent="0.25">
      <c r="C774" s="9">
        <v>2018</v>
      </c>
      <c r="D774" s="10">
        <v>0</v>
      </c>
      <c r="E774" s="13">
        <v>8</v>
      </c>
      <c r="F774" s="9">
        <v>1</v>
      </c>
      <c r="G774" s="14">
        <v>0</v>
      </c>
      <c r="H774" s="14">
        <v>0</v>
      </c>
      <c r="I774" s="14">
        <v>6</v>
      </c>
      <c r="J774" s="14">
        <v>1</v>
      </c>
    </row>
    <row r="775" spans="2:10" ht="15.75" x14ac:dyDescent="0.25">
      <c r="B775" t="s">
        <v>549</v>
      </c>
      <c r="C775" s="26">
        <v>2019</v>
      </c>
      <c r="D775" s="27">
        <v>0</v>
      </c>
      <c r="E775" s="28">
        <f>VLOOKUP(CONCATENATE(B775,C775),Fuente!A:G,2,0)</f>
        <v>8</v>
      </c>
      <c r="F775" s="26">
        <f>VLOOKUP(CONCATENATE(B775,C775),Fuente!A:G,3,0)</f>
        <v>1</v>
      </c>
      <c r="G775" s="25">
        <f>VLOOKUP(CONCATENATE(B775,C775),Fuente!A:G,4,0)</f>
        <v>0</v>
      </c>
      <c r="H775" s="25">
        <f>VLOOKUP(CONCATENATE(B775,C775),Fuente!A:G,5,0)</f>
        <v>0</v>
      </c>
      <c r="I775" s="25">
        <f>VLOOKUP(CONCATENATE(B775,C775),Fuente!A:G,6,0)</f>
        <v>6</v>
      </c>
      <c r="J775" s="25">
        <f>VLOOKUP(CONCATENATE(B775,C775),Fuente!A:G,7,0)</f>
        <v>1</v>
      </c>
    </row>
    <row r="776" spans="2:10" ht="15.75" x14ac:dyDescent="0.25">
      <c r="B776" t="s">
        <v>549</v>
      </c>
      <c r="C776" s="26">
        <v>2020</v>
      </c>
      <c r="D776" s="27">
        <v>0</v>
      </c>
      <c r="E776" s="28">
        <f>VLOOKUP(CONCATENATE(B776,C776),Fuente!A:G,2,0)</f>
        <v>8</v>
      </c>
      <c r="F776" s="26">
        <f>VLOOKUP(CONCATENATE(B776,C776),Fuente!A:G,3,0)</f>
        <v>1</v>
      </c>
      <c r="G776" s="25">
        <f>VLOOKUP(CONCATENATE(B776,C776),Fuente!A:G,4,0)</f>
        <v>0</v>
      </c>
      <c r="H776" s="25">
        <f>VLOOKUP(CONCATENATE(B776,C776),Fuente!A:G,5,0)</f>
        <v>0</v>
      </c>
      <c r="I776" s="25">
        <f>VLOOKUP(CONCATENATE(B776,C776),Fuente!A:G,6,0)</f>
        <v>1</v>
      </c>
      <c r="J776" s="25">
        <f>VLOOKUP(CONCATENATE(B776,C776),Fuente!A:G,7,0)</f>
        <v>6</v>
      </c>
    </row>
    <row r="777" spans="2:10" ht="15.75" x14ac:dyDescent="0.25">
      <c r="C777" s="26"/>
      <c r="D777" s="27"/>
      <c r="E777" s="28"/>
      <c r="F777" s="26"/>
      <c r="G777" s="25"/>
      <c r="H777" s="25"/>
      <c r="I777" s="25"/>
      <c r="J777" s="25"/>
    </row>
    <row r="778" spans="2:10" ht="15.75" x14ac:dyDescent="0.25">
      <c r="C778" s="23" t="s">
        <v>96</v>
      </c>
      <c r="D778" s="27"/>
      <c r="E778" s="28"/>
      <c r="F778" s="26"/>
      <c r="G778" s="25"/>
      <c r="H778" s="25"/>
      <c r="I778" s="25"/>
      <c r="J778" s="25"/>
    </row>
    <row r="779" spans="2:10" ht="15.75" x14ac:dyDescent="0.25">
      <c r="C779" s="26"/>
      <c r="D779" s="27"/>
      <c r="E779" s="28"/>
      <c r="F779" s="26"/>
      <c r="G779" s="25"/>
      <c r="H779" s="25"/>
      <c r="I779" s="25"/>
      <c r="J779" s="25"/>
    </row>
    <row r="780" spans="2:10" ht="15.75" x14ac:dyDescent="0.25">
      <c r="C780" s="26"/>
      <c r="D780" s="27"/>
      <c r="E780" s="28"/>
      <c r="F780" s="26"/>
      <c r="G780" s="25"/>
      <c r="H780" s="25"/>
      <c r="I780" s="25"/>
      <c r="J780" s="25"/>
    </row>
    <row r="781" spans="2:10" ht="15.75" x14ac:dyDescent="0.25">
      <c r="C781" s="26"/>
      <c r="D781" s="27"/>
      <c r="E781" s="28"/>
      <c r="F781" s="26"/>
      <c r="G781" s="25"/>
      <c r="H781" s="25"/>
      <c r="I781" s="25"/>
      <c r="J781" s="25"/>
    </row>
    <row r="782" spans="2:10" ht="15.75" x14ac:dyDescent="0.25">
      <c r="C782" s="23"/>
      <c r="D782" s="24"/>
      <c r="E782" s="23"/>
      <c r="F782" s="23"/>
      <c r="G782" s="25"/>
      <c r="H782" s="25"/>
      <c r="I782" s="25"/>
      <c r="J782" s="25"/>
    </row>
    <row r="783" spans="2:10" ht="15.75" x14ac:dyDescent="0.25">
      <c r="C783" s="23"/>
      <c r="D783" s="24"/>
      <c r="E783" s="23"/>
      <c r="F783" s="23"/>
      <c r="G783" s="25"/>
      <c r="H783" s="25"/>
      <c r="I783" s="25"/>
      <c r="J783" s="25"/>
    </row>
    <row r="784" spans="2:10" ht="15.75" x14ac:dyDescent="0.25">
      <c r="C784" s="23"/>
      <c r="D784" s="24"/>
      <c r="E784" s="23"/>
      <c r="F784" s="23"/>
      <c r="G784" s="25"/>
      <c r="H784" s="25"/>
      <c r="I784" s="25"/>
      <c r="J784" s="25"/>
    </row>
    <row r="785" spans="3:10" ht="15.75" x14ac:dyDescent="0.25">
      <c r="C785" s="161" t="s">
        <v>110</v>
      </c>
      <c r="D785" s="162"/>
      <c r="E785" s="162"/>
      <c r="F785" s="162"/>
      <c r="G785" s="162"/>
      <c r="H785" s="162"/>
      <c r="I785" s="162"/>
      <c r="J785" s="163"/>
    </row>
    <row r="786" spans="3:10" ht="47.25" x14ac:dyDescent="0.25">
      <c r="C786" s="20" t="s">
        <v>0</v>
      </c>
      <c r="D786" s="21" t="s">
        <v>94</v>
      </c>
      <c r="E786" s="22" t="s">
        <v>95</v>
      </c>
      <c r="F786" s="22" t="s">
        <v>91</v>
      </c>
      <c r="G786" s="22" t="s">
        <v>92</v>
      </c>
      <c r="H786" s="22" t="s">
        <v>93</v>
      </c>
      <c r="I786" s="22" t="s">
        <v>89</v>
      </c>
      <c r="J786" s="22" t="s">
        <v>88</v>
      </c>
    </row>
    <row r="787" spans="3:10" ht="15.75" x14ac:dyDescent="0.25">
      <c r="C787" s="9">
        <v>2005</v>
      </c>
      <c r="D787" s="10">
        <v>0</v>
      </c>
      <c r="E787" s="11"/>
      <c r="F787" s="12"/>
      <c r="G787" s="14"/>
      <c r="H787" s="14"/>
      <c r="I787" s="12"/>
      <c r="J787" s="12"/>
    </row>
    <row r="788" spans="3:10" ht="15.75" x14ac:dyDescent="0.25">
      <c r="C788" s="9">
        <v>2006</v>
      </c>
      <c r="D788" s="10">
        <v>0</v>
      </c>
      <c r="E788" s="11"/>
      <c r="F788" s="12"/>
      <c r="G788" s="14"/>
      <c r="H788" s="14"/>
      <c r="I788" s="12"/>
      <c r="J788" s="12"/>
    </row>
    <row r="789" spans="3:10" ht="15.75" x14ac:dyDescent="0.25">
      <c r="C789" s="9">
        <v>2007</v>
      </c>
      <c r="D789" s="10">
        <v>0</v>
      </c>
      <c r="E789" s="11"/>
      <c r="F789" s="12"/>
      <c r="G789" s="14"/>
      <c r="H789" s="14"/>
      <c r="I789" s="12"/>
      <c r="J789" s="12"/>
    </row>
    <row r="790" spans="3:10" ht="15.75" x14ac:dyDescent="0.25">
      <c r="C790" s="9">
        <v>2008</v>
      </c>
      <c r="D790" s="10">
        <v>0</v>
      </c>
      <c r="E790" s="11"/>
      <c r="F790" s="12"/>
      <c r="G790" s="14"/>
      <c r="H790" s="14"/>
      <c r="I790" s="12"/>
      <c r="J790" s="12"/>
    </row>
    <row r="791" spans="3:10" ht="15.75" x14ac:dyDescent="0.25">
      <c r="C791" s="9">
        <v>2009</v>
      </c>
      <c r="D791" s="10">
        <v>0</v>
      </c>
      <c r="E791" s="11"/>
      <c r="F791" s="12"/>
      <c r="G791" s="14"/>
      <c r="H791" s="14"/>
      <c r="I791" s="12"/>
      <c r="J791" s="12"/>
    </row>
    <row r="792" spans="3:10" ht="15.75" x14ac:dyDescent="0.25">
      <c r="C792" s="9">
        <v>2010</v>
      </c>
      <c r="D792" s="10">
        <v>0</v>
      </c>
      <c r="E792" s="13">
        <v>1</v>
      </c>
      <c r="F792" s="9">
        <v>0</v>
      </c>
      <c r="G792" s="14">
        <v>0</v>
      </c>
      <c r="H792" s="14">
        <v>0</v>
      </c>
      <c r="I792" s="9">
        <f t="shared" ref="I792:I798" si="25">E792-(F792+G792+H792)-J792</f>
        <v>0</v>
      </c>
      <c r="J792" s="9">
        <v>1</v>
      </c>
    </row>
    <row r="793" spans="3:10" ht="15.75" x14ac:dyDescent="0.25">
      <c r="C793" s="9">
        <v>2011</v>
      </c>
      <c r="D793" s="10">
        <v>0</v>
      </c>
      <c r="E793" s="13">
        <v>1</v>
      </c>
      <c r="F793" s="9">
        <v>0</v>
      </c>
      <c r="G793" s="14">
        <v>0</v>
      </c>
      <c r="H793" s="14">
        <v>0</v>
      </c>
      <c r="I793" s="9">
        <f t="shared" si="25"/>
        <v>0</v>
      </c>
      <c r="J793" s="9">
        <v>1</v>
      </c>
    </row>
    <row r="794" spans="3:10" ht="15.75" x14ac:dyDescent="0.25">
      <c r="C794" s="9">
        <v>2012</v>
      </c>
      <c r="D794" s="10">
        <v>0</v>
      </c>
      <c r="E794" s="13">
        <v>1</v>
      </c>
      <c r="F794" s="9">
        <v>0</v>
      </c>
      <c r="G794" s="14">
        <v>0</v>
      </c>
      <c r="H794" s="14">
        <v>0</v>
      </c>
      <c r="I794" s="9">
        <f t="shared" si="25"/>
        <v>0</v>
      </c>
      <c r="J794" s="9">
        <v>1</v>
      </c>
    </row>
    <row r="795" spans="3:10" ht="15.75" x14ac:dyDescent="0.25">
      <c r="C795" s="9">
        <v>2013</v>
      </c>
      <c r="D795" s="10">
        <v>0</v>
      </c>
      <c r="E795" s="13">
        <v>1</v>
      </c>
      <c r="F795" s="9">
        <v>0</v>
      </c>
      <c r="G795" s="14">
        <v>0</v>
      </c>
      <c r="H795" s="14">
        <v>0</v>
      </c>
      <c r="I795" s="9">
        <f t="shared" si="25"/>
        <v>0</v>
      </c>
      <c r="J795" s="9">
        <v>1</v>
      </c>
    </row>
    <row r="796" spans="3:10" ht="15.75" x14ac:dyDescent="0.25">
      <c r="C796" s="9">
        <v>2014</v>
      </c>
      <c r="D796" s="10">
        <v>0</v>
      </c>
      <c r="E796" s="13">
        <v>1</v>
      </c>
      <c r="F796" s="9">
        <v>0</v>
      </c>
      <c r="G796" s="14">
        <v>0</v>
      </c>
      <c r="H796" s="14">
        <v>0</v>
      </c>
      <c r="I796" s="9">
        <f t="shared" si="25"/>
        <v>0</v>
      </c>
      <c r="J796" s="9">
        <v>1</v>
      </c>
    </row>
    <row r="797" spans="3:10" ht="15.75" x14ac:dyDescent="0.25">
      <c r="C797" s="9">
        <v>2015</v>
      </c>
      <c r="D797" s="10">
        <v>0</v>
      </c>
      <c r="E797" s="13">
        <v>1</v>
      </c>
      <c r="F797" s="9">
        <v>0</v>
      </c>
      <c r="G797" s="14">
        <v>0</v>
      </c>
      <c r="H797" s="14">
        <v>0</v>
      </c>
      <c r="I797" s="9">
        <f t="shared" si="25"/>
        <v>0</v>
      </c>
      <c r="J797" s="9">
        <v>1</v>
      </c>
    </row>
    <row r="798" spans="3:10" ht="15.75" x14ac:dyDescent="0.25">
      <c r="C798" s="9">
        <v>2016</v>
      </c>
      <c r="D798" s="10">
        <v>0</v>
      </c>
      <c r="E798" s="13">
        <v>2</v>
      </c>
      <c r="F798" s="9">
        <v>0</v>
      </c>
      <c r="G798" s="14">
        <v>0</v>
      </c>
      <c r="H798" s="14">
        <v>0</v>
      </c>
      <c r="I798" s="9">
        <f t="shared" si="25"/>
        <v>2</v>
      </c>
      <c r="J798" s="9">
        <v>0</v>
      </c>
    </row>
    <row r="799" spans="3:10" ht="15.75" x14ac:dyDescent="0.25">
      <c r="C799" s="9">
        <v>2017</v>
      </c>
      <c r="D799" s="10">
        <v>0</v>
      </c>
      <c r="E799" s="13">
        <v>3</v>
      </c>
      <c r="F799" s="9">
        <v>1</v>
      </c>
      <c r="G799" s="14">
        <v>0</v>
      </c>
      <c r="H799" s="14">
        <v>0</v>
      </c>
      <c r="I799" s="14">
        <v>2</v>
      </c>
      <c r="J799" s="14">
        <v>0</v>
      </c>
    </row>
    <row r="800" spans="3:10" ht="15.75" x14ac:dyDescent="0.25">
      <c r="C800" s="9">
        <v>2018</v>
      </c>
      <c r="D800" s="10">
        <v>0</v>
      </c>
      <c r="E800" s="13">
        <v>3</v>
      </c>
      <c r="F800" s="9">
        <v>1</v>
      </c>
      <c r="G800" s="14">
        <v>0</v>
      </c>
      <c r="H800" s="14">
        <v>0</v>
      </c>
      <c r="I800" s="14">
        <v>2</v>
      </c>
      <c r="J800" s="14">
        <v>0</v>
      </c>
    </row>
    <row r="801" spans="2:10" ht="15.75" x14ac:dyDescent="0.25">
      <c r="B801" t="s">
        <v>550</v>
      </c>
      <c r="C801" s="26">
        <v>2019</v>
      </c>
      <c r="D801" s="27">
        <v>0</v>
      </c>
      <c r="E801" s="28">
        <f>VLOOKUP(CONCATENATE(B801,C801),Fuente!A:G,2,0)</f>
        <v>3</v>
      </c>
      <c r="F801" s="26">
        <f>VLOOKUP(CONCATENATE(B801,C801),Fuente!A:G,3,0)</f>
        <v>1</v>
      </c>
      <c r="G801" s="25">
        <f>VLOOKUP(CONCATENATE(B801,C801),Fuente!A:G,4,0)</f>
        <v>0</v>
      </c>
      <c r="H801" s="25">
        <f>VLOOKUP(CONCATENATE(B801,C801),Fuente!A:G,5,0)</f>
        <v>0</v>
      </c>
      <c r="I801" s="25">
        <f>VLOOKUP(CONCATENATE(B801,C801),Fuente!A:G,6,0)</f>
        <v>2</v>
      </c>
      <c r="J801" s="25">
        <f>VLOOKUP(CONCATENATE(B801,C801),Fuente!A:G,7,0)</f>
        <v>0</v>
      </c>
    </row>
    <row r="802" spans="2:10" ht="15.75" x14ac:dyDescent="0.25">
      <c r="B802" t="s">
        <v>550</v>
      </c>
      <c r="C802" s="26">
        <v>2020</v>
      </c>
      <c r="D802" s="27">
        <v>0</v>
      </c>
      <c r="E802" s="28">
        <f>VLOOKUP(CONCATENATE(B802,C802),Fuente!A:G,2,0)</f>
        <v>3</v>
      </c>
      <c r="F802" s="26">
        <f>VLOOKUP(CONCATENATE(B802,C802),Fuente!A:G,3,0)</f>
        <v>1</v>
      </c>
      <c r="G802" s="25">
        <f>VLOOKUP(CONCATENATE(B802,C802),Fuente!A:G,4,0)</f>
        <v>0</v>
      </c>
      <c r="H802" s="25">
        <f>VLOOKUP(CONCATENATE(B802,C802),Fuente!A:G,5,0)</f>
        <v>2</v>
      </c>
      <c r="I802" s="25">
        <f>VLOOKUP(CONCATENATE(B802,C802),Fuente!A:G,6,0)</f>
        <v>0</v>
      </c>
      <c r="J802" s="25">
        <f>VLOOKUP(CONCATENATE(B802,C802),Fuente!A:G,7,0)</f>
        <v>0</v>
      </c>
    </row>
    <row r="803" spans="2:10" ht="15.75" x14ac:dyDescent="0.25">
      <c r="C803" s="26"/>
      <c r="D803" s="27"/>
      <c r="E803" s="28"/>
      <c r="F803" s="26"/>
      <c r="G803" s="25"/>
      <c r="H803" s="25"/>
      <c r="I803" s="25"/>
      <c r="J803" s="25"/>
    </row>
    <row r="804" spans="2:10" ht="15.75" x14ac:dyDescent="0.25">
      <c r="C804" s="23" t="s">
        <v>96</v>
      </c>
      <c r="D804" s="27"/>
      <c r="E804" s="28"/>
      <c r="F804" s="26"/>
      <c r="G804" s="25"/>
      <c r="H804" s="25"/>
      <c r="I804" s="25"/>
      <c r="J804" s="25"/>
    </row>
    <row r="805" spans="2:10" ht="15.75" x14ac:dyDescent="0.25">
      <c r="C805" s="26"/>
      <c r="D805" s="27"/>
      <c r="E805" s="28"/>
      <c r="F805" s="26"/>
      <c r="G805" s="25"/>
      <c r="H805" s="25"/>
      <c r="I805" s="25"/>
      <c r="J805" s="25"/>
    </row>
    <row r="806" spans="2:10" ht="15.75" x14ac:dyDescent="0.25">
      <c r="C806" s="26"/>
      <c r="D806" s="27"/>
      <c r="E806" s="28"/>
      <c r="F806" s="26"/>
      <c r="G806" s="25"/>
      <c r="H806" s="25"/>
      <c r="I806" s="25"/>
      <c r="J806" s="25"/>
    </row>
    <row r="807" spans="2:10" ht="15.75" x14ac:dyDescent="0.25">
      <c r="C807" s="26"/>
      <c r="D807" s="27"/>
      <c r="E807" s="28"/>
      <c r="F807" s="26"/>
      <c r="G807" s="25"/>
      <c r="H807" s="25"/>
      <c r="I807" s="25"/>
      <c r="J807" s="25"/>
    </row>
    <row r="808" spans="2:10" ht="15.75" x14ac:dyDescent="0.25">
      <c r="C808" s="23"/>
      <c r="D808" s="24"/>
      <c r="E808" s="23"/>
      <c r="F808" s="23"/>
      <c r="G808" s="25"/>
      <c r="H808" s="25"/>
      <c r="I808" s="25"/>
      <c r="J808" s="25"/>
    </row>
    <row r="809" spans="2:10" ht="15.75" x14ac:dyDescent="0.25">
      <c r="C809" s="23"/>
      <c r="D809" s="24"/>
      <c r="E809" s="23"/>
      <c r="F809" s="23"/>
      <c r="G809" s="25"/>
      <c r="H809" s="25"/>
      <c r="I809" s="25"/>
      <c r="J809" s="25"/>
    </row>
    <row r="810" spans="2:10" ht="15.75" x14ac:dyDescent="0.25">
      <c r="C810" s="23"/>
      <c r="D810" s="24"/>
      <c r="E810" s="23"/>
      <c r="F810" s="23"/>
      <c r="G810" s="25"/>
      <c r="H810" s="25"/>
      <c r="I810" s="25"/>
      <c r="J810" s="25"/>
    </row>
    <row r="811" spans="2:10" ht="15.75" x14ac:dyDescent="0.25">
      <c r="C811" s="161" t="s">
        <v>14</v>
      </c>
      <c r="D811" s="162"/>
      <c r="E811" s="162"/>
      <c r="F811" s="162"/>
      <c r="G811" s="162"/>
      <c r="H811" s="162"/>
      <c r="I811" s="162"/>
      <c r="J811" s="163"/>
    </row>
    <row r="812" spans="2:10" ht="47.25" x14ac:dyDescent="0.25">
      <c r="C812" s="20" t="s">
        <v>0</v>
      </c>
      <c r="D812" s="21" t="s">
        <v>94</v>
      </c>
      <c r="E812" s="22" t="s">
        <v>95</v>
      </c>
      <c r="F812" s="22" t="s">
        <v>91</v>
      </c>
      <c r="G812" s="22" t="s">
        <v>92</v>
      </c>
      <c r="H812" s="22" t="s">
        <v>93</v>
      </c>
      <c r="I812" s="22" t="s">
        <v>89</v>
      </c>
      <c r="J812" s="22" t="s">
        <v>88</v>
      </c>
    </row>
    <row r="813" spans="2:10" ht="15.75" x14ac:dyDescent="0.25">
      <c r="C813" s="9">
        <v>2005</v>
      </c>
      <c r="D813" s="10">
        <v>10.33</v>
      </c>
      <c r="E813" s="11"/>
      <c r="F813" s="12"/>
      <c r="G813" s="14"/>
      <c r="H813" s="14"/>
      <c r="I813" s="12"/>
      <c r="J813" s="12"/>
    </row>
    <row r="814" spans="2:10" ht="15.75" x14ac:dyDescent="0.25">
      <c r="C814" s="9">
        <v>2006</v>
      </c>
      <c r="D814" s="10">
        <v>0</v>
      </c>
      <c r="E814" s="11"/>
      <c r="F814" s="12"/>
      <c r="G814" s="14"/>
      <c r="H814" s="14"/>
      <c r="I814" s="12"/>
      <c r="J814" s="12"/>
    </row>
    <row r="815" spans="2:10" ht="15.75" x14ac:dyDescent="0.25">
      <c r="C815" s="9">
        <v>2007</v>
      </c>
      <c r="D815" s="10">
        <v>0</v>
      </c>
      <c r="E815" s="11"/>
      <c r="F815" s="12"/>
      <c r="G815" s="14"/>
      <c r="H815" s="14"/>
      <c r="I815" s="12"/>
      <c r="J815" s="12"/>
    </row>
    <row r="816" spans="2:10" ht="15.75" x14ac:dyDescent="0.25">
      <c r="C816" s="9">
        <v>2008</v>
      </c>
      <c r="D816" s="10">
        <v>0</v>
      </c>
      <c r="E816" s="11"/>
      <c r="F816" s="12"/>
      <c r="G816" s="14"/>
      <c r="H816" s="14"/>
      <c r="I816" s="12"/>
      <c r="J816" s="12"/>
    </row>
    <row r="817" spans="2:10" ht="15.75" x14ac:dyDescent="0.25">
      <c r="C817" s="9">
        <v>2009</v>
      </c>
      <c r="D817" s="10">
        <v>0</v>
      </c>
      <c r="E817" s="11"/>
      <c r="F817" s="12"/>
      <c r="G817" s="14"/>
      <c r="H817" s="14"/>
      <c r="I817" s="12"/>
      <c r="J817" s="12"/>
    </row>
    <row r="818" spans="2:10" ht="15.75" x14ac:dyDescent="0.25">
      <c r="C818" s="9">
        <v>2010</v>
      </c>
      <c r="D818" s="10">
        <v>0</v>
      </c>
      <c r="E818" s="13">
        <v>8</v>
      </c>
      <c r="F818" s="9">
        <v>1</v>
      </c>
      <c r="G818" s="14">
        <v>7</v>
      </c>
      <c r="H818" s="14">
        <v>0</v>
      </c>
      <c r="I818" s="9">
        <f t="shared" ref="I818:I824" si="26">E818-(F818+G818+H818)-J818</f>
        <v>0</v>
      </c>
      <c r="J818" s="9">
        <v>0</v>
      </c>
    </row>
    <row r="819" spans="2:10" ht="15.75" x14ac:dyDescent="0.25">
      <c r="C819" s="9">
        <v>2011</v>
      </c>
      <c r="D819" s="10">
        <v>0</v>
      </c>
      <c r="E819" s="13">
        <v>7</v>
      </c>
      <c r="F819" s="9">
        <v>1</v>
      </c>
      <c r="G819" s="14">
        <v>5</v>
      </c>
      <c r="H819" s="14">
        <v>0</v>
      </c>
      <c r="I819" s="9">
        <f t="shared" si="26"/>
        <v>0</v>
      </c>
      <c r="J819" s="9">
        <v>1</v>
      </c>
    </row>
    <row r="820" spans="2:10" ht="15.75" x14ac:dyDescent="0.25">
      <c r="C820" s="9">
        <v>2012</v>
      </c>
      <c r="D820" s="10">
        <v>0</v>
      </c>
      <c r="E820" s="13">
        <v>7</v>
      </c>
      <c r="F820" s="9">
        <v>0</v>
      </c>
      <c r="G820" s="14">
        <v>4</v>
      </c>
      <c r="H820" s="14">
        <v>0</v>
      </c>
      <c r="I820" s="9">
        <f t="shared" si="26"/>
        <v>1</v>
      </c>
      <c r="J820" s="9">
        <v>2</v>
      </c>
    </row>
    <row r="821" spans="2:10" ht="15.75" x14ac:dyDescent="0.25">
      <c r="C821" s="9">
        <v>2013</v>
      </c>
      <c r="D821" s="10">
        <v>0</v>
      </c>
      <c r="E821" s="13">
        <v>11</v>
      </c>
      <c r="F821" s="9">
        <v>0</v>
      </c>
      <c r="G821" s="14">
        <v>0</v>
      </c>
      <c r="H821" s="14">
        <v>0</v>
      </c>
      <c r="I821" s="9">
        <f t="shared" si="26"/>
        <v>8</v>
      </c>
      <c r="J821" s="9">
        <v>3</v>
      </c>
    </row>
    <row r="822" spans="2:10" ht="15.75" x14ac:dyDescent="0.25">
      <c r="C822" s="9">
        <v>2014</v>
      </c>
      <c r="D822" s="10">
        <v>0</v>
      </c>
      <c r="E822" s="13">
        <v>11</v>
      </c>
      <c r="F822" s="9">
        <v>0</v>
      </c>
      <c r="G822" s="14">
        <v>3</v>
      </c>
      <c r="H822" s="14">
        <v>0</v>
      </c>
      <c r="I822" s="9">
        <f t="shared" si="26"/>
        <v>5</v>
      </c>
      <c r="J822" s="9">
        <v>3</v>
      </c>
    </row>
    <row r="823" spans="2:10" ht="15.75" x14ac:dyDescent="0.25">
      <c r="C823" s="9">
        <v>2015</v>
      </c>
      <c r="D823" s="10">
        <v>0</v>
      </c>
      <c r="E823" s="13">
        <v>11</v>
      </c>
      <c r="F823" s="9">
        <v>0</v>
      </c>
      <c r="G823" s="14">
        <v>3</v>
      </c>
      <c r="H823" s="14">
        <v>0</v>
      </c>
      <c r="I823" s="9">
        <f t="shared" si="26"/>
        <v>5</v>
      </c>
      <c r="J823" s="9">
        <v>3</v>
      </c>
    </row>
    <row r="824" spans="2:10" ht="15.75" x14ac:dyDescent="0.25">
      <c r="C824" s="9">
        <v>2016</v>
      </c>
      <c r="D824" s="10">
        <v>0</v>
      </c>
      <c r="E824" s="13">
        <v>11</v>
      </c>
      <c r="F824" s="9">
        <v>0</v>
      </c>
      <c r="G824" s="14">
        <v>1</v>
      </c>
      <c r="H824" s="14">
        <v>0</v>
      </c>
      <c r="I824" s="9">
        <f t="shared" si="26"/>
        <v>7</v>
      </c>
      <c r="J824" s="9">
        <v>3</v>
      </c>
    </row>
    <row r="825" spans="2:10" ht="15.75" x14ac:dyDescent="0.25">
      <c r="C825" s="9">
        <v>2017</v>
      </c>
      <c r="D825" s="10">
        <v>0</v>
      </c>
      <c r="E825" s="13">
        <v>4</v>
      </c>
      <c r="F825" s="9">
        <v>0</v>
      </c>
      <c r="G825" s="14">
        <v>1</v>
      </c>
      <c r="H825" s="14">
        <v>0</v>
      </c>
      <c r="I825" s="14">
        <v>3</v>
      </c>
      <c r="J825" s="14">
        <v>0</v>
      </c>
    </row>
    <row r="826" spans="2:10" ht="15.75" x14ac:dyDescent="0.25">
      <c r="C826" s="9">
        <v>2018</v>
      </c>
      <c r="D826" s="10">
        <v>0</v>
      </c>
      <c r="E826" s="13">
        <v>4</v>
      </c>
      <c r="F826" s="9">
        <v>1</v>
      </c>
      <c r="G826" s="14">
        <v>0</v>
      </c>
      <c r="H826" s="14">
        <v>0</v>
      </c>
      <c r="I826" s="14">
        <v>3</v>
      </c>
      <c r="J826" s="14">
        <v>0</v>
      </c>
    </row>
    <row r="827" spans="2:10" ht="15.75" x14ac:dyDescent="0.25">
      <c r="B827" t="s">
        <v>552</v>
      </c>
      <c r="C827" s="26">
        <v>2019</v>
      </c>
      <c r="D827" s="27">
        <v>0</v>
      </c>
      <c r="E827" s="28">
        <f>VLOOKUP(CONCATENATE(B827,C827),Fuente!A:G,2,0)</f>
        <v>4</v>
      </c>
      <c r="F827" s="26">
        <f>VLOOKUP(CONCATENATE(B827,C827),Fuente!A:G,3,0)</f>
        <v>1</v>
      </c>
      <c r="G827" s="25">
        <f>VLOOKUP(CONCATENATE(B827,C827),Fuente!A:G,4,0)</f>
        <v>0</v>
      </c>
      <c r="H827" s="25">
        <f>VLOOKUP(CONCATENATE(B827,C827),Fuente!A:G,5,0)</f>
        <v>0</v>
      </c>
      <c r="I827" s="25">
        <f>VLOOKUP(CONCATENATE(B827,C827),Fuente!A:G,6,0)</f>
        <v>3</v>
      </c>
      <c r="J827" s="25">
        <f>VLOOKUP(CONCATENATE(B827,C827),Fuente!A:G,7,0)</f>
        <v>0</v>
      </c>
    </row>
    <row r="828" spans="2:10" ht="15.75" x14ac:dyDescent="0.25">
      <c r="B828" t="s">
        <v>552</v>
      </c>
      <c r="C828" s="26">
        <v>2020</v>
      </c>
      <c r="D828" s="27">
        <v>0</v>
      </c>
      <c r="E828" s="28">
        <f>VLOOKUP(CONCATENATE(B828,C828),Fuente!A:G,2,0)</f>
        <v>4</v>
      </c>
      <c r="F828" s="26">
        <f>VLOOKUP(CONCATENATE(B828,C828),Fuente!A:G,3,0)</f>
        <v>1</v>
      </c>
      <c r="G828" s="25">
        <f>VLOOKUP(CONCATENATE(B828,C828),Fuente!A:G,4,0)</f>
        <v>0</v>
      </c>
      <c r="H828" s="25">
        <f>VLOOKUP(CONCATENATE(B828,C828),Fuente!A:G,5,0)</f>
        <v>0</v>
      </c>
      <c r="I828" s="25">
        <f>VLOOKUP(CONCATENATE(B828,C828),Fuente!A:G,6,0)</f>
        <v>3</v>
      </c>
      <c r="J828" s="25">
        <f>VLOOKUP(CONCATENATE(B828,C828),Fuente!A:G,7,0)</f>
        <v>0</v>
      </c>
    </row>
    <row r="829" spans="2:10" ht="15.75" x14ac:dyDescent="0.25">
      <c r="C829" s="26"/>
      <c r="D829" s="27"/>
      <c r="E829" s="28"/>
      <c r="F829" s="26"/>
      <c r="G829" s="25"/>
      <c r="H829" s="25"/>
      <c r="I829" s="25"/>
      <c r="J829" s="25"/>
    </row>
    <row r="830" spans="2:10" ht="15.75" x14ac:dyDescent="0.25">
      <c r="C830" s="23" t="s">
        <v>96</v>
      </c>
      <c r="D830" s="27"/>
      <c r="E830" s="28"/>
      <c r="F830" s="26"/>
      <c r="G830" s="25"/>
      <c r="H830" s="25"/>
      <c r="I830" s="25"/>
      <c r="J830" s="25"/>
    </row>
    <row r="831" spans="2:10" ht="15.75" x14ac:dyDescent="0.25">
      <c r="C831" s="26"/>
      <c r="D831" s="27"/>
      <c r="E831" s="28"/>
      <c r="F831" s="26"/>
      <c r="G831" s="25"/>
      <c r="H831" s="25"/>
      <c r="I831" s="25"/>
      <c r="J831" s="25"/>
    </row>
    <row r="832" spans="2:10" ht="15.75" x14ac:dyDescent="0.25">
      <c r="C832" s="26"/>
      <c r="D832" s="27"/>
      <c r="E832" s="28"/>
      <c r="F832" s="26"/>
      <c r="G832" s="25"/>
      <c r="H832" s="25"/>
      <c r="I832" s="25"/>
      <c r="J832" s="25"/>
    </row>
    <row r="833" spans="3:10" ht="15.75" x14ac:dyDescent="0.25">
      <c r="C833" s="26"/>
      <c r="D833" s="27"/>
      <c r="E833" s="28"/>
      <c r="F833" s="26"/>
      <c r="G833" s="25"/>
      <c r="H833" s="25"/>
      <c r="I833" s="25"/>
      <c r="J833" s="25"/>
    </row>
    <row r="834" spans="3:10" ht="15.75" x14ac:dyDescent="0.25">
      <c r="C834" s="23"/>
      <c r="D834" s="24"/>
      <c r="E834" s="23"/>
      <c r="F834" s="23"/>
      <c r="G834" s="25"/>
      <c r="H834" s="25"/>
      <c r="I834" s="25"/>
      <c r="J834" s="25"/>
    </row>
    <row r="835" spans="3:10" ht="15.75" x14ac:dyDescent="0.25">
      <c r="C835" s="23"/>
      <c r="D835" s="24"/>
      <c r="E835" s="23"/>
      <c r="F835" s="23"/>
      <c r="G835" s="25"/>
      <c r="H835" s="25"/>
      <c r="I835" s="25"/>
      <c r="J835" s="25"/>
    </row>
    <row r="836" spans="3:10" ht="15.75" x14ac:dyDescent="0.25">
      <c r="C836" s="23"/>
      <c r="D836" s="24"/>
      <c r="E836" s="23"/>
      <c r="F836" s="23"/>
      <c r="G836" s="25"/>
      <c r="H836" s="25"/>
      <c r="I836" s="25"/>
      <c r="J836" s="25"/>
    </row>
    <row r="837" spans="3:10" ht="15.75" x14ac:dyDescent="0.25">
      <c r="C837" s="161" t="s">
        <v>15</v>
      </c>
      <c r="D837" s="162"/>
      <c r="E837" s="162"/>
      <c r="F837" s="162"/>
      <c r="G837" s="162"/>
      <c r="H837" s="162"/>
      <c r="I837" s="162"/>
      <c r="J837" s="163"/>
    </row>
    <row r="838" spans="3:10" ht="47.25" x14ac:dyDescent="0.25">
      <c r="C838" s="20" t="s">
        <v>0</v>
      </c>
      <c r="D838" s="21" t="s">
        <v>94</v>
      </c>
      <c r="E838" s="22" t="s">
        <v>95</v>
      </c>
      <c r="F838" s="22" t="s">
        <v>91</v>
      </c>
      <c r="G838" s="22" t="s">
        <v>92</v>
      </c>
      <c r="H838" s="22" t="s">
        <v>93</v>
      </c>
      <c r="I838" s="22" t="s">
        <v>89</v>
      </c>
      <c r="J838" s="22" t="s">
        <v>88</v>
      </c>
    </row>
    <row r="839" spans="3:10" ht="15.75" x14ac:dyDescent="0.25">
      <c r="C839" s="9">
        <v>2005</v>
      </c>
      <c r="D839" s="10">
        <v>0</v>
      </c>
      <c r="E839" s="11"/>
      <c r="F839" s="12"/>
      <c r="G839" s="14"/>
      <c r="H839" s="14"/>
      <c r="I839" s="12"/>
      <c r="J839" s="12"/>
    </row>
    <row r="840" spans="3:10" ht="15.75" x14ac:dyDescent="0.25">
      <c r="C840" s="9">
        <v>2006</v>
      </c>
      <c r="D840" s="10">
        <v>0</v>
      </c>
      <c r="E840" s="11"/>
      <c r="F840" s="12"/>
      <c r="G840" s="14"/>
      <c r="H840" s="14"/>
      <c r="I840" s="12"/>
      <c r="J840" s="12"/>
    </row>
    <row r="841" spans="3:10" ht="15.75" x14ac:dyDescent="0.25">
      <c r="C841" s="9">
        <v>2007</v>
      </c>
      <c r="D841" s="10">
        <v>0</v>
      </c>
      <c r="E841" s="11"/>
      <c r="F841" s="12"/>
      <c r="G841" s="14"/>
      <c r="H841" s="14"/>
      <c r="I841" s="12"/>
      <c r="J841" s="12"/>
    </row>
    <row r="842" spans="3:10" ht="15.75" x14ac:dyDescent="0.25">
      <c r="C842" s="9">
        <v>2008</v>
      </c>
      <c r="D842" s="10">
        <v>0</v>
      </c>
      <c r="E842" s="11"/>
      <c r="F842" s="12"/>
      <c r="G842" s="14"/>
      <c r="H842" s="14"/>
      <c r="I842" s="12"/>
      <c r="J842" s="12"/>
    </row>
    <row r="843" spans="3:10" ht="15.75" x14ac:dyDescent="0.25">
      <c r="C843" s="9">
        <v>2009</v>
      </c>
      <c r="D843" s="10">
        <v>0</v>
      </c>
      <c r="E843" s="11"/>
      <c r="F843" s="12"/>
      <c r="G843" s="14"/>
      <c r="H843" s="14"/>
      <c r="I843" s="12"/>
      <c r="J843" s="12"/>
    </row>
    <row r="844" spans="3:10" ht="15.75" x14ac:dyDescent="0.25">
      <c r="C844" s="9">
        <v>2010</v>
      </c>
      <c r="D844" s="10">
        <v>0</v>
      </c>
      <c r="E844" s="13">
        <v>3</v>
      </c>
      <c r="F844" s="9">
        <v>0</v>
      </c>
      <c r="G844" s="14">
        <v>3</v>
      </c>
      <c r="H844" s="14">
        <v>0</v>
      </c>
      <c r="I844" s="9">
        <f t="shared" ref="I844:I850" si="27">E844-(F844+G844+H844)-J844</f>
        <v>0</v>
      </c>
      <c r="J844" s="9">
        <v>0</v>
      </c>
    </row>
    <row r="845" spans="3:10" ht="15.75" x14ac:dyDescent="0.25">
      <c r="C845" s="9">
        <v>2011</v>
      </c>
      <c r="D845" s="10">
        <v>0</v>
      </c>
      <c r="E845" s="13">
        <v>3</v>
      </c>
      <c r="F845" s="9">
        <v>0</v>
      </c>
      <c r="G845" s="14">
        <v>3</v>
      </c>
      <c r="H845" s="14">
        <v>0</v>
      </c>
      <c r="I845" s="9">
        <f t="shared" si="27"/>
        <v>0</v>
      </c>
      <c r="J845" s="9">
        <v>0</v>
      </c>
    </row>
    <row r="846" spans="3:10" ht="15.75" x14ac:dyDescent="0.25">
      <c r="C846" s="9">
        <v>2012</v>
      </c>
      <c r="D846" s="10">
        <v>0</v>
      </c>
      <c r="E846" s="13">
        <v>4</v>
      </c>
      <c r="F846" s="9">
        <v>0</v>
      </c>
      <c r="G846" s="14">
        <v>0</v>
      </c>
      <c r="H846" s="14">
        <v>0</v>
      </c>
      <c r="I846" s="9">
        <f t="shared" si="27"/>
        <v>3</v>
      </c>
      <c r="J846" s="9">
        <v>1</v>
      </c>
    </row>
    <row r="847" spans="3:10" ht="15.75" x14ac:dyDescent="0.25">
      <c r="C847" s="9">
        <v>2013</v>
      </c>
      <c r="D847" s="10">
        <v>0</v>
      </c>
      <c r="E847" s="13">
        <v>4</v>
      </c>
      <c r="F847" s="9">
        <v>0</v>
      </c>
      <c r="G847" s="14">
        <v>0</v>
      </c>
      <c r="H847" s="14">
        <v>0</v>
      </c>
      <c r="I847" s="9">
        <f t="shared" si="27"/>
        <v>3</v>
      </c>
      <c r="J847" s="9">
        <v>1</v>
      </c>
    </row>
    <row r="848" spans="3:10" ht="15.75" x14ac:dyDescent="0.25">
      <c r="C848" s="9">
        <v>2014</v>
      </c>
      <c r="D848" s="10">
        <v>0</v>
      </c>
      <c r="E848" s="13">
        <v>4</v>
      </c>
      <c r="F848" s="9">
        <v>0</v>
      </c>
      <c r="G848" s="14">
        <v>0</v>
      </c>
      <c r="H848" s="14">
        <v>0</v>
      </c>
      <c r="I848" s="9">
        <f t="shared" si="27"/>
        <v>3</v>
      </c>
      <c r="J848" s="9">
        <v>1</v>
      </c>
    </row>
    <row r="849" spans="2:10" ht="15.75" x14ac:dyDescent="0.25">
      <c r="C849" s="9">
        <v>2015</v>
      </c>
      <c r="D849" s="10">
        <v>0</v>
      </c>
      <c r="E849" s="13">
        <v>7</v>
      </c>
      <c r="F849" s="9">
        <v>0</v>
      </c>
      <c r="G849" s="14">
        <v>0</v>
      </c>
      <c r="H849" s="14">
        <v>0</v>
      </c>
      <c r="I849" s="9">
        <f t="shared" si="27"/>
        <v>6</v>
      </c>
      <c r="J849" s="9">
        <v>1</v>
      </c>
    </row>
    <row r="850" spans="2:10" ht="15.75" x14ac:dyDescent="0.25">
      <c r="C850" s="9">
        <v>2016</v>
      </c>
      <c r="D850" s="10">
        <v>0</v>
      </c>
      <c r="E850" s="13">
        <v>7</v>
      </c>
      <c r="F850" s="9">
        <v>0</v>
      </c>
      <c r="G850" s="14">
        <v>0</v>
      </c>
      <c r="H850" s="14">
        <v>0</v>
      </c>
      <c r="I850" s="9">
        <f t="shared" si="27"/>
        <v>7</v>
      </c>
      <c r="J850" s="9">
        <v>0</v>
      </c>
    </row>
    <row r="851" spans="2:10" ht="15.75" x14ac:dyDescent="0.25">
      <c r="C851" s="9">
        <v>2017</v>
      </c>
      <c r="D851" s="10">
        <v>0</v>
      </c>
      <c r="E851" s="13">
        <v>5</v>
      </c>
      <c r="F851" s="9">
        <v>0</v>
      </c>
      <c r="G851" s="14">
        <v>0</v>
      </c>
      <c r="H851" s="14">
        <v>0</v>
      </c>
      <c r="I851" s="14">
        <v>5</v>
      </c>
      <c r="J851" s="14">
        <v>0</v>
      </c>
    </row>
    <row r="852" spans="2:10" ht="15.75" x14ac:dyDescent="0.25">
      <c r="C852" s="9">
        <v>2018</v>
      </c>
      <c r="D852" s="10">
        <v>0</v>
      </c>
      <c r="E852" s="13">
        <v>5</v>
      </c>
      <c r="F852" s="9">
        <v>0</v>
      </c>
      <c r="G852" s="14">
        <v>0</v>
      </c>
      <c r="H852" s="14">
        <v>0</v>
      </c>
      <c r="I852" s="14">
        <v>5</v>
      </c>
      <c r="J852" s="14">
        <v>0</v>
      </c>
    </row>
    <row r="853" spans="2:10" ht="15.75" x14ac:dyDescent="0.25">
      <c r="B853" t="s">
        <v>553</v>
      </c>
      <c r="C853" s="26">
        <v>2019</v>
      </c>
      <c r="D853" s="27">
        <v>0</v>
      </c>
      <c r="E853" s="28">
        <f>VLOOKUP(CONCATENATE(B853,C853),Fuente!A:G,2,0)</f>
        <v>12</v>
      </c>
      <c r="F853" s="26">
        <f>VLOOKUP(CONCATENATE(B853,C853),Fuente!A:G,3,0)</f>
        <v>0</v>
      </c>
      <c r="G853" s="25">
        <f>VLOOKUP(CONCATENATE(B853,C853),Fuente!A:G,4,0)</f>
        <v>0</v>
      </c>
      <c r="H853" s="25">
        <f>VLOOKUP(CONCATENATE(B853,C853),Fuente!A:G,5,0)</f>
        <v>0</v>
      </c>
      <c r="I853" s="25">
        <f>VLOOKUP(CONCATENATE(B853,C853),Fuente!A:G,6,0)</f>
        <v>11</v>
      </c>
      <c r="J853" s="25">
        <f>VLOOKUP(CONCATENATE(B853,C853),Fuente!A:G,7,0)</f>
        <v>1</v>
      </c>
    </row>
    <row r="854" spans="2:10" ht="15.75" x14ac:dyDescent="0.25">
      <c r="B854" t="s">
        <v>553</v>
      </c>
      <c r="C854" s="26">
        <v>2020</v>
      </c>
      <c r="D854" s="27">
        <v>0</v>
      </c>
      <c r="E854" s="28">
        <f>VLOOKUP(CONCATENATE(B854,C854),Fuente!A:G,2,0)</f>
        <v>12</v>
      </c>
      <c r="F854" s="26">
        <f>VLOOKUP(CONCATENATE(B854,C854),Fuente!A:G,3,0)</f>
        <v>0</v>
      </c>
      <c r="G854" s="25">
        <f>VLOOKUP(CONCATENATE(B854,C854),Fuente!A:G,4,0)</f>
        <v>0</v>
      </c>
      <c r="H854" s="25">
        <f>VLOOKUP(CONCATENATE(B854,C854),Fuente!A:G,5,0)</f>
        <v>0</v>
      </c>
      <c r="I854" s="25">
        <f>VLOOKUP(CONCATENATE(B854,C854),Fuente!A:G,6,0)</f>
        <v>11</v>
      </c>
      <c r="J854" s="25">
        <f>VLOOKUP(CONCATENATE(B854,C854),Fuente!A:G,7,0)</f>
        <v>1</v>
      </c>
    </row>
    <row r="855" spans="2:10" ht="15.75" x14ac:dyDescent="0.25">
      <c r="C855" s="26"/>
      <c r="D855" s="27"/>
      <c r="E855" s="28"/>
      <c r="F855" s="26"/>
      <c r="G855" s="25"/>
      <c r="H855" s="25"/>
      <c r="I855" s="25"/>
      <c r="J855" s="25"/>
    </row>
    <row r="856" spans="2:10" ht="15.75" x14ac:dyDescent="0.25">
      <c r="C856" s="23" t="s">
        <v>96</v>
      </c>
      <c r="D856" s="27"/>
      <c r="E856" s="28"/>
      <c r="F856" s="26"/>
      <c r="G856" s="25"/>
      <c r="H856" s="25"/>
      <c r="I856" s="25"/>
      <c r="J856" s="25"/>
    </row>
    <row r="857" spans="2:10" ht="15.75" x14ac:dyDescent="0.25">
      <c r="C857" s="26"/>
      <c r="D857" s="27"/>
      <c r="E857" s="28"/>
      <c r="F857" s="26"/>
      <c r="G857" s="25"/>
      <c r="H857" s="25"/>
      <c r="I857" s="25"/>
      <c r="J857" s="25"/>
    </row>
    <row r="858" spans="2:10" ht="15.75" x14ac:dyDescent="0.25">
      <c r="C858" s="26"/>
      <c r="D858" s="27"/>
      <c r="E858" s="28"/>
      <c r="F858" s="26"/>
      <c r="G858" s="25"/>
      <c r="H858" s="25"/>
      <c r="I858" s="25"/>
      <c r="J858" s="25"/>
    </row>
    <row r="859" spans="2:10" ht="15.75" x14ac:dyDescent="0.25">
      <c r="C859" s="26"/>
      <c r="D859" s="27"/>
      <c r="E859" s="28"/>
      <c r="F859" s="26"/>
      <c r="G859" s="25"/>
      <c r="H859" s="25"/>
      <c r="I859" s="25"/>
      <c r="J859" s="25"/>
    </row>
    <row r="860" spans="2:10" ht="15.75" x14ac:dyDescent="0.25">
      <c r="C860" s="23"/>
      <c r="D860" s="24"/>
      <c r="E860" s="23"/>
      <c r="F860" s="23"/>
      <c r="G860" s="25"/>
      <c r="H860" s="25"/>
      <c r="I860" s="25"/>
      <c r="J860" s="25"/>
    </row>
    <row r="861" spans="2:10" ht="15.75" x14ac:dyDescent="0.25">
      <c r="C861" s="23"/>
      <c r="D861" s="24"/>
      <c r="E861" s="23"/>
      <c r="F861" s="23"/>
      <c r="G861" s="25"/>
      <c r="H861" s="25"/>
      <c r="I861" s="25"/>
      <c r="J861" s="25"/>
    </row>
    <row r="862" spans="2:10" ht="15.75" x14ac:dyDescent="0.25">
      <c r="C862" s="23"/>
      <c r="D862" s="24"/>
      <c r="E862" s="23"/>
      <c r="F862" s="23"/>
      <c r="G862" s="25"/>
      <c r="H862" s="25"/>
      <c r="I862" s="25"/>
      <c r="J862" s="25"/>
    </row>
    <row r="863" spans="2:10" ht="15.75" x14ac:dyDescent="0.25">
      <c r="C863" s="161" t="s">
        <v>16</v>
      </c>
      <c r="D863" s="162"/>
      <c r="E863" s="162"/>
      <c r="F863" s="162"/>
      <c r="G863" s="162"/>
      <c r="H863" s="162"/>
      <c r="I863" s="162"/>
      <c r="J863" s="163"/>
    </row>
    <row r="864" spans="2:10" ht="47.25" x14ac:dyDescent="0.25">
      <c r="C864" s="20" t="s">
        <v>0</v>
      </c>
      <c r="D864" s="21" t="s">
        <v>94</v>
      </c>
      <c r="E864" s="22" t="s">
        <v>95</v>
      </c>
      <c r="F864" s="22" t="s">
        <v>91</v>
      </c>
      <c r="G864" s="22" t="s">
        <v>92</v>
      </c>
      <c r="H864" s="22" t="s">
        <v>93</v>
      </c>
      <c r="I864" s="22" t="s">
        <v>89</v>
      </c>
      <c r="J864" s="22" t="s">
        <v>88</v>
      </c>
    </row>
    <row r="865" spans="2:10" ht="15.75" x14ac:dyDescent="0.25">
      <c r="C865" s="9">
        <v>2005</v>
      </c>
      <c r="D865" s="10">
        <v>0</v>
      </c>
      <c r="E865" s="11"/>
      <c r="F865" s="12"/>
      <c r="G865" s="14"/>
      <c r="H865" s="14"/>
      <c r="I865" s="12"/>
      <c r="J865" s="12"/>
    </row>
    <row r="866" spans="2:10" ht="15.75" x14ac:dyDescent="0.25">
      <c r="C866" s="9">
        <v>2006</v>
      </c>
      <c r="D866" s="10">
        <v>0</v>
      </c>
      <c r="E866" s="11"/>
      <c r="F866" s="12"/>
      <c r="G866" s="14"/>
      <c r="H866" s="14"/>
      <c r="I866" s="12"/>
      <c r="J866" s="12"/>
    </row>
    <row r="867" spans="2:10" ht="15.75" x14ac:dyDescent="0.25">
      <c r="C867" s="9">
        <v>2007</v>
      </c>
      <c r="D867" s="10">
        <v>0</v>
      </c>
      <c r="E867" s="11"/>
      <c r="F867" s="12"/>
      <c r="G867" s="14"/>
      <c r="H867" s="14"/>
      <c r="I867" s="12"/>
      <c r="J867" s="12"/>
    </row>
    <row r="868" spans="2:10" ht="15.75" x14ac:dyDescent="0.25">
      <c r="C868" s="9">
        <v>2008</v>
      </c>
      <c r="D868" s="10">
        <v>0</v>
      </c>
      <c r="E868" s="11"/>
      <c r="F868" s="12"/>
      <c r="G868" s="14"/>
      <c r="H868" s="14"/>
      <c r="I868" s="12"/>
      <c r="J868" s="12"/>
    </row>
    <row r="869" spans="2:10" ht="15.75" x14ac:dyDescent="0.25">
      <c r="C869" s="9">
        <v>2009</v>
      </c>
      <c r="D869" s="10">
        <v>0</v>
      </c>
      <c r="E869" s="11"/>
      <c r="F869" s="12"/>
      <c r="G869" s="14"/>
      <c r="H869" s="14"/>
      <c r="I869" s="12"/>
      <c r="J869" s="12"/>
    </row>
    <row r="870" spans="2:10" ht="15.75" x14ac:dyDescent="0.25">
      <c r="C870" s="9">
        <v>2010</v>
      </c>
      <c r="D870" s="10">
        <v>0</v>
      </c>
      <c r="E870" s="13">
        <v>0</v>
      </c>
      <c r="F870" s="9">
        <v>0</v>
      </c>
      <c r="G870" s="14">
        <v>0</v>
      </c>
      <c r="H870" s="14">
        <v>0</v>
      </c>
      <c r="I870" s="9">
        <f t="shared" ref="I870:I876" si="28">E870-(F870+G870+H870)-J870</f>
        <v>0</v>
      </c>
      <c r="J870" s="9">
        <v>0</v>
      </c>
    </row>
    <row r="871" spans="2:10" ht="15.75" x14ac:dyDescent="0.25">
      <c r="C871" s="9">
        <v>2011</v>
      </c>
      <c r="D871" s="10">
        <v>0</v>
      </c>
      <c r="E871" s="13">
        <v>0</v>
      </c>
      <c r="F871" s="9">
        <v>0</v>
      </c>
      <c r="G871" s="14">
        <v>0</v>
      </c>
      <c r="H871" s="14">
        <v>0</v>
      </c>
      <c r="I871" s="9">
        <f t="shared" si="28"/>
        <v>0</v>
      </c>
      <c r="J871" s="9">
        <v>0</v>
      </c>
    </row>
    <row r="872" spans="2:10" ht="15.75" x14ac:dyDescent="0.25">
      <c r="C872" s="9">
        <v>2012</v>
      </c>
      <c r="D872" s="10">
        <v>0</v>
      </c>
      <c r="E872" s="13">
        <v>1</v>
      </c>
      <c r="F872" s="9">
        <v>0</v>
      </c>
      <c r="G872" s="14">
        <v>0</v>
      </c>
      <c r="H872" s="14">
        <v>1</v>
      </c>
      <c r="I872" s="9">
        <f t="shared" si="28"/>
        <v>0</v>
      </c>
      <c r="J872" s="9">
        <v>0</v>
      </c>
    </row>
    <row r="873" spans="2:10" ht="15.75" x14ac:dyDescent="0.25">
      <c r="C873" s="9">
        <v>2013</v>
      </c>
      <c r="D873" s="10">
        <v>0</v>
      </c>
      <c r="E873" s="13">
        <v>1</v>
      </c>
      <c r="F873" s="9">
        <v>0</v>
      </c>
      <c r="G873" s="14">
        <v>1</v>
      </c>
      <c r="H873" s="14">
        <v>0</v>
      </c>
      <c r="I873" s="9">
        <f t="shared" si="28"/>
        <v>0</v>
      </c>
      <c r="J873" s="9">
        <v>0</v>
      </c>
    </row>
    <row r="874" spans="2:10" ht="15.75" x14ac:dyDescent="0.25">
      <c r="C874" s="9">
        <v>2014</v>
      </c>
      <c r="D874" s="10">
        <v>0</v>
      </c>
      <c r="E874" s="13">
        <v>1</v>
      </c>
      <c r="F874" s="9">
        <v>0</v>
      </c>
      <c r="G874" s="14">
        <v>1</v>
      </c>
      <c r="H874" s="14">
        <v>0</v>
      </c>
      <c r="I874" s="9">
        <f t="shared" si="28"/>
        <v>0</v>
      </c>
      <c r="J874" s="9">
        <v>0</v>
      </c>
    </row>
    <row r="875" spans="2:10" ht="15.75" x14ac:dyDescent="0.25">
      <c r="C875" s="9">
        <v>2015</v>
      </c>
      <c r="D875" s="10">
        <v>0</v>
      </c>
      <c r="E875" s="13">
        <v>3</v>
      </c>
      <c r="F875" s="9">
        <v>0</v>
      </c>
      <c r="G875" s="14">
        <v>1</v>
      </c>
      <c r="H875" s="14">
        <v>0</v>
      </c>
      <c r="I875" s="9">
        <f t="shared" si="28"/>
        <v>1</v>
      </c>
      <c r="J875" s="9">
        <v>1</v>
      </c>
    </row>
    <row r="876" spans="2:10" ht="15.75" x14ac:dyDescent="0.25">
      <c r="C876" s="9">
        <v>2016</v>
      </c>
      <c r="D876" s="10">
        <v>0</v>
      </c>
      <c r="E876" s="13">
        <v>3</v>
      </c>
      <c r="F876" s="9">
        <v>0</v>
      </c>
      <c r="G876" s="14">
        <v>1</v>
      </c>
      <c r="H876" s="14">
        <v>0</v>
      </c>
      <c r="I876" s="9">
        <f t="shared" si="28"/>
        <v>2</v>
      </c>
      <c r="J876" s="9">
        <v>0</v>
      </c>
    </row>
    <row r="877" spans="2:10" ht="15.75" x14ac:dyDescent="0.25">
      <c r="C877" s="9">
        <v>2017</v>
      </c>
      <c r="D877" s="10">
        <v>0</v>
      </c>
      <c r="E877" s="13">
        <v>1</v>
      </c>
      <c r="F877" s="9">
        <v>0</v>
      </c>
      <c r="G877" s="14">
        <v>0</v>
      </c>
      <c r="H877" s="14">
        <v>0</v>
      </c>
      <c r="I877" s="14">
        <v>1</v>
      </c>
      <c r="J877" s="14">
        <v>0</v>
      </c>
    </row>
    <row r="878" spans="2:10" ht="15.75" x14ac:dyDescent="0.25">
      <c r="C878" s="9">
        <v>2018</v>
      </c>
      <c r="D878" s="10">
        <v>0</v>
      </c>
      <c r="E878" s="13">
        <v>1</v>
      </c>
      <c r="F878" s="9">
        <v>0</v>
      </c>
      <c r="G878" s="14">
        <v>0</v>
      </c>
      <c r="H878" s="14">
        <v>0</v>
      </c>
      <c r="I878" s="14">
        <v>1</v>
      </c>
      <c r="J878" s="14">
        <v>0</v>
      </c>
    </row>
    <row r="879" spans="2:10" ht="15.75" x14ac:dyDescent="0.25">
      <c r="B879" t="s">
        <v>554</v>
      </c>
      <c r="C879" s="26">
        <v>2019</v>
      </c>
      <c r="D879" s="27">
        <v>0</v>
      </c>
      <c r="E879" s="28">
        <f>VLOOKUP(CONCATENATE(B879,C879),Fuente!A:G,2,0)</f>
        <v>1</v>
      </c>
      <c r="F879" s="26">
        <f>VLOOKUP(CONCATENATE(B879,C879),Fuente!A:G,3,0)</f>
        <v>0</v>
      </c>
      <c r="G879" s="25">
        <f>VLOOKUP(CONCATENATE(B879,C879),Fuente!A:G,4,0)</f>
        <v>1</v>
      </c>
      <c r="H879" s="25">
        <f>VLOOKUP(CONCATENATE(B879,C879),Fuente!A:G,5,0)</f>
        <v>0</v>
      </c>
      <c r="I879" s="25">
        <f>VLOOKUP(CONCATENATE(B879,C879),Fuente!A:G,6,0)</f>
        <v>0</v>
      </c>
      <c r="J879" s="25">
        <f>VLOOKUP(CONCATENATE(B879,C879),Fuente!A:G,7,0)</f>
        <v>0</v>
      </c>
    </row>
    <row r="880" spans="2:10" ht="15.75" x14ac:dyDescent="0.25">
      <c r="B880" t="s">
        <v>554</v>
      </c>
      <c r="C880" s="26">
        <v>2020</v>
      </c>
      <c r="D880" s="27">
        <v>0</v>
      </c>
      <c r="E880" s="28">
        <f>VLOOKUP(CONCATENATE(B880,C880),Fuente!A:G,2,0)</f>
        <v>1</v>
      </c>
      <c r="F880" s="26">
        <f>VLOOKUP(CONCATENATE(B880,C880),Fuente!A:G,3,0)</f>
        <v>0</v>
      </c>
      <c r="G880" s="25">
        <f>VLOOKUP(CONCATENATE(B880,C880),Fuente!A:G,4,0)</f>
        <v>0</v>
      </c>
      <c r="H880" s="25">
        <f>VLOOKUP(CONCATENATE(B880,C880),Fuente!A:G,5,0)</f>
        <v>0</v>
      </c>
      <c r="I880" s="25">
        <f>VLOOKUP(CONCATENATE(B880,C880),Fuente!A:G,6,0)</f>
        <v>0</v>
      </c>
      <c r="J880" s="25">
        <f>VLOOKUP(CONCATENATE(B880,C880),Fuente!A:G,7,0)</f>
        <v>1</v>
      </c>
    </row>
    <row r="881" spans="3:10" ht="15.75" x14ac:dyDescent="0.25">
      <c r="C881" s="26"/>
      <c r="D881" s="27"/>
      <c r="E881" s="28"/>
      <c r="F881" s="26"/>
      <c r="G881" s="25"/>
      <c r="H881" s="25"/>
      <c r="I881" s="25"/>
      <c r="J881" s="25"/>
    </row>
    <row r="882" spans="3:10" ht="15.75" x14ac:dyDescent="0.25">
      <c r="C882" s="23" t="s">
        <v>96</v>
      </c>
      <c r="D882" s="27"/>
      <c r="E882" s="28"/>
      <c r="F882" s="26"/>
      <c r="G882" s="25"/>
      <c r="H882" s="25"/>
      <c r="I882" s="25"/>
      <c r="J882" s="25"/>
    </row>
    <row r="883" spans="3:10" ht="15.75" x14ac:dyDescent="0.25">
      <c r="C883" s="26"/>
      <c r="D883" s="27"/>
      <c r="E883" s="28"/>
      <c r="F883" s="26"/>
      <c r="G883" s="25"/>
      <c r="H883" s="25"/>
      <c r="I883" s="25"/>
      <c r="J883" s="25"/>
    </row>
    <row r="884" spans="3:10" ht="15.75" x14ac:dyDescent="0.25">
      <c r="C884" s="26"/>
      <c r="D884" s="27"/>
      <c r="E884" s="28"/>
      <c r="F884" s="26"/>
      <c r="G884" s="25"/>
      <c r="H884" s="25"/>
      <c r="I884" s="25"/>
      <c r="J884" s="25"/>
    </row>
    <row r="885" spans="3:10" ht="15.75" x14ac:dyDescent="0.25">
      <c r="C885" s="26"/>
      <c r="D885" s="27"/>
      <c r="E885" s="28"/>
      <c r="F885" s="26"/>
      <c r="G885" s="25"/>
      <c r="H885" s="25"/>
      <c r="I885" s="25"/>
      <c r="J885" s="25"/>
    </row>
    <row r="886" spans="3:10" ht="15.75" x14ac:dyDescent="0.25">
      <c r="C886" s="23"/>
      <c r="D886" s="24"/>
      <c r="E886" s="23"/>
      <c r="F886" s="23"/>
      <c r="G886" s="25"/>
      <c r="H886" s="25"/>
      <c r="I886" s="25"/>
      <c r="J886" s="25"/>
    </row>
    <row r="887" spans="3:10" ht="15.75" x14ac:dyDescent="0.25">
      <c r="C887" s="23"/>
      <c r="D887" s="24"/>
      <c r="E887" s="23"/>
      <c r="F887" s="23"/>
      <c r="G887" s="25"/>
      <c r="H887" s="25"/>
      <c r="I887" s="25"/>
      <c r="J887" s="25"/>
    </row>
    <row r="888" spans="3:10" ht="15.75" x14ac:dyDescent="0.25">
      <c r="C888" s="23"/>
      <c r="D888" s="24"/>
      <c r="E888" s="23"/>
      <c r="F888" s="23"/>
      <c r="G888" s="25"/>
      <c r="H888" s="25"/>
      <c r="I888" s="25"/>
      <c r="J888" s="25"/>
    </row>
    <row r="889" spans="3:10" ht="15.75" x14ac:dyDescent="0.25">
      <c r="C889" s="161" t="s">
        <v>17</v>
      </c>
      <c r="D889" s="162"/>
      <c r="E889" s="162"/>
      <c r="F889" s="162"/>
      <c r="G889" s="162"/>
      <c r="H889" s="162"/>
      <c r="I889" s="162"/>
      <c r="J889" s="163"/>
    </row>
    <row r="890" spans="3:10" ht="47.25" x14ac:dyDescent="0.25">
      <c r="C890" s="20" t="s">
        <v>0</v>
      </c>
      <c r="D890" s="21" t="s">
        <v>94</v>
      </c>
      <c r="E890" s="22" t="s">
        <v>95</v>
      </c>
      <c r="F890" s="22" t="s">
        <v>91</v>
      </c>
      <c r="G890" s="22" t="s">
        <v>92</v>
      </c>
      <c r="H890" s="22" t="s">
        <v>93</v>
      </c>
      <c r="I890" s="22" t="s">
        <v>89</v>
      </c>
      <c r="J890" s="22" t="s">
        <v>88</v>
      </c>
    </row>
    <row r="891" spans="3:10" ht="15.75" x14ac:dyDescent="0.25">
      <c r="C891" s="9">
        <v>2005</v>
      </c>
      <c r="D891" s="10">
        <v>0</v>
      </c>
      <c r="E891" s="11"/>
      <c r="F891" s="12"/>
      <c r="G891" s="14"/>
      <c r="H891" s="14"/>
      <c r="I891" s="12"/>
      <c r="J891" s="12"/>
    </row>
    <row r="892" spans="3:10" ht="15.75" x14ac:dyDescent="0.25">
      <c r="C892" s="9">
        <v>2006</v>
      </c>
      <c r="D892" s="10">
        <v>0</v>
      </c>
      <c r="E892" s="11"/>
      <c r="F892" s="12"/>
      <c r="G892" s="14"/>
      <c r="H892" s="14"/>
      <c r="I892" s="12"/>
      <c r="J892" s="12"/>
    </row>
    <row r="893" spans="3:10" ht="15.75" x14ac:dyDescent="0.25">
      <c r="C893" s="9">
        <v>2007</v>
      </c>
      <c r="D893" s="10">
        <v>0</v>
      </c>
      <c r="E893" s="11"/>
      <c r="F893" s="12"/>
      <c r="G893" s="14"/>
      <c r="H893" s="14"/>
      <c r="I893" s="12"/>
      <c r="J893" s="12"/>
    </row>
    <row r="894" spans="3:10" ht="15.75" x14ac:dyDescent="0.25">
      <c r="C894" s="9">
        <v>2008</v>
      </c>
      <c r="D894" s="10">
        <v>0</v>
      </c>
      <c r="E894" s="11"/>
      <c r="F894" s="12"/>
      <c r="G894" s="14"/>
      <c r="H894" s="14"/>
      <c r="I894" s="12"/>
      <c r="J894" s="12"/>
    </row>
    <row r="895" spans="3:10" ht="15.75" x14ac:dyDescent="0.25">
      <c r="C895" s="9">
        <v>2009</v>
      </c>
      <c r="D895" s="10">
        <v>0</v>
      </c>
      <c r="E895" s="11"/>
      <c r="F895" s="12"/>
      <c r="G895" s="14"/>
      <c r="H895" s="14"/>
      <c r="I895" s="12"/>
      <c r="J895" s="12"/>
    </row>
    <row r="896" spans="3:10" ht="15.75" x14ac:dyDescent="0.25">
      <c r="C896" s="9">
        <v>2010</v>
      </c>
      <c r="D896" s="10">
        <v>0</v>
      </c>
      <c r="E896" s="13">
        <v>3</v>
      </c>
      <c r="F896" s="9">
        <v>0</v>
      </c>
      <c r="G896" s="14">
        <v>3</v>
      </c>
      <c r="H896" s="14">
        <v>0</v>
      </c>
      <c r="I896" s="9">
        <f t="shared" ref="I896:I902" si="29">E896-(F896+G896+H896)-J896</f>
        <v>0</v>
      </c>
      <c r="J896" s="9">
        <v>0</v>
      </c>
    </row>
    <row r="897" spans="2:10" ht="15.75" x14ac:dyDescent="0.25">
      <c r="C897" s="9">
        <v>2011</v>
      </c>
      <c r="D897" s="10">
        <v>0</v>
      </c>
      <c r="E897" s="13">
        <v>2</v>
      </c>
      <c r="F897" s="9">
        <v>0</v>
      </c>
      <c r="G897" s="14">
        <v>0</v>
      </c>
      <c r="H897" s="14">
        <v>0</v>
      </c>
      <c r="I897" s="9">
        <f t="shared" si="29"/>
        <v>0</v>
      </c>
      <c r="J897" s="9">
        <v>2</v>
      </c>
    </row>
    <row r="898" spans="2:10" ht="15.75" x14ac:dyDescent="0.25">
      <c r="C898" s="9">
        <v>2012</v>
      </c>
      <c r="D898" s="10">
        <v>0</v>
      </c>
      <c r="E898" s="13">
        <v>3</v>
      </c>
      <c r="F898" s="9">
        <v>0</v>
      </c>
      <c r="G898" s="14">
        <v>1</v>
      </c>
      <c r="H898" s="14">
        <v>0</v>
      </c>
      <c r="I898" s="9">
        <f t="shared" si="29"/>
        <v>0</v>
      </c>
      <c r="J898" s="9">
        <v>2</v>
      </c>
    </row>
    <row r="899" spans="2:10" ht="15.75" x14ac:dyDescent="0.25">
      <c r="C899" s="9">
        <v>2013</v>
      </c>
      <c r="D899" s="10">
        <v>0</v>
      </c>
      <c r="E899" s="13">
        <v>3</v>
      </c>
      <c r="F899" s="9">
        <v>0</v>
      </c>
      <c r="G899" s="14">
        <v>1</v>
      </c>
      <c r="H899" s="14">
        <v>0</v>
      </c>
      <c r="I899" s="9">
        <f t="shared" si="29"/>
        <v>0</v>
      </c>
      <c r="J899" s="9">
        <v>2</v>
      </c>
    </row>
    <row r="900" spans="2:10" ht="15.75" x14ac:dyDescent="0.25">
      <c r="C900" s="9">
        <v>2014</v>
      </c>
      <c r="D900" s="10">
        <v>0</v>
      </c>
      <c r="E900" s="13">
        <v>3</v>
      </c>
      <c r="F900" s="9">
        <v>0</v>
      </c>
      <c r="G900" s="14">
        <v>0</v>
      </c>
      <c r="H900" s="14">
        <v>0</v>
      </c>
      <c r="I900" s="9">
        <f t="shared" si="29"/>
        <v>3</v>
      </c>
      <c r="J900" s="9">
        <v>0</v>
      </c>
    </row>
    <row r="901" spans="2:10" ht="15.75" x14ac:dyDescent="0.25">
      <c r="C901" s="9">
        <v>2015</v>
      </c>
      <c r="D901" s="10">
        <v>0</v>
      </c>
      <c r="E901" s="13">
        <v>4</v>
      </c>
      <c r="F901" s="9">
        <v>0</v>
      </c>
      <c r="G901" s="14">
        <v>0</v>
      </c>
      <c r="H901" s="14">
        <v>0</v>
      </c>
      <c r="I901" s="9">
        <f t="shared" si="29"/>
        <v>4</v>
      </c>
      <c r="J901" s="9">
        <v>0</v>
      </c>
    </row>
    <row r="902" spans="2:10" ht="15.75" x14ac:dyDescent="0.25">
      <c r="C902" s="9">
        <v>2016</v>
      </c>
      <c r="D902" s="10">
        <v>0</v>
      </c>
      <c r="E902" s="13">
        <v>4</v>
      </c>
      <c r="F902" s="9">
        <v>0</v>
      </c>
      <c r="G902" s="14">
        <v>0</v>
      </c>
      <c r="H902" s="14">
        <v>0</v>
      </c>
      <c r="I902" s="9">
        <f t="shared" si="29"/>
        <v>4</v>
      </c>
      <c r="J902" s="9">
        <v>0</v>
      </c>
    </row>
    <row r="903" spans="2:10" ht="15.75" x14ac:dyDescent="0.25">
      <c r="C903" s="9">
        <v>2017</v>
      </c>
      <c r="D903" s="10">
        <v>0</v>
      </c>
      <c r="E903" s="13">
        <v>4</v>
      </c>
      <c r="F903" s="9">
        <v>0</v>
      </c>
      <c r="G903" s="14">
        <v>0</v>
      </c>
      <c r="H903" s="14">
        <v>1</v>
      </c>
      <c r="I903" s="14">
        <v>3</v>
      </c>
      <c r="J903" s="14">
        <v>0</v>
      </c>
    </row>
    <row r="904" spans="2:10" ht="15.75" x14ac:dyDescent="0.25">
      <c r="C904" s="9">
        <v>2018</v>
      </c>
      <c r="D904" s="10">
        <v>0</v>
      </c>
      <c r="E904" s="13">
        <v>4</v>
      </c>
      <c r="F904" s="9">
        <v>0</v>
      </c>
      <c r="G904" s="14">
        <v>1</v>
      </c>
      <c r="H904" s="14">
        <v>0</v>
      </c>
      <c r="I904" s="14">
        <v>3</v>
      </c>
      <c r="J904" s="14">
        <v>0</v>
      </c>
    </row>
    <row r="905" spans="2:10" ht="15.75" x14ac:dyDescent="0.25">
      <c r="B905" t="s">
        <v>555</v>
      </c>
      <c r="C905" s="26">
        <v>2019</v>
      </c>
      <c r="D905" s="27">
        <v>0</v>
      </c>
      <c r="E905" s="28">
        <f>VLOOKUP(CONCATENATE(B905,C905),Fuente!A:G,2,0)</f>
        <v>5</v>
      </c>
      <c r="F905" s="26">
        <f>VLOOKUP(CONCATENATE(B905,C905),Fuente!A:G,3,0)</f>
        <v>0</v>
      </c>
      <c r="G905" s="25">
        <f>VLOOKUP(CONCATENATE(B905,C905),Fuente!A:G,4,0)</f>
        <v>2</v>
      </c>
      <c r="H905" s="25">
        <f>VLOOKUP(CONCATENATE(B905,C905),Fuente!A:G,5,0)</f>
        <v>1</v>
      </c>
      <c r="I905" s="25">
        <f>VLOOKUP(CONCATENATE(B905,C905),Fuente!A:G,6,0)</f>
        <v>2</v>
      </c>
      <c r="J905" s="25">
        <f>VLOOKUP(CONCATENATE(B905,C905),Fuente!A:G,7,0)</f>
        <v>0</v>
      </c>
    </row>
    <row r="906" spans="2:10" ht="15.75" x14ac:dyDescent="0.25">
      <c r="B906" t="s">
        <v>555</v>
      </c>
      <c r="C906" s="26">
        <v>2020</v>
      </c>
      <c r="D906" s="27">
        <v>0</v>
      </c>
      <c r="E906" s="28">
        <f>VLOOKUP(CONCATENATE(B906,C906),Fuente!A:G,2,0)</f>
        <v>5</v>
      </c>
      <c r="F906" s="26">
        <f>VLOOKUP(CONCATENATE(B906,C906),Fuente!A:G,3,0)</f>
        <v>0</v>
      </c>
      <c r="G906" s="25">
        <f>VLOOKUP(CONCATENATE(B906,C906),Fuente!A:G,4,0)</f>
        <v>2</v>
      </c>
      <c r="H906" s="25">
        <f>VLOOKUP(CONCATENATE(B906,C906),Fuente!A:G,5,0)</f>
        <v>0</v>
      </c>
      <c r="I906" s="25">
        <f>VLOOKUP(CONCATENATE(B906,C906),Fuente!A:G,6,0)</f>
        <v>0</v>
      </c>
      <c r="J906" s="25">
        <f>VLOOKUP(CONCATENATE(B906,C906),Fuente!A:G,7,0)</f>
        <v>3</v>
      </c>
    </row>
    <row r="907" spans="2:10" ht="15.75" x14ac:dyDescent="0.25">
      <c r="C907" s="26"/>
      <c r="D907" s="27"/>
      <c r="E907" s="28"/>
      <c r="F907" s="26"/>
      <c r="G907" s="25"/>
      <c r="H907" s="25"/>
      <c r="I907" s="25"/>
      <c r="J907" s="25"/>
    </row>
    <row r="908" spans="2:10" ht="15.75" x14ac:dyDescent="0.25">
      <c r="C908" s="23" t="s">
        <v>96</v>
      </c>
      <c r="D908" s="27"/>
      <c r="E908" s="28"/>
      <c r="F908" s="26"/>
      <c r="G908" s="25"/>
      <c r="H908" s="25"/>
      <c r="I908" s="25"/>
      <c r="J908" s="25"/>
    </row>
    <row r="909" spans="2:10" ht="15.75" x14ac:dyDescent="0.25">
      <c r="C909" s="26"/>
      <c r="D909" s="27"/>
      <c r="E909" s="28"/>
      <c r="F909" s="26"/>
      <c r="G909" s="25"/>
      <c r="H909" s="25"/>
      <c r="I909" s="25"/>
      <c r="J909" s="25"/>
    </row>
    <row r="910" spans="2:10" ht="15.75" x14ac:dyDescent="0.25">
      <c r="C910" s="26"/>
      <c r="D910" s="27"/>
      <c r="E910" s="28"/>
      <c r="F910" s="26"/>
      <c r="G910" s="25"/>
      <c r="H910" s="25"/>
      <c r="I910" s="25"/>
      <c r="J910" s="25"/>
    </row>
    <row r="911" spans="2:10" ht="15.75" x14ac:dyDescent="0.25">
      <c r="C911" s="26"/>
      <c r="D911" s="27"/>
      <c r="E911" s="28"/>
      <c r="F911" s="26"/>
      <c r="G911" s="25"/>
      <c r="H911" s="25"/>
      <c r="I911" s="25"/>
      <c r="J911" s="25"/>
    </row>
    <row r="912" spans="2:10" ht="15.75" x14ac:dyDescent="0.25">
      <c r="C912" s="23"/>
      <c r="D912" s="24"/>
      <c r="E912" s="23"/>
      <c r="F912" s="23"/>
      <c r="G912" s="25"/>
      <c r="H912" s="25"/>
      <c r="I912" s="25"/>
      <c r="J912" s="25"/>
    </row>
    <row r="913" spans="3:10" ht="15.75" x14ac:dyDescent="0.25">
      <c r="C913" s="23"/>
      <c r="D913" s="24"/>
      <c r="E913" s="23"/>
      <c r="F913" s="23"/>
      <c r="G913" s="25"/>
      <c r="H913" s="25"/>
      <c r="I913" s="25"/>
      <c r="J913" s="25"/>
    </row>
    <row r="914" spans="3:10" ht="15.75" x14ac:dyDescent="0.25">
      <c r="C914" s="23"/>
      <c r="D914" s="24"/>
      <c r="E914" s="23"/>
      <c r="F914" s="23"/>
      <c r="G914" s="25"/>
      <c r="H914" s="25"/>
      <c r="I914" s="25"/>
      <c r="J914" s="25"/>
    </row>
    <row r="915" spans="3:10" ht="15.75" x14ac:dyDescent="0.25">
      <c r="C915" s="161" t="s">
        <v>18</v>
      </c>
      <c r="D915" s="162"/>
      <c r="E915" s="162"/>
      <c r="F915" s="162"/>
      <c r="G915" s="162"/>
      <c r="H915" s="162"/>
      <c r="I915" s="162"/>
      <c r="J915" s="163"/>
    </row>
    <row r="916" spans="3:10" ht="47.25" x14ac:dyDescent="0.25">
      <c r="C916" s="20" t="s">
        <v>0</v>
      </c>
      <c r="D916" s="21" t="s">
        <v>94</v>
      </c>
      <c r="E916" s="22" t="s">
        <v>95</v>
      </c>
      <c r="F916" s="22" t="s">
        <v>91</v>
      </c>
      <c r="G916" s="22" t="s">
        <v>92</v>
      </c>
      <c r="H916" s="22" t="s">
        <v>93</v>
      </c>
      <c r="I916" s="22" t="s">
        <v>89</v>
      </c>
      <c r="J916" s="22" t="s">
        <v>88</v>
      </c>
    </row>
    <row r="917" spans="3:10" ht="15.75" x14ac:dyDescent="0.25">
      <c r="C917" s="9">
        <v>2005</v>
      </c>
      <c r="D917" s="10">
        <v>0</v>
      </c>
      <c r="E917" s="11"/>
      <c r="F917" s="12"/>
      <c r="G917" s="14"/>
      <c r="H917" s="14"/>
      <c r="I917" s="12"/>
      <c r="J917" s="12"/>
    </row>
    <row r="918" spans="3:10" ht="15.75" x14ac:dyDescent="0.25">
      <c r="C918" s="9">
        <v>2006</v>
      </c>
      <c r="D918" s="10">
        <v>0</v>
      </c>
      <c r="E918" s="11"/>
      <c r="F918" s="12"/>
      <c r="G918" s="14"/>
      <c r="H918" s="14"/>
      <c r="I918" s="12"/>
      <c r="J918" s="12"/>
    </row>
    <row r="919" spans="3:10" ht="15.75" x14ac:dyDescent="0.25">
      <c r="C919" s="9">
        <v>2007</v>
      </c>
      <c r="D919" s="10">
        <v>0</v>
      </c>
      <c r="E919" s="11"/>
      <c r="F919" s="12"/>
      <c r="G919" s="14"/>
      <c r="H919" s="14"/>
      <c r="I919" s="12"/>
      <c r="J919" s="12"/>
    </row>
    <row r="920" spans="3:10" ht="15.75" x14ac:dyDescent="0.25">
      <c r="C920" s="9">
        <v>2008</v>
      </c>
      <c r="D920" s="10">
        <v>0</v>
      </c>
      <c r="E920" s="11"/>
      <c r="F920" s="12"/>
      <c r="G920" s="14"/>
      <c r="H920" s="14"/>
      <c r="I920" s="12"/>
      <c r="J920" s="12"/>
    </row>
    <row r="921" spans="3:10" ht="15.75" x14ac:dyDescent="0.25">
      <c r="C921" s="9">
        <v>2009</v>
      </c>
      <c r="D921" s="10">
        <v>0</v>
      </c>
      <c r="E921" s="11"/>
      <c r="F921" s="12"/>
      <c r="G921" s="14"/>
      <c r="H921" s="14"/>
      <c r="I921" s="12"/>
      <c r="J921" s="12"/>
    </row>
    <row r="922" spans="3:10" ht="15.75" x14ac:dyDescent="0.25">
      <c r="C922" s="9">
        <v>2010</v>
      </c>
      <c r="D922" s="10">
        <v>0</v>
      </c>
      <c r="E922" s="13">
        <v>5</v>
      </c>
      <c r="F922" s="9">
        <v>0</v>
      </c>
      <c r="G922" s="14">
        <v>3</v>
      </c>
      <c r="H922" s="14">
        <v>0</v>
      </c>
      <c r="I922" s="9">
        <f t="shared" ref="I922:I928" si="30">E922-(F922+G922+H922)-J922</f>
        <v>0</v>
      </c>
      <c r="J922" s="9">
        <v>2</v>
      </c>
    </row>
    <row r="923" spans="3:10" ht="15.75" x14ac:dyDescent="0.25">
      <c r="C923" s="9">
        <v>2011</v>
      </c>
      <c r="D923" s="10">
        <v>0</v>
      </c>
      <c r="E923" s="13">
        <v>5</v>
      </c>
      <c r="F923" s="9">
        <v>0</v>
      </c>
      <c r="G923" s="14">
        <v>3</v>
      </c>
      <c r="H923" s="14">
        <v>0</v>
      </c>
      <c r="I923" s="9">
        <f t="shared" si="30"/>
        <v>0</v>
      </c>
      <c r="J923" s="9">
        <v>2</v>
      </c>
    </row>
    <row r="924" spans="3:10" ht="15.75" x14ac:dyDescent="0.25">
      <c r="C924" s="9">
        <v>2012</v>
      </c>
      <c r="D924" s="10">
        <v>2.59</v>
      </c>
      <c r="E924" s="13">
        <v>5</v>
      </c>
      <c r="F924" s="9">
        <v>0</v>
      </c>
      <c r="G924" s="14">
        <v>3</v>
      </c>
      <c r="H924" s="14">
        <v>0</v>
      </c>
      <c r="I924" s="9">
        <f t="shared" si="30"/>
        <v>0</v>
      </c>
      <c r="J924" s="9">
        <v>2</v>
      </c>
    </row>
    <row r="925" spans="3:10" ht="15.75" x14ac:dyDescent="0.25">
      <c r="C925" s="9">
        <v>2013</v>
      </c>
      <c r="D925" s="10">
        <v>0</v>
      </c>
      <c r="E925" s="13">
        <v>5</v>
      </c>
      <c r="F925" s="9">
        <v>0</v>
      </c>
      <c r="G925" s="14">
        <v>3</v>
      </c>
      <c r="H925" s="14">
        <v>0</v>
      </c>
      <c r="I925" s="9">
        <f t="shared" si="30"/>
        <v>0</v>
      </c>
      <c r="J925" s="9">
        <v>2</v>
      </c>
    </row>
    <row r="926" spans="3:10" ht="15.75" x14ac:dyDescent="0.25">
      <c r="C926" s="9">
        <v>2014</v>
      </c>
      <c r="D926" s="10">
        <v>0</v>
      </c>
      <c r="E926" s="13">
        <v>5</v>
      </c>
      <c r="F926" s="9">
        <v>0</v>
      </c>
      <c r="G926" s="14">
        <v>4</v>
      </c>
      <c r="H926" s="14">
        <v>0</v>
      </c>
      <c r="I926" s="9">
        <f t="shared" si="30"/>
        <v>0</v>
      </c>
      <c r="J926" s="9">
        <v>1</v>
      </c>
    </row>
    <row r="927" spans="3:10" ht="15.75" x14ac:dyDescent="0.25">
      <c r="C927" s="9">
        <v>2015</v>
      </c>
      <c r="D927" s="10">
        <v>0</v>
      </c>
      <c r="E927" s="13">
        <v>5</v>
      </c>
      <c r="F927" s="9">
        <v>0</v>
      </c>
      <c r="G927" s="14">
        <v>0</v>
      </c>
      <c r="H927" s="14">
        <v>0</v>
      </c>
      <c r="I927" s="9">
        <f t="shared" si="30"/>
        <v>4</v>
      </c>
      <c r="J927" s="9">
        <v>1</v>
      </c>
    </row>
    <row r="928" spans="3:10" ht="15.75" x14ac:dyDescent="0.25">
      <c r="C928" s="9">
        <v>2016</v>
      </c>
      <c r="D928" s="10">
        <v>0</v>
      </c>
      <c r="E928" s="13">
        <v>5</v>
      </c>
      <c r="F928" s="9">
        <v>0</v>
      </c>
      <c r="G928" s="14">
        <v>0</v>
      </c>
      <c r="H928" s="14">
        <v>0</v>
      </c>
      <c r="I928" s="9">
        <f t="shared" si="30"/>
        <v>5</v>
      </c>
      <c r="J928" s="9">
        <v>0</v>
      </c>
    </row>
    <row r="929" spans="2:10" ht="15.75" x14ac:dyDescent="0.25">
      <c r="C929" s="9">
        <v>2017</v>
      </c>
      <c r="D929" s="10">
        <v>0</v>
      </c>
      <c r="E929" s="13">
        <v>6</v>
      </c>
      <c r="F929" s="9">
        <v>0</v>
      </c>
      <c r="G929" s="14">
        <v>0</v>
      </c>
      <c r="H929" s="14">
        <v>0</v>
      </c>
      <c r="I929" s="14">
        <v>5</v>
      </c>
      <c r="J929" s="14">
        <v>1</v>
      </c>
    </row>
    <row r="930" spans="2:10" ht="15.75" x14ac:dyDescent="0.25">
      <c r="C930" s="9">
        <v>2018</v>
      </c>
      <c r="D930" s="10">
        <v>0</v>
      </c>
      <c r="E930" s="13">
        <v>7</v>
      </c>
      <c r="F930" s="9">
        <v>0</v>
      </c>
      <c r="G930" s="14">
        <v>0</v>
      </c>
      <c r="H930" s="14">
        <v>0</v>
      </c>
      <c r="I930" s="14">
        <v>6</v>
      </c>
      <c r="J930" s="14">
        <v>1</v>
      </c>
    </row>
    <row r="931" spans="2:10" ht="15.75" x14ac:dyDescent="0.25">
      <c r="B931" t="s">
        <v>556</v>
      </c>
      <c r="C931" s="26">
        <v>2019</v>
      </c>
      <c r="D931" s="27">
        <v>0</v>
      </c>
      <c r="E931" s="28">
        <f>VLOOKUP(CONCATENATE(B931,C931),Fuente!A:G,2,0)</f>
        <v>6</v>
      </c>
      <c r="F931" s="26">
        <f>VLOOKUP(CONCATENATE(B931,C931),Fuente!A:G,3,0)</f>
        <v>0</v>
      </c>
      <c r="G931" s="25">
        <f>VLOOKUP(CONCATENATE(B931,C931),Fuente!A:G,4,0)</f>
        <v>0</v>
      </c>
      <c r="H931" s="25">
        <f>VLOOKUP(CONCATENATE(B931,C931),Fuente!A:G,5,0)</f>
        <v>0</v>
      </c>
      <c r="I931" s="25">
        <f>VLOOKUP(CONCATENATE(B931,C931),Fuente!A:G,6,0)</f>
        <v>6</v>
      </c>
      <c r="J931" s="25">
        <f>VLOOKUP(CONCATENATE(B931,C931),Fuente!A:G,7,0)</f>
        <v>0</v>
      </c>
    </row>
    <row r="932" spans="2:10" ht="15.75" x14ac:dyDescent="0.25">
      <c r="B932" t="s">
        <v>556</v>
      </c>
      <c r="C932" s="26">
        <v>2020</v>
      </c>
      <c r="D932" s="27">
        <v>0</v>
      </c>
      <c r="E932" s="28">
        <f>VLOOKUP(CONCATENATE(B932,C932),Fuente!A:G,2,0)</f>
        <v>6</v>
      </c>
      <c r="F932" s="26">
        <f>VLOOKUP(CONCATENATE(B932,C932),Fuente!A:G,3,0)</f>
        <v>0</v>
      </c>
      <c r="G932" s="25">
        <f>VLOOKUP(CONCATENATE(B932,C932),Fuente!A:G,4,0)</f>
        <v>0</v>
      </c>
      <c r="H932" s="25">
        <f>VLOOKUP(CONCATENATE(B932,C932),Fuente!A:G,5,0)</f>
        <v>0</v>
      </c>
      <c r="I932" s="25">
        <f>VLOOKUP(CONCATENATE(B932,C932),Fuente!A:G,6,0)</f>
        <v>0</v>
      </c>
      <c r="J932" s="25">
        <f>VLOOKUP(CONCATENATE(B932,C932),Fuente!A:G,7,0)</f>
        <v>6</v>
      </c>
    </row>
    <row r="933" spans="2:10" ht="15.75" x14ac:dyDescent="0.25">
      <c r="C933" s="26"/>
      <c r="D933" s="27"/>
      <c r="E933" s="28"/>
      <c r="F933" s="26"/>
      <c r="G933" s="25"/>
      <c r="H933" s="25"/>
      <c r="I933" s="25"/>
      <c r="J933" s="25"/>
    </row>
    <row r="934" spans="2:10" ht="15.75" x14ac:dyDescent="0.25">
      <c r="C934" s="23" t="s">
        <v>96</v>
      </c>
      <c r="D934" s="27"/>
      <c r="E934" s="28"/>
      <c r="F934" s="26"/>
      <c r="G934" s="25"/>
      <c r="H934" s="25"/>
      <c r="I934" s="25"/>
      <c r="J934" s="25"/>
    </row>
    <row r="935" spans="2:10" ht="15.75" x14ac:dyDescent="0.25">
      <c r="C935" s="26"/>
      <c r="D935" s="27"/>
      <c r="E935" s="28"/>
      <c r="F935" s="26"/>
      <c r="G935" s="25"/>
      <c r="H935" s="25"/>
      <c r="I935" s="25"/>
      <c r="J935" s="25"/>
    </row>
    <row r="936" spans="2:10" ht="15.75" x14ac:dyDescent="0.25">
      <c r="C936" s="26"/>
      <c r="D936" s="27"/>
      <c r="E936" s="28"/>
      <c r="F936" s="26"/>
      <c r="G936" s="25"/>
      <c r="H936" s="25"/>
      <c r="I936" s="25"/>
      <c r="J936" s="25"/>
    </row>
    <row r="937" spans="2:10" ht="15.75" x14ac:dyDescent="0.25">
      <c r="C937" s="26"/>
      <c r="D937" s="27"/>
      <c r="E937" s="28"/>
      <c r="F937" s="26"/>
      <c r="G937" s="25"/>
      <c r="H937" s="25"/>
      <c r="I937" s="25"/>
      <c r="J937" s="25"/>
    </row>
    <row r="938" spans="2:10" ht="15.75" x14ac:dyDescent="0.25">
      <c r="C938" s="23"/>
      <c r="D938" s="24"/>
      <c r="E938" s="23"/>
      <c r="F938" s="23"/>
      <c r="G938" s="25"/>
      <c r="H938" s="25"/>
      <c r="I938" s="25"/>
      <c r="J938" s="25"/>
    </row>
    <row r="939" spans="2:10" ht="15.75" x14ac:dyDescent="0.25">
      <c r="C939" s="23"/>
      <c r="D939" s="24"/>
      <c r="E939" s="23"/>
      <c r="F939" s="23"/>
      <c r="G939" s="25"/>
      <c r="H939" s="25"/>
      <c r="I939" s="25"/>
      <c r="J939" s="25"/>
    </row>
    <row r="940" spans="2:10" ht="15.75" x14ac:dyDescent="0.25">
      <c r="C940" s="23"/>
      <c r="D940" s="24"/>
      <c r="E940" s="23"/>
      <c r="F940" s="23"/>
      <c r="G940" s="25"/>
      <c r="H940" s="25"/>
      <c r="I940" s="25"/>
      <c r="J940" s="25"/>
    </row>
    <row r="941" spans="2:10" ht="15.75" x14ac:dyDescent="0.25">
      <c r="C941" s="161" t="s">
        <v>111</v>
      </c>
      <c r="D941" s="162"/>
      <c r="E941" s="162"/>
      <c r="F941" s="162"/>
      <c r="G941" s="162"/>
      <c r="H941" s="162"/>
      <c r="I941" s="162"/>
      <c r="J941" s="163"/>
    </row>
    <row r="942" spans="2:10" ht="47.25" x14ac:dyDescent="0.25">
      <c r="C942" s="20" t="s">
        <v>0</v>
      </c>
      <c r="D942" s="21" t="s">
        <v>94</v>
      </c>
      <c r="E942" s="22" t="s">
        <v>95</v>
      </c>
      <c r="F942" s="22" t="s">
        <v>91</v>
      </c>
      <c r="G942" s="22" t="s">
        <v>92</v>
      </c>
      <c r="H942" s="22" t="s">
        <v>93</v>
      </c>
      <c r="I942" s="22" t="s">
        <v>89</v>
      </c>
      <c r="J942" s="22" t="s">
        <v>88</v>
      </c>
    </row>
    <row r="943" spans="2:10" ht="15.75" x14ac:dyDescent="0.25">
      <c r="C943" s="9">
        <v>2005</v>
      </c>
      <c r="D943" s="10">
        <v>0</v>
      </c>
      <c r="E943" s="11"/>
      <c r="F943" s="12"/>
      <c r="G943" s="14"/>
      <c r="H943" s="14"/>
      <c r="I943" s="12"/>
      <c r="J943" s="12"/>
    </row>
    <row r="944" spans="2:10" ht="15.75" x14ac:dyDescent="0.25">
      <c r="C944" s="9">
        <v>2006</v>
      </c>
      <c r="D944" s="10">
        <v>0</v>
      </c>
      <c r="E944" s="11"/>
      <c r="F944" s="12"/>
      <c r="G944" s="14"/>
      <c r="H944" s="14"/>
      <c r="I944" s="12"/>
      <c r="J944" s="12"/>
    </row>
    <row r="945" spans="2:10" ht="15.75" x14ac:dyDescent="0.25">
      <c r="C945" s="9">
        <v>2007</v>
      </c>
      <c r="D945" s="10">
        <v>0</v>
      </c>
      <c r="E945" s="11"/>
      <c r="F945" s="12"/>
      <c r="G945" s="14"/>
      <c r="H945" s="14"/>
      <c r="I945" s="12"/>
      <c r="J945" s="12"/>
    </row>
    <row r="946" spans="2:10" ht="15.75" x14ac:dyDescent="0.25">
      <c r="C946" s="9">
        <v>2008</v>
      </c>
      <c r="D946" s="10">
        <v>0</v>
      </c>
      <c r="E946" s="11"/>
      <c r="F946" s="12"/>
      <c r="G946" s="14"/>
      <c r="H946" s="14"/>
      <c r="I946" s="12"/>
      <c r="J946" s="12"/>
    </row>
    <row r="947" spans="2:10" ht="15.75" x14ac:dyDescent="0.25">
      <c r="C947" s="9">
        <v>2009</v>
      </c>
      <c r="D947" s="10">
        <v>0</v>
      </c>
      <c r="E947" s="11"/>
      <c r="F947" s="12"/>
      <c r="G947" s="14"/>
      <c r="H947" s="14"/>
      <c r="I947" s="12"/>
      <c r="J947" s="12"/>
    </row>
    <row r="948" spans="2:10" ht="15.75" x14ac:dyDescent="0.25">
      <c r="C948" s="9">
        <v>2010</v>
      </c>
      <c r="D948" s="10">
        <v>0</v>
      </c>
      <c r="E948" s="13">
        <v>2</v>
      </c>
      <c r="F948" s="9">
        <v>0</v>
      </c>
      <c r="G948" s="14">
        <v>2</v>
      </c>
      <c r="H948" s="14">
        <v>0</v>
      </c>
      <c r="I948" s="9">
        <f t="shared" ref="I948:I953" si="31">E948-(F948+G948+H948)-J948</f>
        <v>0</v>
      </c>
      <c r="J948" s="9">
        <v>0</v>
      </c>
    </row>
    <row r="949" spans="2:10" ht="15.75" x14ac:dyDescent="0.25">
      <c r="C949" s="9">
        <v>2011</v>
      </c>
      <c r="D949" s="10">
        <v>0</v>
      </c>
      <c r="E949" s="13">
        <v>2</v>
      </c>
      <c r="F949" s="9">
        <v>0</v>
      </c>
      <c r="G949" s="14">
        <v>2</v>
      </c>
      <c r="H949" s="14">
        <v>0</v>
      </c>
      <c r="I949" s="9">
        <f t="shared" si="31"/>
        <v>0</v>
      </c>
      <c r="J949" s="9">
        <v>0</v>
      </c>
    </row>
    <row r="950" spans="2:10" ht="15.75" x14ac:dyDescent="0.25">
      <c r="C950" s="9">
        <v>2012</v>
      </c>
      <c r="D950" s="10">
        <v>0</v>
      </c>
      <c r="E950" s="13">
        <v>2</v>
      </c>
      <c r="F950" s="9">
        <v>0</v>
      </c>
      <c r="G950" s="14">
        <v>2</v>
      </c>
      <c r="H950" s="14">
        <v>0</v>
      </c>
      <c r="I950" s="9">
        <f t="shared" si="31"/>
        <v>0</v>
      </c>
      <c r="J950" s="9">
        <v>0</v>
      </c>
    </row>
    <row r="951" spans="2:10" ht="15.75" x14ac:dyDescent="0.25">
      <c r="C951" s="9">
        <v>2013</v>
      </c>
      <c r="D951" s="10">
        <v>0</v>
      </c>
      <c r="E951" s="13">
        <v>1</v>
      </c>
      <c r="F951" s="9">
        <v>0</v>
      </c>
      <c r="G951" s="14">
        <v>1</v>
      </c>
      <c r="H951" s="14">
        <v>0</v>
      </c>
      <c r="I951" s="9">
        <f t="shared" si="31"/>
        <v>0</v>
      </c>
      <c r="J951" s="9">
        <v>0</v>
      </c>
    </row>
    <row r="952" spans="2:10" ht="15.75" x14ac:dyDescent="0.25">
      <c r="C952" s="9">
        <v>2014</v>
      </c>
      <c r="D952" s="10">
        <v>0</v>
      </c>
      <c r="E952" s="13">
        <v>1</v>
      </c>
      <c r="F952" s="9">
        <v>0</v>
      </c>
      <c r="G952" s="14">
        <v>1</v>
      </c>
      <c r="H952" s="14">
        <v>0</v>
      </c>
      <c r="I952" s="9">
        <f t="shared" si="31"/>
        <v>0</v>
      </c>
      <c r="J952" s="9">
        <v>0</v>
      </c>
    </row>
    <row r="953" spans="2:10" ht="15.75" x14ac:dyDescent="0.25">
      <c r="C953" s="9">
        <v>2015</v>
      </c>
      <c r="D953" s="10">
        <v>0</v>
      </c>
      <c r="E953" s="13">
        <v>2</v>
      </c>
      <c r="F953" s="9">
        <v>0</v>
      </c>
      <c r="G953" s="14">
        <v>2</v>
      </c>
      <c r="H953" s="14">
        <v>0</v>
      </c>
      <c r="I953" s="9">
        <f t="shared" si="31"/>
        <v>0</v>
      </c>
      <c r="J953" s="9">
        <v>0</v>
      </c>
    </row>
    <row r="954" spans="2:10" ht="15.75" x14ac:dyDescent="0.25">
      <c r="C954" s="9">
        <v>2016</v>
      </c>
      <c r="D954" s="10">
        <v>0</v>
      </c>
      <c r="E954" s="13">
        <v>3</v>
      </c>
      <c r="F954" s="9">
        <v>0</v>
      </c>
      <c r="G954" s="14">
        <v>2</v>
      </c>
      <c r="H954" s="14">
        <v>0</v>
      </c>
      <c r="I954" s="9">
        <f>E954-(F954+G954+H954)-J954</f>
        <v>1</v>
      </c>
      <c r="J954" s="9">
        <v>0</v>
      </c>
    </row>
    <row r="955" spans="2:10" ht="15.75" x14ac:dyDescent="0.25">
      <c r="C955" s="9">
        <v>2017</v>
      </c>
      <c r="D955" s="10">
        <v>0</v>
      </c>
      <c r="E955" s="13">
        <v>3</v>
      </c>
      <c r="F955" s="9">
        <v>0</v>
      </c>
      <c r="G955" s="14">
        <v>2</v>
      </c>
      <c r="H955" s="14">
        <v>0</v>
      </c>
      <c r="I955" s="14">
        <v>0</v>
      </c>
      <c r="J955" s="14">
        <v>1</v>
      </c>
    </row>
    <row r="956" spans="2:10" ht="15.75" x14ac:dyDescent="0.25">
      <c r="C956" s="9">
        <v>2018</v>
      </c>
      <c r="D956" s="10">
        <v>0</v>
      </c>
      <c r="E956" s="13">
        <v>3</v>
      </c>
      <c r="F956" s="9">
        <v>0</v>
      </c>
      <c r="G956" s="14">
        <v>2</v>
      </c>
      <c r="H956" s="14">
        <v>0</v>
      </c>
      <c r="I956" s="14">
        <v>1</v>
      </c>
      <c r="J956" s="14">
        <v>0</v>
      </c>
    </row>
    <row r="957" spans="2:10" ht="15.75" x14ac:dyDescent="0.25">
      <c r="B957" t="s">
        <v>557</v>
      </c>
      <c r="C957" s="26">
        <v>2019</v>
      </c>
      <c r="D957" s="27">
        <v>0</v>
      </c>
      <c r="E957" s="28">
        <f>VLOOKUP(CONCATENATE(B957,C957),Fuente!A:G,2,0)</f>
        <v>3</v>
      </c>
      <c r="F957" s="26">
        <f>VLOOKUP(CONCATENATE(B957,C957),Fuente!A:G,3,0)</f>
        <v>0</v>
      </c>
      <c r="G957" s="25">
        <f>VLOOKUP(CONCATENATE(B957,C957),Fuente!A:G,4,0)</f>
        <v>2</v>
      </c>
      <c r="H957" s="25">
        <f>VLOOKUP(CONCATENATE(B957,C957),Fuente!A:G,5,0)</f>
        <v>0</v>
      </c>
      <c r="I957" s="25">
        <f>VLOOKUP(CONCATENATE(B957,C957),Fuente!A:G,6,0)</f>
        <v>1</v>
      </c>
      <c r="J957" s="25">
        <f>VLOOKUP(CONCATENATE(B957,C957),Fuente!A:G,7,0)</f>
        <v>0</v>
      </c>
    </row>
    <row r="958" spans="2:10" ht="15.75" x14ac:dyDescent="0.25">
      <c r="B958" t="s">
        <v>557</v>
      </c>
      <c r="C958" s="26">
        <v>2020</v>
      </c>
      <c r="D958" s="27">
        <v>0</v>
      </c>
      <c r="E958" s="28">
        <f>VLOOKUP(CONCATENATE(B958,C958),Fuente!A:G,2,0)</f>
        <v>3</v>
      </c>
      <c r="F958" s="26">
        <f>VLOOKUP(CONCATENATE(B958,C958),Fuente!A:G,3,0)</f>
        <v>0</v>
      </c>
      <c r="G958" s="25">
        <f>VLOOKUP(CONCATENATE(B958,C958),Fuente!A:G,4,0)</f>
        <v>2</v>
      </c>
      <c r="H958" s="25">
        <f>VLOOKUP(CONCATENATE(B958,C958),Fuente!A:G,5,0)</f>
        <v>0</v>
      </c>
      <c r="I958" s="25">
        <f>VLOOKUP(CONCATENATE(B958,C958),Fuente!A:G,6,0)</f>
        <v>1</v>
      </c>
      <c r="J958" s="25">
        <f>VLOOKUP(CONCATENATE(B958,C958),Fuente!A:G,7,0)</f>
        <v>0</v>
      </c>
    </row>
    <row r="959" spans="2:10" ht="15.75" x14ac:dyDescent="0.25">
      <c r="C959" s="26"/>
      <c r="D959" s="27"/>
      <c r="E959" s="28"/>
      <c r="F959" s="26"/>
      <c r="G959" s="25"/>
      <c r="H959" s="25"/>
      <c r="I959" s="25"/>
      <c r="J959" s="25"/>
    </row>
    <row r="960" spans="2:10" ht="15.75" x14ac:dyDescent="0.25">
      <c r="C960" s="23" t="s">
        <v>96</v>
      </c>
      <c r="D960" s="27"/>
      <c r="E960" s="28"/>
      <c r="F960" s="26"/>
      <c r="G960" s="25"/>
      <c r="H960" s="25"/>
      <c r="I960" s="25"/>
      <c r="J960" s="25"/>
    </row>
    <row r="961" spans="3:10" ht="15.75" x14ac:dyDescent="0.25">
      <c r="C961" s="26"/>
      <c r="D961" s="27"/>
      <c r="E961" s="28"/>
      <c r="F961" s="26"/>
      <c r="G961" s="25"/>
      <c r="H961" s="25"/>
      <c r="I961" s="25"/>
      <c r="J961" s="25"/>
    </row>
    <row r="962" spans="3:10" ht="15.75" x14ac:dyDescent="0.25">
      <c r="C962" s="26"/>
      <c r="D962" s="27"/>
      <c r="E962" s="28"/>
      <c r="F962" s="26"/>
      <c r="G962" s="25"/>
      <c r="H962" s="25"/>
      <c r="I962" s="25"/>
      <c r="J962" s="25"/>
    </row>
    <row r="963" spans="3:10" ht="15.75" x14ac:dyDescent="0.25">
      <c r="C963" s="26"/>
      <c r="D963" s="27"/>
      <c r="E963" s="28"/>
      <c r="F963" s="26"/>
      <c r="G963" s="25"/>
      <c r="H963" s="25"/>
      <c r="I963" s="25"/>
      <c r="J963" s="25"/>
    </row>
    <row r="964" spans="3:10" ht="15.75" x14ac:dyDescent="0.25">
      <c r="C964" s="23"/>
      <c r="D964" s="24"/>
      <c r="E964" s="23"/>
      <c r="F964" s="23"/>
      <c r="G964" s="25"/>
      <c r="H964" s="25"/>
      <c r="I964" s="25"/>
      <c r="J964" s="25"/>
    </row>
    <row r="965" spans="3:10" ht="15.75" x14ac:dyDescent="0.25">
      <c r="C965" s="23"/>
      <c r="D965" s="24"/>
      <c r="E965" s="23"/>
      <c r="F965" s="23"/>
      <c r="G965" s="25"/>
      <c r="H965" s="25"/>
      <c r="I965" s="25"/>
      <c r="J965" s="25"/>
    </row>
    <row r="966" spans="3:10" ht="15.75" x14ac:dyDescent="0.25">
      <c r="C966" s="23"/>
      <c r="D966" s="24"/>
      <c r="E966" s="23"/>
      <c r="F966" s="23"/>
      <c r="G966" s="25"/>
      <c r="H966" s="25"/>
      <c r="I966" s="25"/>
      <c r="J966" s="25"/>
    </row>
    <row r="967" spans="3:10" ht="15.75" x14ac:dyDescent="0.25">
      <c r="C967" s="161" t="s">
        <v>112</v>
      </c>
      <c r="D967" s="162"/>
      <c r="E967" s="162"/>
      <c r="F967" s="162"/>
      <c r="G967" s="162"/>
      <c r="H967" s="162"/>
      <c r="I967" s="162"/>
      <c r="J967" s="163"/>
    </row>
    <row r="968" spans="3:10" ht="47.25" x14ac:dyDescent="0.25">
      <c r="C968" s="20" t="s">
        <v>0</v>
      </c>
      <c r="D968" s="21" t="s">
        <v>94</v>
      </c>
      <c r="E968" s="22" t="s">
        <v>95</v>
      </c>
      <c r="F968" s="22" t="s">
        <v>91</v>
      </c>
      <c r="G968" s="22" t="s">
        <v>92</v>
      </c>
      <c r="H968" s="22" t="s">
        <v>93</v>
      </c>
      <c r="I968" s="22" t="s">
        <v>89</v>
      </c>
      <c r="J968" s="22" t="s">
        <v>88</v>
      </c>
    </row>
    <row r="969" spans="3:10" ht="15.75" x14ac:dyDescent="0.25">
      <c r="C969" s="9">
        <v>2005</v>
      </c>
      <c r="D969" s="10">
        <v>0</v>
      </c>
      <c r="E969" s="11"/>
      <c r="F969" s="12"/>
      <c r="G969" s="14"/>
      <c r="H969" s="14"/>
      <c r="I969" s="12"/>
      <c r="J969" s="12"/>
    </row>
    <row r="970" spans="3:10" ht="15.75" x14ac:dyDescent="0.25">
      <c r="C970" s="9">
        <v>2006</v>
      </c>
      <c r="D970" s="10">
        <v>0</v>
      </c>
      <c r="E970" s="11"/>
      <c r="F970" s="12"/>
      <c r="G970" s="14"/>
      <c r="H970" s="14"/>
      <c r="I970" s="12"/>
      <c r="J970" s="12"/>
    </row>
    <row r="971" spans="3:10" ht="15.75" x14ac:dyDescent="0.25">
      <c r="C971" s="9">
        <v>2007</v>
      </c>
      <c r="D971" s="10">
        <v>0</v>
      </c>
      <c r="E971" s="11"/>
      <c r="F971" s="12"/>
      <c r="G971" s="14"/>
      <c r="H971" s="14"/>
      <c r="I971" s="12"/>
      <c r="J971" s="12"/>
    </row>
    <row r="972" spans="3:10" ht="15.75" x14ac:dyDescent="0.25">
      <c r="C972" s="9">
        <v>2008</v>
      </c>
      <c r="D972" s="10">
        <v>0</v>
      </c>
      <c r="E972" s="11"/>
      <c r="F972" s="12"/>
      <c r="G972" s="14"/>
      <c r="H972" s="14"/>
      <c r="I972" s="12"/>
      <c r="J972" s="12"/>
    </row>
    <row r="973" spans="3:10" ht="15.75" x14ac:dyDescent="0.25">
      <c r="C973" s="9">
        <v>2009</v>
      </c>
      <c r="D973" s="10">
        <v>0</v>
      </c>
      <c r="E973" s="11"/>
      <c r="F973" s="12"/>
      <c r="G973" s="14"/>
      <c r="H973" s="14"/>
      <c r="I973" s="12"/>
      <c r="J973" s="12"/>
    </row>
    <row r="974" spans="3:10" ht="15.75" x14ac:dyDescent="0.25">
      <c r="C974" s="9">
        <v>2010</v>
      </c>
      <c r="D974" s="10">
        <v>0</v>
      </c>
      <c r="E974" s="13">
        <v>1</v>
      </c>
      <c r="F974" s="9">
        <v>0</v>
      </c>
      <c r="G974" s="14">
        <v>1</v>
      </c>
      <c r="H974" s="14">
        <v>0</v>
      </c>
      <c r="I974" s="9">
        <f t="shared" ref="I974:I980" si="32">E974-(F974+G974+H974)-J974</f>
        <v>0</v>
      </c>
      <c r="J974" s="9">
        <v>0</v>
      </c>
    </row>
    <row r="975" spans="3:10" ht="15.75" x14ac:dyDescent="0.25">
      <c r="C975" s="9">
        <v>2011</v>
      </c>
      <c r="D975" s="10">
        <v>0</v>
      </c>
      <c r="E975" s="13">
        <v>1</v>
      </c>
      <c r="F975" s="9">
        <v>0</v>
      </c>
      <c r="G975" s="14">
        <v>1</v>
      </c>
      <c r="H975" s="14">
        <v>0</v>
      </c>
      <c r="I975" s="9">
        <f t="shared" si="32"/>
        <v>0</v>
      </c>
      <c r="J975" s="9">
        <v>0</v>
      </c>
    </row>
    <row r="976" spans="3:10" ht="15.75" x14ac:dyDescent="0.25">
      <c r="C976" s="9">
        <v>2012</v>
      </c>
      <c r="D976" s="10">
        <v>0</v>
      </c>
      <c r="E976" s="13">
        <v>1</v>
      </c>
      <c r="F976" s="9">
        <v>0</v>
      </c>
      <c r="G976" s="14">
        <v>1</v>
      </c>
      <c r="H976" s="14">
        <v>0</v>
      </c>
      <c r="I976" s="9">
        <f t="shared" si="32"/>
        <v>0</v>
      </c>
      <c r="J976" s="9">
        <v>0</v>
      </c>
    </row>
    <row r="977" spans="2:10" ht="15.75" x14ac:dyDescent="0.25">
      <c r="C977" s="9">
        <v>2013</v>
      </c>
      <c r="D977" s="10">
        <v>0</v>
      </c>
      <c r="E977" s="13">
        <v>1</v>
      </c>
      <c r="F977" s="9">
        <v>0</v>
      </c>
      <c r="G977" s="14">
        <v>1</v>
      </c>
      <c r="H977" s="14">
        <v>0</v>
      </c>
      <c r="I977" s="9">
        <f t="shared" si="32"/>
        <v>0</v>
      </c>
      <c r="J977" s="9">
        <v>0</v>
      </c>
    </row>
    <row r="978" spans="2:10" ht="15.75" x14ac:dyDescent="0.25">
      <c r="C978" s="9">
        <v>2014</v>
      </c>
      <c r="D978" s="10">
        <v>0</v>
      </c>
      <c r="E978" s="13">
        <v>1</v>
      </c>
      <c r="F978" s="9">
        <v>0</v>
      </c>
      <c r="G978" s="14">
        <v>1</v>
      </c>
      <c r="H978" s="14">
        <v>0</v>
      </c>
      <c r="I978" s="9">
        <f t="shared" si="32"/>
        <v>0</v>
      </c>
      <c r="J978" s="9">
        <v>0</v>
      </c>
    </row>
    <row r="979" spans="2:10" ht="15.75" x14ac:dyDescent="0.25">
      <c r="C979" s="9">
        <v>2015</v>
      </c>
      <c r="D979" s="10">
        <v>0</v>
      </c>
      <c r="E979" s="13">
        <v>1</v>
      </c>
      <c r="F979" s="9">
        <v>0</v>
      </c>
      <c r="G979" s="14">
        <v>1</v>
      </c>
      <c r="H979" s="14">
        <v>0</v>
      </c>
      <c r="I979" s="9">
        <f t="shared" si="32"/>
        <v>0</v>
      </c>
      <c r="J979" s="9">
        <v>0</v>
      </c>
    </row>
    <row r="980" spans="2:10" ht="15.75" x14ac:dyDescent="0.25">
      <c r="C980" s="9">
        <v>2016</v>
      </c>
      <c r="D980" s="10">
        <v>0</v>
      </c>
      <c r="E980" s="13">
        <v>1</v>
      </c>
      <c r="F980" s="9">
        <v>0</v>
      </c>
      <c r="G980" s="14">
        <v>1</v>
      </c>
      <c r="H980" s="14">
        <v>0</v>
      </c>
      <c r="I980" s="9">
        <f t="shared" si="32"/>
        <v>0</v>
      </c>
      <c r="J980" s="9">
        <v>0</v>
      </c>
    </row>
    <row r="981" spans="2:10" ht="15.75" x14ac:dyDescent="0.25">
      <c r="C981" s="9">
        <v>2017</v>
      </c>
      <c r="D981" s="10">
        <v>0</v>
      </c>
      <c r="E981" s="13">
        <v>1</v>
      </c>
      <c r="F981" s="9">
        <v>0</v>
      </c>
      <c r="G981" s="14">
        <v>1</v>
      </c>
      <c r="H981" s="14">
        <v>0</v>
      </c>
      <c r="I981" s="14">
        <v>0</v>
      </c>
      <c r="J981" s="14">
        <v>0</v>
      </c>
    </row>
    <row r="982" spans="2:10" ht="15.75" x14ac:dyDescent="0.25">
      <c r="C982" s="9">
        <v>2018</v>
      </c>
      <c r="D982" s="10">
        <v>0</v>
      </c>
      <c r="E982" s="13">
        <v>1</v>
      </c>
      <c r="F982" s="9">
        <v>0</v>
      </c>
      <c r="G982" s="14">
        <v>1</v>
      </c>
      <c r="H982" s="14">
        <v>0</v>
      </c>
      <c r="I982" s="14">
        <v>0</v>
      </c>
      <c r="J982" s="14">
        <v>0</v>
      </c>
    </row>
    <row r="983" spans="2:10" ht="15.75" x14ac:dyDescent="0.25">
      <c r="B983" t="s">
        <v>559</v>
      </c>
      <c r="C983" s="26">
        <v>2019</v>
      </c>
      <c r="D983" s="27">
        <v>0</v>
      </c>
      <c r="E983" s="28">
        <f>VLOOKUP(CONCATENATE(B983,C983),Fuente!A:G,2,0)</f>
        <v>1</v>
      </c>
      <c r="F983" s="26">
        <f>VLOOKUP(CONCATENATE(B983,C983),Fuente!A:G,3,0)</f>
        <v>0</v>
      </c>
      <c r="G983" s="25">
        <f>VLOOKUP(CONCATENATE(B983,C983),Fuente!A:G,4,0)</f>
        <v>1</v>
      </c>
      <c r="H983" s="25">
        <f>VLOOKUP(CONCATENATE(B983,C983),Fuente!A:G,5,0)</f>
        <v>0</v>
      </c>
      <c r="I983" s="25">
        <f>VLOOKUP(CONCATENATE(B983,C983),Fuente!A:G,6,0)</f>
        <v>0</v>
      </c>
      <c r="J983" s="25">
        <f>VLOOKUP(CONCATENATE(B983,C983),Fuente!A:G,7,0)</f>
        <v>0</v>
      </c>
    </row>
    <row r="984" spans="2:10" ht="15.75" x14ac:dyDescent="0.25">
      <c r="B984" t="s">
        <v>559</v>
      </c>
      <c r="C984" s="26">
        <v>2020</v>
      </c>
      <c r="D984" s="27">
        <v>0</v>
      </c>
      <c r="E984" s="28">
        <f>VLOOKUP(CONCATENATE(B984,C984),Fuente!A:G,2,0)</f>
        <v>1</v>
      </c>
      <c r="F984" s="26">
        <f>VLOOKUP(CONCATENATE(B984,C984),Fuente!A:G,3,0)</f>
        <v>0</v>
      </c>
      <c r="G984" s="25">
        <f>VLOOKUP(CONCATENATE(B984,C984),Fuente!A:G,4,0)</f>
        <v>1</v>
      </c>
      <c r="H984" s="25">
        <f>VLOOKUP(CONCATENATE(B984,C984),Fuente!A:G,5,0)</f>
        <v>0</v>
      </c>
      <c r="I984" s="25">
        <f>VLOOKUP(CONCATENATE(B984,C984),Fuente!A:G,6,0)</f>
        <v>0</v>
      </c>
      <c r="J984" s="25">
        <f>VLOOKUP(CONCATENATE(B984,C984),Fuente!A:G,7,0)</f>
        <v>0</v>
      </c>
    </row>
    <row r="985" spans="2:10" ht="15.75" x14ac:dyDescent="0.25">
      <c r="C985" s="26"/>
      <c r="D985" s="27"/>
      <c r="E985" s="28"/>
      <c r="F985" s="26"/>
      <c r="G985" s="25"/>
      <c r="H985" s="25"/>
      <c r="I985" s="25"/>
      <c r="J985" s="25"/>
    </row>
    <row r="986" spans="2:10" ht="15.75" x14ac:dyDescent="0.25">
      <c r="C986" s="23" t="s">
        <v>96</v>
      </c>
      <c r="D986" s="27"/>
      <c r="E986" s="28"/>
      <c r="F986" s="26"/>
      <c r="G986" s="25"/>
      <c r="H986" s="25"/>
      <c r="I986" s="25"/>
      <c r="J986" s="25"/>
    </row>
    <row r="987" spans="2:10" ht="15.75" x14ac:dyDescent="0.25">
      <c r="C987" s="26"/>
      <c r="D987" s="27"/>
      <c r="E987" s="28"/>
      <c r="F987" s="26"/>
      <c r="G987" s="25"/>
      <c r="H987" s="25"/>
      <c r="I987" s="25"/>
      <c r="J987" s="25"/>
    </row>
    <row r="988" spans="2:10" ht="15.75" x14ac:dyDescent="0.25">
      <c r="C988" s="26"/>
      <c r="D988" s="27"/>
      <c r="E988" s="28"/>
      <c r="F988" s="26"/>
      <c r="G988" s="25"/>
      <c r="H988" s="25"/>
      <c r="I988" s="25"/>
      <c r="J988" s="25"/>
    </row>
    <row r="989" spans="2:10" ht="15.75" x14ac:dyDescent="0.25">
      <c r="C989" s="26"/>
      <c r="D989" s="27"/>
      <c r="E989" s="28"/>
      <c r="F989" s="26"/>
      <c r="G989" s="25"/>
      <c r="H989" s="25"/>
      <c r="I989" s="25"/>
      <c r="J989" s="25"/>
    </row>
    <row r="990" spans="2:10" ht="15.75" x14ac:dyDescent="0.25">
      <c r="C990" s="23"/>
      <c r="D990" s="24"/>
      <c r="E990" s="23"/>
      <c r="F990" s="23"/>
      <c r="G990" s="25"/>
      <c r="H990" s="25"/>
      <c r="I990" s="25"/>
      <c r="J990" s="25"/>
    </row>
    <row r="991" spans="2:10" ht="15.75" x14ac:dyDescent="0.25">
      <c r="C991" s="23"/>
      <c r="D991" s="24"/>
      <c r="E991" s="23"/>
      <c r="F991" s="23"/>
      <c r="G991" s="25"/>
      <c r="H991" s="25"/>
      <c r="I991" s="25"/>
      <c r="J991" s="25"/>
    </row>
    <row r="992" spans="2:10" ht="15.75" x14ac:dyDescent="0.25">
      <c r="C992" s="23"/>
      <c r="D992" s="24"/>
      <c r="E992" s="23"/>
      <c r="F992" s="23"/>
      <c r="G992" s="25"/>
      <c r="H992" s="25"/>
      <c r="I992" s="25"/>
      <c r="J992" s="25"/>
    </row>
    <row r="993" spans="3:10" ht="15.75" x14ac:dyDescent="0.25">
      <c r="C993" s="161" t="s">
        <v>113</v>
      </c>
      <c r="D993" s="162"/>
      <c r="E993" s="162"/>
      <c r="F993" s="162"/>
      <c r="G993" s="162"/>
      <c r="H993" s="162"/>
      <c r="I993" s="162"/>
      <c r="J993" s="163"/>
    </row>
    <row r="994" spans="3:10" ht="47.25" x14ac:dyDescent="0.25">
      <c r="C994" s="20" t="s">
        <v>0</v>
      </c>
      <c r="D994" s="21" t="s">
        <v>94</v>
      </c>
      <c r="E994" s="22" t="s">
        <v>95</v>
      </c>
      <c r="F994" s="22" t="s">
        <v>91</v>
      </c>
      <c r="G994" s="22" t="s">
        <v>92</v>
      </c>
      <c r="H994" s="22" t="s">
        <v>93</v>
      </c>
      <c r="I994" s="22" t="s">
        <v>89</v>
      </c>
      <c r="J994" s="22" t="s">
        <v>88</v>
      </c>
    </row>
    <row r="995" spans="3:10" ht="15.75" x14ac:dyDescent="0.25">
      <c r="C995" s="9">
        <v>2005</v>
      </c>
      <c r="D995" s="10">
        <v>0</v>
      </c>
      <c r="E995" s="11"/>
      <c r="F995" s="12"/>
      <c r="G995" s="14"/>
      <c r="H995" s="14"/>
      <c r="I995" s="12"/>
      <c r="J995" s="12"/>
    </row>
    <row r="996" spans="3:10" ht="15.75" x14ac:dyDescent="0.25">
      <c r="C996" s="9">
        <v>2006</v>
      </c>
      <c r="D996" s="10">
        <v>0</v>
      </c>
      <c r="E996" s="11"/>
      <c r="F996" s="12"/>
      <c r="G996" s="14"/>
      <c r="H996" s="14"/>
      <c r="I996" s="12"/>
      <c r="J996" s="12"/>
    </row>
    <row r="997" spans="3:10" ht="15.75" x14ac:dyDescent="0.25">
      <c r="C997" s="9">
        <v>2007</v>
      </c>
      <c r="D997" s="10">
        <v>0</v>
      </c>
      <c r="E997" s="11"/>
      <c r="F997" s="12"/>
      <c r="G997" s="14"/>
      <c r="H997" s="14"/>
      <c r="I997" s="12"/>
      <c r="J997" s="12"/>
    </row>
    <row r="998" spans="3:10" ht="15.75" x14ac:dyDescent="0.25">
      <c r="C998" s="9">
        <v>2008</v>
      </c>
      <c r="D998" s="10">
        <v>0</v>
      </c>
      <c r="E998" s="11"/>
      <c r="F998" s="12"/>
      <c r="G998" s="14"/>
      <c r="H998" s="14"/>
      <c r="I998" s="12"/>
      <c r="J998" s="12"/>
    </row>
    <row r="999" spans="3:10" ht="15.75" x14ac:dyDescent="0.25">
      <c r="C999" s="9">
        <v>2009</v>
      </c>
      <c r="D999" s="10">
        <v>0</v>
      </c>
      <c r="E999" s="11"/>
      <c r="F999" s="12"/>
      <c r="G999" s="14"/>
      <c r="H999" s="14"/>
      <c r="I999" s="12"/>
      <c r="J999" s="12"/>
    </row>
    <row r="1000" spans="3:10" ht="15.75" x14ac:dyDescent="0.25">
      <c r="C1000" s="9">
        <v>2010</v>
      </c>
      <c r="D1000" s="10">
        <v>4.5599999999999996</v>
      </c>
      <c r="E1000" s="13">
        <v>3</v>
      </c>
      <c r="F1000" s="9">
        <v>0</v>
      </c>
      <c r="G1000" s="14">
        <v>3</v>
      </c>
      <c r="H1000" s="14">
        <v>0</v>
      </c>
      <c r="I1000" s="9">
        <f t="shared" ref="I1000:I1007" si="33">E1000-(F1000+G1000+H1000)-J1000</f>
        <v>0</v>
      </c>
      <c r="J1000" s="9">
        <v>0</v>
      </c>
    </row>
    <row r="1001" spans="3:10" ht="15.75" x14ac:dyDescent="0.25">
      <c r="C1001" s="9">
        <v>2011</v>
      </c>
      <c r="D1001" s="10">
        <v>0</v>
      </c>
      <c r="E1001" s="13">
        <v>6</v>
      </c>
      <c r="F1001" s="9">
        <v>0</v>
      </c>
      <c r="G1001" s="14">
        <v>6</v>
      </c>
      <c r="H1001" s="14">
        <v>0</v>
      </c>
      <c r="I1001" s="9">
        <f t="shared" si="33"/>
        <v>0</v>
      </c>
      <c r="J1001" s="9">
        <v>0</v>
      </c>
    </row>
    <row r="1002" spans="3:10" ht="15.75" x14ac:dyDescent="0.25">
      <c r="C1002" s="9">
        <v>2012</v>
      </c>
      <c r="D1002" s="10">
        <v>0</v>
      </c>
      <c r="E1002" s="13">
        <v>6</v>
      </c>
      <c r="F1002" s="9">
        <v>0</v>
      </c>
      <c r="G1002" s="14">
        <v>6</v>
      </c>
      <c r="H1002" s="14">
        <v>0</v>
      </c>
      <c r="I1002" s="9">
        <f t="shared" si="33"/>
        <v>0</v>
      </c>
      <c r="J1002" s="9">
        <v>0</v>
      </c>
    </row>
    <row r="1003" spans="3:10" ht="15.75" x14ac:dyDescent="0.25">
      <c r="C1003" s="9">
        <v>2013</v>
      </c>
      <c r="D1003" s="10">
        <v>0</v>
      </c>
      <c r="E1003" s="13">
        <v>6</v>
      </c>
      <c r="F1003" s="9">
        <v>0</v>
      </c>
      <c r="G1003" s="14">
        <v>6</v>
      </c>
      <c r="H1003" s="14">
        <v>0</v>
      </c>
      <c r="I1003" s="9">
        <f t="shared" si="33"/>
        <v>0</v>
      </c>
      <c r="J1003" s="9">
        <v>0</v>
      </c>
    </row>
    <row r="1004" spans="3:10" ht="15.75" x14ac:dyDescent="0.25">
      <c r="C1004" s="9">
        <v>2014</v>
      </c>
      <c r="D1004" s="10">
        <v>0</v>
      </c>
      <c r="E1004" s="13">
        <v>6</v>
      </c>
      <c r="F1004" s="9">
        <v>0</v>
      </c>
      <c r="G1004" s="14">
        <v>6</v>
      </c>
      <c r="H1004" s="14">
        <v>0</v>
      </c>
      <c r="I1004" s="9">
        <f t="shared" si="33"/>
        <v>0</v>
      </c>
      <c r="J1004" s="9">
        <v>0</v>
      </c>
    </row>
    <row r="1005" spans="3:10" ht="15.75" x14ac:dyDescent="0.25">
      <c r="C1005" s="9">
        <v>2015</v>
      </c>
      <c r="D1005" s="10">
        <v>0</v>
      </c>
      <c r="E1005" s="13">
        <v>5</v>
      </c>
      <c r="F1005" s="9">
        <v>0</v>
      </c>
      <c r="G1005" s="14">
        <v>5</v>
      </c>
      <c r="H1005" s="14">
        <v>0</v>
      </c>
      <c r="I1005" s="9">
        <f t="shared" si="33"/>
        <v>0</v>
      </c>
      <c r="J1005" s="9">
        <v>0</v>
      </c>
    </row>
    <row r="1006" spans="3:10" ht="15.75" x14ac:dyDescent="0.25">
      <c r="C1006" s="9">
        <v>2016</v>
      </c>
      <c r="D1006" s="10">
        <v>0</v>
      </c>
      <c r="E1006" s="13">
        <v>6</v>
      </c>
      <c r="F1006" s="9">
        <v>0</v>
      </c>
      <c r="G1006" s="14">
        <v>0</v>
      </c>
      <c r="H1006" s="14">
        <v>0</v>
      </c>
      <c r="I1006" s="9">
        <f t="shared" si="33"/>
        <v>6</v>
      </c>
      <c r="J1006" s="9">
        <v>0</v>
      </c>
    </row>
    <row r="1007" spans="3:10" ht="15.75" x14ac:dyDescent="0.25">
      <c r="C1007" s="9">
        <v>2017</v>
      </c>
      <c r="D1007" s="10">
        <v>0</v>
      </c>
      <c r="E1007" s="13">
        <v>6</v>
      </c>
      <c r="F1007" s="9">
        <v>0</v>
      </c>
      <c r="G1007" s="14">
        <v>3</v>
      </c>
      <c r="H1007" s="14">
        <v>0</v>
      </c>
      <c r="I1007" s="14">
        <f t="shared" si="33"/>
        <v>3</v>
      </c>
      <c r="J1007" s="14">
        <v>0</v>
      </c>
    </row>
    <row r="1008" spans="3:10" ht="15.75" x14ac:dyDescent="0.25">
      <c r="C1008" s="9">
        <v>2018</v>
      </c>
      <c r="D1008" s="10">
        <v>0</v>
      </c>
      <c r="E1008" s="13">
        <v>8</v>
      </c>
      <c r="F1008" s="9">
        <v>0</v>
      </c>
      <c r="G1008" s="14">
        <v>4</v>
      </c>
      <c r="H1008" s="14">
        <v>2</v>
      </c>
      <c r="I1008" s="14">
        <v>0</v>
      </c>
      <c r="J1008" s="14">
        <v>2</v>
      </c>
    </row>
    <row r="1009" spans="2:10" ht="15.75" x14ac:dyDescent="0.25">
      <c r="B1009" t="s">
        <v>561</v>
      </c>
      <c r="C1009" s="26">
        <v>2019</v>
      </c>
      <c r="D1009" s="27">
        <v>0</v>
      </c>
      <c r="E1009" s="28">
        <f>VLOOKUP(CONCATENATE(B1009,C1009),Fuente!A:G,2,0)</f>
        <v>10</v>
      </c>
      <c r="F1009" s="26">
        <f>VLOOKUP(CONCATENATE(B1009,C1009),Fuente!A:G,3,0)</f>
        <v>2</v>
      </c>
      <c r="G1009" s="25">
        <f>VLOOKUP(CONCATENATE(B1009,C1009),Fuente!A:G,4,0)</f>
        <v>4</v>
      </c>
      <c r="H1009" s="25">
        <f>VLOOKUP(CONCATENATE(B1009,C1009),Fuente!A:G,5,0)</f>
        <v>0</v>
      </c>
      <c r="I1009" s="25">
        <f>VLOOKUP(CONCATENATE(B1009,C1009),Fuente!A:G,6,0)</f>
        <v>4</v>
      </c>
      <c r="J1009" s="25">
        <f>VLOOKUP(CONCATENATE(B1009,C1009),Fuente!A:G,7,0)</f>
        <v>2</v>
      </c>
    </row>
    <row r="1010" spans="2:10" ht="15.75" x14ac:dyDescent="0.25">
      <c r="B1010" t="s">
        <v>561</v>
      </c>
      <c r="C1010" s="26">
        <v>2020</v>
      </c>
      <c r="D1010" s="27">
        <v>0</v>
      </c>
      <c r="E1010" s="28">
        <f>VLOOKUP(CONCATENATE(B1010,C1010),Fuente!A:G,2,0)</f>
        <v>10</v>
      </c>
      <c r="F1010" s="26">
        <f>VLOOKUP(CONCATENATE(B1010,C1010),Fuente!A:G,3,0)</f>
        <v>0</v>
      </c>
      <c r="G1010" s="25">
        <f>VLOOKUP(CONCATENATE(B1010,C1010),Fuente!A:G,4,0)</f>
        <v>4</v>
      </c>
      <c r="H1010" s="25">
        <f>VLOOKUP(CONCATENATE(B1010,C1010),Fuente!A:G,5,0)</f>
        <v>0</v>
      </c>
      <c r="I1010" s="25">
        <f>VLOOKUP(CONCATENATE(B1010,C1010),Fuente!A:G,6,0)</f>
        <v>2</v>
      </c>
      <c r="J1010" s="25">
        <f>VLOOKUP(CONCATENATE(B1010,C1010),Fuente!A:G,7,0)</f>
        <v>6</v>
      </c>
    </row>
    <row r="1011" spans="2:10" ht="15.75" x14ac:dyDescent="0.25">
      <c r="C1011" s="26"/>
      <c r="D1011" s="27"/>
      <c r="E1011" s="28"/>
      <c r="F1011" s="26"/>
      <c r="G1011" s="25"/>
      <c r="H1011" s="25"/>
      <c r="I1011" s="25"/>
      <c r="J1011" s="25"/>
    </row>
    <row r="1012" spans="2:10" ht="15.75" x14ac:dyDescent="0.25">
      <c r="C1012" s="23" t="s">
        <v>96</v>
      </c>
      <c r="D1012" s="27"/>
      <c r="E1012" s="28"/>
      <c r="F1012" s="26"/>
      <c r="G1012" s="25"/>
      <c r="H1012" s="25"/>
      <c r="I1012" s="25"/>
      <c r="J1012" s="25"/>
    </row>
    <row r="1013" spans="2:10" ht="15.75" x14ac:dyDescent="0.25">
      <c r="C1013" s="26"/>
      <c r="D1013" s="27"/>
      <c r="E1013" s="28"/>
      <c r="F1013" s="26"/>
      <c r="G1013" s="25"/>
      <c r="H1013" s="25"/>
      <c r="I1013" s="25"/>
      <c r="J1013" s="25"/>
    </row>
    <row r="1014" spans="2:10" ht="15.75" x14ac:dyDescent="0.25">
      <c r="C1014" s="26"/>
      <c r="D1014" s="27"/>
      <c r="E1014" s="28"/>
      <c r="F1014" s="26"/>
      <c r="G1014" s="25"/>
      <c r="H1014" s="25"/>
      <c r="I1014" s="25"/>
      <c r="J1014" s="25"/>
    </row>
    <row r="1015" spans="2:10" ht="15.75" x14ac:dyDescent="0.25">
      <c r="C1015" s="26"/>
      <c r="D1015" s="27"/>
      <c r="E1015" s="28"/>
      <c r="F1015" s="26"/>
      <c r="G1015" s="25"/>
      <c r="H1015" s="25"/>
      <c r="I1015" s="25"/>
      <c r="J1015" s="25"/>
    </row>
    <row r="1016" spans="2:10" ht="15.75" x14ac:dyDescent="0.25">
      <c r="C1016" s="23"/>
      <c r="D1016" s="24"/>
      <c r="E1016" s="23"/>
      <c r="F1016" s="23"/>
      <c r="G1016" s="25"/>
      <c r="H1016" s="25"/>
      <c r="I1016" s="25"/>
      <c r="J1016" s="25"/>
    </row>
    <row r="1017" spans="2:10" ht="15.75" x14ac:dyDescent="0.25">
      <c r="C1017" s="23"/>
      <c r="D1017" s="24"/>
      <c r="E1017" s="23"/>
      <c r="F1017" s="23"/>
      <c r="G1017" s="25"/>
      <c r="H1017" s="25"/>
      <c r="I1017" s="25"/>
      <c r="J1017" s="25"/>
    </row>
    <row r="1018" spans="2:10" ht="15.75" x14ac:dyDescent="0.25">
      <c r="C1018" s="23"/>
      <c r="D1018" s="24"/>
      <c r="E1018" s="23"/>
      <c r="F1018" s="23"/>
      <c r="G1018" s="25"/>
      <c r="H1018" s="25"/>
      <c r="I1018" s="25"/>
      <c r="J1018" s="25"/>
    </row>
    <row r="1019" spans="2:10" ht="15.75" x14ac:dyDescent="0.25">
      <c r="C1019" s="23"/>
      <c r="D1019" s="24"/>
      <c r="E1019" s="23"/>
      <c r="F1019" s="23"/>
      <c r="G1019" s="25"/>
      <c r="H1019" s="25"/>
      <c r="I1019" s="25"/>
      <c r="J1019" s="25"/>
    </row>
    <row r="1020" spans="2:10" ht="15.75" x14ac:dyDescent="0.25">
      <c r="C1020" s="164" t="s">
        <v>114</v>
      </c>
      <c r="D1020" s="165"/>
      <c r="E1020" s="165"/>
      <c r="F1020" s="165"/>
      <c r="G1020" s="165"/>
      <c r="H1020" s="165"/>
      <c r="I1020" s="165"/>
      <c r="J1020" s="166"/>
    </row>
    <row r="1021" spans="2:10" ht="47.25" x14ac:dyDescent="0.25">
      <c r="C1021" s="20" t="s">
        <v>0</v>
      </c>
      <c r="D1021" s="21" t="s">
        <v>94</v>
      </c>
      <c r="E1021" s="22" t="s">
        <v>95</v>
      </c>
      <c r="F1021" s="22" t="s">
        <v>91</v>
      </c>
      <c r="G1021" s="22" t="s">
        <v>92</v>
      </c>
      <c r="H1021" s="22" t="s">
        <v>93</v>
      </c>
      <c r="I1021" s="22" t="s">
        <v>89</v>
      </c>
      <c r="J1021" s="22" t="s">
        <v>88</v>
      </c>
    </row>
    <row r="1022" spans="2:10" ht="15.75" x14ac:dyDescent="0.25">
      <c r="C1022" s="9">
        <v>2005</v>
      </c>
      <c r="D1022" s="11">
        <v>0.5</v>
      </c>
      <c r="E1022" s="11"/>
      <c r="F1022" s="12"/>
      <c r="G1022" s="14"/>
      <c r="H1022" s="14"/>
      <c r="I1022" s="12"/>
      <c r="J1022" s="12"/>
    </row>
    <row r="1023" spans="2:10" ht="15.75" x14ac:dyDescent="0.25">
      <c r="C1023" s="9">
        <v>2006</v>
      </c>
      <c r="D1023" s="11">
        <v>0</v>
      </c>
      <c r="E1023" s="11"/>
      <c r="F1023" s="12"/>
      <c r="G1023" s="14"/>
      <c r="H1023" s="14"/>
      <c r="I1023" s="12"/>
      <c r="J1023" s="12"/>
    </row>
    <row r="1024" spans="2:10" ht="15.75" x14ac:dyDescent="0.25">
      <c r="C1024" s="9">
        <v>2007</v>
      </c>
      <c r="D1024" s="11">
        <v>0</v>
      </c>
      <c r="E1024" s="11"/>
      <c r="F1024" s="12"/>
      <c r="G1024" s="14"/>
      <c r="H1024" s="14"/>
      <c r="I1024" s="12"/>
      <c r="J1024" s="12"/>
    </row>
    <row r="1025" spans="2:10" ht="15.75" x14ac:dyDescent="0.25">
      <c r="C1025" s="9">
        <v>2008</v>
      </c>
      <c r="D1025" s="11">
        <v>1.5</v>
      </c>
      <c r="E1025" s="11"/>
      <c r="F1025" s="12"/>
      <c r="G1025" s="14"/>
      <c r="H1025" s="14"/>
      <c r="I1025" s="12"/>
      <c r="J1025" s="12"/>
    </row>
    <row r="1026" spans="2:10" ht="15.75" x14ac:dyDescent="0.25">
      <c r="C1026" s="9">
        <v>2009</v>
      </c>
      <c r="D1026" s="11">
        <v>1</v>
      </c>
      <c r="E1026" s="11"/>
      <c r="F1026" s="12"/>
      <c r="G1026" s="14"/>
      <c r="H1026" s="14"/>
      <c r="I1026" s="12"/>
      <c r="J1026" s="12"/>
    </row>
    <row r="1027" spans="2:10" ht="15.75" x14ac:dyDescent="0.25">
      <c r="C1027" s="9">
        <v>2010</v>
      </c>
      <c r="D1027" s="11">
        <v>0</v>
      </c>
      <c r="E1027" s="13">
        <v>139</v>
      </c>
      <c r="F1027" s="9">
        <v>9</v>
      </c>
      <c r="G1027" s="14">
        <v>118</v>
      </c>
      <c r="H1027" s="14">
        <v>11</v>
      </c>
      <c r="I1027" s="9">
        <f t="shared" ref="I1027:I1035" si="34">E1027-(F1027+G1027+H1027)-J1027</f>
        <v>0</v>
      </c>
      <c r="J1027" s="9">
        <v>1</v>
      </c>
    </row>
    <row r="1028" spans="2:10" ht="15.75" x14ac:dyDescent="0.25">
      <c r="C1028" s="9">
        <v>2011</v>
      </c>
      <c r="D1028" s="11">
        <v>0</v>
      </c>
      <c r="E1028" s="13">
        <v>140</v>
      </c>
      <c r="F1028" s="9">
        <v>36</v>
      </c>
      <c r="G1028" s="14">
        <v>99</v>
      </c>
      <c r="H1028" s="14">
        <v>2</v>
      </c>
      <c r="I1028" s="9">
        <f t="shared" si="34"/>
        <v>0</v>
      </c>
      <c r="J1028" s="9">
        <v>3</v>
      </c>
    </row>
    <row r="1029" spans="2:10" ht="15.75" x14ac:dyDescent="0.25">
      <c r="C1029" s="9">
        <v>2012</v>
      </c>
      <c r="D1029" s="11">
        <v>0</v>
      </c>
      <c r="E1029" s="13">
        <v>160</v>
      </c>
      <c r="F1029" s="9">
        <v>41</v>
      </c>
      <c r="G1029" s="14">
        <v>99</v>
      </c>
      <c r="H1029" s="14">
        <v>0</v>
      </c>
      <c r="I1029" s="9">
        <f t="shared" si="34"/>
        <v>16</v>
      </c>
      <c r="J1029" s="9">
        <v>4</v>
      </c>
    </row>
    <row r="1030" spans="2:10" ht="15.75" x14ac:dyDescent="0.25">
      <c r="C1030" s="9">
        <v>2013</v>
      </c>
      <c r="D1030" s="11">
        <v>1</v>
      </c>
      <c r="E1030" s="13">
        <v>176</v>
      </c>
      <c r="F1030" s="9">
        <v>41</v>
      </c>
      <c r="G1030" s="14">
        <v>125</v>
      </c>
      <c r="H1030" s="14">
        <v>0</v>
      </c>
      <c r="I1030" s="9">
        <f t="shared" si="34"/>
        <v>7</v>
      </c>
      <c r="J1030" s="9">
        <v>3</v>
      </c>
    </row>
    <row r="1031" spans="2:10" ht="15.75" x14ac:dyDescent="0.25">
      <c r="C1031" s="9">
        <v>2014</v>
      </c>
      <c r="D1031" s="11">
        <v>0.5</v>
      </c>
      <c r="E1031" s="13">
        <v>189</v>
      </c>
      <c r="F1031" s="9">
        <v>7</v>
      </c>
      <c r="G1031" s="14">
        <v>110</v>
      </c>
      <c r="H1031" s="14">
        <v>0</v>
      </c>
      <c r="I1031" s="9">
        <f t="shared" si="34"/>
        <v>67</v>
      </c>
      <c r="J1031" s="9">
        <v>5</v>
      </c>
    </row>
    <row r="1032" spans="2:10" ht="15.75" x14ac:dyDescent="0.25">
      <c r="C1032" s="9">
        <v>2015</v>
      </c>
      <c r="D1032" s="11">
        <v>1</v>
      </c>
      <c r="E1032" s="13">
        <v>233</v>
      </c>
      <c r="F1032" s="9">
        <v>1</v>
      </c>
      <c r="G1032" s="14">
        <v>109</v>
      </c>
      <c r="H1032" s="14">
        <v>0</v>
      </c>
      <c r="I1032" s="9">
        <f t="shared" si="34"/>
        <v>114</v>
      </c>
      <c r="J1032" s="9">
        <v>9</v>
      </c>
    </row>
    <row r="1033" spans="2:10" ht="15.75" x14ac:dyDescent="0.25">
      <c r="C1033" s="9">
        <v>2016</v>
      </c>
      <c r="D1033" s="11">
        <v>0.5</v>
      </c>
      <c r="E1033" s="13">
        <v>251</v>
      </c>
      <c r="F1033" s="9">
        <v>0</v>
      </c>
      <c r="G1033" s="14">
        <v>124</v>
      </c>
      <c r="H1033" s="14">
        <v>0</v>
      </c>
      <c r="I1033" s="9">
        <f t="shared" si="34"/>
        <v>120</v>
      </c>
      <c r="J1033" s="9">
        <v>7</v>
      </c>
    </row>
    <row r="1034" spans="2:10" ht="15.75" x14ac:dyDescent="0.25">
      <c r="C1034" s="9">
        <v>2017</v>
      </c>
      <c r="D1034" s="10">
        <v>0</v>
      </c>
      <c r="E1034" s="13">
        <v>305</v>
      </c>
      <c r="F1034" s="9">
        <v>0</v>
      </c>
      <c r="G1034" s="14">
        <v>140</v>
      </c>
      <c r="H1034" s="14">
        <v>0</v>
      </c>
      <c r="I1034" s="14">
        <f t="shared" si="34"/>
        <v>155</v>
      </c>
      <c r="J1034" s="14">
        <v>10</v>
      </c>
    </row>
    <row r="1035" spans="2:10" ht="15.75" x14ac:dyDescent="0.25">
      <c r="C1035" s="9">
        <v>2018</v>
      </c>
      <c r="D1035" s="10">
        <v>0.50069346044271312</v>
      </c>
      <c r="E1035" s="13">
        <v>349</v>
      </c>
      <c r="F1035" s="9">
        <v>0</v>
      </c>
      <c r="G1035" s="14">
        <v>24</v>
      </c>
      <c r="H1035" s="14">
        <v>0</v>
      </c>
      <c r="I1035" s="14">
        <f t="shared" si="34"/>
        <v>314</v>
      </c>
      <c r="J1035" s="14">
        <v>11</v>
      </c>
    </row>
    <row r="1036" spans="2:10" ht="15.75" x14ac:dyDescent="0.25">
      <c r="B1036" t="s">
        <v>563</v>
      </c>
      <c r="C1036" s="26">
        <v>2019</v>
      </c>
      <c r="D1036" s="27">
        <v>0.96</v>
      </c>
      <c r="E1036" s="28">
        <f>VLOOKUP(CONCATENATE(B1036,C1036),Fuente!A:G,2,0)</f>
        <v>346</v>
      </c>
      <c r="F1036" s="26">
        <f>VLOOKUP(CONCATENATE(B1036,C1036),Fuente!A:G,3,0)</f>
        <v>0</v>
      </c>
      <c r="G1036" s="25">
        <f>VLOOKUP(CONCATENATE(B1036,C1036),Fuente!A:G,4,0)</f>
        <v>25</v>
      </c>
      <c r="H1036" s="25">
        <f>VLOOKUP(CONCATENATE(B1036,C1036),Fuente!A:G,5,0)</f>
        <v>0</v>
      </c>
      <c r="I1036" s="25">
        <f>VLOOKUP(CONCATENATE(B1036,C1036),Fuente!A:G,6,0)</f>
        <v>312</v>
      </c>
      <c r="J1036" s="25">
        <f>VLOOKUP(CONCATENATE(B1036,C1036),Fuente!A:G,7,0)</f>
        <v>9</v>
      </c>
    </row>
    <row r="1037" spans="2:10" ht="15.75" x14ac:dyDescent="0.25">
      <c r="B1037" t="s">
        <v>563</v>
      </c>
      <c r="C1037" s="26">
        <v>2020</v>
      </c>
      <c r="D1037" s="27">
        <v>0</v>
      </c>
      <c r="E1037" s="28">
        <f>VLOOKUP(CONCATENATE(B1037,C1037),Fuente!A:G,2,0)</f>
        <v>413</v>
      </c>
      <c r="F1037" s="26">
        <f>VLOOKUP(CONCATENATE(B1037,C1037),Fuente!A:G,3,0)</f>
        <v>0</v>
      </c>
      <c r="G1037" s="25">
        <f>VLOOKUP(CONCATENATE(B1037,C1037),Fuente!A:G,4,0)</f>
        <v>22</v>
      </c>
      <c r="H1037" s="25">
        <f>VLOOKUP(CONCATENATE(B1037,C1037),Fuente!A:G,5,0)</f>
        <v>0</v>
      </c>
      <c r="I1037" s="25">
        <f>VLOOKUP(CONCATENATE(B1037,C1037),Fuente!A:G,6,0)</f>
        <v>3</v>
      </c>
      <c r="J1037" s="25">
        <f>VLOOKUP(CONCATENATE(B1037,C1037),Fuente!A:G,7,0)</f>
        <v>93</v>
      </c>
    </row>
    <row r="1038" spans="2:10" ht="15.75" x14ac:dyDescent="0.25">
      <c r="C1038" s="26"/>
      <c r="D1038" s="27"/>
      <c r="E1038" s="28"/>
      <c r="F1038" s="26"/>
      <c r="G1038" s="25"/>
      <c r="H1038" s="25"/>
      <c r="I1038" s="25"/>
      <c r="J1038" s="25"/>
    </row>
    <row r="1039" spans="2:10" ht="15.75" x14ac:dyDescent="0.25">
      <c r="C1039" s="26"/>
      <c r="D1039" s="27"/>
      <c r="E1039" s="28"/>
      <c r="F1039" s="26"/>
      <c r="G1039" s="25"/>
      <c r="H1039" s="25"/>
      <c r="I1039" s="25"/>
      <c r="J1039" s="25"/>
    </row>
    <row r="1040" spans="2:10" ht="15.75" x14ac:dyDescent="0.25">
      <c r="C1040" s="23" t="s">
        <v>96</v>
      </c>
      <c r="D1040" s="27"/>
      <c r="E1040" s="28"/>
      <c r="F1040" s="26"/>
      <c r="G1040" s="25"/>
      <c r="H1040" s="25"/>
      <c r="I1040" s="25"/>
      <c r="J1040" s="25"/>
    </row>
    <row r="1041" spans="3:10" ht="15.75" x14ac:dyDescent="0.25">
      <c r="C1041" s="26"/>
      <c r="D1041" s="27"/>
      <c r="E1041" s="28"/>
      <c r="F1041" s="26"/>
      <c r="G1041" s="25"/>
      <c r="H1041" s="25"/>
      <c r="I1041" s="25"/>
      <c r="J1041" s="25"/>
    </row>
    <row r="1042" spans="3:10" ht="15.75" x14ac:dyDescent="0.25">
      <c r="C1042" s="26"/>
      <c r="D1042" s="27"/>
      <c r="E1042" s="28"/>
      <c r="F1042" s="26"/>
      <c r="G1042" s="25"/>
      <c r="H1042" s="25"/>
      <c r="I1042" s="25"/>
      <c r="J1042" s="25"/>
    </row>
    <row r="1043" spans="3:10" ht="15.75" x14ac:dyDescent="0.25">
      <c r="C1043" s="23"/>
      <c r="D1043" s="24"/>
      <c r="E1043" s="23"/>
      <c r="F1043" s="23"/>
      <c r="G1043" s="25"/>
      <c r="H1043" s="25"/>
      <c r="I1043" s="25"/>
      <c r="J1043" s="25"/>
    </row>
    <row r="1044" spans="3:10" ht="15.75" x14ac:dyDescent="0.25">
      <c r="C1044" s="23"/>
      <c r="D1044" s="24"/>
      <c r="E1044" s="23"/>
      <c r="F1044" s="23"/>
      <c r="G1044" s="25"/>
      <c r="H1044" s="25"/>
      <c r="I1044" s="25"/>
      <c r="J1044" s="25"/>
    </row>
    <row r="1045" spans="3:10" ht="15.75" x14ac:dyDescent="0.25">
      <c r="C1045" s="23"/>
      <c r="D1045" s="24"/>
      <c r="E1045" s="23"/>
      <c r="F1045" s="23"/>
      <c r="G1045" s="25"/>
      <c r="H1045" s="25"/>
      <c r="I1045" s="25"/>
      <c r="J1045" s="25"/>
    </row>
    <row r="1046" spans="3:10" ht="15.75" x14ac:dyDescent="0.25">
      <c r="C1046" s="161" t="s">
        <v>115</v>
      </c>
      <c r="D1046" s="162"/>
      <c r="E1046" s="162"/>
      <c r="F1046" s="162"/>
      <c r="G1046" s="162"/>
      <c r="H1046" s="162"/>
      <c r="I1046" s="162"/>
      <c r="J1046" s="163"/>
    </row>
    <row r="1047" spans="3:10" ht="47.25" x14ac:dyDescent="0.25">
      <c r="C1047" s="20" t="s">
        <v>0</v>
      </c>
      <c r="D1047" s="21" t="s">
        <v>94</v>
      </c>
      <c r="E1047" s="22" t="s">
        <v>95</v>
      </c>
      <c r="F1047" s="22" t="s">
        <v>91</v>
      </c>
      <c r="G1047" s="22" t="s">
        <v>92</v>
      </c>
      <c r="H1047" s="22" t="s">
        <v>93</v>
      </c>
      <c r="I1047" s="22" t="s">
        <v>89</v>
      </c>
      <c r="J1047" s="22" t="s">
        <v>88</v>
      </c>
    </row>
    <row r="1048" spans="3:10" ht="15.75" x14ac:dyDescent="0.25">
      <c r="C1048" s="9">
        <v>2005</v>
      </c>
      <c r="D1048" s="10">
        <v>0</v>
      </c>
      <c r="E1048" s="13"/>
      <c r="F1048" s="12"/>
      <c r="G1048" s="14"/>
      <c r="H1048" s="14"/>
      <c r="I1048" s="12"/>
      <c r="J1048" s="12"/>
    </row>
    <row r="1049" spans="3:10" ht="15.75" x14ac:dyDescent="0.25">
      <c r="C1049" s="9">
        <v>2006</v>
      </c>
      <c r="D1049" s="10">
        <v>0</v>
      </c>
      <c r="E1049" s="13"/>
      <c r="F1049" s="12"/>
      <c r="G1049" s="14"/>
      <c r="H1049" s="14"/>
      <c r="I1049" s="12"/>
      <c r="J1049" s="12"/>
    </row>
    <row r="1050" spans="3:10" ht="15.75" x14ac:dyDescent="0.25">
      <c r="C1050" s="9">
        <v>2007</v>
      </c>
      <c r="D1050" s="10">
        <v>0</v>
      </c>
      <c r="E1050" s="13"/>
      <c r="F1050" s="12"/>
      <c r="G1050" s="14"/>
      <c r="H1050" s="14"/>
      <c r="I1050" s="12"/>
      <c r="J1050" s="12"/>
    </row>
    <row r="1051" spans="3:10" ht="15.75" x14ac:dyDescent="0.25">
      <c r="C1051" s="9">
        <v>2008</v>
      </c>
      <c r="D1051" s="10">
        <v>0</v>
      </c>
      <c r="E1051" s="13"/>
      <c r="F1051" s="12"/>
      <c r="G1051" s="14"/>
      <c r="H1051" s="14"/>
      <c r="I1051" s="12"/>
      <c r="J1051" s="12"/>
    </row>
    <row r="1052" spans="3:10" ht="15.75" x14ac:dyDescent="0.25">
      <c r="C1052" s="9">
        <v>2009</v>
      </c>
      <c r="D1052" s="10">
        <v>0</v>
      </c>
      <c r="E1052" s="13"/>
      <c r="F1052" s="12"/>
      <c r="G1052" s="14"/>
      <c r="H1052" s="14"/>
      <c r="I1052" s="12"/>
      <c r="J1052" s="12"/>
    </row>
    <row r="1053" spans="3:10" ht="15.75" x14ac:dyDescent="0.25">
      <c r="C1053" s="9">
        <v>2010</v>
      </c>
      <c r="D1053" s="10">
        <v>0</v>
      </c>
      <c r="E1053" s="13">
        <v>1</v>
      </c>
      <c r="F1053" s="12">
        <v>0</v>
      </c>
      <c r="G1053" s="14">
        <v>1</v>
      </c>
      <c r="H1053" s="14">
        <v>0</v>
      </c>
      <c r="I1053" s="9">
        <f t="shared" ref="I1053:I1059" si="35">E1053-(F1053+G1053+H1053)-J1053</f>
        <v>0</v>
      </c>
      <c r="J1053" s="9">
        <v>0</v>
      </c>
    </row>
    <row r="1054" spans="3:10" ht="15.75" x14ac:dyDescent="0.25">
      <c r="C1054" s="9">
        <v>2011</v>
      </c>
      <c r="D1054" s="10">
        <v>0</v>
      </c>
      <c r="E1054" s="13">
        <v>1</v>
      </c>
      <c r="F1054" s="12">
        <v>0</v>
      </c>
      <c r="G1054" s="14">
        <v>1</v>
      </c>
      <c r="H1054" s="14">
        <v>0</v>
      </c>
      <c r="I1054" s="9">
        <f t="shared" si="35"/>
        <v>0</v>
      </c>
      <c r="J1054" s="9">
        <v>0</v>
      </c>
    </row>
    <row r="1055" spans="3:10" ht="15.75" x14ac:dyDescent="0.25">
      <c r="C1055" s="9">
        <v>2012</v>
      </c>
      <c r="D1055" s="10">
        <v>0</v>
      </c>
      <c r="E1055" s="13">
        <v>1</v>
      </c>
      <c r="F1055" s="12">
        <v>0</v>
      </c>
      <c r="G1055" s="14">
        <v>1</v>
      </c>
      <c r="H1055" s="14">
        <v>0</v>
      </c>
      <c r="I1055" s="9">
        <f t="shared" si="35"/>
        <v>0</v>
      </c>
      <c r="J1055" s="9">
        <v>0</v>
      </c>
    </row>
    <row r="1056" spans="3:10" ht="15.75" x14ac:dyDescent="0.25">
      <c r="C1056" s="9">
        <v>2013</v>
      </c>
      <c r="D1056" s="10">
        <v>0</v>
      </c>
      <c r="E1056" s="13">
        <v>1</v>
      </c>
      <c r="F1056" s="12">
        <v>0</v>
      </c>
      <c r="G1056" s="14">
        <v>0</v>
      </c>
      <c r="H1056" s="14">
        <v>0</v>
      </c>
      <c r="I1056" s="9">
        <f t="shared" si="35"/>
        <v>1</v>
      </c>
      <c r="J1056" s="9">
        <v>0</v>
      </c>
    </row>
    <row r="1057" spans="2:10" ht="15.75" x14ac:dyDescent="0.25">
      <c r="C1057" s="9">
        <v>2014</v>
      </c>
      <c r="D1057" s="10">
        <v>0</v>
      </c>
      <c r="E1057" s="13">
        <v>1</v>
      </c>
      <c r="F1057" s="12">
        <v>0</v>
      </c>
      <c r="G1057" s="14">
        <v>0</v>
      </c>
      <c r="H1057" s="14">
        <v>0</v>
      </c>
      <c r="I1057" s="9">
        <f t="shared" si="35"/>
        <v>1</v>
      </c>
      <c r="J1057" s="9">
        <v>0</v>
      </c>
    </row>
    <row r="1058" spans="2:10" ht="15.75" x14ac:dyDescent="0.25">
      <c r="C1058" s="9">
        <v>2015</v>
      </c>
      <c r="D1058" s="10">
        <v>0</v>
      </c>
      <c r="E1058" s="13">
        <v>1</v>
      </c>
      <c r="F1058" s="12">
        <v>0</v>
      </c>
      <c r="G1058" s="14">
        <v>0</v>
      </c>
      <c r="H1058" s="14">
        <v>0</v>
      </c>
      <c r="I1058" s="9">
        <f t="shared" si="35"/>
        <v>1</v>
      </c>
      <c r="J1058" s="9">
        <v>0</v>
      </c>
    </row>
    <row r="1059" spans="2:10" ht="15.75" x14ac:dyDescent="0.25">
      <c r="C1059" s="9">
        <v>2016</v>
      </c>
      <c r="D1059" s="10">
        <v>0</v>
      </c>
      <c r="E1059" s="13">
        <v>1</v>
      </c>
      <c r="F1059" s="12">
        <v>0</v>
      </c>
      <c r="G1059" s="14">
        <v>0</v>
      </c>
      <c r="H1059" s="14">
        <v>0</v>
      </c>
      <c r="I1059" s="9">
        <f t="shared" si="35"/>
        <v>1</v>
      </c>
      <c r="J1059" s="9">
        <v>0</v>
      </c>
    </row>
    <row r="1060" spans="2:10" ht="15.75" x14ac:dyDescent="0.25">
      <c r="C1060" s="9">
        <v>2017</v>
      </c>
      <c r="D1060" s="10">
        <v>0</v>
      </c>
      <c r="E1060" s="13">
        <v>1</v>
      </c>
      <c r="F1060" s="12">
        <v>0</v>
      </c>
      <c r="G1060" s="14">
        <v>0</v>
      </c>
      <c r="H1060" s="14">
        <v>0</v>
      </c>
      <c r="I1060" s="14">
        <v>1</v>
      </c>
      <c r="J1060" s="14">
        <v>0</v>
      </c>
    </row>
    <row r="1061" spans="2:10" ht="15.75" x14ac:dyDescent="0.25">
      <c r="C1061" s="9">
        <v>2018</v>
      </c>
      <c r="D1061" s="10">
        <v>0</v>
      </c>
      <c r="E1061" s="13">
        <v>1</v>
      </c>
      <c r="F1061" s="12">
        <v>0</v>
      </c>
      <c r="G1061" s="14">
        <v>1</v>
      </c>
      <c r="H1061" s="14">
        <v>0</v>
      </c>
      <c r="I1061" s="14">
        <v>0</v>
      </c>
      <c r="J1061" s="14">
        <v>0</v>
      </c>
    </row>
    <row r="1062" spans="2:10" ht="15.75" x14ac:dyDescent="0.25">
      <c r="B1062" t="s">
        <v>566</v>
      </c>
      <c r="C1062" s="26">
        <v>2019</v>
      </c>
      <c r="D1062" s="10">
        <v>0</v>
      </c>
      <c r="E1062" s="29">
        <f>VLOOKUP(CONCATENATE(B1062,C1062),Fuente!A:G,2,0)</f>
        <v>1</v>
      </c>
      <c r="F1062" s="30">
        <f>VLOOKUP(CONCATENATE(B1062,C1062),Fuente!A:G,3,0)</f>
        <v>0</v>
      </c>
      <c r="G1062" s="25">
        <f>VLOOKUP(CONCATENATE(B1062,C1062),Fuente!A:G,4,0)</f>
        <v>1</v>
      </c>
      <c r="H1062" s="25">
        <f>VLOOKUP(CONCATENATE(B1062,C1062),Fuente!A:G,5,0)</f>
        <v>0</v>
      </c>
      <c r="I1062" s="25">
        <f>VLOOKUP(CONCATENATE(B1062,C1062),Fuente!A:G,6,0)</f>
        <v>0</v>
      </c>
      <c r="J1062" s="25">
        <f>VLOOKUP(CONCATENATE(B1062,C1062),Fuente!A:G,7,0)</f>
        <v>0</v>
      </c>
    </row>
    <row r="1063" spans="2:10" ht="15.75" x14ac:dyDescent="0.25">
      <c r="B1063" t="s">
        <v>566</v>
      </c>
      <c r="C1063" s="26">
        <v>2020</v>
      </c>
      <c r="D1063" s="27">
        <v>0</v>
      </c>
      <c r="E1063" s="29">
        <f>VLOOKUP(CONCATENATE(B1063,C1063),Fuente!A:G,2,0)</f>
        <v>1</v>
      </c>
      <c r="F1063" s="30">
        <f>VLOOKUP(CONCATENATE(B1063,C1063),Fuente!A:G,3,0)</f>
        <v>0</v>
      </c>
      <c r="G1063" s="25">
        <f>VLOOKUP(CONCATENATE(B1063,C1063),Fuente!A:G,4,0)</f>
        <v>1</v>
      </c>
      <c r="H1063" s="25">
        <f>VLOOKUP(CONCATENATE(B1063,C1063),Fuente!A:G,5,0)</f>
        <v>0</v>
      </c>
      <c r="I1063" s="25">
        <f>VLOOKUP(CONCATENATE(B1063,C1063),Fuente!A:G,6,0)</f>
        <v>0</v>
      </c>
      <c r="J1063" s="25">
        <f>VLOOKUP(CONCATENATE(B1063,C1063),Fuente!A:G,7,0)</f>
        <v>0</v>
      </c>
    </row>
    <row r="1064" spans="2:10" ht="15.75" x14ac:dyDescent="0.25">
      <c r="C1064" s="26"/>
      <c r="D1064" s="27"/>
      <c r="E1064" s="29"/>
      <c r="F1064" s="30"/>
      <c r="G1064" s="25"/>
      <c r="H1064" s="25"/>
      <c r="I1064" s="25"/>
      <c r="J1064" s="25"/>
    </row>
    <row r="1065" spans="2:10" ht="15.75" x14ac:dyDescent="0.25">
      <c r="C1065" s="23" t="s">
        <v>96</v>
      </c>
      <c r="D1065" s="27"/>
      <c r="E1065" s="29"/>
      <c r="F1065" s="30"/>
      <c r="G1065" s="25"/>
      <c r="H1065" s="25"/>
      <c r="I1065" s="25"/>
      <c r="J1065" s="25"/>
    </row>
    <row r="1066" spans="2:10" ht="15.75" x14ac:dyDescent="0.25">
      <c r="C1066" s="26"/>
      <c r="D1066" s="27"/>
      <c r="E1066" s="29"/>
      <c r="F1066" s="30"/>
      <c r="G1066" s="25"/>
      <c r="H1066" s="25"/>
      <c r="I1066" s="25"/>
      <c r="J1066" s="25"/>
    </row>
    <row r="1067" spans="2:10" ht="15.75" x14ac:dyDescent="0.25">
      <c r="C1067" s="26"/>
      <c r="D1067" s="27"/>
      <c r="E1067" s="29"/>
      <c r="F1067" s="30"/>
      <c r="G1067" s="25"/>
      <c r="H1067" s="25"/>
      <c r="I1067" s="25"/>
      <c r="J1067" s="25"/>
    </row>
    <row r="1068" spans="2:10" ht="15.75" x14ac:dyDescent="0.25">
      <c r="C1068" s="26"/>
      <c r="D1068" s="27"/>
      <c r="E1068" s="29"/>
      <c r="F1068" s="30"/>
      <c r="G1068" s="25"/>
      <c r="H1068" s="25"/>
      <c r="I1068" s="25"/>
      <c r="J1068" s="25"/>
    </row>
    <row r="1069" spans="2:10" ht="15.75" x14ac:dyDescent="0.25">
      <c r="C1069" s="23"/>
      <c r="D1069" s="24"/>
      <c r="E1069" s="23"/>
      <c r="F1069" s="23"/>
      <c r="G1069" s="25"/>
      <c r="H1069" s="25"/>
      <c r="I1069" s="25"/>
      <c r="J1069" s="25"/>
    </row>
    <row r="1070" spans="2:10" ht="15.75" x14ac:dyDescent="0.25">
      <c r="C1070" s="23"/>
      <c r="D1070" s="24"/>
      <c r="E1070" s="23"/>
      <c r="F1070" s="23"/>
      <c r="G1070" s="25"/>
      <c r="H1070" s="25"/>
      <c r="I1070" s="25"/>
      <c r="J1070" s="25"/>
    </row>
    <row r="1071" spans="2:10" ht="15.75" x14ac:dyDescent="0.25">
      <c r="C1071" s="23"/>
      <c r="D1071" s="24"/>
      <c r="E1071" s="23"/>
      <c r="F1071" s="23"/>
      <c r="G1071" s="25"/>
      <c r="H1071" s="25"/>
      <c r="I1071" s="25"/>
      <c r="J1071" s="25"/>
    </row>
    <row r="1072" spans="2:10" ht="15.75" x14ac:dyDescent="0.25">
      <c r="C1072" s="161" t="s">
        <v>86</v>
      </c>
      <c r="D1072" s="162"/>
      <c r="E1072" s="162"/>
      <c r="F1072" s="162"/>
      <c r="G1072" s="162"/>
      <c r="H1072" s="162"/>
      <c r="I1072" s="162"/>
      <c r="J1072" s="163"/>
    </row>
    <row r="1073" spans="2:10" ht="47.25" x14ac:dyDescent="0.25">
      <c r="C1073" s="20" t="s">
        <v>0</v>
      </c>
      <c r="D1073" s="21" t="s">
        <v>94</v>
      </c>
      <c r="E1073" s="22" t="s">
        <v>95</v>
      </c>
      <c r="F1073" s="22" t="s">
        <v>91</v>
      </c>
      <c r="G1073" s="22" t="s">
        <v>92</v>
      </c>
      <c r="H1073" s="22" t="s">
        <v>93</v>
      </c>
      <c r="I1073" s="22" t="s">
        <v>89</v>
      </c>
      <c r="J1073" s="22" t="s">
        <v>88</v>
      </c>
    </row>
    <row r="1074" spans="2:10" ht="15.75" x14ac:dyDescent="0.25">
      <c r="C1074" s="9">
        <v>2005</v>
      </c>
      <c r="D1074" s="10">
        <v>4.37</v>
      </c>
      <c r="E1074" s="11"/>
      <c r="F1074" s="12"/>
      <c r="G1074" s="14"/>
      <c r="H1074" s="14"/>
      <c r="I1074" s="12"/>
      <c r="J1074" s="12"/>
    </row>
    <row r="1075" spans="2:10" ht="15.75" x14ac:dyDescent="0.25">
      <c r="C1075" s="9">
        <v>2006</v>
      </c>
      <c r="D1075" s="10">
        <v>0</v>
      </c>
      <c r="E1075" s="11"/>
      <c r="F1075" s="12"/>
      <c r="G1075" s="14"/>
      <c r="H1075" s="14"/>
      <c r="I1075" s="12"/>
      <c r="J1075" s="12"/>
    </row>
    <row r="1076" spans="2:10" ht="15.75" x14ac:dyDescent="0.25">
      <c r="C1076" s="9">
        <v>2007</v>
      </c>
      <c r="D1076" s="10">
        <v>0</v>
      </c>
      <c r="E1076" s="11"/>
      <c r="F1076" s="12"/>
      <c r="G1076" s="14"/>
      <c r="H1076" s="14"/>
      <c r="I1076" s="12"/>
      <c r="J1076" s="12"/>
    </row>
    <row r="1077" spans="2:10" ht="15.75" x14ac:dyDescent="0.25">
      <c r="C1077" s="9">
        <v>2008</v>
      </c>
      <c r="D1077" s="10">
        <v>4.28</v>
      </c>
      <c r="E1077" s="11"/>
      <c r="F1077" s="12"/>
      <c r="G1077" s="14"/>
      <c r="H1077" s="14"/>
      <c r="I1077" s="12"/>
      <c r="J1077" s="12"/>
    </row>
    <row r="1078" spans="2:10" ht="15.75" x14ac:dyDescent="0.25">
      <c r="C1078" s="9">
        <v>2009</v>
      </c>
      <c r="D1078" s="10">
        <v>0</v>
      </c>
      <c r="E1078" s="11"/>
      <c r="F1078" s="12"/>
      <c r="G1078" s="14"/>
      <c r="H1078" s="14"/>
      <c r="I1078" s="12"/>
      <c r="J1078" s="12"/>
    </row>
    <row r="1079" spans="2:10" ht="15.75" x14ac:dyDescent="0.25">
      <c r="C1079" s="9">
        <v>2010</v>
      </c>
      <c r="D1079" s="10">
        <v>0</v>
      </c>
      <c r="E1079" s="13">
        <v>36</v>
      </c>
      <c r="F1079" s="12">
        <v>1</v>
      </c>
      <c r="G1079" s="14">
        <v>25</v>
      </c>
      <c r="H1079" s="14">
        <v>10</v>
      </c>
      <c r="I1079" s="9">
        <f t="shared" ref="I1079:I1087" si="36">E1079-(F1079+G1079+H1079)-J1079</f>
        <v>0</v>
      </c>
      <c r="J1079" s="9">
        <v>0</v>
      </c>
    </row>
    <row r="1080" spans="2:10" ht="15.75" x14ac:dyDescent="0.25">
      <c r="C1080" s="9">
        <v>2011</v>
      </c>
      <c r="D1080" s="10">
        <v>0</v>
      </c>
      <c r="E1080" s="13">
        <v>38</v>
      </c>
      <c r="F1080" s="12">
        <v>28</v>
      </c>
      <c r="G1080" s="14">
        <v>9</v>
      </c>
      <c r="H1080" s="14">
        <v>1</v>
      </c>
      <c r="I1080" s="9">
        <f t="shared" si="36"/>
        <v>0</v>
      </c>
      <c r="J1080" s="9">
        <v>0</v>
      </c>
    </row>
    <row r="1081" spans="2:10" ht="15.75" x14ac:dyDescent="0.25">
      <c r="C1081" s="9">
        <v>2012</v>
      </c>
      <c r="D1081" s="10">
        <v>0</v>
      </c>
      <c r="E1081" s="13">
        <v>36</v>
      </c>
      <c r="F1081" s="12">
        <v>27</v>
      </c>
      <c r="G1081" s="14">
        <v>7</v>
      </c>
      <c r="H1081" s="14">
        <v>0</v>
      </c>
      <c r="I1081" s="9">
        <f t="shared" si="36"/>
        <v>2</v>
      </c>
      <c r="J1081" s="9">
        <v>0</v>
      </c>
    </row>
    <row r="1082" spans="2:10" ht="15.75" x14ac:dyDescent="0.25">
      <c r="C1082" s="9">
        <v>2013</v>
      </c>
      <c r="D1082" s="10">
        <v>0</v>
      </c>
      <c r="E1082" s="13">
        <v>36</v>
      </c>
      <c r="F1082" s="12">
        <v>27</v>
      </c>
      <c r="G1082" s="14">
        <v>7</v>
      </c>
      <c r="H1082" s="14">
        <v>0</v>
      </c>
      <c r="I1082" s="9">
        <f t="shared" si="36"/>
        <v>2</v>
      </c>
      <c r="J1082" s="9">
        <v>0</v>
      </c>
    </row>
    <row r="1083" spans="2:10" ht="15.75" x14ac:dyDescent="0.25">
      <c r="C1083" s="9">
        <v>2014</v>
      </c>
      <c r="D1083" s="10">
        <v>0</v>
      </c>
      <c r="E1083" s="13">
        <v>37</v>
      </c>
      <c r="F1083" s="12">
        <v>0</v>
      </c>
      <c r="G1083" s="14">
        <v>0</v>
      </c>
      <c r="H1083" s="14">
        <v>0</v>
      </c>
      <c r="I1083" s="9">
        <f t="shared" si="36"/>
        <v>37</v>
      </c>
      <c r="J1083" s="9">
        <v>0</v>
      </c>
    </row>
    <row r="1084" spans="2:10" ht="15.75" x14ac:dyDescent="0.25">
      <c r="C1084" s="9">
        <v>2015</v>
      </c>
      <c r="D1084" s="10">
        <v>4.7</v>
      </c>
      <c r="E1084" s="13">
        <v>58</v>
      </c>
      <c r="F1084" s="12">
        <v>0</v>
      </c>
      <c r="G1084" s="14">
        <v>0</v>
      </c>
      <c r="H1084" s="14">
        <v>0</v>
      </c>
      <c r="I1084" s="9">
        <f t="shared" si="36"/>
        <v>54</v>
      </c>
      <c r="J1084" s="9">
        <v>4</v>
      </c>
    </row>
    <row r="1085" spans="2:10" ht="15.75" x14ac:dyDescent="0.25">
      <c r="C1085" s="9">
        <v>2016</v>
      </c>
      <c r="D1085" s="10">
        <v>0</v>
      </c>
      <c r="E1085" s="13">
        <v>58</v>
      </c>
      <c r="F1085" s="12">
        <v>0</v>
      </c>
      <c r="G1085" s="14">
        <v>0</v>
      </c>
      <c r="H1085" s="14">
        <v>0</v>
      </c>
      <c r="I1085" s="9">
        <f t="shared" si="36"/>
        <v>55</v>
      </c>
      <c r="J1085" s="9">
        <v>3</v>
      </c>
    </row>
    <row r="1086" spans="2:10" ht="15.75" x14ac:dyDescent="0.25">
      <c r="B1086" t="s">
        <v>567</v>
      </c>
      <c r="C1086" s="9">
        <v>2017</v>
      </c>
      <c r="D1086" s="10">
        <v>0</v>
      </c>
      <c r="E1086" s="13">
        <v>68</v>
      </c>
      <c r="F1086" s="12">
        <v>0</v>
      </c>
      <c r="G1086" s="14">
        <v>0</v>
      </c>
      <c r="H1086" s="14">
        <v>0</v>
      </c>
      <c r="I1086" s="14">
        <f t="shared" si="36"/>
        <v>66</v>
      </c>
      <c r="J1086" s="14">
        <v>2</v>
      </c>
    </row>
    <row r="1087" spans="2:10" ht="15.75" x14ac:dyDescent="0.25">
      <c r="B1087" t="s">
        <v>567</v>
      </c>
      <c r="C1087" s="9">
        <v>2018</v>
      </c>
      <c r="D1087" s="10">
        <v>0</v>
      </c>
      <c r="E1087" s="13">
        <v>83</v>
      </c>
      <c r="F1087" s="12">
        <v>0</v>
      </c>
      <c r="G1087" s="14">
        <v>2</v>
      </c>
      <c r="H1087" s="14">
        <v>0</v>
      </c>
      <c r="I1087" s="14">
        <f t="shared" si="36"/>
        <v>80</v>
      </c>
      <c r="J1087" s="14">
        <v>1</v>
      </c>
    </row>
    <row r="1088" spans="2:10" ht="15.75" x14ac:dyDescent="0.25">
      <c r="B1088" t="s">
        <v>567</v>
      </c>
      <c r="C1088" s="26">
        <v>2019</v>
      </c>
      <c r="D1088" s="27">
        <v>0</v>
      </c>
      <c r="E1088" s="28">
        <f>VLOOKUP(CONCATENATE(B1088,C1088),Fuente!A:G,2,0)</f>
        <v>83</v>
      </c>
      <c r="F1088" s="30">
        <f>VLOOKUP(CONCATENATE(B1088,C1088),Fuente!A:G,3,0)</f>
        <v>0</v>
      </c>
      <c r="G1088" s="25">
        <f>VLOOKUP(CONCATENATE(B1088,C1088),Fuente!A:G,4,0)</f>
        <v>2</v>
      </c>
      <c r="H1088" s="25">
        <f>VLOOKUP(CONCATENATE(B1088,C1088),Fuente!A:G,5,0)</f>
        <v>0</v>
      </c>
      <c r="I1088" s="25">
        <f>VLOOKUP(CONCATENATE(B1088,C1088),Fuente!A:G,6,0)</f>
        <v>80</v>
      </c>
      <c r="J1088" s="25">
        <f>VLOOKUP(CONCATENATE(B1088,C1088),Fuente!A:G,7,0)</f>
        <v>1</v>
      </c>
    </row>
    <row r="1089" spans="2:10" ht="15.75" x14ac:dyDescent="0.25">
      <c r="B1089" t="s">
        <v>567</v>
      </c>
      <c r="C1089" s="26">
        <v>2020</v>
      </c>
      <c r="D1089" s="27">
        <v>0</v>
      </c>
      <c r="E1089" s="28">
        <f>VLOOKUP(CONCATENATE(B1089,C1089),Fuente!A:G,2,0)</f>
        <v>106</v>
      </c>
      <c r="F1089" s="30">
        <f>VLOOKUP(CONCATENATE(B1089,C1089),Fuente!A:G,3,0)</f>
        <v>0</v>
      </c>
      <c r="G1089" s="25">
        <f>VLOOKUP(CONCATENATE(B1089,C1089),Fuente!A:G,4,0)</f>
        <v>2</v>
      </c>
      <c r="H1089" s="25">
        <f>VLOOKUP(CONCATENATE(B1089,C1089),Fuente!A:G,5,0)</f>
        <v>0</v>
      </c>
      <c r="I1089" s="25">
        <f>VLOOKUP(CONCATENATE(B1089,C1089),Fuente!A:G,6,0)</f>
        <v>0</v>
      </c>
      <c r="J1089" s="25">
        <f>VLOOKUP(CONCATENATE(B1089,C1089),Fuente!A:G,7,0)</f>
        <v>0</v>
      </c>
    </row>
    <row r="1090" spans="2:10" ht="15.75" x14ac:dyDescent="0.25">
      <c r="C1090" s="26"/>
      <c r="D1090" s="27"/>
      <c r="E1090" s="29"/>
      <c r="F1090" s="30"/>
      <c r="G1090" s="25"/>
      <c r="H1090" s="25"/>
      <c r="I1090" s="25"/>
      <c r="J1090" s="25"/>
    </row>
    <row r="1091" spans="2:10" ht="15.75" x14ac:dyDescent="0.25">
      <c r="C1091" s="23" t="s">
        <v>96</v>
      </c>
      <c r="D1091" s="27"/>
      <c r="E1091" s="29"/>
      <c r="F1091" s="30"/>
      <c r="G1091" s="25"/>
      <c r="H1091" s="25"/>
      <c r="I1091" s="25"/>
      <c r="J1091" s="25"/>
    </row>
    <row r="1092" spans="2:10" ht="15.75" x14ac:dyDescent="0.25">
      <c r="C1092" s="26"/>
      <c r="D1092" s="27"/>
      <c r="E1092" s="29"/>
      <c r="F1092" s="30"/>
      <c r="G1092" s="25"/>
      <c r="H1092" s="25"/>
      <c r="I1092" s="25"/>
      <c r="J1092" s="25"/>
    </row>
    <row r="1093" spans="2:10" ht="15.75" x14ac:dyDescent="0.25">
      <c r="C1093" s="26"/>
      <c r="D1093" s="27"/>
      <c r="E1093" s="29"/>
      <c r="F1093" s="30"/>
      <c r="G1093" s="25"/>
      <c r="H1093" s="25"/>
      <c r="I1093" s="25"/>
      <c r="J1093" s="25"/>
    </row>
    <row r="1094" spans="2:10" ht="15.75" x14ac:dyDescent="0.25">
      <c r="C1094" s="26"/>
      <c r="D1094" s="27"/>
      <c r="E1094" s="29"/>
      <c r="F1094" s="30"/>
      <c r="G1094" s="25"/>
      <c r="H1094" s="25"/>
      <c r="I1094" s="25"/>
      <c r="J1094" s="25"/>
    </row>
    <row r="1095" spans="2:10" ht="15.75" x14ac:dyDescent="0.25">
      <c r="C1095" s="23"/>
      <c r="D1095" s="24"/>
      <c r="E1095" s="23"/>
      <c r="F1095" s="23"/>
      <c r="G1095" s="25"/>
      <c r="H1095" s="25"/>
      <c r="I1095" s="25"/>
      <c r="J1095" s="25"/>
    </row>
    <row r="1096" spans="2:10" ht="15.75" x14ac:dyDescent="0.25">
      <c r="C1096" s="23"/>
      <c r="D1096" s="24"/>
      <c r="E1096" s="23"/>
      <c r="F1096" s="23"/>
      <c r="G1096" s="25"/>
      <c r="H1096" s="25"/>
      <c r="I1096" s="25"/>
      <c r="J1096" s="25"/>
    </row>
    <row r="1097" spans="2:10" ht="15.75" x14ac:dyDescent="0.25">
      <c r="C1097" s="23"/>
      <c r="D1097" s="24"/>
      <c r="E1097" s="23"/>
      <c r="F1097" s="23"/>
      <c r="G1097" s="25"/>
      <c r="H1097" s="25"/>
      <c r="I1097" s="25"/>
      <c r="J1097" s="25"/>
    </row>
    <row r="1098" spans="2:10" ht="15.75" x14ac:dyDescent="0.25">
      <c r="C1098" s="161" t="s">
        <v>116</v>
      </c>
      <c r="D1098" s="162"/>
      <c r="E1098" s="162"/>
      <c r="F1098" s="162"/>
      <c r="G1098" s="162"/>
      <c r="H1098" s="162"/>
      <c r="I1098" s="162"/>
      <c r="J1098" s="163"/>
    </row>
    <row r="1099" spans="2:10" ht="47.25" x14ac:dyDescent="0.25">
      <c r="C1099" s="20" t="s">
        <v>0</v>
      </c>
      <c r="D1099" s="21" t="s">
        <v>94</v>
      </c>
      <c r="E1099" s="22" t="s">
        <v>95</v>
      </c>
      <c r="F1099" s="22" t="s">
        <v>91</v>
      </c>
      <c r="G1099" s="22" t="s">
        <v>92</v>
      </c>
      <c r="H1099" s="22" t="s">
        <v>93</v>
      </c>
      <c r="I1099" s="22" t="s">
        <v>89</v>
      </c>
      <c r="J1099" s="22" t="s">
        <v>88</v>
      </c>
    </row>
    <row r="1100" spans="2:10" ht="15.75" x14ac:dyDescent="0.25">
      <c r="C1100" s="9">
        <v>2005</v>
      </c>
      <c r="D1100" s="10">
        <v>0</v>
      </c>
      <c r="E1100" s="13"/>
      <c r="F1100" s="12"/>
      <c r="G1100" s="14"/>
      <c r="H1100" s="14"/>
      <c r="I1100" s="12"/>
      <c r="J1100" s="12"/>
    </row>
    <row r="1101" spans="2:10" ht="15.75" x14ac:dyDescent="0.25">
      <c r="C1101" s="9">
        <v>2006</v>
      </c>
      <c r="D1101" s="10">
        <v>0</v>
      </c>
      <c r="E1101" s="13"/>
      <c r="F1101" s="12"/>
      <c r="G1101" s="14"/>
      <c r="H1101" s="14"/>
      <c r="I1101" s="12"/>
      <c r="J1101" s="12"/>
    </row>
    <row r="1102" spans="2:10" ht="15.75" x14ac:dyDescent="0.25">
      <c r="C1102" s="9">
        <v>2007</v>
      </c>
      <c r="D1102" s="10">
        <v>0</v>
      </c>
      <c r="E1102" s="13"/>
      <c r="F1102" s="12"/>
      <c r="G1102" s="14"/>
      <c r="H1102" s="14"/>
      <c r="I1102" s="12"/>
      <c r="J1102" s="12"/>
    </row>
    <row r="1103" spans="2:10" ht="15.75" x14ac:dyDescent="0.25">
      <c r="C1103" s="9">
        <v>2008</v>
      </c>
      <c r="D1103" s="10">
        <v>0</v>
      </c>
      <c r="E1103" s="13"/>
      <c r="F1103" s="12"/>
      <c r="G1103" s="14"/>
      <c r="H1103" s="14"/>
      <c r="I1103" s="12"/>
      <c r="J1103" s="12"/>
    </row>
    <row r="1104" spans="2:10" ht="15.75" x14ac:dyDescent="0.25">
      <c r="C1104" s="9">
        <v>2009</v>
      </c>
      <c r="D1104" s="10">
        <v>0</v>
      </c>
      <c r="E1104" s="13"/>
      <c r="F1104" s="12"/>
      <c r="G1104" s="14"/>
      <c r="H1104" s="14"/>
      <c r="I1104" s="12"/>
      <c r="J1104" s="12"/>
    </row>
    <row r="1105" spans="2:10" ht="15.75" x14ac:dyDescent="0.25">
      <c r="C1105" s="9">
        <v>2010</v>
      </c>
      <c r="D1105" s="10">
        <v>0</v>
      </c>
      <c r="E1105" s="13">
        <v>3</v>
      </c>
      <c r="F1105" s="12">
        <v>0</v>
      </c>
      <c r="G1105" s="14">
        <v>3</v>
      </c>
      <c r="H1105" s="14">
        <v>0</v>
      </c>
      <c r="I1105" s="9">
        <f t="shared" ref="I1105:I1113" si="37">E1105-(F1105+G1105+H1105)-J1105</f>
        <v>0</v>
      </c>
      <c r="J1105" s="9">
        <v>0</v>
      </c>
    </row>
    <row r="1106" spans="2:10" ht="15.75" x14ac:dyDescent="0.25">
      <c r="C1106" s="9">
        <v>2011</v>
      </c>
      <c r="D1106" s="10">
        <v>0</v>
      </c>
      <c r="E1106" s="13">
        <v>3</v>
      </c>
      <c r="F1106" s="12">
        <v>0</v>
      </c>
      <c r="G1106" s="14">
        <v>3</v>
      </c>
      <c r="H1106" s="14">
        <v>0</v>
      </c>
      <c r="I1106" s="9">
        <f t="shared" si="37"/>
        <v>0</v>
      </c>
      <c r="J1106" s="9">
        <v>0</v>
      </c>
    </row>
    <row r="1107" spans="2:10" ht="15.75" x14ac:dyDescent="0.25">
      <c r="C1107" s="9">
        <v>2012</v>
      </c>
      <c r="D1107" s="10">
        <v>0</v>
      </c>
      <c r="E1107" s="13">
        <v>3</v>
      </c>
      <c r="F1107" s="12">
        <v>0</v>
      </c>
      <c r="G1107" s="14">
        <v>3</v>
      </c>
      <c r="H1107" s="14">
        <v>0</v>
      </c>
      <c r="I1107" s="9">
        <f t="shared" si="37"/>
        <v>0</v>
      </c>
      <c r="J1107" s="9">
        <v>0</v>
      </c>
    </row>
    <row r="1108" spans="2:10" ht="15.75" x14ac:dyDescent="0.25">
      <c r="C1108" s="9">
        <v>2013</v>
      </c>
      <c r="D1108" s="10">
        <v>0</v>
      </c>
      <c r="E1108" s="13">
        <v>3</v>
      </c>
      <c r="F1108" s="12">
        <v>0</v>
      </c>
      <c r="G1108" s="14">
        <v>3</v>
      </c>
      <c r="H1108" s="14">
        <v>0</v>
      </c>
      <c r="I1108" s="9">
        <f t="shared" si="37"/>
        <v>0</v>
      </c>
      <c r="J1108" s="9">
        <v>0</v>
      </c>
    </row>
    <row r="1109" spans="2:10" ht="15.75" x14ac:dyDescent="0.25">
      <c r="C1109" s="9">
        <v>2014</v>
      </c>
      <c r="D1109" s="10">
        <v>0</v>
      </c>
      <c r="E1109" s="13">
        <v>3</v>
      </c>
      <c r="F1109" s="12">
        <v>0</v>
      </c>
      <c r="G1109" s="14">
        <v>3</v>
      </c>
      <c r="H1109" s="14">
        <v>0</v>
      </c>
      <c r="I1109" s="9">
        <f t="shared" si="37"/>
        <v>0</v>
      </c>
      <c r="J1109" s="9">
        <v>0</v>
      </c>
    </row>
    <row r="1110" spans="2:10" ht="15.75" x14ac:dyDescent="0.25">
      <c r="C1110" s="9">
        <v>2015</v>
      </c>
      <c r="D1110" s="10">
        <v>0</v>
      </c>
      <c r="E1110" s="13">
        <v>3</v>
      </c>
      <c r="F1110" s="12">
        <v>0</v>
      </c>
      <c r="G1110" s="14">
        <v>3</v>
      </c>
      <c r="H1110" s="14">
        <v>0</v>
      </c>
      <c r="I1110" s="9">
        <f t="shared" si="37"/>
        <v>0</v>
      </c>
      <c r="J1110" s="9">
        <v>0</v>
      </c>
    </row>
    <row r="1111" spans="2:10" ht="15.75" x14ac:dyDescent="0.25">
      <c r="C1111" s="9">
        <v>2016</v>
      </c>
      <c r="D1111" s="10">
        <v>0</v>
      </c>
      <c r="E1111" s="13">
        <v>3</v>
      </c>
      <c r="F1111" s="12">
        <v>0</v>
      </c>
      <c r="G1111" s="14">
        <v>0</v>
      </c>
      <c r="H1111" s="14">
        <v>0</v>
      </c>
      <c r="I1111" s="9">
        <f t="shared" si="37"/>
        <v>2</v>
      </c>
      <c r="J1111" s="9">
        <v>1</v>
      </c>
    </row>
    <row r="1112" spans="2:10" ht="15.75" x14ac:dyDescent="0.25">
      <c r="C1112" s="9">
        <v>2017</v>
      </c>
      <c r="D1112" s="10">
        <v>0</v>
      </c>
      <c r="E1112" s="13">
        <v>3</v>
      </c>
      <c r="F1112" s="12">
        <v>0</v>
      </c>
      <c r="G1112" s="14">
        <v>0</v>
      </c>
      <c r="H1112" s="14">
        <v>0</v>
      </c>
      <c r="I1112" s="14">
        <f t="shared" si="37"/>
        <v>2</v>
      </c>
      <c r="J1112" s="14">
        <v>1</v>
      </c>
    </row>
    <row r="1113" spans="2:10" ht="15.75" x14ac:dyDescent="0.25">
      <c r="C1113" s="9">
        <v>2018</v>
      </c>
      <c r="D1113" s="10">
        <v>0</v>
      </c>
      <c r="E1113" s="13">
        <v>3</v>
      </c>
      <c r="F1113" s="12">
        <v>0</v>
      </c>
      <c r="G1113" s="14">
        <v>2</v>
      </c>
      <c r="H1113" s="14">
        <v>0</v>
      </c>
      <c r="I1113" s="14">
        <f t="shared" si="37"/>
        <v>0</v>
      </c>
      <c r="J1113" s="14">
        <v>1</v>
      </c>
    </row>
    <row r="1114" spans="2:10" ht="15.75" x14ac:dyDescent="0.25">
      <c r="B1114" t="s">
        <v>568</v>
      </c>
      <c r="C1114" s="26">
        <v>2019</v>
      </c>
      <c r="D1114" s="27">
        <v>0</v>
      </c>
      <c r="E1114" s="29">
        <f>VLOOKUP(CONCATENATE(B1114,C1114),Fuente!A:G,2,0)</f>
        <v>3</v>
      </c>
      <c r="F1114" s="30">
        <f>VLOOKUP(CONCATENATE(B1114,C1114),Fuente!A:G,3,0)</f>
        <v>0</v>
      </c>
      <c r="G1114" s="25">
        <f>VLOOKUP(CONCATENATE(B1114,C1114),Fuente!A:G,4,0)</f>
        <v>2</v>
      </c>
      <c r="H1114" s="25">
        <f>VLOOKUP(CONCATENATE(B1114,C1114),Fuente!A:G,5,0)</f>
        <v>0</v>
      </c>
      <c r="I1114" s="25">
        <f>VLOOKUP(CONCATENATE(B1114,C1114),Fuente!A:G,6,0)</f>
        <v>0</v>
      </c>
      <c r="J1114" s="25">
        <f>VLOOKUP(CONCATENATE(B1114,C1114),Fuente!A:G,7,0)</f>
        <v>1</v>
      </c>
    </row>
    <row r="1115" spans="2:10" ht="15.75" x14ac:dyDescent="0.25">
      <c r="B1115" t="s">
        <v>568</v>
      </c>
      <c r="C1115" s="26">
        <v>2020</v>
      </c>
      <c r="D1115" s="27">
        <v>0</v>
      </c>
      <c r="E1115" s="29">
        <f>VLOOKUP(CONCATENATE(B1115,C1115),Fuente!A:G,2,0)</f>
        <v>3</v>
      </c>
      <c r="F1115" s="30">
        <f>VLOOKUP(CONCATENATE(B1115,C1115),Fuente!A:G,3,0)</f>
        <v>0</v>
      </c>
      <c r="G1115" s="25">
        <f>VLOOKUP(CONCATENATE(B1115,C1115),Fuente!A:G,4,0)</f>
        <v>2</v>
      </c>
      <c r="H1115" s="25">
        <f>VLOOKUP(CONCATENATE(B1115,C1115),Fuente!A:G,5,0)</f>
        <v>0</v>
      </c>
      <c r="I1115" s="25">
        <f>VLOOKUP(CONCATENATE(B1115,C1115),Fuente!A:G,6,0)</f>
        <v>0</v>
      </c>
      <c r="J1115" s="25">
        <f>VLOOKUP(CONCATENATE(B1115,C1115),Fuente!A:G,7,0)</f>
        <v>0</v>
      </c>
    </row>
    <row r="1116" spans="2:10" ht="15.75" x14ac:dyDescent="0.25">
      <c r="C1116" s="26"/>
      <c r="D1116" s="27"/>
      <c r="E1116" s="29"/>
      <c r="F1116" s="30"/>
      <c r="G1116" s="25"/>
      <c r="H1116" s="25"/>
      <c r="I1116" s="25"/>
      <c r="J1116" s="25"/>
    </row>
    <row r="1117" spans="2:10" ht="15.75" x14ac:dyDescent="0.25">
      <c r="C1117" s="23" t="s">
        <v>96</v>
      </c>
      <c r="D1117" s="27"/>
      <c r="E1117" s="29"/>
      <c r="F1117" s="30"/>
      <c r="G1117" s="25"/>
      <c r="H1117" s="25"/>
      <c r="I1117" s="25"/>
      <c r="J1117" s="25"/>
    </row>
    <row r="1118" spans="2:10" ht="15.75" x14ac:dyDescent="0.25">
      <c r="C1118" s="26"/>
      <c r="D1118" s="27"/>
      <c r="E1118" s="29"/>
      <c r="F1118" s="30"/>
      <c r="G1118" s="25"/>
      <c r="H1118" s="25"/>
      <c r="I1118" s="25"/>
      <c r="J1118" s="25"/>
    </row>
    <row r="1119" spans="2:10" ht="15.75" x14ac:dyDescent="0.25">
      <c r="C1119" s="26"/>
      <c r="D1119" s="27"/>
      <c r="E1119" s="29"/>
      <c r="F1119" s="30"/>
      <c r="G1119" s="25"/>
      <c r="H1119" s="25"/>
      <c r="I1119" s="25"/>
      <c r="J1119" s="25"/>
    </row>
    <row r="1120" spans="2:10" ht="15.75" x14ac:dyDescent="0.25">
      <c r="C1120" s="23"/>
      <c r="D1120" s="24"/>
      <c r="E1120" s="23"/>
      <c r="F1120" s="23"/>
      <c r="G1120" s="25"/>
      <c r="H1120" s="25"/>
      <c r="I1120" s="25"/>
      <c r="J1120" s="25"/>
    </row>
    <row r="1121" spans="3:10" ht="15.75" x14ac:dyDescent="0.25">
      <c r="C1121" s="23"/>
      <c r="D1121" s="24"/>
      <c r="E1121" s="23"/>
      <c r="F1121" s="23"/>
      <c r="G1121" s="25"/>
      <c r="H1121" s="25"/>
      <c r="I1121" s="25"/>
      <c r="J1121" s="25"/>
    </row>
    <row r="1122" spans="3:10" ht="15.75" x14ac:dyDescent="0.25">
      <c r="C1122" s="23"/>
      <c r="D1122" s="24"/>
      <c r="E1122" s="23"/>
      <c r="F1122" s="23"/>
      <c r="G1122" s="25"/>
      <c r="H1122" s="25"/>
      <c r="I1122" s="25"/>
      <c r="J1122" s="25"/>
    </row>
    <row r="1123" spans="3:10" ht="15.75" x14ac:dyDescent="0.25">
      <c r="C1123" s="23"/>
      <c r="D1123" s="24"/>
      <c r="E1123" s="23"/>
      <c r="F1123" s="23"/>
      <c r="G1123" s="25"/>
      <c r="H1123" s="25"/>
      <c r="I1123" s="25"/>
      <c r="J1123" s="25"/>
    </row>
    <row r="1124" spans="3:10" ht="15.75" x14ac:dyDescent="0.25">
      <c r="C1124" s="161" t="s">
        <v>19</v>
      </c>
      <c r="D1124" s="162"/>
      <c r="E1124" s="162"/>
      <c r="F1124" s="162"/>
      <c r="G1124" s="162"/>
      <c r="H1124" s="162"/>
      <c r="I1124" s="162"/>
      <c r="J1124" s="163"/>
    </row>
    <row r="1125" spans="3:10" ht="47.25" x14ac:dyDescent="0.25">
      <c r="C1125" s="20" t="s">
        <v>0</v>
      </c>
      <c r="D1125" s="21" t="s">
        <v>94</v>
      </c>
      <c r="E1125" s="22" t="s">
        <v>95</v>
      </c>
      <c r="F1125" s="22" t="s">
        <v>91</v>
      </c>
      <c r="G1125" s="22" t="s">
        <v>92</v>
      </c>
      <c r="H1125" s="22" t="s">
        <v>93</v>
      </c>
      <c r="I1125" s="22" t="s">
        <v>89</v>
      </c>
      <c r="J1125" s="22" t="s">
        <v>88</v>
      </c>
    </row>
    <row r="1126" spans="3:10" ht="15.75" x14ac:dyDescent="0.25">
      <c r="C1126" s="9">
        <v>2005</v>
      </c>
      <c r="D1126" s="10">
        <v>0</v>
      </c>
      <c r="E1126" s="11"/>
      <c r="F1126" s="12"/>
      <c r="G1126" s="14"/>
      <c r="H1126" s="14"/>
      <c r="I1126" s="12"/>
      <c r="J1126" s="12"/>
    </row>
    <row r="1127" spans="3:10" ht="15.75" x14ac:dyDescent="0.25">
      <c r="C1127" s="9">
        <v>2006</v>
      </c>
      <c r="D1127" s="10">
        <v>0</v>
      </c>
      <c r="E1127" s="11"/>
      <c r="F1127" s="12"/>
      <c r="G1127" s="14"/>
      <c r="H1127" s="14"/>
      <c r="I1127" s="12"/>
      <c r="J1127" s="12"/>
    </row>
    <row r="1128" spans="3:10" ht="15.75" x14ac:dyDescent="0.25">
      <c r="C1128" s="9">
        <v>2007</v>
      </c>
      <c r="D1128" s="10">
        <v>0</v>
      </c>
      <c r="E1128" s="11"/>
      <c r="F1128" s="12"/>
      <c r="G1128" s="14"/>
      <c r="H1128" s="14"/>
      <c r="I1128" s="12"/>
      <c r="J1128" s="12"/>
    </row>
    <row r="1129" spans="3:10" ht="15.75" x14ac:dyDescent="0.25">
      <c r="C1129" s="9">
        <v>2008</v>
      </c>
      <c r="D1129" s="10">
        <v>0</v>
      </c>
      <c r="E1129" s="11"/>
      <c r="F1129" s="12"/>
      <c r="G1129" s="14"/>
      <c r="H1129" s="14"/>
      <c r="I1129" s="12"/>
      <c r="J1129" s="12"/>
    </row>
    <row r="1130" spans="3:10" ht="15.75" x14ac:dyDescent="0.25">
      <c r="C1130" s="9">
        <v>2009</v>
      </c>
      <c r="D1130" s="10">
        <v>0</v>
      </c>
      <c r="E1130" s="11"/>
      <c r="F1130" s="12"/>
      <c r="G1130" s="14"/>
      <c r="H1130" s="14"/>
      <c r="I1130" s="12"/>
      <c r="J1130" s="12"/>
    </row>
    <row r="1131" spans="3:10" ht="15.75" x14ac:dyDescent="0.25">
      <c r="C1131" s="9">
        <v>2010</v>
      </c>
      <c r="D1131" s="10">
        <v>0</v>
      </c>
      <c r="E1131" s="13">
        <v>1</v>
      </c>
      <c r="F1131" s="9">
        <v>0</v>
      </c>
      <c r="G1131" s="14">
        <v>0</v>
      </c>
      <c r="H1131" s="14">
        <v>0</v>
      </c>
      <c r="I1131" s="9">
        <f t="shared" ref="I1131:I1139" si="38">E1131-(F1131+G1131+H1131)-J1131</f>
        <v>0</v>
      </c>
      <c r="J1131" s="9">
        <v>1</v>
      </c>
    </row>
    <row r="1132" spans="3:10" ht="15.75" x14ac:dyDescent="0.25">
      <c r="C1132" s="9">
        <v>2011</v>
      </c>
      <c r="D1132" s="10">
        <v>0</v>
      </c>
      <c r="E1132" s="13">
        <v>1</v>
      </c>
      <c r="F1132" s="9">
        <v>0</v>
      </c>
      <c r="G1132" s="14">
        <v>0</v>
      </c>
      <c r="H1132" s="14">
        <v>0</v>
      </c>
      <c r="I1132" s="9">
        <f t="shared" si="38"/>
        <v>0</v>
      </c>
      <c r="J1132" s="9">
        <v>1</v>
      </c>
    </row>
    <row r="1133" spans="3:10" ht="15.75" x14ac:dyDescent="0.25">
      <c r="C1133" s="9">
        <v>2012</v>
      </c>
      <c r="D1133" s="10">
        <v>0</v>
      </c>
      <c r="E1133" s="13">
        <v>1</v>
      </c>
      <c r="F1133" s="9">
        <v>0</v>
      </c>
      <c r="G1133" s="14">
        <v>0</v>
      </c>
      <c r="H1133" s="14">
        <v>0</v>
      </c>
      <c r="I1133" s="9">
        <f t="shared" si="38"/>
        <v>0</v>
      </c>
      <c r="J1133" s="9">
        <v>1</v>
      </c>
    </row>
    <row r="1134" spans="3:10" ht="15.75" x14ac:dyDescent="0.25">
      <c r="C1134" s="9">
        <v>2013</v>
      </c>
      <c r="D1134" s="10">
        <v>0</v>
      </c>
      <c r="E1134" s="13">
        <v>1</v>
      </c>
      <c r="F1134" s="9">
        <v>0</v>
      </c>
      <c r="G1134" s="14">
        <v>0</v>
      </c>
      <c r="H1134" s="14">
        <v>0</v>
      </c>
      <c r="I1134" s="9">
        <f t="shared" si="38"/>
        <v>0</v>
      </c>
      <c r="J1134" s="9">
        <v>1</v>
      </c>
    </row>
    <row r="1135" spans="3:10" ht="15.75" x14ac:dyDescent="0.25">
      <c r="C1135" s="9">
        <v>2014</v>
      </c>
      <c r="D1135" s="10">
        <v>0</v>
      </c>
      <c r="E1135" s="13">
        <v>1</v>
      </c>
      <c r="F1135" s="9">
        <v>0</v>
      </c>
      <c r="G1135" s="14">
        <v>0</v>
      </c>
      <c r="H1135" s="14">
        <v>0</v>
      </c>
      <c r="I1135" s="9">
        <f t="shared" si="38"/>
        <v>0</v>
      </c>
      <c r="J1135" s="9">
        <v>1</v>
      </c>
    </row>
    <row r="1136" spans="3:10" ht="15.75" x14ac:dyDescent="0.25">
      <c r="C1136" s="9">
        <v>2015</v>
      </c>
      <c r="D1136" s="10">
        <v>0</v>
      </c>
      <c r="E1136" s="13">
        <v>1</v>
      </c>
      <c r="F1136" s="9">
        <v>0</v>
      </c>
      <c r="G1136" s="14">
        <v>0</v>
      </c>
      <c r="H1136" s="14">
        <v>0</v>
      </c>
      <c r="I1136" s="9">
        <f t="shared" si="38"/>
        <v>0</v>
      </c>
      <c r="J1136" s="9">
        <v>1</v>
      </c>
    </row>
    <row r="1137" spans="2:10" ht="15.75" x14ac:dyDescent="0.25">
      <c r="C1137" s="9">
        <v>2016</v>
      </c>
      <c r="D1137" s="10">
        <v>0</v>
      </c>
      <c r="E1137" s="13">
        <v>1</v>
      </c>
      <c r="F1137" s="9">
        <v>0</v>
      </c>
      <c r="G1137" s="14">
        <v>1</v>
      </c>
      <c r="H1137" s="14">
        <v>0</v>
      </c>
      <c r="I1137" s="9">
        <f t="shared" si="38"/>
        <v>0</v>
      </c>
      <c r="J1137" s="9">
        <v>0</v>
      </c>
    </row>
    <row r="1138" spans="2:10" ht="15.75" x14ac:dyDescent="0.25">
      <c r="C1138" s="9">
        <v>2017</v>
      </c>
      <c r="D1138" s="10">
        <v>0</v>
      </c>
      <c r="E1138" s="13">
        <v>1</v>
      </c>
      <c r="F1138" s="9">
        <v>0</v>
      </c>
      <c r="G1138" s="14">
        <v>1</v>
      </c>
      <c r="H1138" s="14">
        <v>0</v>
      </c>
      <c r="I1138" s="14">
        <f t="shared" si="38"/>
        <v>0</v>
      </c>
      <c r="J1138" s="14">
        <v>0</v>
      </c>
    </row>
    <row r="1139" spans="2:10" ht="15.75" x14ac:dyDescent="0.25">
      <c r="C1139" s="9">
        <v>2018</v>
      </c>
      <c r="D1139" s="10">
        <v>0</v>
      </c>
      <c r="E1139" s="13">
        <v>1</v>
      </c>
      <c r="F1139" s="9">
        <v>0</v>
      </c>
      <c r="G1139" s="14">
        <v>1</v>
      </c>
      <c r="H1139" s="14">
        <v>0</v>
      </c>
      <c r="I1139" s="14">
        <f t="shared" si="38"/>
        <v>0</v>
      </c>
      <c r="J1139" s="14">
        <v>0</v>
      </c>
    </row>
    <row r="1140" spans="2:10" ht="15.75" x14ac:dyDescent="0.25">
      <c r="B1140" t="s">
        <v>569</v>
      </c>
      <c r="C1140" s="26">
        <v>2019</v>
      </c>
      <c r="D1140" s="27">
        <v>0</v>
      </c>
      <c r="E1140" s="28">
        <f>VLOOKUP(CONCATENATE(B1140,C1140),Fuente!A:G,2,0)</f>
        <v>1</v>
      </c>
      <c r="F1140" s="30">
        <f>VLOOKUP(CONCATENATE(B1140,C1140),Fuente!A:G,3,0)</f>
        <v>0</v>
      </c>
      <c r="G1140" s="25">
        <f>VLOOKUP(CONCATENATE(B1140,C1140),Fuente!A:G,4,0)</f>
        <v>1</v>
      </c>
      <c r="H1140" s="25">
        <f>VLOOKUP(CONCATENATE(B1140,C1140),Fuente!A:G,5,0)</f>
        <v>0</v>
      </c>
      <c r="I1140" s="25">
        <f>VLOOKUP(CONCATENATE(B1140,C1140),Fuente!A:G,6,0)</f>
        <v>0</v>
      </c>
      <c r="J1140" s="25">
        <f>VLOOKUP(CONCATENATE(B1140,C1140),Fuente!A:G,7,0)</f>
        <v>0</v>
      </c>
    </row>
    <row r="1141" spans="2:10" ht="15.75" x14ac:dyDescent="0.25">
      <c r="B1141" t="s">
        <v>569</v>
      </c>
      <c r="C1141" s="26">
        <v>2020</v>
      </c>
      <c r="D1141" s="27">
        <v>0</v>
      </c>
      <c r="E1141" s="28">
        <f>VLOOKUP(CONCATENATE(B1141,C1141),Fuente!A:G,2,0)</f>
        <v>1</v>
      </c>
      <c r="F1141" s="30">
        <f>VLOOKUP(CONCATENATE(B1141,C1141),Fuente!A:G,3,0)</f>
        <v>0</v>
      </c>
      <c r="G1141" s="25">
        <f>VLOOKUP(CONCATENATE(B1141,C1141),Fuente!A:G,4,0)</f>
        <v>1</v>
      </c>
      <c r="H1141" s="25">
        <f>VLOOKUP(CONCATENATE(B1141,C1141),Fuente!A:G,5,0)</f>
        <v>0</v>
      </c>
      <c r="I1141" s="25">
        <f>VLOOKUP(CONCATENATE(B1141,C1141),Fuente!A:G,6,0)</f>
        <v>0</v>
      </c>
      <c r="J1141" s="25">
        <f>VLOOKUP(CONCATENATE(B1141,C1141),Fuente!A:G,7,0)</f>
        <v>0</v>
      </c>
    </row>
    <row r="1142" spans="2:10" ht="15.75" x14ac:dyDescent="0.25">
      <c r="C1142" s="26"/>
      <c r="D1142" s="27"/>
      <c r="E1142" s="29"/>
      <c r="F1142" s="30"/>
      <c r="G1142" s="25"/>
      <c r="H1142" s="25"/>
      <c r="I1142" s="25"/>
      <c r="J1142" s="25"/>
    </row>
    <row r="1143" spans="2:10" ht="15.75" x14ac:dyDescent="0.25">
      <c r="C1143" s="23" t="s">
        <v>96</v>
      </c>
      <c r="D1143" s="27"/>
      <c r="E1143" s="29"/>
      <c r="F1143" s="30"/>
      <c r="G1143" s="25"/>
      <c r="H1143" s="25"/>
      <c r="I1143" s="25"/>
      <c r="J1143" s="25"/>
    </row>
    <row r="1144" spans="2:10" ht="15.75" x14ac:dyDescent="0.25">
      <c r="C1144" s="26"/>
      <c r="D1144" s="27"/>
      <c r="E1144" s="29"/>
      <c r="F1144" s="30"/>
      <c r="G1144" s="25"/>
      <c r="H1144" s="25"/>
      <c r="I1144" s="25"/>
      <c r="J1144" s="25"/>
    </row>
    <row r="1145" spans="2:10" ht="15.75" x14ac:dyDescent="0.25">
      <c r="C1145" s="26"/>
      <c r="D1145" s="27"/>
      <c r="E1145" s="29"/>
      <c r="F1145" s="30"/>
      <c r="G1145" s="25"/>
      <c r="H1145" s="25"/>
      <c r="I1145" s="25"/>
      <c r="J1145" s="25"/>
    </row>
    <row r="1146" spans="2:10" ht="15.75" x14ac:dyDescent="0.25">
      <c r="C1146" s="26"/>
      <c r="D1146" s="27"/>
      <c r="E1146" s="29"/>
      <c r="F1146" s="30"/>
      <c r="G1146" s="25"/>
      <c r="H1146" s="25"/>
      <c r="I1146" s="25"/>
      <c r="J1146" s="25"/>
    </row>
    <row r="1147" spans="2:10" ht="15.75" x14ac:dyDescent="0.25">
      <c r="C1147" s="23"/>
      <c r="D1147" s="24"/>
      <c r="E1147" s="23"/>
      <c r="F1147" s="23"/>
      <c r="G1147" s="25"/>
      <c r="H1147" s="25"/>
      <c r="I1147" s="25"/>
      <c r="J1147" s="25"/>
    </row>
    <row r="1148" spans="2:10" ht="15.75" x14ac:dyDescent="0.25">
      <c r="C1148" s="23"/>
      <c r="D1148" s="24"/>
      <c r="E1148" s="23"/>
      <c r="F1148" s="23"/>
      <c r="G1148" s="25"/>
      <c r="H1148" s="25"/>
      <c r="I1148" s="25"/>
      <c r="J1148" s="25"/>
    </row>
    <row r="1149" spans="2:10" ht="15.75" x14ac:dyDescent="0.25">
      <c r="C1149" s="23"/>
      <c r="D1149" s="24"/>
      <c r="E1149" s="23"/>
      <c r="F1149" s="23"/>
      <c r="G1149" s="25"/>
      <c r="H1149" s="25"/>
      <c r="I1149" s="25"/>
      <c r="J1149" s="25"/>
    </row>
    <row r="1150" spans="2:10" ht="15.75" x14ac:dyDescent="0.25">
      <c r="C1150" s="161" t="s">
        <v>20</v>
      </c>
      <c r="D1150" s="162"/>
      <c r="E1150" s="162"/>
      <c r="F1150" s="162"/>
      <c r="G1150" s="162"/>
      <c r="H1150" s="162"/>
      <c r="I1150" s="162"/>
      <c r="J1150" s="163"/>
    </row>
    <row r="1151" spans="2:10" ht="47.25" x14ac:dyDescent="0.25">
      <c r="C1151" s="20" t="s">
        <v>0</v>
      </c>
      <c r="D1151" s="21" t="s">
        <v>94</v>
      </c>
      <c r="E1151" s="22" t="s">
        <v>95</v>
      </c>
      <c r="F1151" s="22" t="s">
        <v>91</v>
      </c>
      <c r="G1151" s="22" t="s">
        <v>92</v>
      </c>
      <c r="H1151" s="22" t="s">
        <v>93</v>
      </c>
      <c r="I1151" s="22" t="s">
        <v>89</v>
      </c>
      <c r="J1151" s="22" t="s">
        <v>88</v>
      </c>
    </row>
    <row r="1152" spans="2:10" ht="15.75" x14ac:dyDescent="0.25">
      <c r="C1152" s="9">
        <v>2005</v>
      </c>
      <c r="D1152" s="10">
        <v>0</v>
      </c>
      <c r="E1152" s="11"/>
      <c r="F1152" s="12"/>
      <c r="G1152" s="14"/>
      <c r="H1152" s="14"/>
      <c r="I1152" s="12"/>
      <c r="J1152" s="12"/>
    </row>
    <row r="1153" spans="2:10" ht="15.75" x14ac:dyDescent="0.25">
      <c r="C1153" s="9">
        <v>2006</v>
      </c>
      <c r="D1153" s="10">
        <v>0</v>
      </c>
      <c r="E1153" s="11"/>
      <c r="F1153" s="12"/>
      <c r="G1153" s="14"/>
      <c r="H1153" s="14"/>
      <c r="I1153" s="12"/>
      <c r="J1153" s="12"/>
    </row>
    <row r="1154" spans="2:10" ht="15.75" x14ac:dyDescent="0.25">
      <c r="C1154" s="9">
        <v>2007</v>
      </c>
      <c r="D1154" s="10">
        <v>0</v>
      </c>
      <c r="E1154" s="11"/>
      <c r="F1154" s="12"/>
      <c r="G1154" s="14"/>
      <c r="H1154" s="14"/>
      <c r="I1154" s="12"/>
      <c r="J1154" s="12"/>
    </row>
    <row r="1155" spans="2:10" ht="15.75" x14ac:dyDescent="0.25">
      <c r="C1155" s="9">
        <v>2008</v>
      </c>
      <c r="D1155" s="10">
        <v>0</v>
      </c>
      <c r="E1155" s="11"/>
      <c r="F1155" s="12"/>
      <c r="G1155" s="14"/>
      <c r="H1155" s="14"/>
      <c r="I1155" s="12"/>
      <c r="J1155" s="12"/>
    </row>
    <row r="1156" spans="2:10" ht="15.75" x14ac:dyDescent="0.25">
      <c r="C1156" s="9">
        <v>2009</v>
      </c>
      <c r="D1156" s="10">
        <v>0</v>
      </c>
      <c r="E1156" s="11"/>
      <c r="F1156" s="12"/>
      <c r="G1156" s="14"/>
      <c r="H1156" s="14"/>
      <c r="I1156" s="12"/>
      <c r="J1156" s="12"/>
    </row>
    <row r="1157" spans="2:10" ht="15.75" x14ac:dyDescent="0.25">
      <c r="C1157" s="9">
        <v>2010</v>
      </c>
      <c r="D1157" s="10">
        <v>0</v>
      </c>
      <c r="E1157" s="13">
        <v>0</v>
      </c>
      <c r="F1157" s="9">
        <v>0</v>
      </c>
      <c r="G1157" s="14">
        <v>0</v>
      </c>
      <c r="H1157" s="14">
        <v>0</v>
      </c>
      <c r="I1157" s="9">
        <f t="shared" ref="I1157:I1164" si="39">E1157-(F1157+G1157+H1157)-J1157</f>
        <v>0</v>
      </c>
      <c r="J1157" s="9">
        <v>0</v>
      </c>
    </row>
    <row r="1158" spans="2:10" ht="15.75" x14ac:dyDescent="0.25">
      <c r="C1158" s="9">
        <v>2011</v>
      </c>
      <c r="D1158" s="10">
        <v>0</v>
      </c>
      <c r="E1158" s="13">
        <v>0</v>
      </c>
      <c r="F1158" s="9">
        <v>0</v>
      </c>
      <c r="G1158" s="14">
        <v>0</v>
      </c>
      <c r="H1158" s="14">
        <v>0</v>
      </c>
      <c r="I1158" s="9">
        <f t="shared" si="39"/>
        <v>0</v>
      </c>
      <c r="J1158" s="9">
        <v>0</v>
      </c>
    </row>
    <row r="1159" spans="2:10" ht="15.75" x14ac:dyDescent="0.25">
      <c r="C1159" s="9">
        <v>2012</v>
      </c>
      <c r="D1159" s="10">
        <v>0</v>
      </c>
      <c r="E1159" s="13">
        <v>0</v>
      </c>
      <c r="F1159" s="9">
        <v>0</v>
      </c>
      <c r="G1159" s="14">
        <v>0</v>
      </c>
      <c r="H1159" s="14">
        <v>0</v>
      </c>
      <c r="I1159" s="9">
        <f t="shared" si="39"/>
        <v>0</v>
      </c>
      <c r="J1159" s="9">
        <v>0</v>
      </c>
    </row>
    <row r="1160" spans="2:10" ht="15.75" x14ac:dyDescent="0.25">
      <c r="C1160" s="9">
        <v>2013</v>
      </c>
      <c r="D1160" s="10">
        <v>0</v>
      </c>
      <c r="E1160" s="13">
        <v>1</v>
      </c>
      <c r="F1160" s="9">
        <v>0</v>
      </c>
      <c r="G1160" s="14">
        <v>0</v>
      </c>
      <c r="H1160" s="14">
        <v>0</v>
      </c>
      <c r="I1160" s="9">
        <f t="shared" si="39"/>
        <v>1</v>
      </c>
      <c r="J1160" s="9">
        <v>0</v>
      </c>
    </row>
    <row r="1161" spans="2:10" ht="15.75" x14ac:dyDescent="0.25">
      <c r="C1161" s="9">
        <v>2014</v>
      </c>
      <c r="D1161" s="10">
        <v>0</v>
      </c>
      <c r="E1161" s="13">
        <v>1</v>
      </c>
      <c r="F1161" s="9">
        <v>0</v>
      </c>
      <c r="G1161" s="14">
        <v>0</v>
      </c>
      <c r="H1161" s="14">
        <v>0</v>
      </c>
      <c r="I1161" s="9">
        <f t="shared" si="39"/>
        <v>1</v>
      </c>
      <c r="J1161" s="9">
        <v>0</v>
      </c>
    </row>
    <row r="1162" spans="2:10" ht="15.75" x14ac:dyDescent="0.25">
      <c r="C1162" s="9">
        <v>2015</v>
      </c>
      <c r="D1162" s="10">
        <v>0</v>
      </c>
      <c r="E1162" s="13">
        <v>1</v>
      </c>
      <c r="F1162" s="9">
        <v>0</v>
      </c>
      <c r="G1162" s="14">
        <v>0</v>
      </c>
      <c r="H1162" s="14">
        <v>0</v>
      </c>
      <c r="I1162" s="9">
        <f t="shared" si="39"/>
        <v>1</v>
      </c>
      <c r="J1162" s="9">
        <v>0</v>
      </c>
    </row>
    <row r="1163" spans="2:10" ht="15.75" x14ac:dyDescent="0.25">
      <c r="C1163" s="9">
        <v>2016</v>
      </c>
      <c r="D1163" s="10">
        <v>0</v>
      </c>
      <c r="E1163" s="13">
        <v>2</v>
      </c>
      <c r="F1163" s="9">
        <v>0</v>
      </c>
      <c r="G1163" s="14">
        <v>1</v>
      </c>
      <c r="H1163" s="14">
        <v>0</v>
      </c>
      <c r="I1163" s="9">
        <f t="shared" si="39"/>
        <v>1</v>
      </c>
      <c r="J1163" s="9">
        <v>0</v>
      </c>
    </row>
    <row r="1164" spans="2:10" ht="15.75" x14ac:dyDescent="0.25">
      <c r="C1164" s="9">
        <v>2017</v>
      </c>
      <c r="D1164" s="10">
        <v>0</v>
      </c>
      <c r="E1164" s="13">
        <v>3</v>
      </c>
      <c r="F1164" s="9">
        <v>0</v>
      </c>
      <c r="G1164" s="14">
        <v>2</v>
      </c>
      <c r="H1164" s="14">
        <v>0</v>
      </c>
      <c r="I1164" s="14">
        <f t="shared" si="39"/>
        <v>0</v>
      </c>
      <c r="J1164" s="14">
        <v>1</v>
      </c>
    </row>
    <row r="1165" spans="2:10" ht="15.75" x14ac:dyDescent="0.25">
      <c r="C1165" s="9">
        <v>2018</v>
      </c>
      <c r="D1165" s="10">
        <v>0</v>
      </c>
      <c r="E1165" s="13">
        <v>3</v>
      </c>
      <c r="F1165" s="9">
        <v>0</v>
      </c>
      <c r="G1165" s="14">
        <v>2</v>
      </c>
      <c r="H1165" s="14">
        <v>0</v>
      </c>
      <c r="I1165" s="14">
        <v>0</v>
      </c>
      <c r="J1165" s="14">
        <v>1</v>
      </c>
    </row>
    <row r="1166" spans="2:10" ht="15.75" x14ac:dyDescent="0.25">
      <c r="B1166" t="s">
        <v>570</v>
      </c>
      <c r="C1166" s="26">
        <v>2019</v>
      </c>
      <c r="D1166" s="27">
        <v>0</v>
      </c>
      <c r="E1166" s="28">
        <f>VLOOKUP(CONCATENATE(B1166,C1166),Fuente!A:G,2,0)</f>
        <v>3</v>
      </c>
      <c r="F1166" s="30">
        <f>VLOOKUP(CONCATENATE(B1166,C1166),Fuente!A:G,3,0)</f>
        <v>0</v>
      </c>
      <c r="G1166" s="25">
        <f>VLOOKUP(CONCATENATE(B1166,C1166),Fuente!A:G,4,0)</f>
        <v>2</v>
      </c>
      <c r="H1166" s="25">
        <f>VLOOKUP(CONCATENATE(B1166,C1166),Fuente!A:G,5,0)</f>
        <v>0</v>
      </c>
      <c r="I1166" s="25">
        <f>VLOOKUP(CONCATENATE(B1166,C1166),Fuente!A:G,6,0)</f>
        <v>0</v>
      </c>
      <c r="J1166" s="25">
        <f>VLOOKUP(CONCATENATE(B1166,C1166),Fuente!A:G,7,0)</f>
        <v>1</v>
      </c>
    </row>
    <row r="1167" spans="2:10" ht="15.75" x14ac:dyDescent="0.25">
      <c r="B1167" t="s">
        <v>570</v>
      </c>
      <c r="C1167" s="26">
        <v>2020</v>
      </c>
      <c r="D1167" s="27">
        <v>0</v>
      </c>
      <c r="E1167" s="28">
        <f>VLOOKUP(CONCATENATE(B1167,C1167),Fuente!A:G,2,0)</f>
        <v>1</v>
      </c>
      <c r="F1167" s="30">
        <f>VLOOKUP(CONCATENATE(B1167,C1167),Fuente!A:G,3,0)</f>
        <v>0</v>
      </c>
      <c r="G1167" s="25">
        <f>VLOOKUP(CONCATENATE(B1167,C1167),Fuente!A:G,4,0)</f>
        <v>1</v>
      </c>
      <c r="H1167" s="25">
        <f>VLOOKUP(CONCATENATE(B1167,C1167),Fuente!A:G,5,0)</f>
        <v>0</v>
      </c>
      <c r="I1167" s="25">
        <f>VLOOKUP(CONCATENATE(B1167,C1167),Fuente!A:G,6,0)</f>
        <v>0</v>
      </c>
      <c r="J1167" s="25">
        <f>VLOOKUP(CONCATENATE(B1167,C1167),Fuente!A:G,7,0)</f>
        <v>0</v>
      </c>
    </row>
    <row r="1168" spans="2:10" ht="15.75" x14ac:dyDescent="0.25">
      <c r="C1168" s="26"/>
      <c r="D1168" s="27"/>
      <c r="E1168" s="29"/>
      <c r="F1168" s="30"/>
      <c r="G1168" s="25"/>
      <c r="H1168" s="25"/>
      <c r="I1168" s="25"/>
      <c r="J1168" s="25"/>
    </row>
    <row r="1169" spans="3:10" ht="15.75" x14ac:dyDescent="0.25">
      <c r="C1169" s="23" t="s">
        <v>96</v>
      </c>
      <c r="D1169" s="27"/>
      <c r="E1169" s="29"/>
      <c r="F1169" s="30"/>
      <c r="G1169" s="25"/>
      <c r="H1169" s="25"/>
      <c r="I1169" s="25"/>
      <c r="J1169" s="25"/>
    </row>
    <row r="1170" spans="3:10" ht="15.75" x14ac:dyDescent="0.25">
      <c r="C1170" s="26"/>
      <c r="D1170" s="27"/>
      <c r="E1170" s="29"/>
      <c r="F1170" s="30"/>
      <c r="G1170" s="25"/>
      <c r="H1170" s="25"/>
      <c r="I1170" s="25"/>
      <c r="J1170" s="25"/>
    </row>
    <row r="1171" spans="3:10" ht="15.75" x14ac:dyDescent="0.25">
      <c r="C1171" s="26"/>
      <c r="D1171" s="27"/>
      <c r="E1171" s="29"/>
      <c r="F1171" s="30"/>
      <c r="G1171" s="25"/>
      <c r="H1171" s="25"/>
      <c r="I1171" s="25"/>
      <c r="J1171" s="25"/>
    </row>
    <row r="1172" spans="3:10" ht="15.75" x14ac:dyDescent="0.25">
      <c r="C1172" s="26"/>
      <c r="D1172" s="27"/>
      <c r="E1172" s="29"/>
      <c r="F1172" s="30"/>
      <c r="G1172" s="25"/>
      <c r="H1172" s="25"/>
      <c r="I1172" s="25"/>
      <c r="J1172" s="25"/>
    </row>
    <row r="1173" spans="3:10" ht="15.75" x14ac:dyDescent="0.25">
      <c r="C1173" s="23"/>
      <c r="D1173" s="24"/>
      <c r="E1173" s="23"/>
      <c r="F1173" s="23"/>
      <c r="G1173" s="25"/>
      <c r="H1173" s="25"/>
      <c r="I1173" s="25"/>
      <c r="J1173" s="25"/>
    </row>
    <row r="1174" spans="3:10" ht="15.75" x14ac:dyDescent="0.25">
      <c r="C1174" s="23"/>
      <c r="D1174" s="24"/>
      <c r="E1174" s="23"/>
      <c r="F1174" s="23"/>
      <c r="G1174" s="25"/>
      <c r="H1174" s="25"/>
      <c r="I1174" s="25"/>
      <c r="J1174" s="25"/>
    </row>
    <row r="1175" spans="3:10" ht="15.75" x14ac:dyDescent="0.25">
      <c r="C1175" s="23"/>
      <c r="D1175" s="24"/>
      <c r="E1175" s="23"/>
      <c r="F1175" s="23"/>
      <c r="G1175" s="25"/>
      <c r="H1175" s="25"/>
      <c r="I1175" s="25"/>
      <c r="J1175" s="25"/>
    </row>
    <row r="1176" spans="3:10" ht="15.75" x14ac:dyDescent="0.25">
      <c r="C1176" s="161" t="s">
        <v>21</v>
      </c>
      <c r="D1176" s="162"/>
      <c r="E1176" s="162"/>
      <c r="F1176" s="162"/>
      <c r="G1176" s="162"/>
      <c r="H1176" s="162"/>
      <c r="I1176" s="162"/>
      <c r="J1176" s="163"/>
    </row>
    <row r="1177" spans="3:10" ht="47.25" x14ac:dyDescent="0.25">
      <c r="C1177" s="20" t="s">
        <v>0</v>
      </c>
      <c r="D1177" s="21" t="s">
        <v>94</v>
      </c>
      <c r="E1177" s="22" t="s">
        <v>95</v>
      </c>
      <c r="F1177" s="22" t="s">
        <v>91</v>
      </c>
      <c r="G1177" s="22" t="s">
        <v>92</v>
      </c>
      <c r="H1177" s="22" t="s">
        <v>93</v>
      </c>
      <c r="I1177" s="22" t="s">
        <v>89</v>
      </c>
      <c r="J1177" s="22" t="s">
        <v>88</v>
      </c>
    </row>
    <row r="1178" spans="3:10" ht="15.75" x14ac:dyDescent="0.25">
      <c r="C1178" s="9">
        <v>2005</v>
      </c>
      <c r="D1178" s="10">
        <v>0</v>
      </c>
      <c r="E1178" s="11"/>
      <c r="F1178" s="12"/>
      <c r="G1178" s="14"/>
      <c r="H1178" s="14"/>
      <c r="I1178" s="12"/>
      <c r="J1178" s="12"/>
    </row>
    <row r="1179" spans="3:10" ht="15.75" x14ac:dyDescent="0.25">
      <c r="C1179" s="9">
        <v>2006</v>
      </c>
      <c r="D1179" s="10">
        <v>0</v>
      </c>
      <c r="E1179" s="11"/>
      <c r="F1179" s="12"/>
      <c r="G1179" s="14"/>
      <c r="H1179" s="14"/>
      <c r="I1179" s="12"/>
      <c r="J1179" s="12"/>
    </row>
    <row r="1180" spans="3:10" ht="15.75" x14ac:dyDescent="0.25">
      <c r="C1180" s="9">
        <v>2007</v>
      </c>
      <c r="D1180" s="10">
        <v>0</v>
      </c>
      <c r="E1180" s="11"/>
      <c r="F1180" s="12"/>
      <c r="G1180" s="14"/>
      <c r="H1180" s="14"/>
      <c r="I1180" s="12"/>
      <c r="J1180" s="12"/>
    </row>
    <row r="1181" spans="3:10" ht="15.75" x14ac:dyDescent="0.25">
      <c r="C1181" s="9">
        <v>2008</v>
      </c>
      <c r="D1181" s="10">
        <v>0</v>
      </c>
      <c r="E1181" s="11"/>
      <c r="F1181" s="12"/>
      <c r="G1181" s="14"/>
      <c r="H1181" s="14"/>
      <c r="I1181" s="12"/>
      <c r="J1181" s="12"/>
    </row>
    <row r="1182" spans="3:10" ht="15.75" x14ac:dyDescent="0.25">
      <c r="C1182" s="9">
        <v>2009</v>
      </c>
      <c r="D1182" s="10">
        <v>0</v>
      </c>
      <c r="E1182" s="11"/>
      <c r="F1182" s="12"/>
      <c r="G1182" s="14"/>
      <c r="H1182" s="14"/>
      <c r="I1182" s="12"/>
      <c r="J1182" s="12"/>
    </row>
    <row r="1183" spans="3:10" ht="15.75" x14ac:dyDescent="0.25">
      <c r="C1183" s="9">
        <v>2010</v>
      </c>
      <c r="D1183" s="10">
        <v>0</v>
      </c>
      <c r="E1183" s="13">
        <v>1</v>
      </c>
      <c r="F1183" s="9">
        <v>0</v>
      </c>
      <c r="G1183" s="14">
        <v>1</v>
      </c>
      <c r="H1183" s="14">
        <v>0</v>
      </c>
      <c r="I1183" s="9">
        <f t="shared" ref="I1183:I1189" si="40">E1183-(F1183+G1183+H1183)-J1183</f>
        <v>0</v>
      </c>
      <c r="J1183" s="9">
        <v>0</v>
      </c>
    </row>
    <row r="1184" spans="3:10" ht="15.75" x14ac:dyDescent="0.25">
      <c r="C1184" s="9">
        <v>2011</v>
      </c>
      <c r="D1184" s="10">
        <v>0</v>
      </c>
      <c r="E1184" s="13">
        <v>1</v>
      </c>
      <c r="F1184" s="9">
        <v>0</v>
      </c>
      <c r="G1184" s="14">
        <v>1</v>
      </c>
      <c r="H1184" s="14">
        <v>0</v>
      </c>
      <c r="I1184" s="9">
        <f t="shared" si="40"/>
        <v>0</v>
      </c>
      <c r="J1184" s="9">
        <v>0</v>
      </c>
    </row>
    <row r="1185" spans="2:10" ht="15.75" x14ac:dyDescent="0.25">
      <c r="C1185" s="9">
        <v>2012</v>
      </c>
      <c r="D1185" s="10">
        <v>0</v>
      </c>
      <c r="E1185" s="13">
        <v>1</v>
      </c>
      <c r="F1185" s="9">
        <v>0</v>
      </c>
      <c r="G1185" s="14">
        <v>1</v>
      </c>
      <c r="H1185" s="14">
        <v>0</v>
      </c>
      <c r="I1185" s="9">
        <f t="shared" si="40"/>
        <v>0</v>
      </c>
      <c r="J1185" s="9">
        <v>0</v>
      </c>
    </row>
    <row r="1186" spans="2:10" ht="15.75" x14ac:dyDescent="0.25">
      <c r="C1186" s="9">
        <v>2013</v>
      </c>
      <c r="D1186" s="10">
        <v>0</v>
      </c>
      <c r="E1186" s="13">
        <v>1</v>
      </c>
      <c r="F1186" s="9">
        <v>0</v>
      </c>
      <c r="G1186" s="14">
        <v>1</v>
      </c>
      <c r="H1186" s="14">
        <v>0</v>
      </c>
      <c r="I1186" s="9">
        <f t="shared" si="40"/>
        <v>0</v>
      </c>
      <c r="J1186" s="9">
        <v>0</v>
      </c>
    </row>
    <row r="1187" spans="2:10" ht="15.75" x14ac:dyDescent="0.25">
      <c r="C1187" s="9">
        <v>2014</v>
      </c>
      <c r="D1187" s="10">
        <v>0</v>
      </c>
      <c r="E1187" s="13">
        <v>1</v>
      </c>
      <c r="F1187" s="9">
        <v>0</v>
      </c>
      <c r="G1187" s="14">
        <v>1</v>
      </c>
      <c r="H1187" s="14">
        <v>0</v>
      </c>
      <c r="I1187" s="9">
        <f t="shared" si="40"/>
        <v>0</v>
      </c>
      <c r="J1187" s="9">
        <v>0</v>
      </c>
    </row>
    <row r="1188" spans="2:10" ht="15.75" x14ac:dyDescent="0.25">
      <c r="C1188" s="9">
        <v>2015</v>
      </c>
      <c r="D1188" s="10">
        <v>0</v>
      </c>
      <c r="E1188" s="13">
        <v>1</v>
      </c>
      <c r="F1188" s="9">
        <v>0</v>
      </c>
      <c r="G1188" s="14">
        <v>1</v>
      </c>
      <c r="H1188" s="14">
        <v>0</v>
      </c>
      <c r="I1188" s="9">
        <f t="shared" si="40"/>
        <v>0</v>
      </c>
      <c r="J1188" s="9">
        <v>0</v>
      </c>
    </row>
    <row r="1189" spans="2:10" ht="15.75" x14ac:dyDescent="0.25">
      <c r="C1189" s="9">
        <v>2016</v>
      </c>
      <c r="D1189" s="10">
        <v>0</v>
      </c>
      <c r="E1189" s="13">
        <v>1</v>
      </c>
      <c r="F1189" s="9">
        <v>0</v>
      </c>
      <c r="G1189" s="14">
        <v>1</v>
      </c>
      <c r="H1189" s="14">
        <v>0</v>
      </c>
      <c r="I1189" s="9">
        <f t="shared" si="40"/>
        <v>0</v>
      </c>
      <c r="J1189" s="9">
        <v>0</v>
      </c>
    </row>
    <row r="1190" spans="2:10" ht="15.75" x14ac:dyDescent="0.25">
      <c r="C1190" s="9">
        <v>2017</v>
      </c>
      <c r="D1190" s="10">
        <v>0</v>
      </c>
      <c r="E1190" s="13">
        <v>0</v>
      </c>
      <c r="F1190" s="9">
        <v>0</v>
      </c>
      <c r="G1190" s="14">
        <v>0</v>
      </c>
      <c r="H1190" s="14">
        <v>0</v>
      </c>
      <c r="I1190" s="14">
        <v>0</v>
      </c>
      <c r="J1190" s="14">
        <v>0</v>
      </c>
    </row>
    <row r="1191" spans="2:10" ht="15.75" x14ac:dyDescent="0.25">
      <c r="C1191" s="9">
        <v>2018</v>
      </c>
      <c r="D1191" s="10">
        <v>0</v>
      </c>
      <c r="E1191" s="13">
        <v>0</v>
      </c>
      <c r="F1191" s="9">
        <v>0</v>
      </c>
      <c r="G1191" s="14">
        <v>0</v>
      </c>
      <c r="H1191" s="14">
        <v>0</v>
      </c>
      <c r="I1191" s="14">
        <v>0</v>
      </c>
      <c r="J1191" s="14">
        <v>0</v>
      </c>
    </row>
    <row r="1192" spans="2:10" ht="15.75" x14ac:dyDescent="0.25">
      <c r="B1192" t="s">
        <v>571</v>
      </c>
      <c r="C1192" s="26">
        <v>2019</v>
      </c>
      <c r="D1192" s="27">
        <v>0</v>
      </c>
      <c r="E1192" s="28">
        <f>VLOOKUP(CONCATENATE(B1192,C1192),Fuente!A:G,2,0)</f>
        <v>0</v>
      </c>
      <c r="F1192" s="26">
        <f>VLOOKUP(CONCATENATE(B1192,C1192),Fuente!A:G,3,0)</f>
        <v>0</v>
      </c>
      <c r="G1192" s="25">
        <f>VLOOKUP(CONCATENATE(B1192,C1192),Fuente!A:G,4,0)</f>
        <v>0</v>
      </c>
      <c r="H1192" s="25">
        <f>VLOOKUP(CONCATENATE(B1192,C1192),Fuente!A:G,5,0)</f>
        <v>0</v>
      </c>
      <c r="I1192" s="25">
        <f>VLOOKUP(CONCATENATE(B1192,C1192),Fuente!A:G,6,0)</f>
        <v>0</v>
      </c>
      <c r="J1192" s="25">
        <f>VLOOKUP(CONCATENATE(B1192,C1192),Fuente!A:G,7,0)</f>
        <v>0</v>
      </c>
    </row>
    <row r="1193" spans="2:10" ht="15.75" x14ac:dyDescent="0.25">
      <c r="B1193" t="s">
        <v>571</v>
      </c>
      <c r="C1193" s="26">
        <v>2020</v>
      </c>
      <c r="D1193" s="27">
        <v>0</v>
      </c>
      <c r="E1193" s="28">
        <f>VLOOKUP(CONCATENATE(B1193,C1193),Fuente!A:G,2,0)</f>
        <v>1</v>
      </c>
      <c r="F1193" s="26">
        <f>VLOOKUP(CONCATENATE(B1193,C1193),Fuente!A:G,3,0)</f>
        <v>0</v>
      </c>
      <c r="G1193" s="25">
        <f>VLOOKUP(CONCATENATE(B1193,C1193),Fuente!A:G,4,0)</f>
        <v>0</v>
      </c>
      <c r="H1193" s="25">
        <f>VLOOKUP(CONCATENATE(B1193,C1193),Fuente!A:G,5,0)</f>
        <v>0</v>
      </c>
      <c r="I1193" s="25">
        <f>VLOOKUP(CONCATENATE(B1193,C1193),Fuente!A:G,6,0)</f>
        <v>1</v>
      </c>
      <c r="J1193" s="25">
        <f>VLOOKUP(CONCATENATE(B1193,C1193),Fuente!A:G,7,0)</f>
        <v>0</v>
      </c>
    </row>
    <row r="1194" spans="2:10" ht="15.75" x14ac:dyDescent="0.25">
      <c r="C1194" s="26"/>
      <c r="D1194" s="27"/>
      <c r="E1194" s="29"/>
      <c r="F1194" s="30"/>
      <c r="G1194" s="25"/>
      <c r="H1194" s="25"/>
      <c r="I1194" s="25"/>
      <c r="J1194" s="25"/>
    </row>
    <row r="1195" spans="2:10" ht="15.75" x14ac:dyDescent="0.25">
      <c r="C1195" s="23" t="s">
        <v>96</v>
      </c>
      <c r="D1195" s="27"/>
      <c r="E1195" s="29"/>
      <c r="F1195" s="30"/>
      <c r="G1195" s="25"/>
      <c r="H1195" s="25"/>
      <c r="I1195" s="25"/>
      <c r="J1195" s="25"/>
    </row>
    <row r="1196" spans="2:10" ht="15.75" x14ac:dyDescent="0.25">
      <c r="C1196" s="26"/>
      <c r="D1196" s="27"/>
      <c r="E1196" s="29"/>
      <c r="F1196" s="30"/>
      <c r="G1196" s="25"/>
      <c r="H1196" s="25"/>
      <c r="I1196" s="25"/>
      <c r="J1196" s="25"/>
    </row>
    <row r="1197" spans="2:10" ht="15.75" x14ac:dyDescent="0.25">
      <c r="C1197" s="26"/>
      <c r="D1197" s="27"/>
      <c r="E1197" s="29"/>
      <c r="F1197" s="30"/>
      <c r="G1197" s="25"/>
      <c r="H1197" s="25"/>
      <c r="I1197" s="25"/>
      <c r="J1197" s="25"/>
    </row>
    <row r="1198" spans="2:10" ht="15.75" x14ac:dyDescent="0.25">
      <c r="C1198" s="26"/>
      <c r="D1198" s="27"/>
      <c r="E1198" s="29"/>
      <c r="F1198" s="30"/>
      <c r="G1198" s="25"/>
      <c r="H1198" s="25"/>
      <c r="I1198" s="25"/>
      <c r="J1198" s="25"/>
    </row>
    <row r="1199" spans="2:10" ht="15.75" x14ac:dyDescent="0.25">
      <c r="C1199" s="23"/>
      <c r="D1199" s="24"/>
      <c r="E1199" s="23"/>
      <c r="F1199" s="23"/>
      <c r="G1199" s="25"/>
      <c r="H1199" s="25"/>
      <c r="I1199" s="25"/>
      <c r="J1199" s="25"/>
    </row>
    <row r="1200" spans="2:10" ht="15.75" x14ac:dyDescent="0.25">
      <c r="C1200" s="23"/>
      <c r="D1200" s="24"/>
      <c r="E1200" s="23"/>
      <c r="F1200" s="23"/>
      <c r="G1200" s="25"/>
      <c r="H1200" s="25"/>
      <c r="I1200" s="25"/>
      <c r="J1200" s="25"/>
    </row>
    <row r="1201" spans="3:10" ht="15.75" x14ac:dyDescent="0.25">
      <c r="C1201" s="23"/>
      <c r="D1201" s="24"/>
      <c r="E1201" s="23"/>
      <c r="F1201" s="23"/>
      <c r="G1201" s="25"/>
      <c r="H1201" s="25"/>
      <c r="I1201" s="25"/>
      <c r="J1201" s="25"/>
    </row>
    <row r="1202" spans="3:10" ht="15.75" x14ac:dyDescent="0.25">
      <c r="C1202" s="161" t="s">
        <v>22</v>
      </c>
      <c r="D1202" s="162"/>
      <c r="E1202" s="162"/>
      <c r="F1202" s="162"/>
      <c r="G1202" s="162"/>
      <c r="H1202" s="162"/>
      <c r="I1202" s="162"/>
      <c r="J1202" s="163"/>
    </row>
    <row r="1203" spans="3:10" ht="47.25" x14ac:dyDescent="0.25">
      <c r="C1203" s="20" t="s">
        <v>0</v>
      </c>
      <c r="D1203" s="21" t="s">
        <v>94</v>
      </c>
      <c r="E1203" s="22" t="s">
        <v>95</v>
      </c>
      <c r="F1203" s="22" t="s">
        <v>91</v>
      </c>
      <c r="G1203" s="22" t="s">
        <v>92</v>
      </c>
      <c r="H1203" s="22" t="s">
        <v>93</v>
      </c>
      <c r="I1203" s="22" t="s">
        <v>89</v>
      </c>
      <c r="J1203" s="22" t="s">
        <v>88</v>
      </c>
    </row>
    <row r="1204" spans="3:10" ht="15.75" x14ac:dyDescent="0.25">
      <c r="C1204" s="9">
        <v>2005</v>
      </c>
      <c r="D1204" s="10">
        <v>0</v>
      </c>
      <c r="E1204" s="11"/>
      <c r="F1204" s="12"/>
      <c r="G1204" s="14"/>
      <c r="H1204" s="14"/>
      <c r="I1204" s="12"/>
      <c r="J1204" s="12"/>
    </row>
    <row r="1205" spans="3:10" ht="15.75" x14ac:dyDescent="0.25">
      <c r="C1205" s="9">
        <v>2006</v>
      </c>
      <c r="D1205" s="10">
        <v>0</v>
      </c>
      <c r="E1205" s="11"/>
      <c r="F1205" s="12"/>
      <c r="G1205" s="14"/>
      <c r="H1205" s="14"/>
      <c r="I1205" s="12"/>
      <c r="J1205" s="12"/>
    </row>
    <row r="1206" spans="3:10" ht="15.75" x14ac:dyDescent="0.25">
      <c r="C1206" s="9">
        <v>2007</v>
      </c>
      <c r="D1206" s="10">
        <v>0</v>
      </c>
      <c r="E1206" s="11"/>
      <c r="F1206" s="12"/>
      <c r="G1206" s="14"/>
      <c r="H1206" s="14"/>
      <c r="I1206" s="12"/>
      <c r="J1206" s="12"/>
    </row>
    <row r="1207" spans="3:10" ht="15.75" x14ac:dyDescent="0.25">
      <c r="C1207" s="9">
        <v>2008</v>
      </c>
      <c r="D1207" s="10">
        <v>0</v>
      </c>
      <c r="E1207" s="11"/>
      <c r="F1207" s="12"/>
      <c r="G1207" s="14"/>
      <c r="H1207" s="14"/>
      <c r="I1207" s="12"/>
      <c r="J1207" s="12"/>
    </row>
    <row r="1208" spans="3:10" ht="15.75" x14ac:dyDescent="0.25">
      <c r="C1208" s="9">
        <v>2009</v>
      </c>
      <c r="D1208" s="10">
        <v>0</v>
      </c>
      <c r="E1208" s="11"/>
      <c r="F1208" s="12"/>
      <c r="G1208" s="14"/>
      <c r="H1208" s="14"/>
      <c r="I1208" s="12"/>
      <c r="J1208" s="12"/>
    </row>
    <row r="1209" spans="3:10" ht="15.75" x14ac:dyDescent="0.25">
      <c r="C1209" s="9">
        <v>2010</v>
      </c>
      <c r="D1209" s="10">
        <v>0</v>
      </c>
      <c r="E1209" s="13">
        <v>3</v>
      </c>
      <c r="F1209" s="9">
        <v>0</v>
      </c>
      <c r="G1209" s="14">
        <v>3</v>
      </c>
      <c r="H1209" s="14">
        <v>0</v>
      </c>
      <c r="I1209" s="9">
        <f t="shared" ref="I1209:I1215" si="41">E1209-(F1209+G1209+H1209)-J1209</f>
        <v>0</v>
      </c>
      <c r="J1209" s="9">
        <v>0</v>
      </c>
    </row>
    <row r="1210" spans="3:10" ht="15.75" x14ac:dyDescent="0.25">
      <c r="C1210" s="9">
        <v>2011</v>
      </c>
      <c r="D1210" s="10">
        <v>0</v>
      </c>
      <c r="E1210" s="13">
        <v>2</v>
      </c>
      <c r="F1210" s="9">
        <v>0</v>
      </c>
      <c r="G1210" s="14">
        <v>1</v>
      </c>
      <c r="H1210" s="14">
        <v>0</v>
      </c>
      <c r="I1210" s="9">
        <f t="shared" si="41"/>
        <v>0</v>
      </c>
      <c r="J1210" s="9">
        <v>1</v>
      </c>
    </row>
    <row r="1211" spans="3:10" ht="15.75" x14ac:dyDescent="0.25">
      <c r="C1211" s="9">
        <v>2012</v>
      </c>
      <c r="D1211" s="10">
        <v>0</v>
      </c>
      <c r="E1211" s="13">
        <v>2</v>
      </c>
      <c r="F1211" s="9">
        <v>0</v>
      </c>
      <c r="G1211" s="14">
        <v>0</v>
      </c>
      <c r="H1211" s="14">
        <v>0</v>
      </c>
      <c r="I1211" s="9">
        <f t="shared" si="41"/>
        <v>0</v>
      </c>
      <c r="J1211" s="9">
        <v>2</v>
      </c>
    </row>
    <row r="1212" spans="3:10" ht="15.75" x14ac:dyDescent="0.25">
      <c r="C1212" s="9">
        <v>2013</v>
      </c>
      <c r="D1212" s="10">
        <v>0</v>
      </c>
      <c r="E1212" s="13">
        <v>3</v>
      </c>
      <c r="F1212" s="9">
        <v>0</v>
      </c>
      <c r="G1212" s="14">
        <v>2</v>
      </c>
      <c r="H1212" s="14">
        <v>0</v>
      </c>
      <c r="I1212" s="9">
        <f t="shared" si="41"/>
        <v>0</v>
      </c>
      <c r="J1212" s="9">
        <v>1</v>
      </c>
    </row>
    <row r="1213" spans="3:10" ht="15.75" x14ac:dyDescent="0.25">
      <c r="C1213" s="9">
        <v>2014</v>
      </c>
      <c r="D1213" s="10">
        <v>0</v>
      </c>
      <c r="E1213" s="13">
        <v>3</v>
      </c>
      <c r="F1213" s="9">
        <v>0</v>
      </c>
      <c r="G1213" s="14">
        <v>2</v>
      </c>
      <c r="H1213" s="14">
        <v>0</v>
      </c>
      <c r="I1213" s="9">
        <f t="shared" si="41"/>
        <v>0</v>
      </c>
      <c r="J1213" s="9">
        <v>1</v>
      </c>
    </row>
    <row r="1214" spans="3:10" ht="15.75" x14ac:dyDescent="0.25">
      <c r="C1214" s="9">
        <v>2015</v>
      </c>
      <c r="D1214" s="10">
        <v>0</v>
      </c>
      <c r="E1214" s="13">
        <v>3</v>
      </c>
      <c r="F1214" s="9">
        <v>0</v>
      </c>
      <c r="G1214" s="14">
        <v>1</v>
      </c>
      <c r="H1214" s="14">
        <v>0</v>
      </c>
      <c r="I1214" s="9">
        <f t="shared" si="41"/>
        <v>1</v>
      </c>
      <c r="J1214" s="9">
        <v>1</v>
      </c>
    </row>
    <row r="1215" spans="3:10" ht="15.75" x14ac:dyDescent="0.25">
      <c r="C1215" s="9">
        <v>2016</v>
      </c>
      <c r="D1215" s="10">
        <v>0</v>
      </c>
      <c r="E1215" s="13">
        <v>3</v>
      </c>
      <c r="F1215" s="9">
        <v>0</v>
      </c>
      <c r="G1215" s="14">
        <v>1</v>
      </c>
      <c r="H1215" s="14">
        <v>0</v>
      </c>
      <c r="I1215" s="9">
        <f t="shared" si="41"/>
        <v>2</v>
      </c>
      <c r="J1215" s="9">
        <v>0</v>
      </c>
    </row>
    <row r="1216" spans="3:10" ht="15.75" x14ac:dyDescent="0.25">
      <c r="C1216" s="9">
        <v>2017</v>
      </c>
      <c r="D1216" s="10">
        <v>0</v>
      </c>
      <c r="E1216" s="13">
        <v>1</v>
      </c>
      <c r="F1216" s="9">
        <v>0</v>
      </c>
      <c r="G1216" s="14">
        <v>0</v>
      </c>
      <c r="H1216" s="14">
        <v>0</v>
      </c>
      <c r="I1216" s="14">
        <v>1</v>
      </c>
      <c r="J1216" s="14">
        <v>0</v>
      </c>
    </row>
    <row r="1217" spans="2:10" ht="15.75" x14ac:dyDescent="0.25">
      <c r="C1217" s="9">
        <v>2018</v>
      </c>
      <c r="D1217" s="10">
        <v>0</v>
      </c>
      <c r="E1217" s="13">
        <v>1</v>
      </c>
      <c r="F1217" s="9">
        <v>0</v>
      </c>
      <c r="G1217" s="14">
        <v>0</v>
      </c>
      <c r="H1217" s="14">
        <v>0</v>
      </c>
      <c r="I1217" s="14">
        <v>1</v>
      </c>
      <c r="J1217" s="14">
        <v>0</v>
      </c>
    </row>
    <row r="1218" spans="2:10" ht="15.75" x14ac:dyDescent="0.25">
      <c r="B1218" t="s">
        <v>572</v>
      </c>
      <c r="C1218" s="26">
        <v>2019</v>
      </c>
      <c r="D1218" s="27">
        <v>0</v>
      </c>
      <c r="E1218" s="29">
        <f>VLOOKUP(CONCATENATE(B1218,C1218),Fuente!A:G,2,0)</f>
        <v>1</v>
      </c>
      <c r="F1218" s="30">
        <f>VLOOKUP(CONCATENATE(B1218,C1218),Fuente!A:G,3,0)</f>
        <v>0</v>
      </c>
      <c r="G1218" s="25">
        <f>VLOOKUP(CONCATENATE(B1218,C1218),Fuente!A:G,4,0)</f>
        <v>0</v>
      </c>
      <c r="H1218" s="25">
        <f>VLOOKUP(CONCATENATE(B1218,C1218),Fuente!A:G,5,0)</f>
        <v>0</v>
      </c>
      <c r="I1218" s="25">
        <f>VLOOKUP(CONCATENATE(B1218,C1218),Fuente!A:G,6,0)</f>
        <v>0</v>
      </c>
      <c r="J1218" s="25">
        <f>VLOOKUP(CONCATENATE(B1218,C1218),Fuente!A:G,7,0)</f>
        <v>1</v>
      </c>
    </row>
    <row r="1219" spans="2:10" ht="15.75" x14ac:dyDescent="0.25">
      <c r="B1219" t="s">
        <v>572</v>
      </c>
      <c r="C1219" s="26">
        <v>2020</v>
      </c>
      <c r="D1219" s="27">
        <v>0</v>
      </c>
      <c r="E1219" s="29">
        <f>VLOOKUP(CONCATENATE(B1219,C1219),Fuente!A:G,2,0)</f>
        <v>1</v>
      </c>
      <c r="F1219" s="30">
        <f>VLOOKUP(CONCATENATE(B1219,C1219),Fuente!A:G,3,0)</f>
        <v>0</v>
      </c>
      <c r="G1219" s="25">
        <f>VLOOKUP(CONCATENATE(B1219,C1219),Fuente!A:G,4,0)</f>
        <v>0</v>
      </c>
      <c r="H1219" s="25">
        <f>VLOOKUP(CONCATENATE(B1219,C1219),Fuente!A:G,5,0)</f>
        <v>0</v>
      </c>
      <c r="I1219" s="25">
        <f>VLOOKUP(CONCATENATE(B1219,C1219),Fuente!A:G,6,0)</f>
        <v>0</v>
      </c>
      <c r="J1219" s="25">
        <f>VLOOKUP(CONCATENATE(B1219,C1219),Fuente!A:G,7,0)</f>
        <v>0</v>
      </c>
    </row>
    <row r="1220" spans="2:10" ht="15.75" x14ac:dyDescent="0.25">
      <c r="C1220" s="26"/>
      <c r="D1220" s="27"/>
      <c r="E1220" s="29"/>
      <c r="F1220" s="30"/>
      <c r="G1220" s="25"/>
      <c r="H1220" s="25"/>
      <c r="I1220" s="25"/>
      <c r="J1220" s="25"/>
    </row>
    <row r="1221" spans="2:10" ht="15.75" x14ac:dyDescent="0.25">
      <c r="C1221" s="23" t="s">
        <v>96</v>
      </c>
      <c r="D1221" s="27"/>
      <c r="E1221" s="29"/>
      <c r="F1221" s="30"/>
      <c r="G1221" s="25"/>
      <c r="H1221" s="25"/>
      <c r="I1221" s="25"/>
      <c r="J1221" s="25"/>
    </row>
    <row r="1222" spans="2:10" ht="15.75" x14ac:dyDescent="0.25">
      <c r="C1222" s="26"/>
      <c r="D1222" s="27"/>
      <c r="E1222" s="29"/>
      <c r="F1222" s="30"/>
      <c r="G1222" s="25"/>
      <c r="H1222" s="25"/>
      <c r="I1222" s="25"/>
      <c r="J1222" s="25"/>
    </row>
    <row r="1223" spans="2:10" ht="15.75" x14ac:dyDescent="0.25">
      <c r="C1223" s="26"/>
      <c r="D1223" s="27"/>
      <c r="E1223" s="29"/>
      <c r="F1223" s="30"/>
      <c r="G1223" s="25"/>
      <c r="H1223" s="25"/>
      <c r="I1223" s="25"/>
      <c r="J1223" s="25"/>
    </row>
    <row r="1224" spans="2:10" ht="15.75" x14ac:dyDescent="0.25">
      <c r="C1224" s="26"/>
      <c r="D1224" s="27"/>
      <c r="E1224" s="29"/>
      <c r="F1224" s="30"/>
      <c r="G1224" s="25"/>
      <c r="H1224" s="25"/>
      <c r="I1224" s="25"/>
      <c r="J1224" s="25"/>
    </row>
    <row r="1225" spans="2:10" ht="15.75" x14ac:dyDescent="0.25">
      <c r="C1225" s="23"/>
      <c r="D1225" s="24"/>
      <c r="E1225" s="23"/>
      <c r="F1225" s="23"/>
      <c r="G1225" s="25"/>
      <c r="H1225" s="25"/>
      <c r="I1225" s="25"/>
      <c r="J1225" s="25"/>
    </row>
    <row r="1226" spans="2:10" ht="15.75" x14ac:dyDescent="0.25">
      <c r="C1226" s="23"/>
      <c r="D1226" s="24"/>
      <c r="E1226" s="23"/>
      <c r="F1226" s="23"/>
      <c r="G1226" s="25"/>
      <c r="H1226" s="25"/>
      <c r="I1226" s="25"/>
      <c r="J1226" s="25"/>
    </row>
    <row r="1227" spans="2:10" ht="15.75" x14ac:dyDescent="0.25">
      <c r="C1227" s="23"/>
      <c r="D1227" s="24"/>
      <c r="E1227" s="23"/>
      <c r="F1227" s="23"/>
      <c r="G1227" s="25"/>
      <c r="H1227" s="25"/>
      <c r="I1227" s="25"/>
      <c r="J1227" s="25"/>
    </row>
    <row r="1228" spans="2:10" ht="15.75" x14ac:dyDescent="0.25">
      <c r="C1228" s="161" t="s">
        <v>23</v>
      </c>
      <c r="D1228" s="162"/>
      <c r="E1228" s="162"/>
      <c r="F1228" s="162"/>
      <c r="G1228" s="162"/>
      <c r="H1228" s="162"/>
      <c r="I1228" s="162"/>
      <c r="J1228" s="163"/>
    </row>
    <row r="1229" spans="2:10" ht="47.25" x14ac:dyDescent="0.25">
      <c r="C1229" s="20" t="s">
        <v>0</v>
      </c>
      <c r="D1229" s="21" t="s">
        <v>94</v>
      </c>
      <c r="E1229" s="22" t="s">
        <v>95</v>
      </c>
      <c r="F1229" s="22" t="s">
        <v>91</v>
      </c>
      <c r="G1229" s="22" t="s">
        <v>92</v>
      </c>
      <c r="H1229" s="22" t="s">
        <v>93</v>
      </c>
      <c r="I1229" s="22" t="s">
        <v>89</v>
      </c>
      <c r="J1229" s="22" t="s">
        <v>88</v>
      </c>
    </row>
    <row r="1230" spans="2:10" ht="15.75" x14ac:dyDescent="0.25">
      <c r="C1230" s="9">
        <v>2005</v>
      </c>
      <c r="D1230" s="10">
        <v>0</v>
      </c>
      <c r="E1230" s="11"/>
      <c r="F1230" s="12"/>
      <c r="G1230" s="14"/>
      <c r="H1230" s="14"/>
      <c r="I1230" s="12"/>
      <c r="J1230" s="12"/>
    </row>
    <row r="1231" spans="2:10" ht="15.75" x14ac:dyDescent="0.25">
      <c r="C1231" s="9">
        <v>2006</v>
      </c>
      <c r="D1231" s="10">
        <v>0</v>
      </c>
      <c r="E1231" s="11"/>
      <c r="F1231" s="12"/>
      <c r="G1231" s="14"/>
      <c r="H1231" s="14"/>
      <c r="I1231" s="12"/>
      <c r="J1231" s="12"/>
    </row>
    <row r="1232" spans="2:10" ht="15.75" x14ac:dyDescent="0.25">
      <c r="C1232" s="9">
        <v>2007</v>
      </c>
      <c r="D1232" s="10">
        <v>0</v>
      </c>
      <c r="E1232" s="11"/>
      <c r="F1232" s="12"/>
      <c r="G1232" s="14"/>
      <c r="H1232" s="14"/>
      <c r="I1232" s="12"/>
      <c r="J1232" s="12"/>
    </row>
    <row r="1233" spans="2:10" ht="15.75" x14ac:dyDescent="0.25">
      <c r="C1233" s="9">
        <v>2008</v>
      </c>
      <c r="D1233" s="10">
        <v>0</v>
      </c>
      <c r="E1233" s="11"/>
      <c r="F1233" s="12"/>
      <c r="G1233" s="14"/>
      <c r="H1233" s="14"/>
      <c r="I1233" s="12"/>
      <c r="J1233" s="12"/>
    </row>
    <row r="1234" spans="2:10" ht="15.75" x14ac:dyDescent="0.25">
      <c r="C1234" s="9">
        <v>2009</v>
      </c>
      <c r="D1234" s="10">
        <v>0</v>
      </c>
      <c r="E1234" s="11"/>
      <c r="F1234" s="12"/>
      <c r="G1234" s="14"/>
      <c r="H1234" s="14"/>
      <c r="I1234" s="12"/>
      <c r="J1234" s="12"/>
    </row>
    <row r="1235" spans="2:10" ht="15.75" x14ac:dyDescent="0.25">
      <c r="C1235" s="9">
        <v>2010</v>
      </c>
      <c r="D1235" s="10">
        <v>0</v>
      </c>
      <c r="E1235" s="13">
        <v>1</v>
      </c>
      <c r="F1235" s="9">
        <v>0</v>
      </c>
      <c r="G1235" s="14">
        <v>1</v>
      </c>
      <c r="H1235" s="14">
        <v>0</v>
      </c>
      <c r="I1235" s="9">
        <f t="shared" ref="I1235:I1241" si="42">E1235-(F1235+G1235+H1235)-J1235</f>
        <v>0</v>
      </c>
      <c r="J1235" s="9">
        <v>0</v>
      </c>
    </row>
    <row r="1236" spans="2:10" ht="15.75" x14ac:dyDescent="0.25">
      <c r="C1236" s="9">
        <v>2011</v>
      </c>
      <c r="D1236" s="10">
        <v>0</v>
      </c>
      <c r="E1236" s="13">
        <v>2</v>
      </c>
      <c r="F1236" s="9">
        <v>0</v>
      </c>
      <c r="G1236" s="14">
        <v>0</v>
      </c>
      <c r="H1236" s="14">
        <v>0</v>
      </c>
      <c r="I1236" s="9">
        <f t="shared" si="42"/>
        <v>0</v>
      </c>
      <c r="J1236" s="9">
        <v>2</v>
      </c>
    </row>
    <row r="1237" spans="2:10" ht="15.75" x14ac:dyDescent="0.25">
      <c r="C1237" s="9">
        <v>2012</v>
      </c>
      <c r="D1237" s="10">
        <v>0</v>
      </c>
      <c r="E1237" s="13">
        <v>1</v>
      </c>
      <c r="F1237" s="9">
        <v>0</v>
      </c>
      <c r="G1237" s="14">
        <v>1</v>
      </c>
      <c r="H1237" s="14">
        <v>0</v>
      </c>
      <c r="I1237" s="9">
        <f t="shared" si="42"/>
        <v>0</v>
      </c>
      <c r="J1237" s="9">
        <v>0</v>
      </c>
    </row>
    <row r="1238" spans="2:10" ht="15.75" x14ac:dyDescent="0.25">
      <c r="C1238" s="9">
        <v>2013</v>
      </c>
      <c r="D1238" s="10">
        <v>0</v>
      </c>
      <c r="E1238" s="13">
        <v>2</v>
      </c>
      <c r="F1238" s="9">
        <v>0</v>
      </c>
      <c r="G1238" s="14">
        <v>2</v>
      </c>
      <c r="H1238" s="14">
        <v>0</v>
      </c>
      <c r="I1238" s="9">
        <f t="shared" si="42"/>
        <v>0</v>
      </c>
      <c r="J1238" s="9">
        <v>0</v>
      </c>
    </row>
    <row r="1239" spans="2:10" ht="15.75" x14ac:dyDescent="0.25">
      <c r="C1239" s="9">
        <v>2014</v>
      </c>
      <c r="D1239" s="10">
        <v>0</v>
      </c>
      <c r="E1239" s="13">
        <v>2</v>
      </c>
      <c r="F1239" s="9">
        <v>0</v>
      </c>
      <c r="G1239" s="14">
        <v>1</v>
      </c>
      <c r="H1239" s="14">
        <v>0</v>
      </c>
      <c r="I1239" s="9">
        <f t="shared" si="42"/>
        <v>1</v>
      </c>
      <c r="J1239" s="9">
        <v>0</v>
      </c>
    </row>
    <row r="1240" spans="2:10" ht="15.75" x14ac:dyDescent="0.25">
      <c r="C1240" s="9">
        <v>2015</v>
      </c>
      <c r="D1240" s="10">
        <v>0</v>
      </c>
      <c r="E1240" s="13">
        <v>2</v>
      </c>
      <c r="F1240" s="9">
        <v>0</v>
      </c>
      <c r="G1240" s="14">
        <v>1</v>
      </c>
      <c r="H1240" s="14">
        <v>0</v>
      </c>
      <c r="I1240" s="9">
        <f t="shared" si="42"/>
        <v>1</v>
      </c>
      <c r="J1240" s="9">
        <v>0</v>
      </c>
    </row>
    <row r="1241" spans="2:10" ht="15.75" x14ac:dyDescent="0.25">
      <c r="C1241" s="9">
        <v>2016</v>
      </c>
      <c r="D1241" s="10">
        <v>0</v>
      </c>
      <c r="E1241" s="13">
        <v>2</v>
      </c>
      <c r="F1241" s="9">
        <v>0</v>
      </c>
      <c r="G1241" s="14">
        <v>0</v>
      </c>
      <c r="H1241" s="14">
        <v>0</v>
      </c>
      <c r="I1241" s="9">
        <f t="shared" si="42"/>
        <v>1</v>
      </c>
      <c r="J1241" s="9">
        <v>1</v>
      </c>
    </row>
    <row r="1242" spans="2:10" ht="15.75" x14ac:dyDescent="0.25">
      <c r="C1242" s="9">
        <v>2017</v>
      </c>
      <c r="D1242" s="10">
        <v>0</v>
      </c>
      <c r="E1242" s="13">
        <v>2</v>
      </c>
      <c r="F1242" s="9">
        <v>0</v>
      </c>
      <c r="G1242" s="14">
        <v>0</v>
      </c>
      <c r="H1242" s="14">
        <v>0</v>
      </c>
      <c r="I1242" s="14">
        <v>1</v>
      </c>
      <c r="J1242" s="14">
        <v>1</v>
      </c>
    </row>
    <row r="1243" spans="2:10" ht="15.75" x14ac:dyDescent="0.25">
      <c r="C1243" s="9">
        <v>2018</v>
      </c>
      <c r="D1243" s="10">
        <v>0</v>
      </c>
      <c r="E1243" s="13">
        <v>2</v>
      </c>
      <c r="F1243" s="9">
        <v>0</v>
      </c>
      <c r="G1243" s="14">
        <v>1</v>
      </c>
      <c r="H1243" s="14">
        <v>0</v>
      </c>
      <c r="I1243" s="14">
        <v>0</v>
      </c>
      <c r="J1243" s="14">
        <v>1</v>
      </c>
    </row>
    <row r="1244" spans="2:10" ht="15.75" x14ac:dyDescent="0.25">
      <c r="B1244" t="s">
        <v>573</v>
      </c>
      <c r="C1244" s="26">
        <v>2019</v>
      </c>
      <c r="D1244" s="27">
        <v>0</v>
      </c>
      <c r="E1244" s="29">
        <f>VLOOKUP(CONCATENATE(B1244,C1244),Fuente!A:G,2,0)</f>
        <v>2</v>
      </c>
      <c r="F1244" s="30">
        <f>VLOOKUP(CONCATENATE(B1244,C1244),Fuente!A:G,3,0)</f>
        <v>0</v>
      </c>
      <c r="G1244" s="25">
        <f>VLOOKUP(CONCATENATE(B1244,C1244),Fuente!A:G,4,0)</f>
        <v>2</v>
      </c>
      <c r="H1244" s="25">
        <f>VLOOKUP(CONCATENATE(B1244,C1244),Fuente!A:G,5,0)</f>
        <v>0</v>
      </c>
      <c r="I1244" s="25">
        <f>VLOOKUP(CONCATENATE(B1244,C1244),Fuente!A:G,6,0)</f>
        <v>0</v>
      </c>
      <c r="J1244" s="25">
        <f>VLOOKUP(CONCATENATE(B1244,C1244),Fuente!A:G,7,0)</f>
        <v>0</v>
      </c>
    </row>
    <row r="1245" spans="2:10" ht="15.75" x14ac:dyDescent="0.25">
      <c r="B1245" t="s">
        <v>573</v>
      </c>
      <c r="C1245" s="26">
        <v>2020</v>
      </c>
      <c r="D1245" s="27">
        <v>0</v>
      </c>
      <c r="E1245" s="29">
        <f>VLOOKUP(CONCATENATE(B1245,C1245),Fuente!A:G,2,0)</f>
        <v>2</v>
      </c>
      <c r="F1245" s="30">
        <f>VLOOKUP(CONCATENATE(B1245,C1245),Fuente!A:G,3,0)</f>
        <v>0</v>
      </c>
      <c r="G1245" s="25">
        <f>VLOOKUP(CONCATENATE(B1245,C1245),Fuente!A:G,4,0)</f>
        <v>2</v>
      </c>
      <c r="H1245" s="25">
        <f>VLOOKUP(CONCATENATE(B1245,C1245),Fuente!A:G,5,0)</f>
        <v>0</v>
      </c>
      <c r="I1245" s="25">
        <f>VLOOKUP(CONCATENATE(B1245,C1245),Fuente!A:G,6,0)</f>
        <v>0</v>
      </c>
      <c r="J1245" s="25">
        <f>VLOOKUP(CONCATENATE(B1245,C1245),Fuente!A:G,7,0)</f>
        <v>0</v>
      </c>
    </row>
    <row r="1246" spans="2:10" ht="15.75" x14ac:dyDescent="0.25">
      <c r="C1246" s="26"/>
      <c r="D1246" s="27"/>
      <c r="E1246" s="29"/>
      <c r="F1246" s="30"/>
      <c r="G1246" s="25"/>
      <c r="H1246" s="25"/>
      <c r="I1246" s="25"/>
      <c r="J1246" s="25"/>
    </row>
    <row r="1247" spans="2:10" ht="15.75" x14ac:dyDescent="0.25">
      <c r="C1247" s="23" t="s">
        <v>96</v>
      </c>
      <c r="D1247" s="27"/>
      <c r="E1247" s="29"/>
      <c r="F1247" s="30"/>
      <c r="G1247" s="25"/>
      <c r="H1247" s="25"/>
      <c r="I1247" s="25"/>
      <c r="J1247" s="25"/>
    </row>
    <row r="1248" spans="2:10" ht="15.75" x14ac:dyDescent="0.25">
      <c r="C1248" s="26"/>
      <c r="D1248" s="27"/>
      <c r="E1248" s="29"/>
      <c r="F1248" s="30"/>
      <c r="G1248" s="25"/>
      <c r="H1248" s="25"/>
      <c r="I1248" s="25"/>
      <c r="J1248" s="25"/>
    </row>
    <row r="1249" spans="3:10" ht="15.75" x14ac:dyDescent="0.25">
      <c r="C1249" s="26"/>
      <c r="D1249" s="27"/>
      <c r="E1249" s="29"/>
      <c r="F1249" s="30"/>
      <c r="G1249" s="25"/>
      <c r="H1249" s="25"/>
      <c r="I1249" s="25"/>
      <c r="J1249" s="25"/>
    </row>
    <row r="1250" spans="3:10" ht="15.75" x14ac:dyDescent="0.25">
      <c r="C1250" s="26"/>
      <c r="D1250" s="27"/>
      <c r="E1250" s="29"/>
      <c r="F1250" s="30"/>
      <c r="G1250" s="25"/>
      <c r="H1250" s="25"/>
      <c r="I1250" s="25"/>
      <c r="J1250" s="25"/>
    </row>
    <row r="1251" spans="3:10" ht="15.75" x14ac:dyDescent="0.25">
      <c r="C1251" s="23"/>
      <c r="D1251" s="24"/>
      <c r="E1251" s="23"/>
      <c r="F1251" s="23"/>
      <c r="G1251" s="25"/>
      <c r="H1251" s="25"/>
      <c r="I1251" s="25"/>
      <c r="J1251" s="25"/>
    </row>
    <row r="1252" spans="3:10" ht="15.75" x14ac:dyDescent="0.25">
      <c r="C1252" s="23"/>
      <c r="D1252" s="24"/>
      <c r="E1252" s="23"/>
      <c r="F1252" s="23"/>
      <c r="G1252" s="25"/>
      <c r="H1252" s="25"/>
      <c r="I1252" s="25"/>
      <c r="J1252" s="25"/>
    </row>
    <row r="1253" spans="3:10" ht="15.75" x14ac:dyDescent="0.25">
      <c r="C1253" s="23"/>
      <c r="D1253" s="24"/>
      <c r="E1253" s="23"/>
      <c r="F1253" s="23"/>
      <c r="G1253" s="25"/>
      <c r="H1253" s="25"/>
      <c r="I1253" s="25"/>
      <c r="J1253" s="25"/>
    </row>
    <row r="1254" spans="3:10" ht="15.75" x14ac:dyDescent="0.25">
      <c r="C1254" s="23"/>
      <c r="D1254" s="24"/>
      <c r="E1254" s="23"/>
      <c r="F1254" s="23"/>
      <c r="G1254" s="25"/>
      <c r="H1254" s="25"/>
      <c r="I1254" s="25"/>
      <c r="J1254" s="25"/>
    </row>
    <row r="1255" spans="3:10" ht="15.75" x14ac:dyDescent="0.25">
      <c r="C1255" s="23"/>
      <c r="D1255" s="24"/>
      <c r="E1255" s="23"/>
      <c r="F1255" s="23"/>
      <c r="G1255" s="25"/>
      <c r="H1255" s="25"/>
      <c r="I1255" s="25"/>
      <c r="J1255" s="25"/>
    </row>
    <row r="1256" spans="3:10" ht="15.75" x14ac:dyDescent="0.25">
      <c r="C1256" s="23"/>
      <c r="D1256" s="24"/>
      <c r="E1256" s="23"/>
      <c r="F1256" s="23"/>
      <c r="G1256" s="25"/>
      <c r="H1256" s="25"/>
      <c r="I1256" s="25"/>
      <c r="J1256" s="25"/>
    </row>
    <row r="1257" spans="3:10" ht="15.75" x14ac:dyDescent="0.25">
      <c r="C1257" s="161" t="s">
        <v>117</v>
      </c>
      <c r="D1257" s="162"/>
      <c r="E1257" s="162"/>
      <c r="F1257" s="162"/>
      <c r="G1257" s="162"/>
      <c r="H1257" s="162"/>
      <c r="I1257" s="162"/>
      <c r="J1257" s="163"/>
    </row>
    <row r="1258" spans="3:10" ht="47.25" x14ac:dyDescent="0.25">
      <c r="C1258" s="20" t="s">
        <v>0</v>
      </c>
      <c r="D1258" s="21" t="s">
        <v>94</v>
      </c>
      <c r="E1258" s="22" t="s">
        <v>95</v>
      </c>
      <c r="F1258" s="22" t="s">
        <v>91</v>
      </c>
      <c r="G1258" s="22" t="s">
        <v>92</v>
      </c>
      <c r="H1258" s="22" t="s">
        <v>93</v>
      </c>
      <c r="I1258" s="22" t="s">
        <v>89</v>
      </c>
      <c r="J1258" s="22" t="s">
        <v>88</v>
      </c>
    </row>
    <row r="1259" spans="3:10" ht="15.75" x14ac:dyDescent="0.25">
      <c r="C1259" s="9">
        <v>2005</v>
      </c>
      <c r="D1259" s="10">
        <v>0</v>
      </c>
      <c r="E1259" s="11"/>
      <c r="F1259" s="12"/>
      <c r="G1259" s="14"/>
      <c r="H1259" s="14"/>
      <c r="I1259" s="12"/>
      <c r="J1259" s="12"/>
    </row>
    <row r="1260" spans="3:10" ht="15.75" x14ac:dyDescent="0.25">
      <c r="C1260" s="9">
        <v>2006</v>
      </c>
      <c r="D1260" s="10">
        <v>0</v>
      </c>
      <c r="E1260" s="11"/>
      <c r="F1260" s="12"/>
      <c r="G1260" s="14"/>
      <c r="H1260" s="14"/>
      <c r="I1260" s="12"/>
      <c r="J1260" s="12"/>
    </row>
    <row r="1261" spans="3:10" ht="15.75" x14ac:dyDescent="0.25">
      <c r="C1261" s="9">
        <v>2007</v>
      </c>
      <c r="D1261" s="10">
        <v>0</v>
      </c>
      <c r="E1261" s="11"/>
      <c r="F1261" s="12"/>
      <c r="G1261" s="14"/>
      <c r="H1261" s="14"/>
      <c r="I1261" s="12"/>
      <c r="J1261" s="12"/>
    </row>
    <row r="1262" spans="3:10" ht="15.75" x14ac:dyDescent="0.25">
      <c r="C1262" s="9">
        <v>2008</v>
      </c>
      <c r="D1262" s="10">
        <v>0</v>
      </c>
      <c r="E1262" s="11"/>
      <c r="F1262" s="12"/>
      <c r="G1262" s="14"/>
      <c r="H1262" s="14"/>
      <c r="I1262" s="12"/>
      <c r="J1262" s="12"/>
    </row>
    <row r="1263" spans="3:10" ht="15.75" x14ac:dyDescent="0.25">
      <c r="C1263" s="9">
        <v>2009</v>
      </c>
      <c r="D1263" s="10">
        <v>0</v>
      </c>
      <c r="E1263" s="11"/>
      <c r="F1263" s="12"/>
      <c r="G1263" s="14"/>
      <c r="H1263" s="14"/>
      <c r="I1263" s="12"/>
      <c r="J1263" s="12"/>
    </row>
    <row r="1264" spans="3:10" ht="15.75" x14ac:dyDescent="0.25">
      <c r="C1264" s="9">
        <v>2010</v>
      </c>
      <c r="D1264" s="10">
        <v>0</v>
      </c>
      <c r="E1264" s="13">
        <v>2</v>
      </c>
      <c r="F1264" s="9">
        <v>0</v>
      </c>
      <c r="G1264" s="14">
        <v>2</v>
      </c>
      <c r="H1264" s="14">
        <v>0</v>
      </c>
      <c r="I1264" s="9">
        <f t="shared" ref="I1264:I1270" si="43">E1264-(F1264+G1264+H1264)-J1264</f>
        <v>0</v>
      </c>
      <c r="J1264" s="9">
        <v>0</v>
      </c>
    </row>
    <row r="1265" spans="2:10" ht="15.75" x14ac:dyDescent="0.25">
      <c r="C1265" s="9">
        <v>2011</v>
      </c>
      <c r="D1265" s="10">
        <v>0</v>
      </c>
      <c r="E1265" s="13">
        <v>4</v>
      </c>
      <c r="F1265" s="9">
        <v>0</v>
      </c>
      <c r="G1265" s="14">
        <v>4</v>
      </c>
      <c r="H1265" s="14">
        <v>0</v>
      </c>
      <c r="I1265" s="9">
        <f t="shared" si="43"/>
        <v>0</v>
      </c>
      <c r="J1265" s="9">
        <v>0</v>
      </c>
    </row>
    <row r="1266" spans="2:10" ht="15.75" x14ac:dyDescent="0.25">
      <c r="C1266" s="9">
        <v>2012</v>
      </c>
      <c r="D1266" s="10">
        <v>0</v>
      </c>
      <c r="E1266" s="13">
        <v>4</v>
      </c>
      <c r="F1266" s="9">
        <v>0</v>
      </c>
      <c r="G1266" s="14">
        <v>4</v>
      </c>
      <c r="H1266" s="14">
        <v>0</v>
      </c>
      <c r="I1266" s="9">
        <f t="shared" si="43"/>
        <v>0</v>
      </c>
      <c r="J1266" s="9">
        <v>0</v>
      </c>
    </row>
    <row r="1267" spans="2:10" ht="15.75" x14ac:dyDescent="0.25">
      <c r="C1267" s="9">
        <v>2013</v>
      </c>
      <c r="D1267" s="10">
        <v>0</v>
      </c>
      <c r="E1267" s="13">
        <v>4</v>
      </c>
      <c r="F1267" s="9">
        <v>0</v>
      </c>
      <c r="G1267" s="14">
        <v>1</v>
      </c>
      <c r="H1267" s="14">
        <v>0</v>
      </c>
      <c r="I1267" s="9">
        <f t="shared" si="43"/>
        <v>3</v>
      </c>
      <c r="J1267" s="9">
        <v>0</v>
      </c>
    </row>
    <row r="1268" spans="2:10" ht="15.75" x14ac:dyDescent="0.25">
      <c r="C1268" s="9">
        <v>2014</v>
      </c>
      <c r="D1268" s="10">
        <v>0</v>
      </c>
      <c r="E1268" s="13">
        <v>4</v>
      </c>
      <c r="F1268" s="9">
        <v>0</v>
      </c>
      <c r="G1268" s="14">
        <v>2</v>
      </c>
      <c r="H1268" s="14">
        <v>0</v>
      </c>
      <c r="I1268" s="9">
        <f t="shared" si="43"/>
        <v>0</v>
      </c>
      <c r="J1268" s="9">
        <v>2</v>
      </c>
    </row>
    <row r="1269" spans="2:10" ht="15.75" x14ac:dyDescent="0.25">
      <c r="C1269" s="9">
        <v>2015</v>
      </c>
      <c r="D1269" s="10">
        <v>0</v>
      </c>
      <c r="E1269" s="13">
        <v>4</v>
      </c>
      <c r="F1269" s="9">
        <v>0</v>
      </c>
      <c r="G1269" s="14">
        <v>2</v>
      </c>
      <c r="H1269" s="14">
        <v>0</v>
      </c>
      <c r="I1269" s="9">
        <f t="shared" si="43"/>
        <v>0</v>
      </c>
      <c r="J1269" s="9">
        <v>2</v>
      </c>
    </row>
    <row r="1270" spans="2:10" ht="15.75" x14ac:dyDescent="0.25">
      <c r="C1270" s="9">
        <v>2016</v>
      </c>
      <c r="D1270" s="10">
        <v>0</v>
      </c>
      <c r="E1270" s="13">
        <v>4</v>
      </c>
      <c r="F1270" s="9">
        <v>0</v>
      </c>
      <c r="G1270" s="14">
        <v>2</v>
      </c>
      <c r="H1270" s="14">
        <v>0</v>
      </c>
      <c r="I1270" s="9">
        <f t="shared" si="43"/>
        <v>2</v>
      </c>
      <c r="J1270" s="9">
        <v>0</v>
      </c>
    </row>
    <row r="1271" spans="2:10" ht="15.75" x14ac:dyDescent="0.25">
      <c r="C1271" s="9">
        <v>2017</v>
      </c>
      <c r="D1271" s="10">
        <v>0</v>
      </c>
      <c r="E1271" s="13">
        <v>5</v>
      </c>
      <c r="F1271" s="9">
        <v>0</v>
      </c>
      <c r="G1271" s="14">
        <v>3</v>
      </c>
      <c r="H1271" s="14">
        <v>0</v>
      </c>
      <c r="I1271" s="14">
        <v>1</v>
      </c>
      <c r="J1271" s="14">
        <v>1</v>
      </c>
    </row>
    <row r="1272" spans="2:10" ht="15.75" x14ac:dyDescent="0.25">
      <c r="C1272" s="9">
        <v>2018</v>
      </c>
      <c r="D1272" s="10">
        <v>0</v>
      </c>
      <c r="E1272" s="13">
        <v>5</v>
      </c>
      <c r="F1272" s="9">
        <v>0</v>
      </c>
      <c r="G1272" s="14">
        <v>3</v>
      </c>
      <c r="H1272" s="14">
        <v>0</v>
      </c>
      <c r="I1272" s="14">
        <v>0</v>
      </c>
      <c r="J1272" s="14">
        <v>2</v>
      </c>
    </row>
    <row r="1273" spans="2:10" ht="15.75" x14ac:dyDescent="0.25">
      <c r="B1273" t="s">
        <v>574</v>
      </c>
      <c r="C1273" s="26">
        <v>2019</v>
      </c>
      <c r="D1273" s="27">
        <v>0</v>
      </c>
      <c r="E1273" s="29">
        <f>VLOOKUP(CONCATENATE(B1273,C1273),Fuente!A:G,2,0)</f>
        <v>5</v>
      </c>
      <c r="F1273" s="30">
        <f>VLOOKUP(CONCATENATE(B1273,C1273),Fuente!A:G,3,0)</f>
        <v>0</v>
      </c>
      <c r="G1273" s="25">
        <f>VLOOKUP(CONCATENATE(B1273,C1273),Fuente!A:G,4,0)</f>
        <v>3</v>
      </c>
      <c r="H1273" s="25">
        <f>VLOOKUP(CONCATENATE(B1273,C1273),Fuente!A:G,5,0)</f>
        <v>0</v>
      </c>
      <c r="I1273" s="25">
        <f>VLOOKUP(CONCATENATE(B1273,C1273),Fuente!A:G,6,0)</f>
        <v>1</v>
      </c>
      <c r="J1273" s="25">
        <f>VLOOKUP(CONCATENATE(B1273,C1273),Fuente!A:G,7,0)</f>
        <v>1</v>
      </c>
    </row>
    <row r="1274" spans="2:10" ht="15.75" x14ac:dyDescent="0.25">
      <c r="B1274" t="s">
        <v>574</v>
      </c>
      <c r="C1274" s="26">
        <v>2020</v>
      </c>
      <c r="D1274" s="27">
        <v>0</v>
      </c>
      <c r="E1274" s="29">
        <f>VLOOKUP(CONCATENATE(B1274,C1274),Fuente!A:G,2,0)</f>
        <v>4</v>
      </c>
      <c r="F1274" s="30">
        <f>VLOOKUP(CONCATENATE(B1274,C1274),Fuente!A:G,3,0)</f>
        <v>0</v>
      </c>
      <c r="G1274" s="25">
        <f>VLOOKUP(CONCATENATE(B1274,C1274),Fuente!A:G,4,0)</f>
        <v>2</v>
      </c>
      <c r="H1274" s="25">
        <f>VLOOKUP(CONCATENATE(B1274,C1274),Fuente!A:G,5,0)</f>
        <v>0</v>
      </c>
      <c r="I1274" s="25">
        <f>VLOOKUP(CONCATENATE(B1274,C1274),Fuente!A:G,6,0)</f>
        <v>0</v>
      </c>
      <c r="J1274" s="25">
        <f>VLOOKUP(CONCATENATE(B1274,C1274),Fuente!A:G,7,0)</f>
        <v>0</v>
      </c>
    </row>
    <row r="1275" spans="2:10" ht="15.75" x14ac:dyDescent="0.25">
      <c r="C1275" s="26"/>
      <c r="D1275" s="27"/>
      <c r="E1275" s="29"/>
      <c r="F1275" s="30"/>
      <c r="G1275" s="25"/>
      <c r="H1275" s="25"/>
      <c r="I1275" s="25"/>
      <c r="J1275" s="25"/>
    </row>
    <row r="1276" spans="2:10" ht="15.75" x14ac:dyDescent="0.25">
      <c r="C1276" s="23" t="s">
        <v>96</v>
      </c>
      <c r="D1276" s="27"/>
      <c r="E1276" s="29"/>
      <c r="F1276" s="30"/>
      <c r="G1276" s="25"/>
      <c r="H1276" s="25"/>
      <c r="I1276" s="25"/>
      <c r="J1276" s="25"/>
    </row>
    <row r="1277" spans="2:10" ht="15.75" x14ac:dyDescent="0.25">
      <c r="C1277" s="26"/>
      <c r="D1277" s="27"/>
      <c r="E1277" s="29"/>
      <c r="F1277" s="30"/>
      <c r="G1277" s="25"/>
      <c r="H1277" s="25"/>
      <c r="I1277" s="25"/>
      <c r="J1277" s="25"/>
    </row>
    <row r="1278" spans="2:10" ht="15.75" x14ac:dyDescent="0.25">
      <c r="C1278" s="26"/>
      <c r="D1278" s="27"/>
      <c r="E1278" s="29"/>
      <c r="F1278" s="30"/>
      <c r="G1278" s="25"/>
      <c r="H1278" s="25"/>
      <c r="I1278" s="25"/>
      <c r="J1278" s="25"/>
    </row>
    <row r="1279" spans="2:10" ht="15.75" x14ac:dyDescent="0.25">
      <c r="C1279" s="26"/>
      <c r="D1279" s="27"/>
      <c r="E1279" s="29"/>
      <c r="F1279" s="30"/>
      <c r="G1279" s="25"/>
      <c r="H1279" s="25"/>
      <c r="I1279" s="25"/>
      <c r="J1279" s="25"/>
    </row>
    <row r="1280" spans="2:10" ht="15.75" x14ac:dyDescent="0.25">
      <c r="C1280" s="23"/>
      <c r="D1280" s="24"/>
      <c r="E1280" s="23"/>
      <c r="F1280" s="23"/>
      <c r="G1280" s="25"/>
      <c r="H1280" s="25"/>
      <c r="I1280" s="25"/>
      <c r="J1280" s="25"/>
    </row>
    <row r="1281" spans="3:10" ht="15.75" x14ac:dyDescent="0.25">
      <c r="C1281" s="23"/>
      <c r="D1281" s="24"/>
      <c r="E1281" s="23"/>
      <c r="F1281" s="23"/>
      <c r="G1281" s="25"/>
      <c r="H1281" s="25"/>
      <c r="I1281" s="25"/>
      <c r="J1281" s="25"/>
    </row>
    <row r="1282" spans="3:10" ht="15.75" x14ac:dyDescent="0.25">
      <c r="C1282" s="23"/>
      <c r="D1282" s="24"/>
      <c r="E1282" s="23"/>
      <c r="F1282" s="23"/>
      <c r="G1282" s="25"/>
      <c r="H1282" s="25"/>
      <c r="I1282" s="25"/>
      <c r="J1282" s="25"/>
    </row>
    <row r="1283" spans="3:10" ht="15.75" x14ac:dyDescent="0.25">
      <c r="C1283" s="161" t="s">
        <v>24</v>
      </c>
      <c r="D1283" s="162"/>
      <c r="E1283" s="162"/>
      <c r="F1283" s="162"/>
      <c r="G1283" s="162"/>
      <c r="H1283" s="162"/>
      <c r="I1283" s="162"/>
      <c r="J1283" s="163"/>
    </row>
    <row r="1284" spans="3:10" ht="47.25" x14ac:dyDescent="0.25">
      <c r="C1284" s="20" t="s">
        <v>0</v>
      </c>
      <c r="D1284" s="21" t="s">
        <v>94</v>
      </c>
      <c r="E1284" s="22" t="s">
        <v>95</v>
      </c>
      <c r="F1284" s="22" t="s">
        <v>91</v>
      </c>
      <c r="G1284" s="22" t="s">
        <v>92</v>
      </c>
      <c r="H1284" s="22" t="s">
        <v>93</v>
      </c>
      <c r="I1284" s="22" t="s">
        <v>89</v>
      </c>
      <c r="J1284" s="22" t="s">
        <v>88</v>
      </c>
    </row>
    <row r="1285" spans="3:10" ht="15.75" x14ac:dyDescent="0.25">
      <c r="C1285" s="9">
        <v>2005</v>
      </c>
      <c r="D1285" s="10">
        <v>0</v>
      </c>
      <c r="E1285" s="11"/>
      <c r="F1285" s="12"/>
      <c r="G1285" s="14"/>
      <c r="H1285" s="14"/>
      <c r="I1285" s="12"/>
      <c r="J1285" s="12"/>
    </row>
    <row r="1286" spans="3:10" ht="15.75" x14ac:dyDescent="0.25">
      <c r="C1286" s="9">
        <v>2006</v>
      </c>
      <c r="D1286" s="10">
        <v>0</v>
      </c>
      <c r="E1286" s="11"/>
      <c r="F1286" s="12"/>
      <c r="G1286" s="14"/>
      <c r="H1286" s="14"/>
      <c r="I1286" s="12"/>
      <c r="J1286" s="12"/>
    </row>
    <row r="1287" spans="3:10" ht="15.75" x14ac:dyDescent="0.25">
      <c r="C1287" s="9">
        <v>2007</v>
      </c>
      <c r="D1287" s="10">
        <v>0</v>
      </c>
      <c r="E1287" s="11"/>
      <c r="F1287" s="12"/>
      <c r="G1287" s="14"/>
      <c r="H1287" s="14"/>
      <c r="I1287" s="12"/>
      <c r="J1287" s="12"/>
    </row>
    <row r="1288" spans="3:10" ht="15.75" x14ac:dyDescent="0.25">
      <c r="C1288" s="9">
        <v>2008</v>
      </c>
      <c r="D1288" s="10">
        <v>0</v>
      </c>
      <c r="E1288" s="11"/>
      <c r="F1288" s="12"/>
      <c r="G1288" s="14"/>
      <c r="H1288" s="14"/>
      <c r="I1288" s="12"/>
      <c r="J1288" s="12"/>
    </row>
    <row r="1289" spans="3:10" ht="15.75" x14ac:dyDescent="0.25">
      <c r="C1289" s="9">
        <v>2009</v>
      </c>
      <c r="D1289" s="10">
        <v>0</v>
      </c>
      <c r="E1289" s="11"/>
      <c r="F1289" s="12"/>
      <c r="G1289" s="14"/>
      <c r="H1289" s="14"/>
      <c r="I1289" s="12"/>
      <c r="J1289" s="12"/>
    </row>
    <row r="1290" spans="3:10" ht="15.75" x14ac:dyDescent="0.25">
      <c r="C1290" s="9">
        <v>2010</v>
      </c>
      <c r="D1290" s="10">
        <v>0</v>
      </c>
      <c r="E1290" s="11">
        <v>3</v>
      </c>
      <c r="F1290" s="12">
        <v>0</v>
      </c>
      <c r="G1290" s="14">
        <v>3</v>
      </c>
      <c r="H1290" s="14">
        <v>0</v>
      </c>
      <c r="I1290" s="9">
        <f t="shared" ref="I1290:I1296" si="44">E1290-(F1290+G1290+H1290)-J1290</f>
        <v>0</v>
      </c>
      <c r="J1290" s="9">
        <v>0</v>
      </c>
    </row>
    <row r="1291" spans="3:10" ht="15.75" x14ac:dyDescent="0.25">
      <c r="C1291" s="9">
        <v>2011</v>
      </c>
      <c r="D1291" s="10">
        <v>0</v>
      </c>
      <c r="E1291" s="11">
        <v>3</v>
      </c>
      <c r="F1291" s="12">
        <v>0</v>
      </c>
      <c r="G1291" s="14">
        <v>3</v>
      </c>
      <c r="H1291" s="14">
        <v>0</v>
      </c>
      <c r="I1291" s="9">
        <f t="shared" si="44"/>
        <v>0</v>
      </c>
      <c r="J1291" s="9">
        <v>0</v>
      </c>
    </row>
    <row r="1292" spans="3:10" ht="15.75" x14ac:dyDescent="0.25">
      <c r="C1292" s="9">
        <v>2012</v>
      </c>
      <c r="D1292" s="10">
        <v>0</v>
      </c>
      <c r="E1292" s="11">
        <v>3</v>
      </c>
      <c r="F1292" s="12">
        <v>0</v>
      </c>
      <c r="G1292" s="14">
        <v>2</v>
      </c>
      <c r="H1292" s="14">
        <v>0</v>
      </c>
      <c r="I1292" s="9">
        <f t="shared" si="44"/>
        <v>1</v>
      </c>
      <c r="J1292" s="9">
        <v>0</v>
      </c>
    </row>
    <row r="1293" spans="3:10" ht="15.75" x14ac:dyDescent="0.25">
      <c r="C1293" s="9">
        <v>2013</v>
      </c>
      <c r="D1293" s="10">
        <v>0</v>
      </c>
      <c r="E1293" s="11">
        <v>2</v>
      </c>
      <c r="F1293" s="12">
        <v>0</v>
      </c>
      <c r="G1293" s="14">
        <v>2</v>
      </c>
      <c r="H1293" s="14">
        <v>0</v>
      </c>
      <c r="I1293" s="9">
        <f t="shared" si="44"/>
        <v>0</v>
      </c>
      <c r="J1293" s="9">
        <v>0</v>
      </c>
    </row>
    <row r="1294" spans="3:10" ht="15.75" x14ac:dyDescent="0.25">
      <c r="C1294" s="9">
        <v>2014</v>
      </c>
      <c r="D1294" s="10">
        <v>0</v>
      </c>
      <c r="E1294" s="11">
        <v>2</v>
      </c>
      <c r="F1294" s="12">
        <v>0</v>
      </c>
      <c r="G1294" s="14">
        <v>2</v>
      </c>
      <c r="H1294" s="14">
        <v>0</v>
      </c>
      <c r="I1294" s="9">
        <f t="shared" si="44"/>
        <v>0</v>
      </c>
      <c r="J1294" s="9">
        <v>0</v>
      </c>
    </row>
    <row r="1295" spans="3:10" ht="15.75" x14ac:dyDescent="0.25">
      <c r="C1295" s="9">
        <v>2015</v>
      </c>
      <c r="D1295" s="10">
        <v>0</v>
      </c>
      <c r="E1295" s="11">
        <v>2</v>
      </c>
      <c r="F1295" s="12">
        <v>0</v>
      </c>
      <c r="G1295" s="14">
        <v>2</v>
      </c>
      <c r="H1295" s="14">
        <v>0</v>
      </c>
      <c r="I1295" s="9">
        <f t="shared" si="44"/>
        <v>0</v>
      </c>
      <c r="J1295" s="9">
        <v>0</v>
      </c>
    </row>
    <row r="1296" spans="3:10" ht="15.75" x14ac:dyDescent="0.25">
      <c r="C1296" s="9">
        <v>2016</v>
      </c>
      <c r="D1296" s="10">
        <v>0</v>
      </c>
      <c r="E1296" s="11">
        <v>3</v>
      </c>
      <c r="F1296" s="12">
        <v>0</v>
      </c>
      <c r="G1296" s="14">
        <v>0</v>
      </c>
      <c r="H1296" s="14">
        <v>0</v>
      </c>
      <c r="I1296" s="9">
        <f t="shared" si="44"/>
        <v>2</v>
      </c>
      <c r="J1296" s="9">
        <v>1</v>
      </c>
    </row>
    <row r="1297" spans="2:10" ht="15.75" x14ac:dyDescent="0.25">
      <c r="C1297" s="9">
        <v>2017</v>
      </c>
      <c r="D1297" s="10">
        <v>0</v>
      </c>
      <c r="E1297" s="11">
        <v>3</v>
      </c>
      <c r="F1297" s="12">
        <v>0</v>
      </c>
      <c r="G1297" s="14">
        <v>2</v>
      </c>
      <c r="H1297" s="14">
        <v>0</v>
      </c>
      <c r="I1297" s="14">
        <v>0</v>
      </c>
      <c r="J1297" s="14">
        <v>1</v>
      </c>
    </row>
    <row r="1298" spans="2:10" ht="15.75" x14ac:dyDescent="0.25">
      <c r="C1298" s="9">
        <v>2018</v>
      </c>
      <c r="D1298" s="10">
        <v>0</v>
      </c>
      <c r="E1298" s="11">
        <v>3</v>
      </c>
      <c r="F1298" s="12">
        <v>0</v>
      </c>
      <c r="G1298" s="14">
        <v>2</v>
      </c>
      <c r="H1298" s="14">
        <v>0</v>
      </c>
      <c r="I1298" s="14">
        <v>0</v>
      </c>
      <c r="J1298" s="14">
        <v>1</v>
      </c>
    </row>
    <row r="1299" spans="2:10" ht="15.75" x14ac:dyDescent="0.25">
      <c r="B1299" t="s">
        <v>575</v>
      </c>
      <c r="C1299" s="26">
        <v>2019</v>
      </c>
      <c r="D1299" s="27">
        <v>0</v>
      </c>
      <c r="E1299" s="29">
        <f>VLOOKUP(CONCATENATE(B1299,C1299),Fuente!A:G,2,0)</f>
        <v>3</v>
      </c>
      <c r="F1299" s="30">
        <f>VLOOKUP(CONCATENATE(B1299,C1299),Fuente!A:G,3,0)</f>
        <v>0</v>
      </c>
      <c r="G1299" s="25">
        <f>VLOOKUP(CONCATENATE(B1299,C1299),Fuente!A:G,4,0)</f>
        <v>2</v>
      </c>
      <c r="H1299" s="25">
        <f>VLOOKUP(CONCATENATE(B1299,C1299),Fuente!A:G,5,0)</f>
        <v>0</v>
      </c>
      <c r="I1299" s="25">
        <f>VLOOKUP(CONCATENATE(B1299,C1299),Fuente!A:G,6,0)</f>
        <v>0</v>
      </c>
      <c r="J1299" s="25">
        <f>VLOOKUP(CONCATENATE(B1299,C1299),Fuente!A:G,7,0)</f>
        <v>1</v>
      </c>
    </row>
    <row r="1300" spans="2:10" ht="15.75" x14ac:dyDescent="0.25">
      <c r="B1300" t="s">
        <v>575</v>
      </c>
      <c r="C1300" s="26">
        <v>2020</v>
      </c>
      <c r="D1300" s="27">
        <v>0</v>
      </c>
      <c r="E1300" s="29">
        <f>VLOOKUP(CONCATENATE(B1300,C1300),Fuente!A:G,2,0)</f>
        <v>3</v>
      </c>
      <c r="F1300" s="30">
        <f>VLOOKUP(CONCATENATE(B1300,C1300),Fuente!A:G,3,0)</f>
        <v>0</v>
      </c>
      <c r="G1300" s="25">
        <f>VLOOKUP(CONCATENATE(B1300,C1300),Fuente!A:G,4,0)</f>
        <v>2</v>
      </c>
      <c r="H1300" s="25">
        <f>VLOOKUP(CONCATENATE(B1300,C1300),Fuente!A:G,5,0)</f>
        <v>0</v>
      </c>
      <c r="I1300" s="25">
        <f>VLOOKUP(CONCATENATE(B1300,C1300),Fuente!A:G,6,0)</f>
        <v>0</v>
      </c>
      <c r="J1300" s="25">
        <f>VLOOKUP(CONCATENATE(B1300,C1300),Fuente!A:G,7,0)</f>
        <v>0</v>
      </c>
    </row>
    <row r="1301" spans="2:10" ht="15.75" x14ac:dyDescent="0.25">
      <c r="C1301" s="26"/>
      <c r="D1301" s="27"/>
      <c r="E1301" s="29"/>
      <c r="F1301" s="30"/>
      <c r="G1301" s="25"/>
      <c r="H1301" s="25"/>
      <c r="I1301" s="25"/>
      <c r="J1301" s="25"/>
    </row>
    <row r="1302" spans="2:10" ht="15.75" x14ac:dyDescent="0.25">
      <c r="C1302" s="23" t="s">
        <v>96</v>
      </c>
      <c r="D1302" s="27"/>
      <c r="E1302" s="29"/>
      <c r="F1302" s="30"/>
      <c r="G1302" s="25"/>
      <c r="H1302" s="25"/>
      <c r="I1302" s="25"/>
      <c r="J1302" s="25"/>
    </row>
    <row r="1303" spans="2:10" ht="15.75" x14ac:dyDescent="0.25">
      <c r="C1303" s="26"/>
      <c r="D1303" s="27"/>
      <c r="E1303" s="29"/>
      <c r="F1303" s="30"/>
      <c r="G1303" s="25"/>
      <c r="H1303" s="25"/>
      <c r="I1303" s="25"/>
      <c r="J1303" s="25"/>
    </row>
    <row r="1304" spans="2:10" ht="15.75" x14ac:dyDescent="0.25">
      <c r="C1304" s="26"/>
      <c r="D1304" s="27"/>
      <c r="E1304" s="29"/>
      <c r="F1304" s="30"/>
      <c r="G1304" s="25"/>
      <c r="H1304" s="25"/>
      <c r="I1304" s="25"/>
      <c r="J1304" s="25"/>
    </row>
    <row r="1305" spans="2:10" ht="15.75" x14ac:dyDescent="0.25">
      <c r="C1305" s="26"/>
      <c r="D1305" s="27"/>
      <c r="E1305" s="29"/>
      <c r="F1305" s="30"/>
      <c r="G1305" s="25"/>
      <c r="H1305" s="25"/>
      <c r="I1305" s="25"/>
      <c r="J1305" s="25"/>
    </row>
    <row r="1306" spans="2:10" ht="15.75" x14ac:dyDescent="0.25">
      <c r="C1306" s="23"/>
      <c r="D1306" s="24"/>
      <c r="E1306" s="23"/>
      <c r="F1306" s="23"/>
      <c r="G1306" s="25"/>
      <c r="H1306" s="25"/>
      <c r="I1306" s="25"/>
      <c r="J1306" s="25"/>
    </row>
    <row r="1307" spans="2:10" ht="15.75" x14ac:dyDescent="0.25">
      <c r="C1307" s="23"/>
      <c r="D1307" s="24"/>
      <c r="E1307" s="23"/>
      <c r="F1307" s="23"/>
      <c r="G1307" s="25"/>
      <c r="H1307" s="25"/>
      <c r="I1307" s="25"/>
      <c r="J1307" s="25"/>
    </row>
    <row r="1308" spans="2:10" ht="15.75" x14ac:dyDescent="0.25">
      <c r="C1308" s="23"/>
      <c r="D1308" s="24"/>
      <c r="E1308" s="23"/>
      <c r="F1308" s="23"/>
      <c r="G1308" s="25"/>
      <c r="H1308" s="25"/>
      <c r="I1308" s="25"/>
      <c r="J1308" s="25"/>
    </row>
    <row r="1309" spans="2:10" ht="15.75" x14ac:dyDescent="0.25">
      <c r="C1309" s="161" t="s">
        <v>25</v>
      </c>
      <c r="D1309" s="162"/>
      <c r="E1309" s="162"/>
      <c r="F1309" s="162"/>
      <c r="G1309" s="162"/>
      <c r="H1309" s="162"/>
      <c r="I1309" s="162"/>
      <c r="J1309" s="163"/>
    </row>
    <row r="1310" spans="2:10" ht="47.25" x14ac:dyDescent="0.25">
      <c r="C1310" s="20" t="s">
        <v>0</v>
      </c>
      <c r="D1310" s="21" t="s">
        <v>94</v>
      </c>
      <c r="E1310" s="22" t="s">
        <v>95</v>
      </c>
      <c r="F1310" s="22" t="s">
        <v>91</v>
      </c>
      <c r="G1310" s="22" t="s">
        <v>92</v>
      </c>
      <c r="H1310" s="22" t="s">
        <v>93</v>
      </c>
      <c r="I1310" s="22" t="s">
        <v>89</v>
      </c>
      <c r="J1310" s="22" t="s">
        <v>88</v>
      </c>
    </row>
    <row r="1311" spans="2:10" ht="15.75" x14ac:dyDescent="0.25">
      <c r="C1311" s="9">
        <v>2005</v>
      </c>
      <c r="D1311" s="10">
        <v>0</v>
      </c>
      <c r="E1311" s="11"/>
      <c r="F1311" s="12"/>
      <c r="G1311" s="14"/>
      <c r="H1311" s="14"/>
      <c r="I1311" s="12"/>
      <c r="J1311" s="12"/>
    </row>
    <row r="1312" spans="2:10" ht="15.75" x14ac:dyDescent="0.25">
      <c r="C1312" s="9">
        <v>2006</v>
      </c>
      <c r="D1312" s="10">
        <v>0</v>
      </c>
      <c r="E1312" s="11"/>
      <c r="F1312" s="12"/>
      <c r="G1312" s="14"/>
      <c r="H1312" s="14"/>
      <c r="I1312" s="12"/>
      <c r="J1312" s="12"/>
    </row>
    <row r="1313" spans="2:10" ht="15.75" x14ac:dyDescent="0.25">
      <c r="C1313" s="9">
        <v>2007</v>
      </c>
      <c r="D1313" s="10">
        <v>0</v>
      </c>
      <c r="E1313" s="11"/>
      <c r="F1313" s="12"/>
      <c r="G1313" s="14"/>
      <c r="H1313" s="14"/>
      <c r="I1313" s="12"/>
      <c r="J1313" s="12"/>
    </row>
    <row r="1314" spans="2:10" ht="15.75" x14ac:dyDescent="0.25">
      <c r="C1314" s="9">
        <v>2008</v>
      </c>
      <c r="D1314" s="10">
        <v>0</v>
      </c>
      <c r="E1314" s="11"/>
      <c r="F1314" s="12"/>
      <c r="G1314" s="14"/>
      <c r="H1314" s="14"/>
      <c r="I1314" s="12"/>
      <c r="J1314" s="12"/>
    </row>
    <row r="1315" spans="2:10" ht="15.75" x14ac:dyDescent="0.25">
      <c r="C1315" s="9">
        <v>2009</v>
      </c>
      <c r="D1315" s="10">
        <v>0</v>
      </c>
      <c r="E1315" s="11"/>
      <c r="F1315" s="12"/>
      <c r="G1315" s="14"/>
      <c r="H1315" s="14"/>
      <c r="I1315" s="12"/>
      <c r="J1315" s="12"/>
    </row>
    <row r="1316" spans="2:10" ht="15.75" x14ac:dyDescent="0.25">
      <c r="C1316" s="9">
        <v>2010</v>
      </c>
      <c r="D1316" s="10">
        <v>0</v>
      </c>
      <c r="E1316" s="11">
        <v>0</v>
      </c>
      <c r="F1316" s="12">
        <v>0</v>
      </c>
      <c r="G1316" s="14">
        <v>0</v>
      </c>
      <c r="H1316" s="14">
        <v>0</v>
      </c>
      <c r="I1316" s="9">
        <v>0</v>
      </c>
      <c r="J1316" s="9">
        <v>0</v>
      </c>
    </row>
    <row r="1317" spans="2:10" ht="15.75" x14ac:dyDescent="0.25">
      <c r="C1317" s="9">
        <v>2011</v>
      </c>
      <c r="D1317" s="10">
        <v>0</v>
      </c>
      <c r="E1317" s="11">
        <v>0</v>
      </c>
      <c r="F1317" s="12">
        <v>0</v>
      </c>
      <c r="G1317" s="14">
        <v>0</v>
      </c>
      <c r="H1317" s="14">
        <v>0</v>
      </c>
      <c r="I1317" s="9">
        <v>0</v>
      </c>
      <c r="J1317" s="9">
        <v>0</v>
      </c>
    </row>
    <row r="1318" spans="2:10" ht="15.75" x14ac:dyDescent="0.25">
      <c r="C1318" s="9">
        <v>2012</v>
      </c>
      <c r="D1318" s="10">
        <v>0</v>
      </c>
      <c r="E1318" s="11">
        <v>0</v>
      </c>
      <c r="F1318" s="12">
        <v>0</v>
      </c>
      <c r="G1318" s="14">
        <v>0</v>
      </c>
      <c r="H1318" s="14">
        <v>0</v>
      </c>
      <c r="I1318" s="9">
        <v>0</v>
      </c>
      <c r="J1318" s="9">
        <v>0</v>
      </c>
    </row>
    <row r="1319" spans="2:10" ht="15.75" x14ac:dyDescent="0.25">
      <c r="C1319" s="9">
        <v>2013</v>
      </c>
      <c r="D1319" s="10">
        <v>0</v>
      </c>
      <c r="E1319" s="11">
        <v>0</v>
      </c>
      <c r="F1319" s="12">
        <v>0</v>
      </c>
      <c r="G1319" s="14">
        <v>0</v>
      </c>
      <c r="H1319" s="14">
        <v>0</v>
      </c>
      <c r="I1319" s="9">
        <v>0</v>
      </c>
      <c r="J1319" s="9">
        <v>0</v>
      </c>
    </row>
    <row r="1320" spans="2:10" ht="15.75" x14ac:dyDescent="0.25">
      <c r="C1320" s="9">
        <v>2014</v>
      </c>
      <c r="D1320" s="10">
        <v>0</v>
      </c>
      <c r="E1320" s="11">
        <v>0</v>
      </c>
      <c r="F1320" s="12">
        <v>0</v>
      </c>
      <c r="G1320" s="14">
        <v>0</v>
      </c>
      <c r="H1320" s="14">
        <v>0</v>
      </c>
      <c r="I1320" s="9">
        <v>0</v>
      </c>
      <c r="J1320" s="9">
        <v>0</v>
      </c>
    </row>
    <row r="1321" spans="2:10" ht="15.75" x14ac:dyDescent="0.25">
      <c r="C1321" s="9">
        <v>2015</v>
      </c>
      <c r="D1321" s="10">
        <v>0</v>
      </c>
      <c r="E1321" s="11">
        <v>0</v>
      </c>
      <c r="F1321" s="12">
        <v>0</v>
      </c>
      <c r="G1321" s="14">
        <v>0</v>
      </c>
      <c r="H1321" s="14">
        <v>0</v>
      </c>
      <c r="I1321" s="9">
        <v>0</v>
      </c>
      <c r="J1321" s="9">
        <v>0</v>
      </c>
    </row>
    <row r="1322" spans="2:10" ht="15.75" x14ac:dyDescent="0.25">
      <c r="C1322" s="9">
        <v>2016</v>
      </c>
      <c r="D1322" s="10">
        <v>0</v>
      </c>
      <c r="E1322" s="11">
        <v>0</v>
      </c>
      <c r="F1322" s="12">
        <v>0</v>
      </c>
      <c r="G1322" s="14">
        <v>0</v>
      </c>
      <c r="H1322" s="14">
        <v>0</v>
      </c>
      <c r="I1322" s="9">
        <v>0</v>
      </c>
      <c r="J1322" s="9">
        <v>0</v>
      </c>
    </row>
    <row r="1323" spans="2:10" ht="15.75" x14ac:dyDescent="0.25">
      <c r="C1323" s="9">
        <v>2017</v>
      </c>
      <c r="D1323" s="10">
        <v>0</v>
      </c>
      <c r="E1323" s="11">
        <v>0</v>
      </c>
      <c r="F1323" s="12">
        <v>0</v>
      </c>
      <c r="G1323" s="14">
        <v>0</v>
      </c>
      <c r="H1323" s="14">
        <v>0</v>
      </c>
      <c r="I1323" s="14">
        <v>0</v>
      </c>
      <c r="J1323" s="14">
        <v>0</v>
      </c>
    </row>
    <row r="1324" spans="2:10" ht="15.75" x14ac:dyDescent="0.25">
      <c r="C1324" s="9">
        <v>2018</v>
      </c>
      <c r="D1324" s="10">
        <v>0</v>
      </c>
      <c r="E1324" s="11">
        <v>0</v>
      </c>
      <c r="F1324" s="12">
        <v>0</v>
      </c>
      <c r="G1324" s="14">
        <v>0</v>
      </c>
      <c r="H1324" s="14">
        <v>0</v>
      </c>
      <c r="I1324" s="14">
        <v>0</v>
      </c>
      <c r="J1324" s="14">
        <v>0</v>
      </c>
    </row>
    <row r="1325" spans="2:10" ht="15.75" x14ac:dyDescent="0.25">
      <c r="B1325" t="s">
        <v>576</v>
      </c>
      <c r="C1325" s="26">
        <v>2019</v>
      </c>
      <c r="D1325" s="27">
        <v>0</v>
      </c>
      <c r="E1325" s="29">
        <f>VLOOKUP(CONCATENATE(B1325,C1325),Fuente!A:G,2,0)</f>
        <v>0</v>
      </c>
      <c r="F1325" s="30">
        <f>VLOOKUP(CONCATENATE(B1325,C1325),Fuente!A:G,3,0)</f>
        <v>0</v>
      </c>
      <c r="G1325" s="25">
        <f>VLOOKUP(CONCATENATE(B1325,C1325),Fuente!A:G,4,0)</f>
        <v>0</v>
      </c>
      <c r="H1325" s="25">
        <f>VLOOKUP(CONCATENATE(B1325,C1325),Fuente!A:G,5,0)</f>
        <v>0</v>
      </c>
      <c r="I1325" s="25">
        <f>VLOOKUP(CONCATENATE(B1325,C1325),Fuente!A:G,6,0)</f>
        <v>0</v>
      </c>
      <c r="J1325" s="25">
        <f>VLOOKUP(CONCATENATE(B1325,C1325),Fuente!A:G,7,0)</f>
        <v>0</v>
      </c>
    </row>
    <row r="1326" spans="2:10" ht="15.75" x14ac:dyDescent="0.25">
      <c r="B1326" t="s">
        <v>576</v>
      </c>
      <c r="C1326" s="26">
        <v>2020</v>
      </c>
      <c r="D1326" s="27">
        <v>0</v>
      </c>
      <c r="E1326" s="29">
        <f>VLOOKUP(CONCATENATE(B1326,C1326),Fuente!A:G,2,0)</f>
        <v>1</v>
      </c>
      <c r="F1326" s="30">
        <f>VLOOKUP(CONCATENATE(B1326,C1326),Fuente!A:G,3,0)</f>
        <v>0</v>
      </c>
      <c r="G1326" s="25">
        <f>VLOOKUP(CONCATENATE(B1326,C1326),Fuente!A:G,4,0)</f>
        <v>0</v>
      </c>
      <c r="H1326" s="25">
        <f>VLOOKUP(CONCATENATE(B1326,C1326),Fuente!A:G,5,0)</f>
        <v>0</v>
      </c>
      <c r="I1326" s="25">
        <f>VLOOKUP(CONCATENATE(B1326,C1326),Fuente!A:G,6,0)</f>
        <v>1</v>
      </c>
      <c r="J1326" s="25">
        <f>VLOOKUP(CONCATENATE(B1326,C1326),Fuente!A:G,7,0)</f>
        <v>0</v>
      </c>
    </row>
    <row r="1327" spans="2:10" ht="15.75" x14ac:dyDescent="0.25">
      <c r="C1327" s="26"/>
      <c r="D1327" s="27"/>
      <c r="E1327" s="29"/>
      <c r="F1327" s="30"/>
      <c r="G1327" s="25"/>
      <c r="H1327" s="25"/>
      <c r="I1327" s="25"/>
      <c r="J1327" s="25"/>
    </row>
    <row r="1328" spans="2:10" ht="15.75" x14ac:dyDescent="0.25">
      <c r="C1328" s="23" t="s">
        <v>96</v>
      </c>
      <c r="D1328" s="27"/>
      <c r="E1328" s="29"/>
      <c r="F1328" s="30"/>
      <c r="G1328" s="25"/>
      <c r="H1328" s="25"/>
      <c r="I1328" s="25"/>
      <c r="J1328" s="25"/>
    </row>
    <row r="1329" spans="3:10" ht="15.75" x14ac:dyDescent="0.25">
      <c r="C1329" s="26"/>
      <c r="D1329" s="27"/>
      <c r="E1329" s="29"/>
      <c r="F1329" s="30"/>
      <c r="G1329" s="25"/>
      <c r="H1329" s="25"/>
      <c r="I1329" s="25"/>
      <c r="J1329" s="25"/>
    </row>
    <row r="1330" spans="3:10" ht="15.75" x14ac:dyDescent="0.25">
      <c r="C1330" s="26"/>
      <c r="D1330" s="27"/>
      <c r="E1330" s="29"/>
      <c r="F1330" s="30"/>
      <c r="G1330" s="25"/>
      <c r="H1330" s="25"/>
      <c r="I1330" s="25"/>
      <c r="J1330" s="25"/>
    </row>
    <row r="1331" spans="3:10" ht="15.75" x14ac:dyDescent="0.25">
      <c r="C1331" s="26"/>
      <c r="D1331" s="27"/>
      <c r="E1331" s="29"/>
      <c r="F1331" s="30"/>
      <c r="G1331" s="25"/>
      <c r="H1331" s="25"/>
      <c r="I1331" s="25"/>
      <c r="J1331" s="25"/>
    </row>
    <row r="1332" spans="3:10" ht="15.75" x14ac:dyDescent="0.25">
      <c r="C1332" s="23"/>
      <c r="D1332" s="24"/>
      <c r="E1332" s="23"/>
      <c r="F1332" s="23"/>
      <c r="G1332" s="25"/>
      <c r="H1332" s="25"/>
      <c r="I1332" s="25"/>
      <c r="J1332" s="25"/>
    </row>
    <row r="1333" spans="3:10" ht="15.75" x14ac:dyDescent="0.25">
      <c r="C1333" s="23"/>
      <c r="D1333" s="24"/>
      <c r="E1333" s="23"/>
      <c r="F1333" s="23"/>
      <c r="G1333" s="25"/>
      <c r="H1333" s="25"/>
      <c r="I1333" s="25"/>
      <c r="J1333" s="25"/>
    </row>
    <row r="1334" spans="3:10" ht="15.75" x14ac:dyDescent="0.25">
      <c r="C1334" s="23"/>
      <c r="D1334" s="24"/>
      <c r="E1334" s="23"/>
      <c r="F1334" s="23"/>
      <c r="G1334" s="25"/>
      <c r="H1334" s="25"/>
      <c r="I1334" s="25"/>
      <c r="J1334" s="25"/>
    </row>
    <row r="1335" spans="3:10" ht="15.75" x14ac:dyDescent="0.25">
      <c r="C1335" s="161" t="s">
        <v>25</v>
      </c>
      <c r="D1335" s="162"/>
      <c r="E1335" s="162"/>
      <c r="F1335" s="162"/>
      <c r="G1335" s="162"/>
      <c r="H1335" s="162"/>
      <c r="I1335" s="162"/>
      <c r="J1335" s="163"/>
    </row>
    <row r="1336" spans="3:10" ht="47.25" x14ac:dyDescent="0.25">
      <c r="C1336" s="20" t="s">
        <v>0</v>
      </c>
      <c r="D1336" s="21" t="s">
        <v>94</v>
      </c>
      <c r="E1336" s="22" t="s">
        <v>95</v>
      </c>
      <c r="F1336" s="22" t="s">
        <v>91</v>
      </c>
      <c r="G1336" s="22" t="s">
        <v>92</v>
      </c>
      <c r="H1336" s="22" t="s">
        <v>93</v>
      </c>
      <c r="I1336" s="22" t="s">
        <v>89</v>
      </c>
      <c r="J1336" s="22" t="s">
        <v>88</v>
      </c>
    </row>
    <row r="1337" spans="3:10" ht="15.75" x14ac:dyDescent="0.25">
      <c r="C1337" s="9">
        <v>2005</v>
      </c>
      <c r="D1337" s="10">
        <v>0</v>
      </c>
      <c r="E1337" s="11"/>
      <c r="F1337" s="12"/>
      <c r="G1337" s="14"/>
      <c r="H1337" s="14"/>
      <c r="I1337" s="12"/>
      <c r="J1337" s="12"/>
    </row>
    <row r="1338" spans="3:10" ht="15.75" x14ac:dyDescent="0.25">
      <c r="C1338" s="9">
        <v>2006</v>
      </c>
      <c r="D1338" s="10">
        <v>0</v>
      </c>
      <c r="E1338" s="11"/>
      <c r="F1338" s="12"/>
      <c r="G1338" s="14"/>
      <c r="H1338" s="14"/>
      <c r="I1338" s="12"/>
      <c r="J1338" s="12"/>
    </row>
    <row r="1339" spans="3:10" ht="15.75" x14ac:dyDescent="0.25">
      <c r="C1339" s="9">
        <v>2007</v>
      </c>
      <c r="D1339" s="10">
        <v>0</v>
      </c>
      <c r="E1339" s="11"/>
      <c r="F1339" s="12"/>
      <c r="G1339" s="14"/>
      <c r="H1339" s="14"/>
      <c r="I1339" s="12"/>
      <c r="J1339" s="12"/>
    </row>
    <row r="1340" spans="3:10" ht="15.75" x14ac:dyDescent="0.25">
      <c r="C1340" s="9">
        <v>2008</v>
      </c>
      <c r="D1340" s="10">
        <v>0</v>
      </c>
      <c r="E1340" s="11"/>
      <c r="F1340" s="12"/>
      <c r="G1340" s="14"/>
      <c r="H1340" s="14"/>
      <c r="I1340" s="12"/>
      <c r="J1340" s="12"/>
    </row>
    <row r="1341" spans="3:10" ht="15.75" x14ac:dyDescent="0.25">
      <c r="C1341" s="9">
        <v>2009</v>
      </c>
      <c r="D1341" s="10">
        <v>0</v>
      </c>
      <c r="E1341" s="11"/>
      <c r="F1341" s="12"/>
      <c r="G1341" s="14"/>
      <c r="H1341" s="14"/>
      <c r="I1341" s="12"/>
      <c r="J1341" s="12"/>
    </row>
    <row r="1342" spans="3:10" ht="15.75" x14ac:dyDescent="0.25">
      <c r="C1342" s="9">
        <v>2010</v>
      </c>
      <c r="D1342" s="10">
        <v>0</v>
      </c>
      <c r="E1342" s="11">
        <v>1</v>
      </c>
      <c r="F1342" s="12">
        <v>0</v>
      </c>
      <c r="G1342" s="14">
        <v>1</v>
      </c>
      <c r="H1342" s="14">
        <v>0</v>
      </c>
      <c r="I1342" s="9">
        <f t="shared" ref="I1342:I1348" si="45">E1342-(F1342+G1342+H1342)-J1342</f>
        <v>0</v>
      </c>
      <c r="J1342" s="9">
        <v>0</v>
      </c>
    </row>
    <row r="1343" spans="3:10" ht="15.75" x14ac:dyDescent="0.25">
      <c r="C1343" s="9">
        <v>2011</v>
      </c>
      <c r="D1343" s="10">
        <v>0</v>
      </c>
      <c r="E1343" s="11">
        <v>1</v>
      </c>
      <c r="F1343" s="12">
        <v>0</v>
      </c>
      <c r="G1343" s="14">
        <v>1</v>
      </c>
      <c r="H1343" s="14">
        <v>0</v>
      </c>
      <c r="I1343" s="9">
        <f t="shared" si="45"/>
        <v>0</v>
      </c>
      <c r="J1343" s="9">
        <v>0</v>
      </c>
    </row>
    <row r="1344" spans="3:10" ht="15.75" x14ac:dyDescent="0.25">
      <c r="C1344" s="9">
        <v>2012</v>
      </c>
      <c r="D1344" s="10">
        <v>0</v>
      </c>
      <c r="E1344" s="11">
        <v>1</v>
      </c>
      <c r="F1344" s="12">
        <v>1</v>
      </c>
      <c r="G1344" s="14">
        <v>0</v>
      </c>
      <c r="H1344" s="14">
        <v>0</v>
      </c>
      <c r="I1344" s="9">
        <f t="shared" si="45"/>
        <v>0</v>
      </c>
      <c r="J1344" s="9">
        <v>0</v>
      </c>
    </row>
    <row r="1345" spans="2:10" ht="15.75" x14ac:dyDescent="0.25">
      <c r="C1345" s="9">
        <v>2013</v>
      </c>
      <c r="D1345" s="10">
        <v>0</v>
      </c>
      <c r="E1345" s="11">
        <v>1</v>
      </c>
      <c r="F1345" s="12">
        <v>1</v>
      </c>
      <c r="G1345" s="14">
        <v>0</v>
      </c>
      <c r="H1345" s="14">
        <v>0</v>
      </c>
      <c r="I1345" s="9">
        <f t="shared" si="45"/>
        <v>0</v>
      </c>
      <c r="J1345" s="9">
        <v>0</v>
      </c>
    </row>
    <row r="1346" spans="2:10" ht="15.75" x14ac:dyDescent="0.25">
      <c r="C1346" s="9">
        <v>2014</v>
      </c>
      <c r="D1346" s="10">
        <v>0</v>
      </c>
      <c r="E1346" s="11">
        <v>1</v>
      </c>
      <c r="F1346" s="12">
        <v>1</v>
      </c>
      <c r="G1346" s="14">
        <v>0</v>
      </c>
      <c r="H1346" s="14">
        <v>0</v>
      </c>
      <c r="I1346" s="9">
        <f t="shared" si="45"/>
        <v>0</v>
      </c>
      <c r="J1346" s="9">
        <v>0</v>
      </c>
    </row>
    <row r="1347" spans="2:10" ht="15.75" x14ac:dyDescent="0.25">
      <c r="C1347" s="9">
        <v>2015</v>
      </c>
      <c r="D1347" s="10">
        <v>0</v>
      </c>
      <c r="E1347" s="11">
        <v>1</v>
      </c>
      <c r="F1347" s="12">
        <v>1</v>
      </c>
      <c r="G1347" s="14">
        <v>0</v>
      </c>
      <c r="H1347" s="14">
        <v>0</v>
      </c>
      <c r="I1347" s="9">
        <f t="shared" si="45"/>
        <v>0</v>
      </c>
      <c r="J1347" s="9">
        <v>0</v>
      </c>
    </row>
    <row r="1348" spans="2:10" ht="15.75" x14ac:dyDescent="0.25">
      <c r="C1348" s="9">
        <v>2016</v>
      </c>
      <c r="D1348" s="10">
        <v>0</v>
      </c>
      <c r="E1348" s="11">
        <v>2</v>
      </c>
      <c r="F1348" s="12">
        <v>0</v>
      </c>
      <c r="G1348" s="14">
        <v>2</v>
      </c>
      <c r="H1348" s="14">
        <v>0</v>
      </c>
      <c r="I1348" s="9">
        <f t="shared" si="45"/>
        <v>0</v>
      </c>
      <c r="J1348" s="9">
        <v>0</v>
      </c>
    </row>
    <row r="1349" spans="2:10" ht="15.75" x14ac:dyDescent="0.25">
      <c r="C1349" s="9">
        <v>2017</v>
      </c>
      <c r="D1349" s="10">
        <v>0</v>
      </c>
      <c r="E1349" s="11">
        <v>2</v>
      </c>
      <c r="F1349" s="12">
        <v>0</v>
      </c>
      <c r="G1349" s="14">
        <v>2</v>
      </c>
      <c r="H1349" s="14">
        <v>0</v>
      </c>
      <c r="I1349" s="14">
        <v>0</v>
      </c>
      <c r="J1349" s="14">
        <v>0</v>
      </c>
    </row>
    <row r="1350" spans="2:10" ht="15.75" x14ac:dyDescent="0.25">
      <c r="C1350" s="9">
        <v>2018</v>
      </c>
      <c r="D1350" s="10">
        <v>0</v>
      </c>
      <c r="E1350" s="11">
        <v>2</v>
      </c>
      <c r="F1350" s="12">
        <v>0</v>
      </c>
      <c r="G1350" s="14">
        <v>2</v>
      </c>
      <c r="H1350" s="14">
        <v>0</v>
      </c>
      <c r="I1350" s="14">
        <v>0</v>
      </c>
      <c r="J1350" s="14">
        <v>0</v>
      </c>
    </row>
    <row r="1351" spans="2:10" ht="15.75" x14ac:dyDescent="0.25">
      <c r="B1351" t="s">
        <v>577</v>
      </c>
      <c r="C1351" s="26">
        <v>2019</v>
      </c>
      <c r="D1351" s="27">
        <v>0</v>
      </c>
      <c r="E1351" s="29">
        <f>VLOOKUP(CONCATENATE(B1351,C1351),Fuente!A:G,2,0)</f>
        <v>2</v>
      </c>
      <c r="F1351" s="30">
        <f>VLOOKUP(CONCATENATE(B1351,C1351),Fuente!A:G,3,0)</f>
        <v>0</v>
      </c>
      <c r="G1351" s="25">
        <f>VLOOKUP(CONCATENATE(B1351,C1351),Fuente!A:G,4,0)</f>
        <v>2</v>
      </c>
      <c r="H1351" s="25">
        <f>VLOOKUP(CONCATENATE(B1351,C1351),Fuente!A:G,5,0)</f>
        <v>0</v>
      </c>
      <c r="I1351" s="25">
        <f>VLOOKUP(CONCATENATE(B1351,C1351),Fuente!A:G,6,0)</f>
        <v>0</v>
      </c>
      <c r="J1351" s="25">
        <f>VLOOKUP(CONCATENATE(B1351,C1351),Fuente!A:G,7,0)</f>
        <v>0</v>
      </c>
    </row>
    <row r="1352" spans="2:10" ht="15.75" x14ac:dyDescent="0.25">
      <c r="B1352" t="s">
        <v>577</v>
      </c>
      <c r="C1352" s="26">
        <v>2020</v>
      </c>
      <c r="D1352" s="27">
        <v>0</v>
      </c>
      <c r="E1352" s="29">
        <f>VLOOKUP(CONCATENATE(B1352,C1352),Fuente!A:G,2,0)</f>
        <v>2</v>
      </c>
      <c r="F1352" s="30">
        <f>VLOOKUP(CONCATENATE(B1352,C1352),Fuente!A:G,3,0)</f>
        <v>0</v>
      </c>
      <c r="G1352" s="25">
        <f>VLOOKUP(CONCATENATE(B1352,C1352),Fuente!A:G,4,0)</f>
        <v>2</v>
      </c>
      <c r="H1352" s="25">
        <f>VLOOKUP(CONCATENATE(B1352,C1352),Fuente!A:G,5,0)</f>
        <v>0</v>
      </c>
      <c r="I1352" s="25">
        <f>VLOOKUP(CONCATENATE(B1352,C1352),Fuente!A:G,6,0)</f>
        <v>0</v>
      </c>
      <c r="J1352" s="25">
        <f>VLOOKUP(CONCATENATE(B1352,C1352),Fuente!A:G,7,0)</f>
        <v>0</v>
      </c>
    </row>
    <row r="1353" spans="2:10" ht="15.75" x14ac:dyDescent="0.25">
      <c r="C1353" s="26"/>
      <c r="D1353" s="27"/>
      <c r="E1353" s="29"/>
      <c r="F1353" s="30"/>
      <c r="G1353" s="25"/>
      <c r="H1353" s="25"/>
      <c r="I1353" s="25"/>
      <c r="J1353" s="25"/>
    </row>
    <row r="1354" spans="2:10" ht="15.75" x14ac:dyDescent="0.25">
      <c r="C1354" s="23" t="s">
        <v>96</v>
      </c>
      <c r="D1354" s="27"/>
      <c r="E1354" s="29"/>
      <c r="F1354" s="30"/>
      <c r="G1354" s="25"/>
      <c r="H1354" s="25"/>
      <c r="I1354" s="25"/>
      <c r="J1354" s="25"/>
    </row>
    <row r="1355" spans="2:10" ht="15.75" x14ac:dyDescent="0.25">
      <c r="C1355" s="26"/>
      <c r="D1355" s="27"/>
      <c r="E1355" s="29"/>
      <c r="F1355" s="30"/>
      <c r="G1355" s="25"/>
      <c r="H1355" s="25"/>
      <c r="I1355" s="25"/>
      <c r="J1355" s="25"/>
    </row>
    <row r="1356" spans="2:10" ht="15.75" x14ac:dyDescent="0.25">
      <c r="C1356" s="26"/>
      <c r="D1356" s="27"/>
      <c r="E1356" s="29"/>
      <c r="F1356" s="30"/>
      <c r="G1356" s="25"/>
      <c r="H1356" s="25"/>
      <c r="I1356" s="25"/>
      <c r="J1356" s="25"/>
    </row>
    <row r="1357" spans="2:10" ht="15.75" x14ac:dyDescent="0.25">
      <c r="C1357" s="26"/>
      <c r="D1357" s="27"/>
      <c r="E1357" s="29"/>
      <c r="F1357" s="30"/>
      <c r="G1357" s="25"/>
      <c r="H1357" s="25"/>
      <c r="I1357" s="25"/>
      <c r="J1357" s="25"/>
    </row>
    <row r="1358" spans="2:10" ht="15.75" x14ac:dyDescent="0.25">
      <c r="C1358" s="23"/>
      <c r="D1358" s="24"/>
      <c r="E1358" s="23"/>
      <c r="F1358" s="23"/>
      <c r="G1358" s="25"/>
      <c r="H1358" s="25"/>
      <c r="I1358" s="25"/>
      <c r="J1358" s="25"/>
    </row>
    <row r="1359" spans="2:10" ht="15.75" x14ac:dyDescent="0.25">
      <c r="C1359" s="23"/>
      <c r="D1359" s="24"/>
      <c r="E1359" s="23"/>
      <c r="F1359" s="23"/>
      <c r="G1359" s="25"/>
      <c r="H1359" s="25"/>
      <c r="I1359" s="25"/>
      <c r="J1359" s="25"/>
    </row>
    <row r="1360" spans="2:10" ht="15.75" x14ac:dyDescent="0.25">
      <c r="C1360" s="23"/>
      <c r="D1360" s="24"/>
      <c r="E1360" s="23"/>
      <c r="F1360" s="23"/>
      <c r="G1360" s="25"/>
      <c r="H1360" s="25"/>
      <c r="I1360" s="25"/>
      <c r="J1360" s="25"/>
    </row>
    <row r="1361" spans="3:10" ht="15.75" x14ac:dyDescent="0.25">
      <c r="C1361" s="161" t="s">
        <v>26</v>
      </c>
      <c r="D1361" s="162"/>
      <c r="E1361" s="162"/>
      <c r="F1361" s="162"/>
      <c r="G1361" s="162"/>
      <c r="H1361" s="162"/>
      <c r="I1361" s="162"/>
      <c r="J1361" s="163"/>
    </row>
    <row r="1362" spans="3:10" ht="47.25" x14ac:dyDescent="0.25">
      <c r="C1362" s="20" t="s">
        <v>0</v>
      </c>
      <c r="D1362" s="21" t="s">
        <v>94</v>
      </c>
      <c r="E1362" s="22" t="s">
        <v>95</v>
      </c>
      <c r="F1362" s="22" t="s">
        <v>91</v>
      </c>
      <c r="G1362" s="22" t="s">
        <v>92</v>
      </c>
      <c r="H1362" s="22" t="s">
        <v>93</v>
      </c>
      <c r="I1362" s="22" t="s">
        <v>89</v>
      </c>
      <c r="J1362" s="22" t="s">
        <v>88</v>
      </c>
    </row>
    <row r="1363" spans="3:10" ht="15.75" x14ac:dyDescent="0.25">
      <c r="C1363" s="9">
        <v>2005</v>
      </c>
      <c r="D1363" s="10">
        <v>0</v>
      </c>
      <c r="E1363" s="11"/>
      <c r="F1363" s="12"/>
      <c r="G1363" s="14"/>
      <c r="H1363" s="14"/>
      <c r="I1363" s="12"/>
      <c r="J1363" s="12"/>
    </row>
    <row r="1364" spans="3:10" ht="15.75" x14ac:dyDescent="0.25">
      <c r="C1364" s="9">
        <v>2006</v>
      </c>
      <c r="D1364" s="10">
        <v>0</v>
      </c>
      <c r="E1364" s="11"/>
      <c r="F1364" s="12"/>
      <c r="G1364" s="14"/>
      <c r="H1364" s="14"/>
      <c r="I1364" s="12"/>
      <c r="J1364" s="12"/>
    </row>
    <row r="1365" spans="3:10" ht="15.75" x14ac:dyDescent="0.25">
      <c r="C1365" s="9">
        <v>2007</v>
      </c>
      <c r="D1365" s="10">
        <v>0</v>
      </c>
      <c r="E1365" s="11"/>
      <c r="F1365" s="12"/>
      <c r="G1365" s="14"/>
      <c r="H1365" s="14"/>
      <c r="I1365" s="12"/>
      <c r="J1365" s="12"/>
    </row>
    <row r="1366" spans="3:10" ht="15.75" x14ac:dyDescent="0.25">
      <c r="C1366" s="9">
        <v>2008</v>
      </c>
      <c r="D1366" s="10">
        <v>0</v>
      </c>
      <c r="E1366" s="11"/>
      <c r="F1366" s="12"/>
      <c r="G1366" s="14"/>
      <c r="H1366" s="14"/>
      <c r="I1366" s="12"/>
      <c r="J1366" s="12"/>
    </row>
    <row r="1367" spans="3:10" ht="15.75" x14ac:dyDescent="0.25">
      <c r="C1367" s="9">
        <v>2009</v>
      </c>
      <c r="D1367" s="10">
        <v>0</v>
      </c>
      <c r="E1367" s="11"/>
      <c r="F1367" s="12"/>
      <c r="G1367" s="14"/>
      <c r="H1367" s="14"/>
      <c r="I1367" s="12"/>
      <c r="J1367" s="12"/>
    </row>
    <row r="1368" spans="3:10" ht="15.75" x14ac:dyDescent="0.25">
      <c r="C1368" s="9">
        <v>2010</v>
      </c>
      <c r="D1368" s="10">
        <v>0</v>
      </c>
      <c r="E1368" s="11">
        <v>2</v>
      </c>
      <c r="F1368" s="12">
        <v>0</v>
      </c>
      <c r="G1368" s="14">
        <v>2</v>
      </c>
      <c r="H1368" s="14">
        <v>0</v>
      </c>
      <c r="I1368" s="9">
        <f t="shared" ref="I1368:I1374" si="46">E1368-(F1368+G1368+H1368)-J1368</f>
        <v>0</v>
      </c>
      <c r="J1368" s="9">
        <v>0</v>
      </c>
    </row>
    <row r="1369" spans="3:10" ht="15.75" x14ac:dyDescent="0.25">
      <c r="C1369" s="9">
        <v>2011</v>
      </c>
      <c r="D1369" s="10">
        <v>0</v>
      </c>
      <c r="E1369" s="11">
        <v>2</v>
      </c>
      <c r="F1369" s="12">
        <v>0</v>
      </c>
      <c r="G1369" s="14">
        <v>2</v>
      </c>
      <c r="H1369" s="14">
        <v>0</v>
      </c>
      <c r="I1369" s="9">
        <f t="shared" si="46"/>
        <v>0</v>
      </c>
      <c r="J1369" s="9">
        <v>0</v>
      </c>
    </row>
    <row r="1370" spans="3:10" ht="15.75" x14ac:dyDescent="0.25">
      <c r="C1370" s="9">
        <v>2012</v>
      </c>
      <c r="D1370" s="10">
        <v>0</v>
      </c>
      <c r="E1370" s="11">
        <v>3</v>
      </c>
      <c r="F1370" s="12">
        <v>0</v>
      </c>
      <c r="G1370" s="14">
        <v>3</v>
      </c>
      <c r="H1370" s="14">
        <v>0</v>
      </c>
      <c r="I1370" s="9">
        <f t="shared" si="46"/>
        <v>0</v>
      </c>
      <c r="J1370" s="9">
        <v>0</v>
      </c>
    </row>
    <row r="1371" spans="3:10" ht="15.75" x14ac:dyDescent="0.25">
      <c r="C1371" s="9">
        <v>2013</v>
      </c>
      <c r="D1371" s="10">
        <v>0</v>
      </c>
      <c r="E1371" s="11">
        <v>3</v>
      </c>
      <c r="F1371" s="12">
        <v>0</v>
      </c>
      <c r="G1371" s="14">
        <v>3</v>
      </c>
      <c r="H1371" s="14">
        <v>0</v>
      </c>
      <c r="I1371" s="9">
        <f t="shared" si="46"/>
        <v>0</v>
      </c>
      <c r="J1371" s="9">
        <v>0</v>
      </c>
    </row>
    <row r="1372" spans="3:10" ht="15.75" x14ac:dyDescent="0.25">
      <c r="C1372" s="9">
        <v>2014</v>
      </c>
      <c r="D1372" s="10">
        <v>0</v>
      </c>
      <c r="E1372" s="11">
        <v>3</v>
      </c>
      <c r="F1372" s="12">
        <v>0</v>
      </c>
      <c r="G1372" s="14">
        <v>3</v>
      </c>
      <c r="H1372" s="14">
        <v>0</v>
      </c>
      <c r="I1372" s="9">
        <f t="shared" si="46"/>
        <v>0</v>
      </c>
      <c r="J1372" s="9">
        <v>0</v>
      </c>
    </row>
    <row r="1373" spans="3:10" ht="15.75" x14ac:dyDescent="0.25">
      <c r="C1373" s="9">
        <v>2015</v>
      </c>
      <c r="D1373" s="10">
        <v>0</v>
      </c>
      <c r="E1373" s="11">
        <v>3</v>
      </c>
      <c r="F1373" s="12">
        <v>0</v>
      </c>
      <c r="G1373" s="14">
        <v>3</v>
      </c>
      <c r="H1373" s="14">
        <v>0</v>
      </c>
      <c r="I1373" s="9">
        <f t="shared" si="46"/>
        <v>0</v>
      </c>
      <c r="J1373" s="9">
        <v>0</v>
      </c>
    </row>
    <row r="1374" spans="3:10" ht="15.75" x14ac:dyDescent="0.25">
      <c r="C1374" s="9">
        <v>2016</v>
      </c>
      <c r="D1374" s="10">
        <v>0</v>
      </c>
      <c r="E1374" s="11">
        <v>4</v>
      </c>
      <c r="F1374" s="12">
        <v>0</v>
      </c>
      <c r="G1374" s="14">
        <v>0</v>
      </c>
      <c r="H1374" s="14">
        <v>0</v>
      </c>
      <c r="I1374" s="9">
        <f t="shared" si="46"/>
        <v>4</v>
      </c>
      <c r="J1374" s="9">
        <v>0</v>
      </c>
    </row>
    <row r="1375" spans="3:10" ht="15.75" x14ac:dyDescent="0.25">
      <c r="C1375" s="9">
        <v>2017</v>
      </c>
      <c r="D1375" s="10">
        <v>0</v>
      </c>
      <c r="E1375" s="11">
        <v>4</v>
      </c>
      <c r="F1375" s="12">
        <v>0</v>
      </c>
      <c r="G1375" s="14">
        <v>0</v>
      </c>
      <c r="H1375" s="14">
        <v>0</v>
      </c>
      <c r="I1375" s="14">
        <v>4</v>
      </c>
      <c r="J1375" s="14">
        <v>0</v>
      </c>
    </row>
    <row r="1376" spans="3:10" ht="15.75" x14ac:dyDescent="0.25">
      <c r="C1376" s="9">
        <v>2018</v>
      </c>
      <c r="D1376" s="10">
        <v>0</v>
      </c>
      <c r="E1376" s="11">
        <v>4</v>
      </c>
      <c r="F1376" s="12">
        <v>0</v>
      </c>
      <c r="G1376" s="14">
        <v>0</v>
      </c>
      <c r="H1376" s="14">
        <v>0</v>
      </c>
      <c r="I1376" s="14">
        <v>4</v>
      </c>
      <c r="J1376" s="14">
        <v>0</v>
      </c>
    </row>
    <row r="1377" spans="2:10" ht="15.75" x14ac:dyDescent="0.25">
      <c r="B1377" t="s">
        <v>578</v>
      </c>
      <c r="C1377" s="26">
        <v>2019</v>
      </c>
      <c r="D1377" s="27">
        <v>0</v>
      </c>
      <c r="E1377" s="29">
        <f>VLOOKUP(CONCATENATE(B1377,C1377),Fuente!A:G,2,0)</f>
        <v>4</v>
      </c>
      <c r="F1377" s="30">
        <f>VLOOKUP(CONCATENATE(B1377,C1377),Fuente!A:G,3,0)</f>
        <v>0</v>
      </c>
      <c r="G1377" s="25">
        <f>VLOOKUP(CONCATENATE(B1377,C1377),Fuente!A:G,4,0)</f>
        <v>0</v>
      </c>
      <c r="H1377" s="25">
        <f>VLOOKUP(CONCATENATE(B1377,C1377),Fuente!A:G,5,0)</f>
        <v>0</v>
      </c>
      <c r="I1377" s="25">
        <f>VLOOKUP(CONCATENATE(B1377,C1377),Fuente!A:G,6,0)</f>
        <v>4</v>
      </c>
      <c r="J1377" s="25">
        <f>VLOOKUP(CONCATENATE(B1377,C1377),Fuente!A:G,7,0)</f>
        <v>0</v>
      </c>
    </row>
    <row r="1378" spans="2:10" ht="15.75" x14ac:dyDescent="0.25">
      <c r="B1378" t="s">
        <v>578</v>
      </c>
      <c r="C1378" s="26">
        <v>2020</v>
      </c>
      <c r="D1378" s="27">
        <v>0</v>
      </c>
      <c r="E1378" s="29">
        <f>VLOOKUP(CONCATENATE(B1378,C1378),Fuente!A:G,2,0)</f>
        <v>8</v>
      </c>
      <c r="F1378" s="30">
        <f>VLOOKUP(CONCATENATE(B1378,C1378),Fuente!A:G,3,0)</f>
        <v>0</v>
      </c>
      <c r="G1378" s="25">
        <f>VLOOKUP(CONCATENATE(B1378,C1378),Fuente!A:G,4,0)</f>
        <v>0</v>
      </c>
      <c r="H1378" s="25">
        <f>VLOOKUP(CONCATENATE(B1378,C1378),Fuente!A:G,5,0)</f>
        <v>0</v>
      </c>
      <c r="I1378" s="25">
        <f>VLOOKUP(CONCATENATE(B1378,C1378),Fuente!A:G,6,0)</f>
        <v>1</v>
      </c>
      <c r="J1378" s="25">
        <f>VLOOKUP(CONCATENATE(B1378,C1378),Fuente!A:G,7,0)</f>
        <v>0</v>
      </c>
    </row>
    <row r="1379" spans="2:10" ht="15.75" x14ac:dyDescent="0.25">
      <c r="C1379" s="26"/>
      <c r="D1379" s="27"/>
      <c r="E1379" s="29"/>
      <c r="F1379" s="30"/>
      <c r="G1379" s="25"/>
      <c r="H1379" s="25"/>
      <c r="I1379" s="25"/>
      <c r="J1379" s="25"/>
    </row>
    <row r="1380" spans="2:10" ht="15.75" x14ac:dyDescent="0.25">
      <c r="C1380" s="23" t="s">
        <v>96</v>
      </c>
      <c r="D1380" s="27"/>
      <c r="E1380" s="29"/>
      <c r="F1380" s="30"/>
      <c r="G1380" s="25"/>
      <c r="H1380" s="25"/>
      <c r="I1380" s="25"/>
      <c r="J1380" s="25"/>
    </row>
    <row r="1381" spans="2:10" ht="15.75" x14ac:dyDescent="0.25">
      <c r="C1381" s="26"/>
      <c r="D1381" s="27"/>
      <c r="E1381" s="29"/>
      <c r="F1381" s="30"/>
      <c r="G1381" s="25"/>
      <c r="H1381" s="25"/>
      <c r="I1381" s="25"/>
      <c r="J1381" s="25"/>
    </row>
    <row r="1382" spans="2:10" ht="15.75" x14ac:dyDescent="0.25">
      <c r="C1382" s="26"/>
      <c r="D1382" s="27"/>
      <c r="E1382" s="29"/>
      <c r="F1382" s="30"/>
      <c r="G1382" s="25"/>
      <c r="H1382" s="25"/>
      <c r="I1382" s="25"/>
      <c r="J1382" s="25"/>
    </row>
    <row r="1383" spans="2:10" ht="15.75" x14ac:dyDescent="0.25">
      <c r="C1383" s="23"/>
      <c r="D1383" s="24"/>
      <c r="E1383" s="23"/>
      <c r="F1383" s="23"/>
      <c r="G1383" s="25"/>
      <c r="H1383" s="25"/>
      <c r="I1383" s="25"/>
      <c r="J1383" s="25"/>
    </row>
    <row r="1384" spans="2:10" ht="15.75" x14ac:dyDescent="0.25">
      <c r="C1384" s="23"/>
      <c r="D1384" s="24"/>
      <c r="E1384" s="23"/>
      <c r="F1384" s="23"/>
      <c r="G1384" s="25"/>
      <c r="H1384" s="25"/>
      <c r="I1384" s="25"/>
      <c r="J1384" s="25"/>
    </row>
    <row r="1385" spans="2:10" ht="15.75" x14ac:dyDescent="0.25">
      <c r="C1385" s="23"/>
      <c r="D1385" s="24"/>
      <c r="E1385" s="23"/>
      <c r="F1385" s="23"/>
      <c r="G1385" s="25"/>
      <c r="H1385" s="25"/>
      <c r="I1385" s="25"/>
      <c r="J1385" s="25"/>
    </row>
    <row r="1386" spans="2:10" ht="15.75" x14ac:dyDescent="0.25">
      <c r="C1386" s="23"/>
      <c r="D1386" s="24"/>
      <c r="E1386" s="23"/>
      <c r="F1386" s="23"/>
      <c r="G1386" s="25"/>
      <c r="H1386" s="25"/>
      <c r="I1386" s="25"/>
      <c r="J1386" s="25"/>
    </row>
    <row r="1387" spans="2:10" ht="15.75" x14ac:dyDescent="0.25">
      <c r="C1387" s="161" t="s">
        <v>27</v>
      </c>
      <c r="D1387" s="162"/>
      <c r="E1387" s="162"/>
      <c r="F1387" s="162"/>
      <c r="G1387" s="162"/>
      <c r="H1387" s="162"/>
      <c r="I1387" s="162"/>
      <c r="J1387" s="163"/>
    </row>
    <row r="1388" spans="2:10" ht="47.25" x14ac:dyDescent="0.25">
      <c r="C1388" s="20" t="s">
        <v>0</v>
      </c>
      <c r="D1388" s="21" t="s">
        <v>94</v>
      </c>
      <c r="E1388" s="22" t="s">
        <v>95</v>
      </c>
      <c r="F1388" s="22" t="s">
        <v>91</v>
      </c>
      <c r="G1388" s="22" t="s">
        <v>92</v>
      </c>
      <c r="H1388" s="22" t="s">
        <v>93</v>
      </c>
      <c r="I1388" s="22" t="s">
        <v>89</v>
      </c>
      <c r="J1388" s="22" t="s">
        <v>88</v>
      </c>
    </row>
    <row r="1389" spans="2:10" ht="15.75" x14ac:dyDescent="0.25">
      <c r="C1389" s="9">
        <v>2005</v>
      </c>
      <c r="D1389" s="10">
        <v>0</v>
      </c>
      <c r="E1389" s="11"/>
      <c r="F1389" s="12"/>
      <c r="G1389" s="14"/>
      <c r="H1389" s="14"/>
      <c r="I1389" s="12"/>
      <c r="J1389" s="12"/>
    </row>
    <row r="1390" spans="2:10" ht="15.75" x14ac:dyDescent="0.25">
      <c r="C1390" s="9">
        <v>2006</v>
      </c>
      <c r="D1390" s="10">
        <v>0</v>
      </c>
      <c r="E1390" s="11"/>
      <c r="F1390" s="12"/>
      <c r="G1390" s="14"/>
      <c r="H1390" s="14"/>
      <c r="I1390" s="12"/>
      <c r="J1390" s="12"/>
    </row>
    <row r="1391" spans="2:10" ht="15.75" x14ac:dyDescent="0.25">
      <c r="C1391" s="9">
        <v>2007</v>
      </c>
      <c r="D1391" s="10">
        <v>0</v>
      </c>
      <c r="E1391" s="11"/>
      <c r="F1391" s="12"/>
      <c r="G1391" s="14"/>
      <c r="H1391" s="14"/>
      <c r="I1391" s="12"/>
      <c r="J1391" s="12"/>
    </row>
    <row r="1392" spans="2:10" ht="15.75" x14ac:dyDescent="0.25">
      <c r="C1392" s="9">
        <v>2008</v>
      </c>
      <c r="D1392" s="10">
        <v>0</v>
      </c>
      <c r="E1392" s="11"/>
      <c r="F1392" s="12"/>
      <c r="G1392" s="14"/>
      <c r="H1392" s="14"/>
      <c r="I1392" s="12"/>
      <c r="J1392" s="12"/>
    </row>
    <row r="1393" spans="2:10" ht="15.75" x14ac:dyDescent="0.25">
      <c r="C1393" s="9">
        <v>2009</v>
      </c>
      <c r="D1393" s="10">
        <v>0</v>
      </c>
      <c r="E1393" s="11"/>
      <c r="F1393" s="12"/>
      <c r="G1393" s="14"/>
      <c r="H1393" s="14"/>
      <c r="I1393" s="12"/>
      <c r="J1393" s="12"/>
    </row>
    <row r="1394" spans="2:10" ht="15.75" x14ac:dyDescent="0.25">
      <c r="C1394" s="9">
        <v>2010</v>
      </c>
      <c r="D1394" s="10">
        <v>0</v>
      </c>
      <c r="E1394" s="11">
        <v>5</v>
      </c>
      <c r="F1394" s="12">
        <v>5</v>
      </c>
      <c r="G1394" s="14">
        <v>0</v>
      </c>
      <c r="H1394" s="14">
        <v>0</v>
      </c>
      <c r="I1394" s="9">
        <f t="shared" ref="I1394:I1401" si="47">E1394-(F1394+G1394+H1394)-J1394</f>
        <v>0</v>
      </c>
      <c r="J1394" s="9">
        <v>0</v>
      </c>
    </row>
    <row r="1395" spans="2:10" ht="15.75" x14ac:dyDescent="0.25">
      <c r="C1395" s="9">
        <v>2011</v>
      </c>
      <c r="D1395" s="10">
        <v>0</v>
      </c>
      <c r="E1395" s="11">
        <v>5</v>
      </c>
      <c r="F1395" s="12">
        <v>5</v>
      </c>
      <c r="G1395" s="14">
        <v>0</v>
      </c>
      <c r="H1395" s="14">
        <v>0</v>
      </c>
      <c r="I1395" s="9">
        <f t="shared" si="47"/>
        <v>0</v>
      </c>
      <c r="J1395" s="9">
        <v>0</v>
      </c>
    </row>
    <row r="1396" spans="2:10" ht="15.75" x14ac:dyDescent="0.25">
      <c r="C1396" s="9">
        <v>2012</v>
      </c>
      <c r="D1396" s="10">
        <v>0</v>
      </c>
      <c r="E1396" s="11">
        <v>6</v>
      </c>
      <c r="F1396" s="12">
        <v>6</v>
      </c>
      <c r="G1396" s="14">
        <v>0</v>
      </c>
      <c r="H1396" s="14">
        <v>0</v>
      </c>
      <c r="I1396" s="9">
        <f t="shared" si="47"/>
        <v>0</v>
      </c>
      <c r="J1396" s="9">
        <v>0</v>
      </c>
    </row>
    <row r="1397" spans="2:10" ht="15.75" x14ac:dyDescent="0.25">
      <c r="C1397" s="9">
        <v>2013</v>
      </c>
      <c r="D1397" s="10">
        <v>0</v>
      </c>
      <c r="E1397" s="11">
        <v>6</v>
      </c>
      <c r="F1397" s="12">
        <v>6</v>
      </c>
      <c r="G1397" s="14">
        <v>0</v>
      </c>
      <c r="H1397" s="14">
        <v>0</v>
      </c>
      <c r="I1397" s="9">
        <f t="shared" si="47"/>
        <v>0</v>
      </c>
      <c r="J1397" s="9">
        <v>0</v>
      </c>
    </row>
    <row r="1398" spans="2:10" ht="15.75" x14ac:dyDescent="0.25">
      <c r="C1398" s="9">
        <v>2014</v>
      </c>
      <c r="D1398" s="10">
        <v>0</v>
      </c>
      <c r="E1398" s="11">
        <v>6</v>
      </c>
      <c r="F1398" s="12">
        <v>6</v>
      </c>
      <c r="G1398" s="14">
        <v>0</v>
      </c>
      <c r="H1398" s="14">
        <v>0</v>
      </c>
      <c r="I1398" s="9">
        <f t="shared" si="47"/>
        <v>0</v>
      </c>
      <c r="J1398" s="9">
        <v>0</v>
      </c>
    </row>
    <row r="1399" spans="2:10" ht="15.75" x14ac:dyDescent="0.25">
      <c r="C1399" s="9">
        <v>2015</v>
      </c>
      <c r="D1399" s="10">
        <v>0</v>
      </c>
      <c r="E1399" s="11">
        <v>6</v>
      </c>
      <c r="F1399" s="12">
        <v>6</v>
      </c>
      <c r="G1399" s="14">
        <v>0</v>
      </c>
      <c r="H1399" s="14">
        <v>0</v>
      </c>
      <c r="I1399" s="9">
        <f t="shared" si="47"/>
        <v>0</v>
      </c>
      <c r="J1399" s="9">
        <v>0</v>
      </c>
    </row>
    <row r="1400" spans="2:10" ht="15.75" x14ac:dyDescent="0.25">
      <c r="C1400" s="9">
        <v>2016</v>
      </c>
      <c r="D1400" s="10">
        <v>0</v>
      </c>
      <c r="E1400" s="11">
        <v>9</v>
      </c>
      <c r="F1400" s="12">
        <v>0</v>
      </c>
      <c r="G1400" s="14">
        <v>0</v>
      </c>
      <c r="H1400" s="14">
        <v>0</v>
      </c>
      <c r="I1400" s="9">
        <f t="shared" si="47"/>
        <v>9</v>
      </c>
      <c r="J1400" s="9">
        <v>0</v>
      </c>
    </row>
    <row r="1401" spans="2:10" ht="15.75" x14ac:dyDescent="0.25">
      <c r="C1401" s="9">
        <v>2017</v>
      </c>
      <c r="D1401" s="10">
        <v>0</v>
      </c>
      <c r="E1401" s="11">
        <v>9</v>
      </c>
      <c r="F1401" s="12">
        <v>0</v>
      </c>
      <c r="G1401" s="14">
        <v>0</v>
      </c>
      <c r="H1401" s="14">
        <v>0</v>
      </c>
      <c r="I1401" s="14">
        <f t="shared" si="47"/>
        <v>8</v>
      </c>
      <c r="J1401" s="14">
        <v>1</v>
      </c>
    </row>
    <row r="1402" spans="2:10" ht="15.75" x14ac:dyDescent="0.25">
      <c r="C1402" s="9">
        <v>2018</v>
      </c>
      <c r="D1402" s="10">
        <v>0</v>
      </c>
      <c r="E1402" s="11">
        <v>9</v>
      </c>
      <c r="F1402" s="12">
        <v>0</v>
      </c>
      <c r="G1402" s="14">
        <v>0</v>
      </c>
      <c r="H1402" s="14">
        <v>0</v>
      </c>
      <c r="I1402" s="14">
        <v>8</v>
      </c>
      <c r="J1402" s="14">
        <v>1</v>
      </c>
    </row>
    <row r="1403" spans="2:10" ht="15.75" x14ac:dyDescent="0.25">
      <c r="B1403" t="s">
        <v>579</v>
      </c>
      <c r="C1403" s="26">
        <v>2019</v>
      </c>
      <c r="D1403" s="27">
        <v>0</v>
      </c>
      <c r="E1403" s="29">
        <f>VLOOKUP(CONCATENATE(B1403,C1403),Fuente!A:G,2,0)</f>
        <v>9</v>
      </c>
      <c r="F1403" s="30">
        <f>VLOOKUP(CONCATENATE(B1403,C1403),Fuente!A:G,3,0)</f>
        <v>0</v>
      </c>
      <c r="G1403" s="25">
        <f>VLOOKUP(CONCATENATE(B1403,C1403),Fuente!A:G,4,0)</f>
        <v>0</v>
      </c>
      <c r="H1403" s="25">
        <f>VLOOKUP(CONCATENATE(B1403,C1403),Fuente!A:G,5,0)</f>
        <v>0</v>
      </c>
      <c r="I1403" s="25">
        <f>VLOOKUP(CONCATENATE(B1403,C1403),Fuente!A:G,6,0)</f>
        <v>8</v>
      </c>
      <c r="J1403" s="25">
        <f>VLOOKUP(CONCATENATE(B1403,C1403),Fuente!A:G,7,0)</f>
        <v>1</v>
      </c>
    </row>
    <row r="1404" spans="2:10" ht="15.75" x14ac:dyDescent="0.25">
      <c r="B1404" t="s">
        <v>579</v>
      </c>
      <c r="C1404" s="26">
        <v>2020</v>
      </c>
      <c r="D1404" s="27">
        <v>0</v>
      </c>
      <c r="E1404" s="29">
        <f>VLOOKUP(CONCATENATE(B1404,C1404),Fuente!A:G,2,0)</f>
        <v>9</v>
      </c>
      <c r="F1404" s="30">
        <f>VLOOKUP(CONCATENATE(B1404,C1404),Fuente!A:G,3,0)</f>
        <v>0</v>
      </c>
      <c r="G1404" s="25">
        <f>VLOOKUP(CONCATENATE(B1404,C1404),Fuente!A:G,4,0)</f>
        <v>0</v>
      </c>
      <c r="H1404" s="25">
        <f>VLOOKUP(CONCATENATE(B1404,C1404),Fuente!A:G,5,0)</f>
        <v>0</v>
      </c>
      <c r="I1404" s="25">
        <f>VLOOKUP(CONCATENATE(B1404,C1404),Fuente!A:G,6,0)</f>
        <v>0</v>
      </c>
      <c r="J1404" s="25">
        <f>VLOOKUP(CONCATENATE(B1404,C1404),Fuente!A:G,7,0)</f>
        <v>2</v>
      </c>
    </row>
    <row r="1405" spans="2:10" ht="15.75" x14ac:dyDescent="0.25">
      <c r="C1405" s="26"/>
      <c r="D1405" s="27"/>
      <c r="E1405" s="29"/>
      <c r="F1405" s="30"/>
      <c r="G1405" s="25"/>
      <c r="H1405" s="25"/>
      <c r="I1405" s="25"/>
      <c r="J1405" s="25"/>
    </row>
    <row r="1406" spans="2:10" ht="15.75" x14ac:dyDescent="0.25">
      <c r="C1406" s="23" t="s">
        <v>96</v>
      </c>
      <c r="D1406" s="27"/>
      <c r="E1406" s="29"/>
      <c r="F1406" s="30"/>
      <c r="G1406" s="25"/>
      <c r="H1406" s="25"/>
      <c r="I1406" s="25"/>
      <c r="J1406" s="25"/>
    </row>
    <row r="1407" spans="2:10" ht="15.75" x14ac:dyDescent="0.25">
      <c r="C1407" s="26"/>
      <c r="D1407" s="27"/>
      <c r="E1407" s="29"/>
      <c r="F1407" s="30"/>
      <c r="G1407" s="25"/>
      <c r="H1407" s="25"/>
      <c r="I1407" s="25"/>
      <c r="J1407" s="25"/>
    </row>
    <row r="1408" spans="2:10" ht="15.75" x14ac:dyDescent="0.25">
      <c r="C1408" s="26"/>
      <c r="D1408" s="27"/>
      <c r="E1408" s="29"/>
      <c r="F1408" s="30"/>
      <c r="G1408" s="25"/>
      <c r="H1408" s="25"/>
      <c r="I1408" s="25"/>
      <c r="J1408" s="25"/>
    </row>
    <row r="1409" spans="3:10" ht="15.75" x14ac:dyDescent="0.25">
      <c r="C1409" s="26"/>
      <c r="D1409" s="27"/>
      <c r="E1409" s="29"/>
      <c r="F1409" s="30"/>
      <c r="G1409" s="25"/>
      <c r="H1409" s="25"/>
      <c r="I1409" s="25"/>
      <c r="J1409" s="25"/>
    </row>
    <row r="1410" spans="3:10" ht="15.75" x14ac:dyDescent="0.25">
      <c r="C1410" s="23"/>
      <c r="D1410" s="24"/>
      <c r="E1410" s="23"/>
      <c r="F1410" s="23"/>
      <c r="G1410" s="25"/>
      <c r="H1410" s="25"/>
      <c r="I1410" s="25"/>
      <c r="J1410" s="25"/>
    </row>
    <row r="1411" spans="3:10" ht="15.75" x14ac:dyDescent="0.25">
      <c r="C1411" s="23"/>
      <c r="D1411" s="24"/>
      <c r="E1411" s="23"/>
      <c r="F1411" s="23"/>
      <c r="G1411" s="25"/>
      <c r="H1411" s="25"/>
      <c r="I1411" s="25"/>
      <c r="J1411" s="25"/>
    </row>
    <row r="1412" spans="3:10" ht="15.75" x14ac:dyDescent="0.25">
      <c r="C1412" s="23"/>
      <c r="D1412" s="24"/>
      <c r="E1412" s="23"/>
      <c r="F1412" s="23"/>
      <c r="G1412" s="25"/>
      <c r="H1412" s="25"/>
      <c r="I1412" s="25"/>
      <c r="J1412" s="25"/>
    </row>
    <row r="1413" spans="3:10" ht="15.75" x14ac:dyDescent="0.25">
      <c r="C1413" s="161" t="s">
        <v>28</v>
      </c>
      <c r="D1413" s="162"/>
      <c r="E1413" s="162"/>
      <c r="F1413" s="162"/>
      <c r="G1413" s="162"/>
      <c r="H1413" s="162"/>
      <c r="I1413" s="162"/>
      <c r="J1413" s="163"/>
    </row>
    <row r="1414" spans="3:10" ht="47.25" x14ac:dyDescent="0.25">
      <c r="C1414" s="20" t="s">
        <v>0</v>
      </c>
      <c r="D1414" s="21" t="s">
        <v>94</v>
      </c>
      <c r="E1414" s="22" t="s">
        <v>95</v>
      </c>
      <c r="F1414" s="22" t="s">
        <v>91</v>
      </c>
      <c r="G1414" s="22" t="s">
        <v>92</v>
      </c>
      <c r="H1414" s="22" t="s">
        <v>93</v>
      </c>
      <c r="I1414" s="22" t="s">
        <v>89</v>
      </c>
      <c r="J1414" s="22" t="s">
        <v>88</v>
      </c>
    </row>
    <row r="1415" spans="3:10" ht="15.75" x14ac:dyDescent="0.25">
      <c r="C1415" s="9">
        <v>2005</v>
      </c>
      <c r="D1415" s="10">
        <v>0</v>
      </c>
      <c r="E1415" s="11"/>
      <c r="F1415" s="12"/>
      <c r="G1415" s="14"/>
      <c r="H1415" s="14"/>
      <c r="I1415" s="12"/>
      <c r="J1415" s="12"/>
    </row>
    <row r="1416" spans="3:10" ht="15.75" x14ac:dyDescent="0.25">
      <c r="C1416" s="9">
        <v>2006</v>
      </c>
      <c r="D1416" s="10">
        <v>0</v>
      </c>
      <c r="E1416" s="11"/>
      <c r="F1416" s="12"/>
      <c r="G1416" s="14"/>
      <c r="H1416" s="14"/>
      <c r="I1416" s="12"/>
      <c r="J1416" s="12"/>
    </row>
    <row r="1417" spans="3:10" ht="15.75" x14ac:dyDescent="0.25">
      <c r="C1417" s="9">
        <v>2007</v>
      </c>
      <c r="D1417" s="10">
        <v>0</v>
      </c>
      <c r="E1417" s="11"/>
      <c r="F1417" s="12"/>
      <c r="G1417" s="14"/>
      <c r="H1417" s="14"/>
      <c r="I1417" s="12"/>
      <c r="J1417" s="12"/>
    </row>
    <row r="1418" spans="3:10" ht="15.75" x14ac:dyDescent="0.25">
      <c r="C1418" s="9">
        <v>2008</v>
      </c>
      <c r="D1418" s="10">
        <v>0</v>
      </c>
      <c r="E1418" s="11"/>
      <c r="F1418" s="12"/>
      <c r="G1418" s="14"/>
      <c r="H1418" s="14"/>
      <c r="I1418" s="12"/>
      <c r="J1418" s="12"/>
    </row>
    <row r="1419" spans="3:10" ht="15.75" x14ac:dyDescent="0.25">
      <c r="C1419" s="9">
        <v>2009</v>
      </c>
      <c r="D1419" s="10">
        <v>0</v>
      </c>
      <c r="E1419" s="11"/>
      <c r="F1419" s="12"/>
      <c r="G1419" s="14"/>
      <c r="H1419" s="14"/>
      <c r="I1419" s="12"/>
      <c r="J1419" s="12"/>
    </row>
    <row r="1420" spans="3:10" ht="15.75" x14ac:dyDescent="0.25">
      <c r="C1420" s="9">
        <v>2010</v>
      </c>
      <c r="D1420" s="10">
        <v>0</v>
      </c>
      <c r="E1420" s="11">
        <v>1</v>
      </c>
      <c r="F1420" s="12">
        <v>0</v>
      </c>
      <c r="G1420" s="14">
        <v>1</v>
      </c>
      <c r="H1420" s="14">
        <v>0</v>
      </c>
      <c r="I1420" s="9">
        <f t="shared" ref="I1420:I1426" si="48">E1420-(F1420+G1420+H1420)-J1420</f>
        <v>0</v>
      </c>
      <c r="J1420" s="9">
        <v>0</v>
      </c>
    </row>
    <row r="1421" spans="3:10" ht="15.75" x14ac:dyDescent="0.25">
      <c r="C1421" s="9">
        <v>2011</v>
      </c>
      <c r="D1421" s="10">
        <v>0</v>
      </c>
      <c r="E1421" s="11">
        <v>1</v>
      </c>
      <c r="F1421" s="12">
        <v>0</v>
      </c>
      <c r="G1421" s="14">
        <v>1</v>
      </c>
      <c r="H1421" s="14">
        <v>0</v>
      </c>
      <c r="I1421" s="9">
        <f t="shared" si="48"/>
        <v>0</v>
      </c>
      <c r="J1421" s="9">
        <v>0</v>
      </c>
    </row>
    <row r="1422" spans="3:10" ht="15.75" x14ac:dyDescent="0.25">
      <c r="C1422" s="9">
        <v>2012</v>
      </c>
      <c r="D1422" s="10">
        <v>0</v>
      </c>
      <c r="E1422" s="11">
        <v>1</v>
      </c>
      <c r="F1422" s="12">
        <v>0</v>
      </c>
      <c r="G1422" s="14">
        <v>1</v>
      </c>
      <c r="H1422" s="14">
        <v>0</v>
      </c>
      <c r="I1422" s="9">
        <f t="shared" si="48"/>
        <v>0</v>
      </c>
      <c r="J1422" s="9">
        <v>0</v>
      </c>
    </row>
    <row r="1423" spans="3:10" ht="15.75" x14ac:dyDescent="0.25">
      <c r="C1423" s="9">
        <v>2013</v>
      </c>
      <c r="D1423" s="10">
        <v>0</v>
      </c>
      <c r="E1423" s="11">
        <v>1</v>
      </c>
      <c r="F1423" s="12">
        <v>0</v>
      </c>
      <c r="G1423" s="14">
        <v>1</v>
      </c>
      <c r="H1423" s="14">
        <v>0</v>
      </c>
      <c r="I1423" s="9">
        <f t="shared" si="48"/>
        <v>0</v>
      </c>
      <c r="J1423" s="9">
        <v>0</v>
      </c>
    </row>
    <row r="1424" spans="3:10" ht="15.75" x14ac:dyDescent="0.25">
      <c r="C1424" s="9">
        <v>2014</v>
      </c>
      <c r="D1424" s="10">
        <v>0</v>
      </c>
      <c r="E1424" s="11">
        <v>1</v>
      </c>
      <c r="F1424" s="12">
        <v>0</v>
      </c>
      <c r="G1424" s="14">
        <v>1</v>
      </c>
      <c r="H1424" s="14">
        <v>0</v>
      </c>
      <c r="I1424" s="9">
        <f t="shared" si="48"/>
        <v>0</v>
      </c>
      <c r="J1424" s="9">
        <v>0</v>
      </c>
    </row>
    <row r="1425" spans="2:10" ht="15.75" x14ac:dyDescent="0.25">
      <c r="C1425" s="9">
        <v>2015</v>
      </c>
      <c r="D1425" s="10">
        <v>0</v>
      </c>
      <c r="E1425" s="11">
        <v>1</v>
      </c>
      <c r="F1425" s="12">
        <v>0</v>
      </c>
      <c r="G1425" s="14">
        <v>1</v>
      </c>
      <c r="H1425" s="14">
        <v>0</v>
      </c>
      <c r="I1425" s="9">
        <f t="shared" si="48"/>
        <v>0</v>
      </c>
      <c r="J1425" s="9">
        <v>0</v>
      </c>
    </row>
    <row r="1426" spans="2:10" ht="15.75" x14ac:dyDescent="0.25">
      <c r="C1426" s="9">
        <v>2016</v>
      </c>
      <c r="D1426" s="10">
        <v>0</v>
      </c>
      <c r="E1426" s="11">
        <v>2</v>
      </c>
      <c r="F1426" s="12">
        <v>0</v>
      </c>
      <c r="G1426" s="14">
        <v>0</v>
      </c>
      <c r="H1426" s="14">
        <v>0</v>
      </c>
      <c r="I1426" s="9">
        <f t="shared" si="48"/>
        <v>2</v>
      </c>
      <c r="J1426" s="9">
        <v>0</v>
      </c>
    </row>
    <row r="1427" spans="2:10" ht="15.75" x14ac:dyDescent="0.25">
      <c r="C1427" s="9">
        <v>2017</v>
      </c>
      <c r="D1427" s="10">
        <v>0</v>
      </c>
      <c r="E1427" s="11">
        <v>2</v>
      </c>
      <c r="F1427" s="12">
        <v>0</v>
      </c>
      <c r="G1427" s="14">
        <v>0</v>
      </c>
      <c r="H1427" s="14">
        <v>0</v>
      </c>
      <c r="I1427" s="14">
        <v>2</v>
      </c>
      <c r="J1427" s="14">
        <v>0</v>
      </c>
    </row>
    <row r="1428" spans="2:10" ht="15.75" x14ac:dyDescent="0.25">
      <c r="C1428" s="9">
        <v>2018</v>
      </c>
      <c r="D1428" s="10">
        <v>0</v>
      </c>
      <c r="E1428" s="11">
        <v>2</v>
      </c>
      <c r="F1428" s="12">
        <v>0</v>
      </c>
      <c r="G1428" s="14">
        <v>0</v>
      </c>
      <c r="H1428" s="14">
        <v>0</v>
      </c>
      <c r="I1428" s="14">
        <v>2</v>
      </c>
      <c r="J1428" s="14">
        <v>0</v>
      </c>
    </row>
    <row r="1429" spans="2:10" ht="15.75" x14ac:dyDescent="0.25">
      <c r="B1429" t="s">
        <v>580</v>
      </c>
      <c r="C1429" s="26">
        <v>2019</v>
      </c>
      <c r="D1429" s="27">
        <v>0</v>
      </c>
      <c r="E1429" s="29">
        <f>VLOOKUP(CONCATENATE(B1429,C1429),Fuente!A:G,2,0)</f>
        <v>2</v>
      </c>
      <c r="F1429" s="30">
        <f>VLOOKUP(CONCATENATE(B1429,C1429),Fuente!A:G,3,0)</f>
        <v>0</v>
      </c>
      <c r="G1429" s="25">
        <f>VLOOKUP(CONCATENATE(B1429,C1429),Fuente!A:G,4,0)</f>
        <v>0</v>
      </c>
      <c r="H1429" s="25">
        <f>VLOOKUP(CONCATENATE(B1429,C1429),Fuente!A:G,5,0)</f>
        <v>0</v>
      </c>
      <c r="I1429" s="25">
        <f>VLOOKUP(CONCATENATE(B1429,C1429),Fuente!A:G,6,0)</f>
        <v>2</v>
      </c>
      <c r="J1429" s="25">
        <f>VLOOKUP(CONCATENATE(B1429,C1429),Fuente!A:G,7,0)</f>
        <v>0</v>
      </c>
    </row>
    <row r="1430" spans="2:10" ht="15.75" x14ac:dyDescent="0.25">
      <c r="B1430" t="s">
        <v>580</v>
      </c>
      <c r="C1430" s="26">
        <v>2020</v>
      </c>
      <c r="D1430" s="27">
        <v>0</v>
      </c>
      <c r="E1430" s="29">
        <f>VLOOKUP(CONCATENATE(B1430,C1430),Fuente!A:G,2,0)</f>
        <v>3</v>
      </c>
      <c r="F1430" s="30">
        <f>VLOOKUP(CONCATENATE(B1430,C1430),Fuente!A:G,3,0)</f>
        <v>0</v>
      </c>
      <c r="G1430" s="25">
        <f>VLOOKUP(CONCATENATE(B1430,C1430),Fuente!A:G,4,0)</f>
        <v>0</v>
      </c>
      <c r="H1430" s="25">
        <f>VLOOKUP(CONCATENATE(B1430,C1430),Fuente!A:G,5,0)</f>
        <v>0</v>
      </c>
      <c r="I1430" s="25">
        <f>VLOOKUP(CONCATENATE(B1430,C1430),Fuente!A:G,6,0)</f>
        <v>0</v>
      </c>
      <c r="J1430" s="25">
        <f>VLOOKUP(CONCATENATE(B1430,C1430),Fuente!A:G,7,0)</f>
        <v>1</v>
      </c>
    </row>
    <row r="1431" spans="2:10" ht="15.75" x14ac:dyDescent="0.25">
      <c r="C1431" s="26"/>
      <c r="D1431" s="27"/>
      <c r="E1431" s="29"/>
      <c r="F1431" s="30"/>
      <c r="G1431" s="25"/>
      <c r="H1431" s="25"/>
      <c r="I1431" s="25"/>
      <c r="J1431" s="25"/>
    </row>
    <row r="1432" spans="2:10" ht="15.75" x14ac:dyDescent="0.25">
      <c r="C1432" s="23" t="s">
        <v>96</v>
      </c>
      <c r="D1432" s="27"/>
      <c r="E1432" s="29"/>
      <c r="F1432" s="30"/>
      <c r="G1432" s="25"/>
      <c r="H1432" s="25"/>
      <c r="I1432" s="25"/>
      <c r="J1432" s="25"/>
    </row>
    <row r="1433" spans="2:10" ht="15.75" x14ac:dyDescent="0.25">
      <c r="C1433" s="26"/>
      <c r="D1433" s="27"/>
      <c r="E1433" s="29"/>
      <c r="F1433" s="30"/>
      <c r="G1433" s="25"/>
      <c r="H1433" s="25"/>
      <c r="I1433" s="25"/>
      <c r="J1433" s="25"/>
    </row>
    <row r="1434" spans="2:10" ht="15.75" x14ac:dyDescent="0.25">
      <c r="C1434" s="26"/>
      <c r="D1434" s="27"/>
      <c r="E1434" s="29"/>
      <c r="F1434" s="30"/>
      <c r="G1434" s="25"/>
      <c r="H1434" s="25"/>
      <c r="I1434" s="25"/>
      <c r="J1434" s="25"/>
    </row>
    <row r="1435" spans="2:10" ht="15.75" x14ac:dyDescent="0.25">
      <c r="C1435" s="26"/>
      <c r="D1435" s="27"/>
      <c r="E1435" s="29"/>
      <c r="F1435" s="30"/>
      <c r="G1435" s="25"/>
      <c r="H1435" s="25"/>
      <c r="I1435" s="25"/>
      <c r="J1435" s="25"/>
    </row>
    <row r="1436" spans="2:10" ht="15.75" x14ac:dyDescent="0.25">
      <c r="C1436" s="23"/>
      <c r="D1436" s="24"/>
      <c r="E1436" s="23"/>
      <c r="F1436" s="23"/>
      <c r="G1436" s="25"/>
      <c r="H1436" s="25"/>
      <c r="I1436" s="25"/>
      <c r="J1436" s="25"/>
    </row>
    <row r="1437" spans="2:10" ht="15.75" x14ac:dyDescent="0.25">
      <c r="C1437" s="23"/>
      <c r="D1437" s="24"/>
      <c r="E1437" s="23"/>
      <c r="F1437" s="23"/>
      <c r="G1437" s="25"/>
      <c r="H1437" s="25"/>
      <c r="I1437" s="25"/>
      <c r="J1437" s="25"/>
    </row>
    <row r="1438" spans="2:10" ht="15.75" x14ac:dyDescent="0.25">
      <c r="C1438" s="23"/>
      <c r="D1438" s="24"/>
      <c r="E1438" s="23"/>
      <c r="F1438" s="23"/>
      <c r="G1438" s="25"/>
      <c r="H1438" s="25"/>
      <c r="I1438" s="25"/>
      <c r="J1438" s="25"/>
    </row>
    <row r="1439" spans="2:10" ht="15.75" x14ac:dyDescent="0.25">
      <c r="C1439" s="161" t="s">
        <v>29</v>
      </c>
      <c r="D1439" s="162"/>
      <c r="E1439" s="162"/>
      <c r="F1439" s="162"/>
      <c r="G1439" s="162"/>
      <c r="H1439" s="162"/>
      <c r="I1439" s="162"/>
      <c r="J1439" s="163"/>
    </row>
    <row r="1440" spans="2:10" ht="47.25" x14ac:dyDescent="0.25">
      <c r="C1440" s="20" t="s">
        <v>0</v>
      </c>
      <c r="D1440" s="21" t="s">
        <v>94</v>
      </c>
      <c r="E1440" s="22" t="s">
        <v>95</v>
      </c>
      <c r="F1440" s="22" t="s">
        <v>91</v>
      </c>
      <c r="G1440" s="22" t="s">
        <v>92</v>
      </c>
      <c r="H1440" s="22" t="s">
        <v>93</v>
      </c>
      <c r="I1440" s="22" t="s">
        <v>89</v>
      </c>
      <c r="J1440" s="22" t="s">
        <v>88</v>
      </c>
    </row>
    <row r="1441" spans="2:10" ht="15.75" x14ac:dyDescent="0.25">
      <c r="C1441" s="9">
        <v>2005</v>
      </c>
      <c r="D1441" s="10">
        <v>0</v>
      </c>
      <c r="E1441" s="11"/>
      <c r="F1441" s="12"/>
      <c r="G1441" s="14"/>
      <c r="H1441" s="14"/>
      <c r="I1441" s="12"/>
      <c r="J1441" s="12"/>
    </row>
    <row r="1442" spans="2:10" ht="15.75" x14ac:dyDescent="0.25">
      <c r="C1442" s="9">
        <v>2006</v>
      </c>
      <c r="D1442" s="10">
        <v>0</v>
      </c>
      <c r="E1442" s="11"/>
      <c r="F1442" s="12"/>
      <c r="G1442" s="14"/>
      <c r="H1442" s="14"/>
      <c r="I1442" s="12"/>
      <c r="J1442" s="12"/>
    </row>
    <row r="1443" spans="2:10" ht="15.75" x14ac:dyDescent="0.25">
      <c r="C1443" s="9">
        <v>2007</v>
      </c>
      <c r="D1443" s="10">
        <v>0</v>
      </c>
      <c r="E1443" s="11"/>
      <c r="F1443" s="12"/>
      <c r="G1443" s="14"/>
      <c r="H1443" s="14"/>
      <c r="I1443" s="12"/>
      <c r="J1443" s="12"/>
    </row>
    <row r="1444" spans="2:10" ht="15.75" x14ac:dyDescent="0.25">
      <c r="C1444" s="9">
        <v>2008</v>
      </c>
      <c r="D1444" s="10">
        <v>0</v>
      </c>
      <c r="E1444" s="11"/>
      <c r="F1444" s="12"/>
      <c r="G1444" s="14"/>
      <c r="H1444" s="14"/>
      <c r="I1444" s="12"/>
      <c r="J1444" s="12"/>
    </row>
    <row r="1445" spans="2:10" ht="15.75" x14ac:dyDescent="0.25">
      <c r="C1445" s="9">
        <v>2009</v>
      </c>
      <c r="D1445" s="10">
        <v>0</v>
      </c>
      <c r="E1445" s="11"/>
      <c r="F1445" s="12"/>
      <c r="G1445" s="14"/>
      <c r="H1445" s="14"/>
      <c r="I1445" s="12"/>
      <c r="J1445" s="12"/>
    </row>
    <row r="1446" spans="2:10" ht="15.75" x14ac:dyDescent="0.25">
      <c r="C1446" s="9">
        <v>2010</v>
      </c>
      <c r="D1446" s="10">
        <v>0</v>
      </c>
      <c r="E1446" s="13">
        <v>1</v>
      </c>
      <c r="F1446" s="9">
        <v>0</v>
      </c>
      <c r="G1446" s="14">
        <v>1</v>
      </c>
      <c r="H1446" s="14">
        <v>0</v>
      </c>
      <c r="I1446" s="9">
        <f t="shared" ref="I1446:I1453" si="49">E1446-(F1446+G1446+H1446)-J1446</f>
        <v>0</v>
      </c>
      <c r="J1446" s="9">
        <v>0</v>
      </c>
    </row>
    <row r="1447" spans="2:10" ht="15.75" x14ac:dyDescent="0.25">
      <c r="C1447" s="9">
        <v>2011</v>
      </c>
      <c r="D1447" s="10">
        <v>0</v>
      </c>
      <c r="E1447" s="13">
        <v>1</v>
      </c>
      <c r="F1447" s="9">
        <v>0</v>
      </c>
      <c r="G1447" s="14">
        <v>1</v>
      </c>
      <c r="H1447" s="14">
        <v>0</v>
      </c>
      <c r="I1447" s="9">
        <f t="shared" si="49"/>
        <v>0</v>
      </c>
      <c r="J1447" s="9">
        <v>0</v>
      </c>
    </row>
    <row r="1448" spans="2:10" ht="15.75" x14ac:dyDescent="0.25">
      <c r="C1448" s="9">
        <v>2012</v>
      </c>
      <c r="D1448" s="10">
        <v>0</v>
      </c>
      <c r="E1448" s="13">
        <v>1</v>
      </c>
      <c r="F1448" s="9">
        <v>0</v>
      </c>
      <c r="G1448" s="14">
        <v>0</v>
      </c>
      <c r="H1448" s="14">
        <v>0</v>
      </c>
      <c r="I1448" s="9">
        <f t="shared" si="49"/>
        <v>1</v>
      </c>
      <c r="J1448" s="9">
        <v>0</v>
      </c>
    </row>
    <row r="1449" spans="2:10" ht="15.75" x14ac:dyDescent="0.25">
      <c r="C1449" s="9">
        <v>2013</v>
      </c>
      <c r="D1449" s="10">
        <v>0</v>
      </c>
      <c r="E1449" s="13">
        <v>1</v>
      </c>
      <c r="F1449" s="9">
        <v>0</v>
      </c>
      <c r="G1449" s="14">
        <v>1</v>
      </c>
      <c r="H1449" s="14">
        <v>0</v>
      </c>
      <c r="I1449" s="9">
        <f t="shared" si="49"/>
        <v>0</v>
      </c>
      <c r="J1449" s="9">
        <v>0</v>
      </c>
    </row>
    <row r="1450" spans="2:10" ht="15.75" x14ac:dyDescent="0.25">
      <c r="C1450" s="9">
        <v>2014</v>
      </c>
      <c r="D1450" s="10">
        <v>0</v>
      </c>
      <c r="E1450" s="13">
        <v>1</v>
      </c>
      <c r="F1450" s="9">
        <v>0</v>
      </c>
      <c r="G1450" s="14">
        <v>1</v>
      </c>
      <c r="H1450" s="14">
        <v>0</v>
      </c>
      <c r="I1450" s="9">
        <f t="shared" si="49"/>
        <v>0</v>
      </c>
      <c r="J1450" s="9">
        <v>0</v>
      </c>
    </row>
    <row r="1451" spans="2:10" ht="15.75" x14ac:dyDescent="0.25">
      <c r="C1451" s="9">
        <v>2015</v>
      </c>
      <c r="D1451" s="10">
        <v>0</v>
      </c>
      <c r="E1451" s="13">
        <v>1</v>
      </c>
      <c r="F1451" s="9">
        <v>0</v>
      </c>
      <c r="G1451" s="14">
        <v>1</v>
      </c>
      <c r="H1451" s="14">
        <v>0</v>
      </c>
      <c r="I1451" s="9">
        <f t="shared" si="49"/>
        <v>0</v>
      </c>
      <c r="J1451" s="9">
        <v>0</v>
      </c>
    </row>
    <row r="1452" spans="2:10" ht="15.75" x14ac:dyDescent="0.25">
      <c r="C1452" s="9">
        <v>2016</v>
      </c>
      <c r="D1452" s="10">
        <v>0</v>
      </c>
      <c r="E1452" s="13">
        <v>1</v>
      </c>
      <c r="F1452" s="9">
        <v>0</v>
      </c>
      <c r="G1452" s="14">
        <v>1</v>
      </c>
      <c r="H1452" s="14">
        <v>0</v>
      </c>
      <c r="I1452" s="9">
        <f t="shared" si="49"/>
        <v>0</v>
      </c>
      <c r="J1452" s="9">
        <v>0</v>
      </c>
    </row>
    <row r="1453" spans="2:10" ht="15.75" x14ac:dyDescent="0.25">
      <c r="C1453" s="9">
        <v>2017</v>
      </c>
      <c r="D1453" s="10">
        <v>0</v>
      </c>
      <c r="E1453" s="11">
        <v>1</v>
      </c>
      <c r="F1453" s="12">
        <v>0</v>
      </c>
      <c r="G1453" s="14">
        <v>1</v>
      </c>
      <c r="H1453" s="14">
        <v>0</v>
      </c>
      <c r="I1453" s="14">
        <f t="shared" si="49"/>
        <v>0</v>
      </c>
      <c r="J1453" s="14">
        <v>0</v>
      </c>
    </row>
    <row r="1454" spans="2:10" ht="15.75" x14ac:dyDescent="0.25">
      <c r="C1454" s="9">
        <v>2018</v>
      </c>
      <c r="D1454" s="10">
        <v>0</v>
      </c>
      <c r="E1454" s="11">
        <v>1</v>
      </c>
      <c r="F1454" s="12">
        <v>0</v>
      </c>
      <c r="G1454" s="14">
        <v>1</v>
      </c>
      <c r="H1454" s="14">
        <v>0</v>
      </c>
      <c r="I1454" s="14">
        <v>0</v>
      </c>
      <c r="J1454" s="14">
        <v>0</v>
      </c>
    </row>
    <row r="1455" spans="2:10" ht="15.75" x14ac:dyDescent="0.25">
      <c r="B1455" t="s">
        <v>581</v>
      </c>
      <c r="C1455" s="26">
        <v>2019</v>
      </c>
      <c r="D1455" s="27">
        <v>0</v>
      </c>
      <c r="E1455" s="29">
        <f>VLOOKUP(CONCATENATE(B1455,C1455),Fuente!A:G,2,0)</f>
        <v>1</v>
      </c>
      <c r="F1455" s="30">
        <f>VLOOKUP(CONCATENATE(B1455,C1455),Fuente!A:G,3,0)</f>
        <v>0</v>
      </c>
      <c r="G1455" s="25">
        <f>VLOOKUP(CONCATENATE(B1455,C1455),Fuente!A:G,4,0)</f>
        <v>1</v>
      </c>
      <c r="H1455" s="25">
        <f>VLOOKUP(CONCATENATE(B1455,C1455),Fuente!A:G,5,0)</f>
        <v>0</v>
      </c>
      <c r="I1455" s="25">
        <f>VLOOKUP(CONCATENATE(B1455,C1455),Fuente!A:G,6,0)</f>
        <v>0</v>
      </c>
      <c r="J1455" s="25">
        <f>VLOOKUP(CONCATENATE(B1455,C1455),Fuente!A:G,7,0)</f>
        <v>0</v>
      </c>
    </row>
    <row r="1456" spans="2:10" ht="15.75" x14ac:dyDescent="0.25">
      <c r="B1456" t="s">
        <v>581</v>
      </c>
      <c r="C1456" s="26">
        <v>2020</v>
      </c>
      <c r="D1456" s="27">
        <v>0</v>
      </c>
      <c r="E1456" s="29">
        <f>VLOOKUP(CONCATENATE(B1456,C1456),Fuente!A:G,2,0)</f>
        <v>1</v>
      </c>
      <c r="F1456" s="30">
        <f>VLOOKUP(CONCATENATE(B1456,C1456),Fuente!A:G,3,0)</f>
        <v>0</v>
      </c>
      <c r="G1456" s="25">
        <f>VLOOKUP(CONCATENATE(B1456,C1456),Fuente!A:G,4,0)</f>
        <v>0</v>
      </c>
      <c r="H1456" s="25">
        <f>VLOOKUP(CONCATENATE(B1456,C1456),Fuente!A:G,5,0)</f>
        <v>0</v>
      </c>
      <c r="I1456" s="25">
        <f>VLOOKUP(CONCATENATE(B1456,C1456),Fuente!A:G,6,0)</f>
        <v>0</v>
      </c>
      <c r="J1456" s="25">
        <f>VLOOKUP(CONCATENATE(B1456,C1456),Fuente!A:G,7,0)</f>
        <v>0</v>
      </c>
    </row>
    <row r="1457" spans="3:10" ht="15.75" x14ac:dyDescent="0.25">
      <c r="C1457" s="26"/>
      <c r="D1457" s="27"/>
      <c r="E1457" s="29"/>
      <c r="F1457" s="30"/>
      <c r="G1457" s="25"/>
      <c r="H1457" s="25"/>
      <c r="I1457" s="25"/>
      <c r="J1457" s="25"/>
    </row>
    <row r="1458" spans="3:10" ht="15.75" x14ac:dyDescent="0.25">
      <c r="C1458" s="23" t="s">
        <v>96</v>
      </c>
      <c r="D1458" s="27"/>
      <c r="E1458" s="29"/>
      <c r="F1458" s="30"/>
      <c r="G1458" s="25"/>
      <c r="H1458" s="25"/>
      <c r="I1458" s="25"/>
      <c r="J1458" s="25"/>
    </row>
    <row r="1459" spans="3:10" ht="15.75" x14ac:dyDescent="0.25">
      <c r="C1459" s="26"/>
      <c r="D1459" s="27"/>
      <c r="E1459" s="29"/>
      <c r="F1459" s="30"/>
      <c r="G1459" s="25"/>
      <c r="H1459" s="25"/>
      <c r="I1459" s="25"/>
      <c r="J1459" s="25"/>
    </row>
    <row r="1460" spans="3:10" ht="15.75" x14ac:dyDescent="0.25">
      <c r="C1460" s="26"/>
      <c r="D1460" s="27"/>
      <c r="E1460" s="29"/>
      <c r="F1460" s="30"/>
      <c r="G1460" s="25"/>
      <c r="H1460" s="25"/>
      <c r="I1460" s="25"/>
      <c r="J1460" s="25"/>
    </row>
    <row r="1461" spans="3:10" ht="15.75" x14ac:dyDescent="0.25">
      <c r="C1461" s="26"/>
      <c r="D1461" s="27"/>
      <c r="E1461" s="29"/>
      <c r="F1461" s="30"/>
      <c r="G1461" s="25"/>
      <c r="H1461" s="25"/>
      <c r="I1461" s="25"/>
      <c r="J1461" s="25"/>
    </row>
    <row r="1462" spans="3:10" ht="15.75" x14ac:dyDescent="0.25">
      <c r="C1462" s="23"/>
      <c r="D1462" s="24"/>
      <c r="E1462" s="23"/>
      <c r="F1462" s="23"/>
      <c r="G1462" s="25"/>
      <c r="H1462" s="25"/>
      <c r="I1462" s="25"/>
      <c r="J1462" s="25"/>
    </row>
    <row r="1463" spans="3:10" ht="15.75" x14ac:dyDescent="0.25">
      <c r="C1463" s="23"/>
      <c r="D1463" s="24"/>
      <c r="E1463" s="23"/>
      <c r="F1463" s="23"/>
      <c r="G1463" s="25"/>
      <c r="H1463" s="25"/>
      <c r="I1463" s="25"/>
      <c r="J1463" s="25"/>
    </row>
    <row r="1464" spans="3:10" ht="15.75" x14ac:dyDescent="0.25">
      <c r="C1464" s="23"/>
      <c r="D1464" s="24"/>
      <c r="E1464" s="23"/>
      <c r="F1464" s="23"/>
      <c r="G1464" s="25"/>
      <c r="H1464" s="25"/>
      <c r="I1464" s="25"/>
      <c r="J1464" s="25"/>
    </row>
    <row r="1465" spans="3:10" ht="15.75" x14ac:dyDescent="0.25">
      <c r="C1465" s="161" t="s">
        <v>118</v>
      </c>
      <c r="D1465" s="162"/>
      <c r="E1465" s="162"/>
      <c r="F1465" s="162"/>
      <c r="G1465" s="162"/>
      <c r="H1465" s="162"/>
      <c r="I1465" s="162"/>
      <c r="J1465" s="163"/>
    </row>
    <row r="1466" spans="3:10" ht="47.25" x14ac:dyDescent="0.25">
      <c r="C1466" s="20" t="s">
        <v>0</v>
      </c>
      <c r="D1466" s="21" t="s">
        <v>94</v>
      </c>
      <c r="E1466" s="22" t="s">
        <v>95</v>
      </c>
      <c r="F1466" s="22" t="s">
        <v>91</v>
      </c>
      <c r="G1466" s="22" t="s">
        <v>92</v>
      </c>
      <c r="H1466" s="22" t="s">
        <v>93</v>
      </c>
      <c r="I1466" s="22" t="s">
        <v>89</v>
      </c>
      <c r="J1466" s="22" t="s">
        <v>88</v>
      </c>
    </row>
    <row r="1467" spans="3:10" ht="15.75" x14ac:dyDescent="0.25">
      <c r="C1467" s="9">
        <v>2005</v>
      </c>
      <c r="D1467" s="11">
        <v>0</v>
      </c>
      <c r="E1467" s="11"/>
      <c r="F1467" s="12"/>
      <c r="G1467" s="14"/>
      <c r="H1467" s="14"/>
      <c r="I1467" s="12"/>
      <c r="J1467" s="12"/>
    </row>
    <row r="1468" spans="3:10" ht="15.75" x14ac:dyDescent="0.25">
      <c r="C1468" s="9">
        <v>2006</v>
      </c>
      <c r="D1468" s="11">
        <v>0</v>
      </c>
      <c r="E1468" s="11"/>
      <c r="F1468" s="12"/>
      <c r="G1468" s="14"/>
      <c r="H1468" s="14"/>
      <c r="I1468" s="12"/>
      <c r="J1468" s="12"/>
    </row>
    <row r="1469" spans="3:10" ht="15.75" x14ac:dyDescent="0.25">
      <c r="C1469" s="9">
        <v>2007</v>
      </c>
      <c r="D1469" s="11">
        <v>0</v>
      </c>
      <c r="E1469" s="11"/>
      <c r="F1469" s="12"/>
      <c r="G1469" s="14"/>
      <c r="H1469" s="14"/>
      <c r="I1469" s="12"/>
      <c r="J1469" s="12"/>
    </row>
    <row r="1470" spans="3:10" ht="15.75" x14ac:dyDescent="0.25">
      <c r="C1470" s="9">
        <v>2008</v>
      </c>
      <c r="D1470" s="11">
        <v>16.670000000000002</v>
      </c>
      <c r="E1470" s="11"/>
      <c r="F1470" s="12"/>
      <c r="G1470" s="14"/>
      <c r="H1470" s="14"/>
      <c r="I1470" s="12"/>
      <c r="J1470" s="12"/>
    </row>
    <row r="1471" spans="3:10" ht="15.75" x14ac:dyDescent="0.25">
      <c r="C1471" s="9">
        <v>2009</v>
      </c>
      <c r="D1471" s="11">
        <v>8.2799999999999994</v>
      </c>
      <c r="E1471" s="11"/>
      <c r="F1471" s="12"/>
      <c r="G1471" s="14"/>
      <c r="H1471" s="14"/>
      <c r="I1471" s="12"/>
      <c r="J1471" s="12"/>
    </row>
    <row r="1472" spans="3:10" ht="15.75" x14ac:dyDescent="0.25">
      <c r="C1472" s="9">
        <v>2010</v>
      </c>
      <c r="D1472" s="11">
        <v>0</v>
      </c>
      <c r="E1472" s="13">
        <v>62</v>
      </c>
      <c r="F1472" s="9">
        <v>3</v>
      </c>
      <c r="G1472" s="14">
        <v>59</v>
      </c>
      <c r="H1472" s="14">
        <v>0</v>
      </c>
      <c r="I1472" s="9">
        <f t="shared" ref="I1472:I1480" si="50">E1472-(F1472+G1472+H1472)-J1472</f>
        <v>0</v>
      </c>
      <c r="J1472" s="9">
        <v>0</v>
      </c>
    </row>
    <row r="1473" spans="2:10" ht="15.75" x14ac:dyDescent="0.25">
      <c r="C1473" s="9">
        <v>2011</v>
      </c>
      <c r="D1473" s="11">
        <v>0</v>
      </c>
      <c r="E1473" s="13">
        <v>62</v>
      </c>
      <c r="F1473" s="9">
        <v>3</v>
      </c>
      <c r="G1473" s="14">
        <v>59</v>
      </c>
      <c r="H1473" s="14">
        <v>0</v>
      </c>
      <c r="I1473" s="9">
        <f t="shared" si="50"/>
        <v>0</v>
      </c>
      <c r="J1473" s="9">
        <v>0</v>
      </c>
    </row>
    <row r="1474" spans="2:10" ht="15.75" x14ac:dyDescent="0.25">
      <c r="C1474" s="9">
        <v>2012</v>
      </c>
      <c r="D1474" s="11">
        <v>0</v>
      </c>
      <c r="E1474" s="13">
        <v>79</v>
      </c>
      <c r="F1474" s="9">
        <v>0</v>
      </c>
      <c r="G1474" s="14">
        <v>66</v>
      </c>
      <c r="H1474" s="14">
        <v>0</v>
      </c>
      <c r="I1474" s="9">
        <f t="shared" si="50"/>
        <v>13</v>
      </c>
      <c r="J1474" s="9">
        <v>0</v>
      </c>
    </row>
    <row r="1475" spans="2:10" ht="15.75" x14ac:dyDescent="0.25">
      <c r="C1475" s="9">
        <v>2013</v>
      </c>
      <c r="D1475" s="11">
        <v>16.059999999999999</v>
      </c>
      <c r="E1475" s="13">
        <v>93</v>
      </c>
      <c r="F1475" s="9">
        <v>0</v>
      </c>
      <c r="G1475" s="14">
        <v>92</v>
      </c>
      <c r="H1475" s="14">
        <v>0</v>
      </c>
      <c r="I1475" s="9">
        <f t="shared" si="50"/>
        <v>1</v>
      </c>
      <c r="J1475" s="9">
        <v>0</v>
      </c>
    </row>
    <row r="1476" spans="2:10" ht="15.75" x14ac:dyDescent="0.25">
      <c r="C1476" s="9">
        <v>2014</v>
      </c>
      <c r="D1476" s="11">
        <v>7.97</v>
      </c>
      <c r="E1476" s="13">
        <v>97</v>
      </c>
      <c r="F1476" s="9">
        <v>0</v>
      </c>
      <c r="G1476" s="14">
        <v>94</v>
      </c>
      <c r="H1476" s="14">
        <v>0</v>
      </c>
      <c r="I1476" s="9">
        <f t="shared" si="50"/>
        <v>3</v>
      </c>
      <c r="J1476" s="9">
        <v>0</v>
      </c>
    </row>
    <row r="1477" spans="2:10" ht="15.75" x14ac:dyDescent="0.25">
      <c r="C1477" s="9">
        <v>2015</v>
      </c>
      <c r="D1477" s="11">
        <v>7.91</v>
      </c>
      <c r="E1477" s="13">
        <v>103</v>
      </c>
      <c r="F1477" s="9">
        <v>0</v>
      </c>
      <c r="G1477" s="14">
        <v>94</v>
      </c>
      <c r="H1477" s="14">
        <v>0</v>
      </c>
      <c r="I1477" s="9">
        <f t="shared" si="50"/>
        <v>9</v>
      </c>
      <c r="J1477" s="9">
        <v>0</v>
      </c>
    </row>
    <row r="1478" spans="2:10" ht="15.75" x14ac:dyDescent="0.25">
      <c r="C1478" s="9">
        <v>2016</v>
      </c>
      <c r="D1478" s="11">
        <v>0</v>
      </c>
      <c r="E1478" s="13">
        <v>110</v>
      </c>
      <c r="F1478" s="9">
        <v>0</v>
      </c>
      <c r="G1478" s="14">
        <v>100</v>
      </c>
      <c r="H1478" s="14">
        <v>0</v>
      </c>
      <c r="I1478" s="9">
        <f t="shared" si="50"/>
        <v>10</v>
      </c>
      <c r="J1478" s="9">
        <v>0</v>
      </c>
    </row>
    <row r="1479" spans="2:10" ht="15.75" x14ac:dyDescent="0.25">
      <c r="C1479" s="9">
        <v>2017</v>
      </c>
      <c r="D1479" s="10">
        <v>0</v>
      </c>
      <c r="E1479" s="13">
        <v>132</v>
      </c>
      <c r="F1479" s="9">
        <v>0</v>
      </c>
      <c r="G1479" s="14">
        <v>112</v>
      </c>
      <c r="H1479" s="14">
        <v>0</v>
      </c>
      <c r="I1479" s="14">
        <f t="shared" si="50"/>
        <v>20</v>
      </c>
      <c r="J1479" s="14">
        <v>0</v>
      </c>
    </row>
    <row r="1480" spans="2:10" ht="15.75" x14ac:dyDescent="0.25">
      <c r="C1480" s="9">
        <v>2018</v>
      </c>
      <c r="D1480" s="10">
        <v>0</v>
      </c>
      <c r="E1480" s="13">
        <v>156</v>
      </c>
      <c r="F1480" s="9">
        <v>0</v>
      </c>
      <c r="G1480" s="14">
        <v>6</v>
      </c>
      <c r="H1480" s="14">
        <v>0</v>
      </c>
      <c r="I1480" s="14">
        <f t="shared" si="50"/>
        <v>150</v>
      </c>
      <c r="J1480" s="14">
        <v>0</v>
      </c>
    </row>
    <row r="1481" spans="2:10" ht="15.75" x14ac:dyDescent="0.25">
      <c r="B1481" t="s">
        <v>582</v>
      </c>
      <c r="C1481" s="26">
        <v>2019</v>
      </c>
      <c r="D1481" s="27">
        <v>0</v>
      </c>
      <c r="E1481" s="29">
        <f>VLOOKUP(CONCATENATE(B1481,C1481),Fuente!A:G,2,0)</f>
        <v>155</v>
      </c>
      <c r="F1481" s="30">
        <f>VLOOKUP(CONCATENATE(B1481,C1481),Fuente!A:G,3,0)</f>
        <v>0</v>
      </c>
      <c r="G1481" s="25">
        <f>VLOOKUP(CONCATENATE(B1481,C1481),Fuente!A:G,4,0)</f>
        <v>4</v>
      </c>
      <c r="H1481" s="25">
        <f>VLOOKUP(CONCATENATE(B1481,C1481),Fuente!A:G,5,0)</f>
        <v>0</v>
      </c>
      <c r="I1481" s="25">
        <f>VLOOKUP(CONCATENATE(B1481,C1481),Fuente!A:G,6,0)</f>
        <v>151</v>
      </c>
      <c r="J1481" s="25">
        <f>VLOOKUP(CONCATENATE(B1481,C1481),Fuente!A:G,7,0)</f>
        <v>0</v>
      </c>
    </row>
    <row r="1482" spans="2:10" ht="15.75" x14ac:dyDescent="0.25">
      <c r="B1482" t="s">
        <v>582</v>
      </c>
      <c r="C1482" s="26">
        <v>2020</v>
      </c>
      <c r="D1482" s="27">
        <v>0</v>
      </c>
      <c r="E1482" s="29">
        <f>VLOOKUP(CONCATENATE(B1482,C1482),Fuente!A:G,2,0)</f>
        <v>175</v>
      </c>
      <c r="F1482" s="30">
        <f>VLOOKUP(CONCATENATE(B1482,C1482),Fuente!A:G,3,0)</f>
        <v>0</v>
      </c>
      <c r="G1482" s="25">
        <f>VLOOKUP(CONCATENATE(B1482,C1482),Fuente!A:G,4,0)</f>
        <v>4</v>
      </c>
      <c r="H1482" s="25">
        <f>VLOOKUP(CONCATENATE(B1482,C1482),Fuente!A:G,5,0)</f>
        <v>0</v>
      </c>
      <c r="I1482" s="25">
        <f>VLOOKUP(CONCATENATE(B1482,C1482),Fuente!A:G,6,0)</f>
        <v>0</v>
      </c>
      <c r="J1482" s="25">
        <f>VLOOKUP(CONCATENATE(B1482,C1482),Fuente!A:G,7,0)</f>
        <v>0</v>
      </c>
    </row>
    <row r="1483" spans="2:10" ht="15.75" x14ac:dyDescent="0.25">
      <c r="C1483" s="26"/>
      <c r="D1483" s="27"/>
      <c r="E1483" s="29"/>
      <c r="F1483" s="30"/>
      <c r="G1483" s="25"/>
      <c r="H1483" s="25"/>
      <c r="I1483" s="25"/>
      <c r="J1483" s="25"/>
    </row>
    <row r="1484" spans="2:10" ht="15.75" x14ac:dyDescent="0.25">
      <c r="C1484" s="23" t="s">
        <v>96</v>
      </c>
      <c r="D1484" s="27"/>
      <c r="E1484" s="29"/>
      <c r="F1484" s="30"/>
      <c r="G1484" s="25"/>
      <c r="H1484" s="25"/>
      <c r="I1484" s="25"/>
      <c r="J1484" s="25"/>
    </row>
    <row r="1485" spans="2:10" ht="15.75" x14ac:dyDescent="0.25">
      <c r="C1485" s="26"/>
      <c r="D1485" s="27"/>
      <c r="E1485" s="29"/>
      <c r="F1485" s="30"/>
      <c r="G1485" s="25"/>
      <c r="H1485" s="25"/>
      <c r="I1485" s="25"/>
      <c r="J1485" s="25"/>
    </row>
    <row r="1486" spans="2:10" ht="15.75" x14ac:dyDescent="0.25">
      <c r="C1486" s="26"/>
      <c r="D1486" s="27"/>
      <c r="E1486" s="29"/>
      <c r="F1486" s="30"/>
      <c r="G1486" s="25"/>
      <c r="H1486" s="25"/>
      <c r="I1486" s="25"/>
      <c r="J1486" s="25"/>
    </row>
    <row r="1487" spans="2:10" ht="15.75" x14ac:dyDescent="0.25">
      <c r="C1487" s="26"/>
      <c r="D1487" s="27"/>
      <c r="E1487" s="29"/>
      <c r="F1487" s="30"/>
      <c r="G1487" s="25"/>
      <c r="H1487" s="25"/>
      <c r="I1487" s="25"/>
      <c r="J1487" s="25"/>
    </row>
    <row r="1488" spans="2:10" ht="15.75" x14ac:dyDescent="0.25">
      <c r="C1488" s="23"/>
      <c r="D1488" s="24"/>
      <c r="E1488" s="23"/>
      <c r="F1488" s="23"/>
      <c r="G1488" s="25"/>
      <c r="H1488" s="25"/>
      <c r="I1488" s="25"/>
      <c r="J1488" s="25"/>
    </row>
    <row r="1489" spans="3:10" ht="15.75" x14ac:dyDescent="0.25">
      <c r="C1489" s="23"/>
      <c r="D1489" s="24"/>
      <c r="E1489" s="23"/>
      <c r="F1489" s="23"/>
      <c r="G1489" s="25"/>
      <c r="H1489" s="25"/>
      <c r="I1489" s="25"/>
      <c r="J1489" s="25"/>
    </row>
    <row r="1490" spans="3:10" ht="15.75" x14ac:dyDescent="0.25">
      <c r="C1490" s="23"/>
      <c r="D1490" s="24"/>
      <c r="E1490" s="23"/>
      <c r="F1490" s="23"/>
      <c r="G1490" s="25"/>
      <c r="H1490" s="25"/>
      <c r="I1490" s="25"/>
      <c r="J1490" s="25"/>
    </row>
    <row r="1491" spans="3:10" ht="15.75" x14ac:dyDescent="0.25">
      <c r="C1491" s="161" t="s">
        <v>119</v>
      </c>
      <c r="D1491" s="162"/>
      <c r="E1491" s="162"/>
      <c r="F1491" s="162"/>
      <c r="G1491" s="162"/>
      <c r="H1491" s="162"/>
      <c r="I1491" s="162"/>
      <c r="J1491" s="163"/>
    </row>
    <row r="1492" spans="3:10" ht="47.25" x14ac:dyDescent="0.25">
      <c r="C1492" s="20" t="s">
        <v>0</v>
      </c>
      <c r="D1492" s="21" t="s">
        <v>94</v>
      </c>
      <c r="E1492" s="22" t="s">
        <v>95</v>
      </c>
      <c r="F1492" s="22" t="s">
        <v>91</v>
      </c>
      <c r="G1492" s="22" t="s">
        <v>92</v>
      </c>
      <c r="H1492" s="22" t="s">
        <v>93</v>
      </c>
      <c r="I1492" s="22" t="s">
        <v>89</v>
      </c>
      <c r="J1492" s="22" t="s">
        <v>88</v>
      </c>
    </row>
    <row r="1493" spans="3:10" ht="15.75" x14ac:dyDescent="0.25">
      <c r="C1493" s="9">
        <v>2005</v>
      </c>
      <c r="D1493" s="10">
        <v>0</v>
      </c>
      <c r="E1493" s="11"/>
      <c r="F1493" s="12"/>
      <c r="G1493" s="14"/>
      <c r="H1493" s="14"/>
      <c r="I1493" s="12"/>
      <c r="J1493" s="12"/>
    </row>
    <row r="1494" spans="3:10" ht="15.75" x14ac:dyDescent="0.25">
      <c r="C1494" s="9">
        <v>2006</v>
      </c>
      <c r="D1494" s="10">
        <v>0</v>
      </c>
      <c r="E1494" s="11"/>
      <c r="F1494" s="12"/>
      <c r="G1494" s="14"/>
      <c r="H1494" s="14"/>
      <c r="I1494" s="12"/>
      <c r="J1494" s="12"/>
    </row>
    <row r="1495" spans="3:10" ht="15.75" x14ac:dyDescent="0.25">
      <c r="C1495" s="9">
        <v>2007</v>
      </c>
      <c r="D1495" s="10">
        <v>0</v>
      </c>
      <c r="E1495" s="11"/>
      <c r="F1495" s="12"/>
      <c r="G1495" s="14"/>
      <c r="H1495" s="14"/>
      <c r="I1495" s="12"/>
      <c r="J1495" s="12"/>
    </row>
    <row r="1496" spans="3:10" ht="15.75" x14ac:dyDescent="0.25">
      <c r="C1496" s="9">
        <v>2008</v>
      </c>
      <c r="D1496" s="10">
        <v>0</v>
      </c>
      <c r="E1496" s="11"/>
      <c r="F1496" s="12"/>
      <c r="G1496" s="14"/>
      <c r="H1496" s="14"/>
      <c r="I1496" s="12"/>
      <c r="J1496" s="12"/>
    </row>
    <row r="1497" spans="3:10" ht="15.75" x14ac:dyDescent="0.25">
      <c r="C1497" s="9">
        <v>2009</v>
      </c>
      <c r="D1497" s="10">
        <v>7.17</v>
      </c>
      <c r="E1497" s="11"/>
      <c r="F1497" s="12"/>
      <c r="G1497" s="14"/>
      <c r="H1497" s="14"/>
      <c r="I1497" s="12"/>
      <c r="J1497" s="12"/>
    </row>
    <row r="1498" spans="3:10" ht="15.75" x14ac:dyDescent="0.25">
      <c r="C1498" s="9">
        <v>2010</v>
      </c>
      <c r="D1498" s="10">
        <v>0</v>
      </c>
      <c r="E1498" s="13">
        <v>16</v>
      </c>
      <c r="F1498" s="9">
        <v>0</v>
      </c>
      <c r="G1498" s="14">
        <v>15</v>
      </c>
      <c r="H1498" s="14">
        <v>1</v>
      </c>
      <c r="I1498" s="9">
        <f t="shared" ref="I1498:I1506" si="51">E1498-(F1498+G1498+H1498)-J1498</f>
        <v>0</v>
      </c>
      <c r="J1498" s="9">
        <v>0</v>
      </c>
    </row>
    <row r="1499" spans="3:10" ht="15.75" x14ac:dyDescent="0.25">
      <c r="C1499" s="9">
        <v>2011</v>
      </c>
      <c r="D1499" s="10">
        <v>0</v>
      </c>
      <c r="E1499" s="13">
        <v>13</v>
      </c>
      <c r="F1499" s="9">
        <v>0</v>
      </c>
      <c r="G1499" s="14">
        <v>13</v>
      </c>
      <c r="H1499" s="14">
        <v>0</v>
      </c>
      <c r="I1499" s="9">
        <f t="shared" si="51"/>
        <v>0</v>
      </c>
      <c r="J1499" s="9">
        <v>0</v>
      </c>
    </row>
    <row r="1500" spans="3:10" ht="15.75" x14ac:dyDescent="0.25">
      <c r="C1500" s="9">
        <v>2012</v>
      </c>
      <c r="D1500" s="10">
        <v>0</v>
      </c>
      <c r="E1500" s="13">
        <v>17</v>
      </c>
      <c r="F1500" s="9">
        <v>7</v>
      </c>
      <c r="G1500" s="14">
        <v>10</v>
      </c>
      <c r="H1500" s="14">
        <v>0</v>
      </c>
      <c r="I1500" s="9">
        <f t="shared" si="51"/>
        <v>0</v>
      </c>
      <c r="J1500" s="9">
        <v>0</v>
      </c>
    </row>
    <row r="1501" spans="3:10" ht="15.75" x14ac:dyDescent="0.25">
      <c r="C1501" s="9">
        <v>2013</v>
      </c>
      <c r="D1501" s="10">
        <v>0</v>
      </c>
      <c r="E1501" s="13">
        <v>17</v>
      </c>
      <c r="F1501" s="9">
        <v>7</v>
      </c>
      <c r="G1501" s="14">
        <v>10</v>
      </c>
      <c r="H1501" s="14">
        <v>0</v>
      </c>
      <c r="I1501" s="9">
        <f t="shared" si="51"/>
        <v>0</v>
      </c>
      <c r="J1501" s="9">
        <v>0</v>
      </c>
    </row>
    <row r="1502" spans="3:10" ht="15.75" x14ac:dyDescent="0.25">
      <c r="C1502" s="9">
        <v>2014</v>
      </c>
      <c r="D1502" s="10">
        <v>0</v>
      </c>
      <c r="E1502" s="13">
        <v>25</v>
      </c>
      <c r="F1502" s="9">
        <v>0</v>
      </c>
      <c r="G1502" s="14">
        <v>0</v>
      </c>
      <c r="H1502" s="14">
        <v>0</v>
      </c>
      <c r="I1502" s="9">
        <f t="shared" si="51"/>
        <v>25</v>
      </c>
      <c r="J1502" s="9">
        <v>0</v>
      </c>
    </row>
    <row r="1503" spans="3:10" ht="15.75" x14ac:dyDescent="0.25">
      <c r="C1503" s="9">
        <v>2015</v>
      </c>
      <c r="D1503" s="10">
        <v>0</v>
      </c>
      <c r="E1503" s="13">
        <v>42</v>
      </c>
      <c r="F1503" s="9">
        <v>0</v>
      </c>
      <c r="G1503" s="14">
        <v>0</v>
      </c>
      <c r="H1503" s="14">
        <v>0</v>
      </c>
      <c r="I1503" s="9">
        <f t="shared" si="51"/>
        <v>42</v>
      </c>
      <c r="J1503" s="9">
        <v>0</v>
      </c>
    </row>
    <row r="1504" spans="3:10" ht="15.75" x14ac:dyDescent="0.25">
      <c r="C1504" s="9">
        <v>2016</v>
      </c>
      <c r="D1504" s="10">
        <v>6.8</v>
      </c>
      <c r="E1504" s="13">
        <v>45</v>
      </c>
      <c r="F1504" s="9">
        <v>0</v>
      </c>
      <c r="G1504" s="14">
        <v>15</v>
      </c>
      <c r="H1504" s="14">
        <v>0</v>
      </c>
      <c r="I1504" s="9">
        <f t="shared" si="51"/>
        <v>29</v>
      </c>
      <c r="J1504" s="9">
        <v>1</v>
      </c>
    </row>
    <row r="1505" spans="2:10" ht="15.75" x14ac:dyDescent="0.25">
      <c r="C1505" s="9">
        <v>2017</v>
      </c>
      <c r="D1505" s="10">
        <v>0</v>
      </c>
      <c r="E1505" s="13">
        <v>67</v>
      </c>
      <c r="F1505" s="9">
        <v>0</v>
      </c>
      <c r="G1505" s="14">
        <v>16</v>
      </c>
      <c r="H1505" s="14">
        <v>0</v>
      </c>
      <c r="I1505" s="14">
        <f t="shared" si="51"/>
        <v>49</v>
      </c>
      <c r="J1505" s="14">
        <v>2</v>
      </c>
    </row>
    <row r="1506" spans="2:10" ht="15.75" x14ac:dyDescent="0.25">
      <c r="C1506" s="9">
        <v>2018</v>
      </c>
      <c r="D1506" s="10">
        <v>0.50069346044271312</v>
      </c>
      <c r="E1506" s="13">
        <v>69</v>
      </c>
      <c r="F1506" s="9">
        <v>0</v>
      </c>
      <c r="G1506" s="14">
        <v>1</v>
      </c>
      <c r="H1506" s="14">
        <v>0</v>
      </c>
      <c r="I1506" s="14">
        <f t="shared" si="51"/>
        <v>66</v>
      </c>
      <c r="J1506" s="14">
        <v>2</v>
      </c>
    </row>
    <row r="1507" spans="2:10" ht="15.75" x14ac:dyDescent="0.25">
      <c r="B1507" t="s">
        <v>583</v>
      </c>
      <c r="C1507" s="26">
        <v>2019</v>
      </c>
      <c r="D1507" s="27">
        <v>0</v>
      </c>
      <c r="E1507" s="29">
        <f>VLOOKUP(CONCATENATE(B1507,C1507),Fuente!A:G,2,0)</f>
        <v>69</v>
      </c>
      <c r="F1507" s="30">
        <f>VLOOKUP(CONCATENATE(B1507,C1507),Fuente!A:G,3,0)</f>
        <v>0</v>
      </c>
      <c r="G1507" s="25">
        <f>VLOOKUP(CONCATENATE(B1507,C1507),Fuente!A:G,4,0)</f>
        <v>1</v>
      </c>
      <c r="H1507" s="25">
        <f>VLOOKUP(CONCATENATE(B1507,C1507),Fuente!A:G,5,0)</f>
        <v>0</v>
      </c>
      <c r="I1507" s="25">
        <f>VLOOKUP(CONCATENATE(B1507,C1507),Fuente!A:G,6,0)</f>
        <v>66</v>
      </c>
      <c r="J1507" s="25">
        <f>VLOOKUP(CONCATENATE(B1507,C1507),Fuente!A:G,7,0)</f>
        <v>2</v>
      </c>
    </row>
    <row r="1508" spans="2:10" ht="15.75" x14ac:dyDescent="0.25">
      <c r="B1508" t="s">
        <v>583</v>
      </c>
      <c r="C1508" s="26">
        <v>2020</v>
      </c>
      <c r="D1508" s="27">
        <v>0</v>
      </c>
      <c r="E1508" s="29">
        <f>VLOOKUP(CONCATENATE(B1508,C1508),Fuente!A:G,2,0)</f>
        <v>89</v>
      </c>
      <c r="F1508" s="30">
        <f>VLOOKUP(CONCATENATE(B1508,C1508),Fuente!A:G,3,0)</f>
        <v>0</v>
      </c>
      <c r="G1508" s="25">
        <f>VLOOKUP(CONCATENATE(B1508,C1508),Fuente!A:G,4,0)</f>
        <v>1</v>
      </c>
      <c r="H1508" s="25">
        <f>VLOOKUP(CONCATENATE(B1508,C1508),Fuente!A:G,5,0)</f>
        <v>0</v>
      </c>
      <c r="I1508" s="25">
        <f>VLOOKUP(CONCATENATE(B1508,C1508),Fuente!A:G,6,0)</f>
        <v>0</v>
      </c>
      <c r="J1508" s="25">
        <f>VLOOKUP(CONCATENATE(B1508,C1508),Fuente!A:G,7,0)</f>
        <v>88</v>
      </c>
    </row>
    <row r="1509" spans="2:10" ht="15.75" x14ac:dyDescent="0.25">
      <c r="C1509" s="26"/>
      <c r="D1509" s="27"/>
      <c r="E1509" s="29"/>
      <c r="F1509" s="30"/>
      <c r="G1509" s="25"/>
      <c r="H1509" s="25"/>
      <c r="I1509" s="25"/>
      <c r="J1509" s="25"/>
    </row>
    <row r="1510" spans="2:10" ht="15.75" x14ac:dyDescent="0.25">
      <c r="C1510" s="23" t="s">
        <v>96</v>
      </c>
      <c r="D1510" s="27"/>
      <c r="E1510" s="29"/>
      <c r="F1510" s="30"/>
      <c r="G1510" s="25"/>
      <c r="H1510" s="25"/>
      <c r="I1510" s="25"/>
      <c r="J1510" s="25"/>
    </row>
    <row r="1511" spans="2:10" ht="15.75" x14ac:dyDescent="0.25">
      <c r="C1511" s="26"/>
      <c r="D1511" s="27"/>
      <c r="E1511" s="29"/>
      <c r="F1511" s="30"/>
      <c r="G1511" s="25"/>
      <c r="H1511" s="25"/>
      <c r="I1511" s="25"/>
      <c r="J1511" s="25"/>
    </row>
    <row r="1512" spans="2:10" ht="15.75" x14ac:dyDescent="0.25">
      <c r="C1512" s="26"/>
      <c r="D1512" s="27"/>
      <c r="E1512" s="29"/>
      <c r="F1512" s="30"/>
      <c r="G1512" s="25"/>
      <c r="H1512" s="25"/>
      <c r="I1512" s="25"/>
      <c r="J1512" s="25"/>
    </row>
    <row r="1513" spans="2:10" ht="15.75" x14ac:dyDescent="0.25">
      <c r="C1513" s="26"/>
      <c r="D1513" s="27"/>
      <c r="E1513" s="29"/>
      <c r="F1513" s="30"/>
      <c r="G1513" s="25"/>
      <c r="H1513" s="25"/>
      <c r="I1513" s="25"/>
      <c r="J1513" s="25"/>
    </row>
    <row r="1514" spans="2:10" ht="15.75" x14ac:dyDescent="0.25">
      <c r="C1514" s="23"/>
      <c r="D1514" s="24"/>
      <c r="E1514" s="23"/>
      <c r="F1514" s="23"/>
      <c r="G1514" s="25"/>
      <c r="H1514" s="25"/>
      <c r="I1514" s="25"/>
      <c r="J1514" s="25"/>
    </row>
    <row r="1515" spans="2:10" ht="15.75" x14ac:dyDescent="0.25">
      <c r="C1515" s="23"/>
      <c r="D1515" s="24"/>
      <c r="E1515" s="23"/>
      <c r="F1515" s="23"/>
      <c r="G1515" s="25"/>
      <c r="H1515" s="25"/>
      <c r="I1515" s="25"/>
      <c r="J1515" s="25"/>
    </row>
    <row r="1516" spans="2:10" ht="15.75" x14ac:dyDescent="0.25">
      <c r="C1516" s="23"/>
      <c r="D1516" s="24"/>
      <c r="E1516" s="23"/>
      <c r="F1516" s="23"/>
      <c r="G1516" s="25"/>
      <c r="H1516" s="25"/>
      <c r="I1516" s="25"/>
      <c r="J1516" s="25"/>
    </row>
    <row r="1517" spans="2:10" ht="15.75" x14ac:dyDescent="0.25">
      <c r="C1517" s="161" t="s">
        <v>30</v>
      </c>
      <c r="D1517" s="162"/>
      <c r="E1517" s="162"/>
      <c r="F1517" s="162"/>
      <c r="G1517" s="162"/>
      <c r="H1517" s="162"/>
      <c r="I1517" s="162"/>
      <c r="J1517" s="163"/>
    </row>
    <row r="1518" spans="2:10" ht="47.25" x14ac:dyDescent="0.25">
      <c r="C1518" s="20" t="s">
        <v>0</v>
      </c>
      <c r="D1518" s="21" t="s">
        <v>94</v>
      </c>
      <c r="E1518" s="22" t="s">
        <v>95</v>
      </c>
      <c r="F1518" s="22" t="s">
        <v>91</v>
      </c>
      <c r="G1518" s="22" t="s">
        <v>92</v>
      </c>
      <c r="H1518" s="22" t="s">
        <v>93</v>
      </c>
      <c r="I1518" s="22" t="s">
        <v>89</v>
      </c>
      <c r="J1518" s="22" t="s">
        <v>88</v>
      </c>
    </row>
    <row r="1519" spans="2:10" ht="15.75" x14ac:dyDescent="0.25">
      <c r="C1519" s="9">
        <v>2005</v>
      </c>
      <c r="D1519" s="10">
        <v>0</v>
      </c>
      <c r="E1519" s="11"/>
      <c r="F1519" s="12"/>
      <c r="G1519" s="14"/>
      <c r="H1519" s="14"/>
      <c r="I1519" s="12"/>
      <c r="J1519" s="12"/>
    </row>
    <row r="1520" spans="2:10" ht="15.75" x14ac:dyDescent="0.25">
      <c r="C1520" s="9">
        <v>2006</v>
      </c>
      <c r="D1520" s="10">
        <v>0</v>
      </c>
      <c r="E1520" s="11"/>
      <c r="F1520" s="12"/>
      <c r="G1520" s="14"/>
      <c r="H1520" s="14"/>
      <c r="I1520" s="12"/>
      <c r="J1520" s="12"/>
    </row>
    <row r="1521" spans="2:10" ht="15.75" x14ac:dyDescent="0.25">
      <c r="C1521" s="9">
        <v>2007</v>
      </c>
      <c r="D1521" s="10">
        <v>0</v>
      </c>
      <c r="E1521" s="11"/>
      <c r="F1521" s="12"/>
      <c r="G1521" s="14"/>
      <c r="H1521" s="14"/>
      <c r="I1521" s="12"/>
      <c r="J1521" s="12"/>
    </row>
    <row r="1522" spans="2:10" ht="15.75" x14ac:dyDescent="0.25">
      <c r="C1522" s="9">
        <v>2008</v>
      </c>
      <c r="D1522" s="10">
        <v>0</v>
      </c>
      <c r="E1522" s="11"/>
      <c r="F1522" s="12"/>
      <c r="G1522" s="14"/>
      <c r="H1522" s="14"/>
      <c r="I1522" s="12"/>
      <c r="J1522" s="12"/>
    </row>
    <row r="1523" spans="2:10" ht="15.75" x14ac:dyDescent="0.25">
      <c r="C1523" s="9">
        <v>2009</v>
      </c>
      <c r="D1523" s="10">
        <v>0</v>
      </c>
      <c r="E1523" s="11"/>
      <c r="F1523" s="12"/>
      <c r="G1523" s="14"/>
      <c r="H1523" s="14"/>
      <c r="I1523" s="12"/>
      <c r="J1523" s="12"/>
    </row>
    <row r="1524" spans="2:10" ht="15.75" x14ac:dyDescent="0.25">
      <c r="C1524" s="9">
        <v>2010</v>
      </c>
      <c r="D1524" s="10">
        <v>0</v>
      </c>
      <c r="E1524" s="13">
        <v>0</v>
      </c>
      <c r="F1524" s="9">
        <v>0</v>
      </c>
      <c r="G1524" s="14">
        <v>0</v>
      </c>
      <c r="H1524" s="14">
        <v>0</v>
      </c>
      <c r="I1524" s="9">
        <v>0</v>
      </c>
      <c r="J1524" s="9">
        <v>0</v>
      </c>
    </row>
    <row r="1525" spans="2:10" ht="15.75" x14ac:dyDescent="0.25">
      <c r="C1525" s="9">
        <v>2011</v>
      </c>
      <c r="D1525" s="10">
        <v>0</v>
      </c>
      <c r="E1525" s="13">
        <v>0</v>
      </c>
      <c r="F1525" s="9">
        <v>0</v>
      </c>
      <c r="G1525" s="14">
        <v>0</v>
      </c>
      <c r="H1525" s="14">
        <v>0</v>
      </c>
      <c r="I1525" s="9">
        <v>0</v>
      </c>
      <c r="J1525" s="9">
        <v>0</v>
      </c>
    </row>
    <row r="1526" spans="2:10" ht="15.75" x14ac:dyDescent="0.25">
      <c r="C1526" s="9">
        <v>2012</v>
      </c>
      <c r="D1526" s="10">
        <v>0</v>
      </c>
      <c r="E1526" s="13">
        <v>0</v>
      </c>
      <c r="F1526" s="9">
        <v>0</v>
      </c>
      <c r="G1526" s="14">
        <v>0</v>
      </c>
      <c r="H1526" s="14">
        <v>0</v>
      </c>
      <c r="I1526" s="9">
        <v>0</v>
      </c>
      <c r="J1526" s="9">
        <v>0</v>
      </c>
    </row>
    <row r="1527" spans="2:10" ht="15.75" x14ac:dyDescent="0.25">
      <c r="C1527" s="9">
        <v>2013</v>
      </c>
      <c r="D1527" s="10">
        <v>0</v>
      </c>
      <c r="E1527" s="13">
        <v>0</v>
      </c>
      <c r="F1527" s="9">
        <v>0</v>
      </c>
      <c r="G1527" s="14">
        <v>0</v>
      </c>
      <c r="H1527" s="14">
        <v>0</v>
      </c>
      <c r="I1527" s="9">
        <v>0</v>
      </c>
      <c r="J1527" s="9">
        <v>0</v>
      </c>
    </row>
    <row r="1528" spans="2:10" ht="15.75" x14ac:dyDescent="0.25">
      <c r="C1528" s="9">
        <v>2014</v>
      </c>
      <c r="D1528" s="10">
        <v>0</v>
      </c>
      <c r="E1528" s="13">
        <v>0</v>
      </c>
      <c r="F1528" s="9">
        <v>0</v>
      </c>
      <c r="G1528" s="14">
        <v>0</v>
      </c>
      <c r="H1528" s="14">
        <v>0</v>
      </c>
      <c r="I1528" s="9">
        <v>0</v>
      </c>
      <c r="J1528" s="9">
        <v>0</v>
      </c>
    </row>
    <row r="1529" spans="2:10" ht="15.75" x14ac:dyDescent="0.25">
      <c r="C1529" s="9">
        <v>2015</v>
      </c>
      <c r="D1529" s="10">
        <v>0</v>
      </c>
      <c r="E1529" s="13">
        <v>0</v>
      </c>
      <c r="F1529" s="9">
        <v>0</v>
      </c>
      <c r="G1529" s="14">
        <v>0</v>
      </c>
      <c r="H1529" s="14">
        <v>0</v>
      </c>
      <c r="I1529" s="9">
        <v>0</v>
      </c>
      <c r="J1529" s="9">
        <v>0</v>
      </c>
    </row>
    <row r="1530" spans="2:10" ht="15.75" x14ac:dyDescent="0.25">
      <c r="C1530" s="9">
        <v>2016</v>
      </c>
      <c r="D1530" s="10">
        <v>0</v>
      </c>
      <c r="E1530" s="13">
        <v>0</v>
      </c>
      <c r="F1530" s="9">
        <v>0</v>
      </c>
      <c r="G1530" s="14">
        <v>0</v>
      </c>
      <c r="H1530" s="14">
        <v>0</v>
      </c>
      <c r="I1530" s="9">
        <v>0</v>
      </c>
      <c r="J1530" s="9">
        <v>0</v>
      </c>
    </row>
    <row r="1531" spans="2:10" ht="15.75" x14ac:dyDescent="0.25">
      <c r="C1531" s="9">
        <v>2017</v>
      </c>
      <c r="D1531" s="10">
        <v>0</v>
      </c>
      <c r="E1531" s="13">
        <v>1</v>
      </c>
      <c r="F1531" s="9">
        <v>0</v>
      </c>
      <c r="G1531" s="14">
        <v>1</v>
      </c>
      <c r="H1531" s="14">
        <v>0</v>
      </c>
      <c r="I1531" s="14">
        <v>0</v>
      </c>
      <c r="J1531" s="14">
        <v>0</v>
      </c>
    </row>
    <row r="1532" spans="2:10" ht="15.75" x14ac:dyDescent="0.25">
      <c r="C1532" s="9">
        <v>2018</v>
      </c>
      <c r="D1532" s="10">
        <v>0</v>
      </c>
      <c r="E1532" s="13">
        <v>2</v>
      </c>
      <c r="F1532" s="9">
        <v>0</v>
      </c>
      <c r="G1532" s="14">
        <v>0</v>
      </c>
      <c r="H1532" s="14">
        <v>0</v>
      </c>
      <c r="I1532" s="14">
        <v>2</v>
      </c>
      <c r="J1532" s="14">
        <v>0</v>
      </c>
    </row>
    <row r="1533" spans="2:10" ht="15.75" x14ac:dyDescent="0.25">
      <c r="B1533" t="s">
        <v>584</v>
      </c>
      <c r="C1533" s="26">
        <v>2019</v>
      </c>
      <c r="D1533" s="27">
        <v>0</v>
      </c>
      <c r="E1533" s="29">
        <f>VLOOKUP(CONCATENATE(B1533,C1533),Fuente!A:G,2,0)</f>
        <v>2</v>
      </c>
      <c r="F1533" s="30">
        <f>VLOOKUP(CONCATENATE(B1533,C1533),Fuente!A:G,3,0)</f>
        <v>0</v>
      </c>
      <c r="G1533" s="25">
        <f>VLOOKUP(CONCATENATE(B1533,C1533),Fuente!A:G,4,0)</f>
        <v>2</v>
      </c>
      <c r="H1533" s="25">
        <f>VLOOKUP(CONCATENATE(B1533,C1533),Fuente!A:G,5,0)</f>
        <v>0</v>
      </c>
      <c r="I1533" s="25">
        <f>VLOOKUP(CONCATENATE(B1533,C1533),Fuente!A:G,6,0)</f>
        <v>0</v>
      </c>
      <c r="J1533" s="25">
        <f>VLOOKUP(CONCATENATE(B1533,C1533),Fuente!A:G,7,0)</f>
        <v>0</v>
      </c>
    </row>
    <row r="1534" spans="2:10" ht="15.75" x14ac:dyDescent="0.25">
      <c r="B1534" t="s">
        <v>584</v>
      </c>
      <c r="C1534" s="26">
        <v>2020</v>
      </c>
      <c r="D1534" s="27">
        <v>0</v>
      </c>
      <c r="E1534" s="29">
        <f>VLOOKUP(CONCATENATE(B1534,C1534),Fuente!A:G,2,0)</f>
        <v>2</v>
      </c>
      <c r="F1534" s="30">
        <f>VLOOKUP(CONCATENATE(B1534,C1534),Fuente!A:G,3,0)</f>
        <v>0</v>
      </c>
      <c r="G1534" s="25">
        <f>VLOOKUP(CONCATENATE(B1534,C1534),Fuente!A:G,4,0)</f>
        <v>2</v>
      </c>
      <c r="H1534" s="25">
        <f>VLOOKUP(CONCATENATE(B1534,C1534),Fuente!A:G,5,0)</f>
        <v>0</v>
      </c>
      <c r="I1534" s="25">
        <f>VLOOKUP(CONCATENATE(B1534,C1534),Fuente!A:G,6,0)</f>
        <v>0</v>
      </c>
      <c r="J1534" s="25">
        <f>VLOOKUP(CONCATENATE(B1534,C1534),Fuente!A:G,7,0)</f>
        <v>2</v>
      </c>
    </row>
    <row r="1535" spans="2:10" ht="15.75" x14ac:dyDescent="0.25">
      <c r="C1535" s="26"/>
      <c r="D1535" s="27"/>
      <c r="E1535" s="29"/>
      <c r="F1535" s="30"/>
      <c r="G1535" s="25"/>
      <c r="H1535" s="25"/>
      <c r="I1535" s="25"/>
      <c r="J1535" s="25"/>
    </row>
    <row r="1536" spans="2:10" ht="15.75" x14ac:dyDescent="0.25">
      <c r="C1536" s="23" t="s">
        <v>96</v>
      </c>
      <c r="D1536" s="27"/>
      <c r="E1536" s="29"/>
      <c r="F1536" s="30"/>
      <c r="G1536" s="25"/>
      <c r="H1536" s="25"/>
      <c r="I1536" s="25"/>
      <c r="J1536" s="25"/>
    </row>
    <row r="1537" spans="3:10" ht="15.75" x14ac:dyDescent="0.25">
      <c r="C1537" s="26"/>
      <c r="D1537" s="27"/>
      <c r="E1537" s="29"/>
      <c r="F1537" s="30"/>
      <c r="G1537" s="25"/>
      <c r="H1537" s="25"/>
      <c r="I1537" s="25"/>
      <c r="J1537" s="25"/>
    </row>
    <row r="1538" spans="3:10" ht="15.75" x14ac:dyDescent="0.25">
      <c r="C1538" s="26"/>
      <c r="D1538" s="27"/>
      <c r="E1538" s="29"/>
      <c r="F1538" s="30"/>
      <c r="G1538" s="25"/>
      <c r="H1538" s="25"/>
      <c r="I1538" s="25"/>
      <c r="J1538" s="25"/>
    </row>
    <row r="1539" spans="3:10" ht="15.75" x14ac:dyDescent="0.25">
      <c r="C1539" s="26"/>
      <c r="D1539" s="27"/>
      <c r="E1539" s="29"/>
      <c r="F1539" s="30"/>
      <c r="G1539" s="25"/>
      <c r="H1539" s="25"/>
      <c r="I1539" s="25"/>
      <c r="J1539" s="25"/>
    </row>
    <row r="1540" spans="3:10" ht="15.75" x14ac:dyDescent="0.25">
      <c r="C1540" s="26"/>
      <c r="D1540" s="27"/>
      <c r="E1540" s="29"/>
      <c r="F1540" s="30"/>
      <c r="G1540" s="25"/>
      <c r="H1540" s="25"/>
      <c r="I1540" s="25"/>
      <c r="J1540" s="25"/>
    </row>
    <row r="1541" spans="3:10" ht="15.75" x14ac:dyDescent="0.25">
      <c r="C1541" s="26"/>
      <c r="D1541" s="27"/>
      <c r="E1541" s="29"/>
      <c r="F1541" s="30"/>
      <c r="G1541" s="25"/>
      <c r="H1541" s="25"/>
      <c r="I1541" s="25"/>
      <c r="J1541" s="25"/>
    </row>
    <row r="1542" spans="3:10" ht="15.75" x14ac:dyDescent="0.25">
      <c r="C1542" s="26"/>
      <c r="D1542" s="27"/>
      <c r="E1542" s="29"/>
      <c r="F1542" s="30"/>
      <c r="G1542" s="25"/>
      <c r="H1542" s="25"/>
      <c r="I1542" s="25"/>
      <c r="J1542" s="25"/>
    </row>
    <row r="1543" spans="3:10" ht="15.75" x14ac:dyDescent="0.25">
      <c r="C1543" s="23"/>
      <c r="D1543" s="24"/>
      <c r="E1543" s="23"/>
      <c r="F1543" s="23"/>
      <c r="G1543" s="25"/>
      <c r="H1543" s="25"/>
      <c r="I1543" s="25"/>
      <c r="J1543" s="25"/>
    </row>
    <row r="1544" spans="3:10" ht="15.75" x14ac:dyDescent="0.25">
      <c r="C1544" s="23"/>
      <c r="D1544" s="24"/>
      <c r="E1544" s="23"/>
      <c r="F1544" s="23"/>
      <c r="G1544" s="25"/>
      <c r="H1544" s="25"/>
      <c r="I1544" s="25"/>
      <c r="J1544" s="25"/>
    </row>
    <row r="1545" spans="3:10" ht="15.75" x14ac:dyDescent="0.25">
      <c r="C1545" s="23"/>
      <c r="D1545" s="24"/>
      <c r="E1545" s="23"/>
      <c r="F1545" s="23"/>
      <c r="G1545" s="25"/>
      <c r="H1545" s="25"/>
      <c r="I1545" s="25"/>
      <c r="J1545" s="25"/>
    </row>
    <row r="1546" spans="3:10" ht="15.75" x14ac:dyDescent="0.25">
      <c r="C1546" s="164" t="s">
        <v>120</v>
      </c>
      <c r="D1546" s="165"/>
      <c r="E1546" s="165"/>
      <c r="F1546" s="165"/>
      <c r="G1546" s="165"/>
      <c r="H1546" s="165"/>
      <c r="I1546" s="165"/>
      <c r="J1546" s="166"/>
    </row>
    <row r="1547" spans="3:10" ht="47.25" x14ac:dyDescent="0.25">
      <c r="C1547" s="20" t="s">
        <v>0</v>
      </c>
      <c r="D1547" s="21" t="s">
        <v>94</v>
      </c>
      <c r="E1547" s="22" t="s">
        <v>95</v>
      </c>
      <c r="F1547" s="22" t="s">
        <v>91</v>
      </c>
      <c r="G1547" s="22" t="s">
        <v>92</v>
      </c>
      <c r="H1547" s="22" t="s">
        <v>93</v>
      </c>
      <c r="I1547" s="22" t="s">
        <v>89</v>
      </c>
      <c r="J1547" s="22" t="s">
        <v>88</v>
      </c>
    </row>
    <row r="1548" spans="3:10" ht="15.75" x14ac:dyDescent="0.25">
      <c r="C1548" s="9">
        <v>2005</v>
      </c>
      <c r="D1548" s="11">
        <v>0</v>
      </c>
      <c r="E1548" s="11"/>
      <c r="F1548" s="12"/>
      <c r="G1548" s="14"/>
      <c r="H1548" s="14"/>
      <c r="I1548" s="12"/>
      <c r="J1548" s="12"/>
    </row>
    <row r="1549" spans="3:10" ht="15.75" x14ac:dyDescent="0.25">
      <c r="C1549" s="9">
        <v>2006</v>
      </c>
      <c r="D1549" s="11">
        <v>0</v>
      </c>
      <c r="E1549" s="11"/>
      <c r="F1549" s="12"/>
      <c r="G1549" s="14"/>
      <c r="H1549" s="14"/>
      <c r="I1549" s="12"/>
      <c r="J1549" s="12"/>
    </row>
    <row r="1550" spans="3:10" ht="15.75" x14ac:dyDescent="0.25">
      <c r="C1550" s="9">
        <v>2007</v>
      </c>
      <c r="D1550" s="11">
        <v>0</v>
      </c>
      <c r="E1550" s="11"/>
      <c r="F1550" s="12"/>
      <c r="G1550" s="14"/>
      <c r="H1550" s="14"/>
      <c r="I1550" s="12"/>
      <c r="J1550" s="12"/>
    </row>
    <row r="1551" spans="3:10" ht="15.75" x14ac:dyDescent="0.25">
      <c r="C1551" s="9">
        <v>2008</v>
      </c>
      <c r="D1551" s="11">
        <v>0</v>
      </c>
      <c r="E1551" s="11"/>
      <c r="F1551" s="12"/>
      <c r="G1551" s="14"/>
      <c r="H1551" s="14"/>
      <c r="I1551" s="12"/>
      <c r="J1551" s="12"/>
    </row>
    <row r="1552" spans="3:10" ht="15.75" x14ac:dyDescent="0.25">
      <c r="C1552" s="9">
        <v>2009</v>
      </c>
      <c r="D1552" s="11">
        <v>0</v>
      </c>
      <c r="E1552" s="11"/>
      <c r="F1552" s="12"/>
      <c r="G1552" s="14"/>
      <c r="H1552" s="14"/>
      <c r="I1552" s="12"/>
      <c r="J1552" s="12"/>
    </row>
    <row r="1553" spans="2:10" ht="15.75" x14ac:dyDescent="0.25">
      <c r="C1553" s="9">
        <v>2010</v>
      </c>
      <c r="D1553" s="11">
        <v>0</v>
      </c>
      <c r="E1553" s="13">
        <v>16</v>
      </c>
      <c r="F1553" s="9">
        <v>0</v>
      </c>
      <c r="G1553" s="14">
        <v>14</v>
      </c>
      <c r="H1553" s="14">
        <v>1</v>
      </c>
      <c r="I1553" s="9">
        <f t="shared" ref="I1553:I1561" si="52">E1553-(F1553+G1553+H1553)-J1553</f>
        <v>0</v>
      </c>
      <c r="J1553" s="9">
        <v>1</v>
      </c>
    </row>
    <row r="1554" spans="2:10" ht="15.75" x14ac:dyDescent="0.25">
      <c r="C1554" s="9">
        <v>2011</v>
      </c>
      <c r="D1554" s="11">
        <v>0</v>
      </c>
      <c r="E1554" s="13">
        <v>19</v>
      </c>
      <c r="F1554" s="9">
        <v>0</v>
      </c>
      <c r="G1554" s="14">
        <v>15</v>
      </c>
      <c r="H1554" s="14">
        <v>2</v>
      </c>
      <c r="I1554" s="9">
        <f t="shared" si="52"/>
        <v>0</v>
      </c>
      <c r="J1554" s="9">
        <v>2</v>
      </c>
    </row>
    <row r="1555" spans="2:10" ht="15.75" x14ac:dyDescent="0.25">
      <c r="C1555" s="9">
        <v>2012</v>
      </c>
      <c r="D1555" s="11">
        <v>0</v>
      </c>
      <c r="E1555" s="13">
        <v>18</v>
      </c>
      <c r="F1555" s="9">
        <v>0</v>
      </c>
      <c r="G1555" s="14">
        <v>14</v>
      </c>
      <c r="H1555" s="14">
        <v>2</v>
      </c>
      <c r="I1555" s="9">
        <f t="shared" si="52"/>
        <v>1</v>
      </c>
      <c r="J1555" s="9">
        <v>1</v>
      </c>
    </row>
    <row r="1556" spans="2:10" ht="15.75" x14ac:dyDescent="0.25">
      <c r="C1556" s="9">
        <v>2013</v>
      </c>
      <c r="D1556" s="11">
        <v>0</v>
      </c>
      <c r="E1556" s="13">
        <v>19</v>
      </c>
      <c r="F1556" s="9">
        <v>0</v>
      </c>
      <c r="G1556" s="14">
        <v>12</v>
      </c>
      <c r="H1556" s="14">
        <v>1</v>
      </c>
      <c r="I1556" s="9">
        <f t="shared" si="52"/>
        <v>5</v>
      </c>
      <c r="J1556" s="9">
        <v>1</v>
      </c>
    </row>
    <row r="1557" spans="2:10" ht="15.75" x14ac:dyDescent="0.25">
      <c r="C1557" s="9">
        <v>2014</v>
      </c>
      <c r="D1557" s="11">
        <v>0.39</v>
      </c>
      <c r="E1557" s="13">
        <v>19</v>
      </c>
      <c r="F1557" s="9">
        <v>3</v>
      </c>
      <c r="G1557" s="14">
        <v>12</v>
      </c>
      <c r="H1557" s="14">
        <v>1</v>
      </c>
      <c r="I1557" s="9">
        <f t="shared" si="52"/>
        <v>2</v>
      </c>
      <c r="J1557" s="9">
        <v>1</v>
      </c>
    </row>
    <row r="1558" spans="2:10" ht="15.75" x14ac:dyDescent="0.25">
      <c r="C1558" s="9">
        <v>2015</v>
      </c>
      <c r="D1558" s="11">
        <v>0</v>
      </c>
      <c r="E1558" s="13">
        <v>22</v>
      </c>
      <c r="F1558" s="9">
        <v>3</v>
      </c>
      <c r="G1558" s="14">
        <v>13</v>
      </c>
      <c r="H1558" s="14">
        <v>1</v>
      </c>
      <c r="I1558" s="9">
        <f t="shared" si="52"/>
        <v>4</v>
      </c>
      <c r="J1558" s="9">
        <v>1</v>
      </c>
    </row>
    <row r="1559" spans="2:10" ht="15.75" x14ac:dyDescent="0.25">
      <c r="C1559" s="9">
        <v>2016</v>
      </c>
      <c r="D1559" s="11">
        <v>0</v>
      </c>
      <c r="E1559" s="13">
        <v>24</v>
      </c>
      <c r="F1559" s="9">
        <v>3</v>
      </c>
      <c r="G1559" s="14">
        <v>1</v>
      </c>
      <c r="H1559" s="14">
        <v>0</v>
      </c>
      <c r="I1559" s="9">
        <f t="shared" si="52"/>
        <v>18</v>
      </c>
      <c r="J1559" s="9">
        <v>2</v>
      </c>
    </row>
    <row r="1560" spans="2:10" ht="15.75" x14ac:dyDescent="0.25">
      <c r="C1560" s="9">
        <v>2017</v>
      </c>
      <c r="D1560" s="10">
        <v>0</v>
      </c>
      <c r="E1560" s="13">
        <v>24</v>
      </c>
      <c r="F1560" s="9">
        <v>3</v>
      </c>
      <c r="G1560" s="14">
        <v>4</v>
      </c>
      <c r="H1560" s="14">
        <v>0</v>
      </c>
      <c r="I1560" s="14">
        <f t="shared" si="52"/>
        <v>16</v>
      </c>
      <c r="J1560" s="14">
        <v>1</v>
      </c>
    </row>
    <row r="1561" spans="2:10" ht="15.75" x14ac:dyDescent="0.25">
      <c r="C1561" s="9">
        <v>2018</v>
      </c>
      <c r="D1561" s="10">
        <v>0</v>
      </c>
      <c r="E1561" s="13">
        <v>27</v>
      </c>
      <c r="F1561" s="9">
        <v>3</v>
      </c>
      <c r="G1561" s="14">
        <v>2</v>
      </c>
      <c r="H1561" s="14">
        <v>0</v>
      </c>
      <c r="I1561" s="14">
        <f t="shared" si="52"/>
        <v>19</v>
      </c>
      <c r="J1561" s="14">
        <v>3</v>
      </c>
    </row>
    <row r="1562" spans="2:10" ht="15.75" x14ac:dyDescent="0.25">
      <c r="B1562" t="s">
        <v>585</v>
      </c>
      <c r="C1562" s="26">
        <v>2019</v>
      </c>
      <c r="D1562" s="27">
        <v>0</v>
      </c>
      <c r="E1562" s="29">
        <f>VLOOKUP(CONCATENATE(B1562,C1562),Fuente!A:G,2,0)</f>
        <v>29</v>
      </c>
      <c r="F1562" s="30">
        <f>VLOOKUP(CONCATENATE(B1562,C1562),Fuente!A:G,3,0)</f>
        <v>3</v>
      </c>
      <c r="G1562" s="25">
        <f>VLOOKUP(CONCATENATE(B1562,C1562),Fuente!A:G,4,0)</f>
        <v>8</v>
      </c>
      <c r="H1562" s="25">
        <f>VLOOKUP(CONCATENATE(B1562,C1562),Fuente!A:G,5,0)</f>
        <v>0</v>
      </c>
      <c r="I1562" s="25">
        <f>VLOOKUP(CONCATENATE(B1562,C1562),Fuente!A:G,6,0)</f>
        <v>13</v>
      </c>
      <c r="J1562" s="25">
        <f>VLOOKUP(CONCATENATE(B1562,C1562),Fuente!A:G,7,0)</f>
        <v>8</v>
      </c>
    </row>
    <row r="1563" spans="2:10" ht="15.75" x14ac:dyDescent="0.25">
      <c r="B1563" t="s">
        <v>585</v>
      </c>
      <c r="C1563" s="26">
        <v>2020</v>
      </c>
      <c r="D1563" s="27">
        <v>0</v>
      </c>
      <c r="E1563" s="29">
        <f>VLOOKUP(CONCATENATE(B1563,C1563),Fuente!A:G,2,0)</f>
        <v>30</v>
      </c>
      <c r="F1563" s="30">
        <f>VLOOKUP(CONCATENATE(B1563,C1563),Fuente!A:G,3,0)</f>
        <v>3</v>
      </c>
      <c r="G1563" s="25">
        <f>VLOOKUP(CONCATENATE(B1563,C1563),Fuente!A:G,4,0)</f>
        <v>8</v>
      </c>
      <c r="H1563" s="25">
        <f>VLOOKUP(CONCATENATE(B1563,C1563),Fuente!A:G,5,0)</f>
        <v>0</v>
      </c>
      <c r="I1563" s="25">
        <f>VLOOKUP(CONCATENATE(B1563,C1563),Fuente!A:G,6,0)</f>
        <v>3</v>
      </c>
      <c r="J1563" s="25">
        <f>VLOOKUP(CONCATENATE(B1563,C1563),Fuente!A:G,7,0)</f>
        <v>22</v>
      </c>
    </row>
    <row r="1564" spans="2:10" ht="15.75" x14ac:dyDescent="0.25">
      <c r="C1564" s="26"/>
      <c r="D1564" s="27"/>
      <c r="E1564" s="29"/>
      <c r="F1564" s="30"/>
      <c r="G1564" s="25"/>
      <c r="H1564" s="25"/>
      <c r="I1564" s="25"/>
      <c r="J1564" s="25"/>
    </row>
    <row r="1565" spans="2:10" ht="15.75" x14ac:dyDescent="0.25">
      <c r="C1565" s="23" t="s">
        <v>96</v>
      </c>
      <c r="D1565" s="27"/>
      <c r="E1565" s="29"/>
      <c r="F1565" s="30"/>
      <c r="G1565" s="25"/>
      <c r="H1565" s="25"/>
      <c r="I1565" s="25"/>
      <c r="J1565" s="25"/>
    </row>
    <row r="1566" spans="2:10" ht="15.75" x14ac:dyDescent="0.25">
      <c r="C1566" s="26"/>
      <c r="D1566" s="27"/>
      <c r="E1566" s="29"/>
      <c r="F1566" s="30"/>
      <c r="G1566" s="25"/>
      <c r="H1566" s="25"/>
      <c r="I1566" s="25"/>
      <c r="J1566" s="25"/>
    </row>
    <row r="1567" spans="2:10" ht="15.75" x14ac:dyDescent="0.25">
      <c r="C1567" s="26"/>
      <c r="D1567" s="27"/>
      <c r="E1567" s="29"/>
      <c r="F1567" s="30"/>
      <c r="G1567" s="25"/>
      <c r="H1567" s="25"/>
      <c r="I1567" s="25"/>
      <c r="J1567" s="25"/>
    </row>
    <row r="1568" spans="2:10" ht="15.75" x14ac:dyDescent="0.25">
      <c r="C1568" s="26"/>
      <c r="D1568" s="27"/>
      <c r="E1568" s="29"/>
      <c r="F1568" s="30"/>
      <c r="G1568" s="25"/>
      <c r="H1568" s="25"/>
      <c r="I1568" s="25"/>
      <c r="J1568" s="25"/>
    </row>
    <row r="1569" spans="3:10" ht="15.75" x14ac:dyDescent="0.25">
      <c r="C1569" s="23"/>
      <c r="D1569" s="24"/>
      <c r="E1569" s="23"/>
      <c r="F1569" s="23"/>
      <c r="G1569" s="25"/>
      <c r="H1569" s="25"/>
      <c r="I1569" s="25"/>
      <c r="J1569" s="25"/>
    </row>
    <row r="1570" spans="3:10" ht="15.75" x14ac:dyDescent="0.25">
      <c r="C1570" s="23"/>
      <c r="D1570" s="24"/>
      <c r="E1570" s="23"/>
      <c r="F1570" s="23"/>
      <c r="G1570" s="25"/>
      <c r="H1570" s="25"/>
      <c r="I1570" s="25"/>
      <c r="J1570" s="25"/>
    </row>
    <row r="1571" spans="3:10" ht="15.75" x14ac:dyDescent="0.25">
      <c r="C1571" s="23"/>
      <c r="D1571" s="24"/>
      <c r="E1571" s="23"/>
      <c r="F1571" s="23"/>
      <c r="G1571" s="25"/>
      <c r="H1571" s="25"/>
      <c r="I1571" s="25"/>
      <c r="J1571" s="25"/>
    </row>
    <row r="1572" spans="3:10" ht="15.75" x14ac:dyDescent="0.25">
      <c r="C1572" s="161" t="s">
        <v>31</v>
      </c>
      <c r="D1572" s="162"/>
      <c r="E1572" s="162"/>
      <c r="F1572" s="162"/>
      <c r="G1572" s="162"/>
      <c r="H1572" s="162"/>
      <c r="I1572" s="162"/>
      <c r="J1572" s="163"/>
    </row>
    <row r="1573" spans="3:10" ht="47.25" x14ac:dyDescent="0.25">
      <c r="C1573" s="20" t="s">
        <v>0</v>
      </c>
      <c r="D1573" s="21" t="s">
        <v>94</v>
      </c>
      <c r="E1573" s="22" t="s">
        <v>95</v>
      </c>
      <c r="F1573" s="22" t="s">
        <v>91</v>
      </c>
      <c r="G1573" s="22" t="s">
        <v>92</v>
      </c>
      <c r="H1573" s="22" t="s">
        <v>93</v>
      </c>
      <c r="I1573" s="22" t="s">
        <v>89</v>
      </c>
      <c r="J1573" s="22" t="s">
        <v>88</v>
      </c>
    </row>
    <row r="1574" spans="3:10" ht="15.75" x14ac:dyDescent="0.25">
      <c r="C1574" s="9">
        <v>2005</v>
      </c>
      <c r="D1574" s="10">
        <v>0</v>
      </c>
      <c r="E1574" s="11"/>
      <c r="F1574" s="12"/>
      <c r="G1574" s="14"/>
      <c r="H1574" s="14"/>
      <c r="I1574" s="12"/>
      <c r="J1574" s="12"/>
    </row>
    <row r="1575" spans="3:10" ht="15.75" x14ac:dyDescent="0.25">
      <c r="C1575" s="9">
        <v>2006</v>
      </c>
      <c r="D1575" s="10">
        <v>0</v>
      </c>
      <c r="E1575" s="11"/>
      <c r="F1575" s="12"/>
      <c r="G1575" s="14"/>
      <c r="H1575" s="14"/>
      <c r="I1575" s="12"/>
      <c r="J1575" s="12"/>
    </row>
    <row r="1576" spans="3:10" ht="15.75" x14ac:dyDescent="0.25">
      <c r="C1576" s="9">
        <v>2007</v>
      </c>
      <c r="D1576" s="10">
        <v>0</v>
      </c>
      <c r="E1576" s="11"/>
      <c r="F1576" s="12"/>
      <c r="G1576" s="14"/>
      <c r="H1576" s="14"/>
      <c r="I1576" s="12"/>
      <c r="J1576" s="12"/>
    </row>
    <row r="1577" spans="3:10" ht="15.75" x14ac:dyDescent="0.25">
      <c r="C1577" s="9">
        <v>2008</v>
      </c>
      <c r="D1577" s="10">
        <v>0</v>
      </c>
      <c r="E1577" s="11"/>
      <c r="F1577" s="12"/>
      <c r="G1577" s="14"/>
      <c r="H1577" s="14"/>
      <c r="I1577" s="12"/>
      <c r="J1577" s="12"/>
    </row>
    <row r="1578" spans="3:10" ht="15.75" x14ac:dyDescent="0.25">
      <c r="C1578" s="9">
        <v>2009</v>
      </c>
      <c r="D1578" s="10">
        <v>0</v>
      </c>
      <c r="E1578" s="11"/>
      <c r="F1578" s="12"/>
      <c r="G1578" s="14"/>
      <c r="H1578" s="14"/>
      <c r="I1578" s="12"/>
      <c r="J1578" s="12"/>
    </row>
    <row r="1579" spans="3:10" ht="15.75" x14ac:dyDescent="0.25">
      <c r="C1579" s="9">
        <v>2010</v>
      </c>
      <c r="D1579" s="10">
        <v>0</v>
      </c>
      <c r="E1579" s="11">
        <v>1</v>
      </c>
      <c r="F1579" s="12">
        <v>0</v>
      </c>
      <c r="G1579" s="14">
        <v>1</v>
      </c>
      <c r="H1579" s="14">
        <v>0</v>
      </c>
      <c r="I1579" s="9">
        <f t="shared" ref="I1579:I1585" si="53">E1579-(F1579+G1579+H1579)-J1579</f>
        <v>0</v>
      </c>
      <c r="J1579" s="9">
        <v>0</v>
      </c>
    </row>
    <row r="1580" spans="3:10" ht="15.75" x14ac:dyDescent="0.25">
      <c r="C1580" s="9">
        <v>2011</v>
      </c>
      <c r="D1580" s="10">
        <v>0</v>
      </c>
      <c r="E1580" s="11">
        <v>1</v>
      </c>
      <c r="F1580" s="12">
        <v>0</v>
      </c>
      <c r="G1580" s="14">
        <v>0</v>
      </c>
      <c r="H1580" s="14">
        <v>0</v>
      </c>
      <c r="I1580" s="9">
        <f t="shared" si="53"/>
        <v>0</v>
      </c>
      <c r="J1580" s="9">
        <v>1</v>
      </c>
    </row>
    <row r="1581" spans="3:10" ht="15.75" x14ac:dyDescent="0.25">
      <c r="C1581" s="9">
        <v>2012</v>
      </c>
      <c r="D1581" s="10">
        <v>0</v>
      </c>
      <c r="E1581" s="11">
        <v>1</v>
      </c>
      <c r="F1581" s="12">
        <v>0</v>
      </c>
      <c r="G1581" s="14">
        <v>1</v>
      </c>
      <c r="H1581" s="14">
        <v>0</v>
      </c>
      <c r="I1581" s="9">
        <f t="shared" si="53"/>
        <v>0</v>
      </c>
      <c r="J1581" s="9">
        <v>0</v>
      </c>
    </row>
    <row r="1582" spans="3:10" ht="15.75" x14ac:dyDescent="0.25">
      <c r="C1582" s="9">
        <v>2013</v>
      </c>
      <c r="D1582" s="10">
        <v>0</v>
      </c>
      <c r="E1582" s="11">
        <v>1</v>
      </c>
      <c r="F1582" s="12">
        <v>0</v>
      </c>
      <c r="G1582" s="14">
        <v>0</v>
      </c>
      <c r="H1582" s="14">
        <v>0</v>
      </c>
      <c r="I1582" s="9">
        <f t="shared" si="53"/>
        <v>0</v>
      </c>
      <c r="J1582" s="9">
        <v>1</v>
      </c>
    </row>
    <row r="1583" spans="3:10" ht="15.75" x14ac:dyDescent="0.25">
      <c r="C1583" s="9">
        <v>2014</v>
      </c>
      <c r="D1583" s="10">
        <v>0</v>
      </c>
      <c r="E1583" s="11">
        <v>1</v>
      </c>
      <c r="F1583" s="12">
        <v>0</v>
      </c>
      <c r="G1583" s="14">
        <v>1</v>
      </c>
      <c r="H1583" s="14">
        <v>0</v>
      </c>
      <c r="I1583" s="9">
        <f t="shared" si="53"/>
        <v>0</v>
      </c>
      <c r="J1583" s="9">
        <v>0</v>
      </c>
    </row>
    <row r="1584" spans="3:10" ht="15.75" x14ac:dyDescent="0.25">
      <c r="C1584" s="9">
        <v>2015</v>
      </c>
      <c r="D1584" s="10">
        <v>0</v>
      </c>
      <c r="E1584" s="11">
        <v>1</v>
      </c>
      <c r="F1584" s="12">
        <v>0</v>
      </c>
      <c r="G1584" s="14">
        <v>0</v>
      </c>
      <c r="H1584" s="14">
        <v>0</v>
      </c>
      <c r="I1584" s="9">
        <f t="shared" si="53"/>
        <v>1</v>
      </c>
      <c r="J1584" s="9">
        <v>0</v>
      </c>
    </row>
    <row r="1585" spans="2:10" ht="15.75" x14ac:dyDescent="0.25">
      <c r="C1585" s="9">
        <v>2016</v>
      </c>
      <c r="D1585" s="10">
        <v>0</v>
      </c>
      <c r="E1585" s="11">
        <v>3</v>
      </c>
      <c r="F1585" s="12">
        <v>0</v>
      </c>
      <c r="G1585" s="14">
        <v>0</v>
      </c>
      <c r="H1585" s="14">
        <v>0</v>
      </c>
      <c r="I1585" s="9">
        <f t="shared" si="53"/>
        <v>3</v>
      </c>
      <c r="J1585" s="9">
        <v>0</v>
      </c>
    </row>
    <row r="1586" spans="2:10" ht="15.75" x14ac:dyDescent="0.25">
      <c r="C1586" s="9">
        <v>2017</v>
      </c>
      <c r="D1586" s="10">
        <v>0</v>
      </c>
      <c r="E1586" s="11">
        <v>3</v>
      </c>
      <c r="F1586" s="12">
        <v>0</v>
      </c>
      <c r="G1586" s="14">
        <v>0</v>
      </c>
      <c r="H1586" s="14">
        <v>0</v>
      </c>
      <c r="I1586" s="14">
        <v>3</v>
      </c>
      <c r="J1586" s="14">
        <v>0</v>
      </c>
    </row>
    <row r="1587" spans="2:10" ht="15.75" x14ac:dyDescent="0.25">
      <c r="C1587" s="9">
        <v>2018</v>
      </c>
      <c r="D1587" s="10">
        <v>0</v>
      </c>
      <c r="E1587" s="11">
        <v>3</v>
      </c>
      <c r="F1587" s="12">
        <v>0</v>
      </c>
      <c r="G1587" s="14">
        <v>0</v>
      </c>
      <c r="H1587" s="14">
        <v>0</v>
      </c>
      <c r="I1587" s="14">
        <v>3</v>
      </c>
      <c r="J1587" s="14">
        <v>0</v>
      </c>
    </row>
    <row r="1588" spans="2:10" ht="15.75" x14ac:dyDescent="0.25">
      <c r="B1588" t="s">
        <v>586</v>
      </c>
      <c r="C1588" s="26">
        <v>2019</v>
      </c>
      <c r="D1588" s="27">
        <v>0</v>
      </c>
      <c r="E1588" s="29">
        <f>VLOOKUP(CONCATENATE(B1588,C1588),Fuente!A:G,2,0)</f>
        <v>3</v>
      </c>
      <c r="F1588" s="30">
        <f>VLOOKUP(CONCATENATE(B1588,C1588),Fuente!A:G,3,0)</f>
        <v>0</v>
      </c>
      <c r="G1588" s="25">
        <f>VLOOKUP(CONCATENATE(B1588,C1588),Fuente!A:G,4,0)</f>
        <v>0</v>
      </c>
      <c r="H1588" s="25">
        <f>VLOOKUP(CONCATENATE(B1588,C1588),Fuente!A:G,5,0)</f>
        <v>0</v>
      </c>
      <c r="I1588" s="25">
        <f>VLOOKUP(CONCATENATE(B1588,C1588),Fuente!A:G,6,0)</f>
        <v>0</v>
      </c>
      <c r="J1588" s="25">
        <f>VLOOKUP(CONCATENATE(B1588,C1588),Fuente!A:G,7,0)</f>
        <v>3</v>
      </c>
    </row>
    <row r="1589" spans="2:10" ht="15.75" x14ac:dyDescent="0.25">
      <c r="B1589" t="s">
        <v>586</v>
      </c>
      <c r="C1589" s="26">
        <v>2020</v>
      </c>
      <c r="D1589" s="27">
        <v>0</v>
      </c>
      <c r="E1589" s="29">
        <f>VLOOKUP(CONCATENATE(B1589,C1589),Fuente!A:G,2,0)</f>
        <v>3</v>
      </c>
      <c r="F1589" s="30">
        <f>VLOOKUP(CONCATENATE(B1589,C1589),Fuente!A:G,3,0)</f>
        <v>0</v>
      </c>
      <c r="G1589" s="25">
        <f>VLOOKUP(CONCATENATE(B1589,C1589),Fuente!A:G,4,0)</f>
        <v>0</v>
      </c>
      <c r="H1589" s="25">
        <f>VLOOKUP(CONCATENATE(B1589,C1589),Fuente!A:G,5,0)</f>
        <v>0</v>
      </c>
      <c r="I1589" s="25">
        <f>VLOOKUP(CONCATENATE(B1589,C1589),Fuente!A:G,6,0)</f>
        <v>0</v>
      </c>
      <c r="J1589" s="25">
        <f>VLOOKUP(CONCATENATE(B1589,C1589),Fuente!A:G,7,0)</f>
        <v>3</v>
      </c>
    </row>
    <row r="1590" spans="2:10" ht="15.75" x14ac:dyDescent="0.25">
      <c r="C1590" s="26"/>
      <c r="D1590" s="27"/>
      <c r="E1590" s="29"/>
      <c r="F1590" s="30"/>
      <c r="G1590" s="25"/>
      <c r="H1590" s="25"/>
      <c r="I1590" s="25"/>
      <c r="J1590" s="25"/>
    </row>
    <row r="1591" spans="2:10" ht="15.75" x14ac:dyDescent="0.25">
      <c r="C1591" s="23" t="s">
        <v>96</v>
      </c>
      <c r="D1591" s="27"/>
      <c r="E1591" s="29"/>
      <c r="F1591" s="30"/>
      <c r="G1591" s="25"/>
      <c r="H1591" s="25"/>
      <c r="I1591" s="25"/>
      <c r="J1591" s="25"/>
    </row>
    <row r="1592" spans="2:10" ht="15.75" x14ac:dyDescent="0.25">
      <c r="C1592" s="26"/>
      <c r="D1592" s="27"/>
      <c r="E1592" s="29"/>
      <c r="F1592" s="30"/>
      <c r="G1592" s="25"/>
      <c r="H1592" s="25"/>
      <c r="I1592" s="25"/>
      <c r="J1592" s="25"/>
    </row>
    <row r="1593" spans="2:10" ht="15.75" x14ac:dyDescent="0.25">
      <c r="C1593" s="26"/>
      <c r="D1593" s="27"/>
      <c r="E1593" s="29"/>
      <c r="F1593" s="30"/>
      <c r="G1593" s="25"/>
      <c r="H1593" s="25"/>
      <c r="I1593" s="25"/>
      <c r="J1593" s="25"/>
    </row>
    <row r="1594" spans="2:10" ht="15.75" x14ac:dyDescent="0.25">
      <c r="C1594" s="26"/>
      <c r="D1594" s="27"/>
      <c r="E1594" s="29"/>
      <c r="F1594" s="30"/>
      <c r="G1594" s="25"/>
      <c r="H1594" s="25"/>
      <c r="I1594" s="25"/>
      <c r="J1594" s="25"/>
    </row>
    <row r="1595" spans="2:10" ht="15.75" x14ac:dyDescent="0.25">
      <c r="C1595" s="23"/>
      <c r="D1595" s="24"/>
      <c r="E1595" s="23"/>
      <c r="F1595" s="23"/>
      <c r="G1595" s="25"/>
      <c r="H1595" s="25"/>
      <c r="I1595" s="25"/>
      <c r="J1595" s="25"/>
    </row>
    <row r="1596" spans="2:10" ht="15.75" x14ac:dyDescent="0.25">
      <c r="C1596" s="23"/>
      <c r="D1596" s="24"/>
      <c r="E1596" s="23"/>
      <c r="F1596" s="23"/>
      <c r="G1596" s="25"/>
      <c r="H1596" s="25"/>
      <c r="I1596" s="25"/>
      <c r="J1596" s="25"/>
    </row>
    <row r="1597" spans="2:10" ht="15.75" x14ac:dyDescent="0.25">
      <c r="C1597" s="23"/>
      <c r="D1597" s="24"/>
      <c r="E1597" s="23"/>
      <c r="F1597" s="23"/>
      <c r="G1597" s="25"/>
      <c r="H1597" s="25"/>
      <c r="I1597" s="25"/>
      <c r="J1597" s="25"/>
    </row>
    <row r="1598" spans="2:10" ht="15.75" x14ac:dyDescent="0.25">
      <c r="C1598" s="161" t="s">
        <v>32</v>
      </c>
      <c r="D1598" s="162"/>
      <c r="E1598" s="162"/>
      <c r="F1598" s="162"/>
      <c r="G1598" s="162"/>
      <c r="H1598" s="162"/>
      <c r="I1598" s="162"/>
      <c r="J1598" s="163"/>
    </row>
    <row r="1599" spans="2:10" ht="47.25" x14ac:dyDescent="0.25">
      <c r="C1599" s="20" t="s">
        <v>0</v>
      </c>
      <c r="D1599" s="21" t="s">
        <v>94</v>
      </c>
      <c r="E1599" s="22" t="s">
        <v>95</v>
      </c>
      <c r="F1599" s="22" t="s">
        <v>91</v>
      </c>
      <c r="G1599" s="22" t="s">
        <v>92</v>
      </c>
      <c r="H1599" s="22" t="s">
        <v>93</v>
      </c>
      <c r="I1599" s="22" t="s">
        <v>89</v>
      </c>
      <c r="J1599" s="22" t="s">
        <v>88</v>
      </c>
    </row>
    <row r="1600" spans="2:10" ht="15.75" x14ac:dyDescent="0.25">
      <c r="C1600" s="9">
        <v>2005</v>
      </c>
      <c r="D1600" s="10">
        <v>0</v>
      </c>
      <c r="E1600" s="11"/>
      <c r="F1600" s="12"/>
      <c r="G1600" s="14"/>
      <c r="H1600" s="14"/>
      <c r="I1600" s="12"/>
      <c r="J1600" s="12"/>
    </row>
    <row r="1601" spans="2:10" ht="15.75" x14ac:dyDescent="0.25">
      <c r="C1601" s="9">
        <v>2006</v>
      </c>
      <c r="D1601" s="10">
        <v>0</v>
      </c>
      <c r="E1601" s="11"/>
      <c r="F1601" s="12"/>
      <c r="G1601" s="14"/>
      <c r="H1601" s="14"/>
      <c r="I1601" s="12"/>
      <c r="J1601" s="12"/>
    </row>
    <row r="1602" spans="2:10" ht="15.75" x14ac:dyDescent="0.25">
      <c r="C1602" s="9">
        <v>2007</v>
      </c>
      <c r="D1602" s="10">
        <v>0</v>
      </c>
      <c r="E1602" s="11"/>
      <c r="F1602" s="12"/>
      <c r="G1602" s="14"/>
      <c r="H1602" s="14"/>
      <c r="I1602" s="12"/>
      <c r="J1602" s="12"/>
    </row>
    <row r="1603" spans="2:10" ht="15.75" x14ac:dyDescent="0.25">
      <c r="C1603" s="9">
        <v>2008</v>
      </c>
      <c r="D1603" s="10">
        <v>0</v>
      </c>
      <c r="E1603" s="11"/>
      <c r="F1603" s="12"/>
      <c r="G1603" s="14"/>
      <c r="H1603" s="14"/>
      <c r="I1603" s="12"/>
      <c r="J1603" s="12"/>
    </row>
    <row r="1604" spans="2:10" ht="15.75" x14ac:dyDescent="0.25">
      <c r="C1604" s="9">
        <v>2009</v>
      </c>
      <c r="D1604" s="10">
        <v>0</v>
      </c>
      <c r="E1604" s="11"/>
      <c r="F1604" s="12"/>
      <c r="G1604" s="14"/>
      <c r="H1604" s="14"/>
      <c r="I1604" s="12"/>
      <c r="J1604" s="12"/>
    </row>
    <row r="1605" spans="2:10" ht="15.75" x14ac:dyDescent="0.25">
      <c r="C1605" s="9">
        <v>2010</v>
      </c>
      <c r="D1605" s="10">
        <v>0</v>
      </c>
      <c r="E1605" s="11">
        <v>0</v>
      </c>
      <c r="F1605" s="12">
        <v>0</v>
      </c>
      <c r="G1605" s="14">
        <v>0</v>
      </c>
      <c r="H1605" s="14">
        <v>0</v>
      </c>
      <c r="I1605" s="9">
        <v>0</v>
      </c>
      <c r="J1605" s="9">
        <v>0</v>
      </c>
    </row>
    <row r="1606" spans="2:10" ht="15.75" x14ac:dyDescent="0.25">
      <c r="C1606" s="9">
        <v>2011</v>
      </c>
      <c r="D1606" s="10">
        <v>0</v>
      </c>
      <c r="E1606" s="11">
        <v>0</v>
      </c>
      <c r="F1606" s="12">
        <v>0</v>
      </c>
      <c r="G1606" s="14">
        <v>0</v>
      </c>
      <c r="H1606" s="14">
        <v>0</v>
      </c>
      <c r="I1606" s="9">
        <v>0</v>
      </c>
      <c r="J1606" s="9">
        <v>0</v>
      </c>
    </row>
    <row r="1607" spans="2:10" ht="15.75" x14ac:dyDescent="0.25">
      <c r="C1607" s="9">
        <v>2012</v>
      </c>
      <c r="D1607" s="10">
        <v>0</v>
      </c>
      <c r="E1607" s="11">
        <v>0</v>
      </c>
      <c r="F1607" s="12">
        <v>0</v>
      </c>
      <c r="G1607" s="14">
        <v>0</v>
      </c>
      <c r="H1607" s="14">
        <v>0</v>
      </c>
      <c r="I1607" s="9">
        <v>0</v>
      </c>
      <c r="J1607" s="9">
        <v>0</v>
      </c>
    </row>
    <row r="1608" spans="2:10" ht="15.75" x14ac:dyDescent="0.25">
      <c r="C1608" s="9">
        <v>2013</v>
      </c>
      <c r="D1608" s="10">
        <v>0</v>
      </c>
      <c r="E1608" s="11">
        <v>0</v>
      </c>
      <c r="F1608" s="12">
        <v>0</v>
      </c>
      <c r="G1608" s="14">
        <v>0</v>
      </c>
      <c r="H1608" s="14">
        <v>0</v>
      </c>
      <c r="I1608" s="9">
        <v>0</v>
      </c>
      <c r="J1608" s="9">
        <v>0</v>
      </c>
    </row>
    <row r="1609" spans="2:10" ht="15.75" x14ac:dyDescent="0.25">
      <c r="C1609" s="9">
        <v>2014</v>
      </c>
      <c r="D1609" s="10">
        <v>0</v>
      </c>
      <c r="E1609" s="11">
        <v>0</v>
      </c>
      <c r="F1609" s="12">
        <v>0</v>
      </c>
      <c r="G1609" s="14">
        <v>0</v>
      </c>
      <c r="H1609" s="14">
        <v>0</v>
      </c>
      <c r="I1609" s="9">
        <v>0</v>
      </c>
      <c r="J1609" s="9">
        <v>0</v>
      </c>
    </row>
    <row r="1610" spans="2:10" ht="15.75" x14ac:dyDescent="0.25">
      <c r="C1610" s="9">
        <v>2015</v>
      </c>
      <c r="D1610" s="10">
        <v>0</v>
      </c>
      <c r="E1610" s="11">
        <v>0</v>
      </c>
      <c r="F1610" s="12">
        <v>0</v>
      </c>
      <c r="G1610" s="14">
        <v>0</v>
      </c>
      <c r="H1610" s="14">
        <v>0</v>
      </c>
      <c r="I1610" s="9">
        <v>0</v>
      </c>
      <c r="J1610" s="9">
        <v>0</v>
      </c>
    </row>
    <row r="1611" spans="2:10" ht="15.75" x14ac:dyDescent="0.25">
      <c r="C1611" s="9">
        <v>2016</v>
      </c>
      <c r="D1611" s="10">
        <v>0</v>
      </c>
      <c r="E1611" s="11">
        <v>0</v>
      </c>
      <c r="F1611" s="12">
        <v>0</v>
      </c>
      <c r="G1611" s="14">
        <v>0</v>
      </c>
      <c r="H1611" s="14">
        <v>0</v>
      </c>
      <c r="I1611" s="9">
        <v>0</v>
      </c>
      <c r="J1611" s="9">
        <v>0</v>
      </c>
    </row>
    <row r="1612" spans="2:10" ht="15.75" x14ac:dyDescent="0.25">
      <c r="C1612" s="9">
        <v>2017</v>
      </c>
      <c r="D1612" s="10">
        <v>0</v>
      </c>
      <c r="E1612" s="11">
        <v>0</v>
      </c>
      <c r="F1612" s="12">
        <v>0</v>
      </c>
      <c r="G1612" s="14">
        <v>0</v>
      </c>
      <c r="H1612" s="14">
        <v>0</v>
      </c>
      <c r="I1612" s="14">
        <v>0</v>
      </c>
      <c r="J1612" s="14">
        <v>0</v>
      </c>
    </row>
    <row r="1613" spans="2:10" ht="15.75" x14ac:dyDescent="0.25">
      <c r="C1613" s="9">
        <v>2018</v>
      </c>
      <c r="D1613" s="10">
        <v>0</v>
      </c>
      <c r="E1613" s="11">
        <v>0</v>
      </c>
      <c r="F1613" s="12">
        <v>0</v>
      </c>
      <c r="G1613" s="14">
        <v>0</v>
      </c>
      <c r="H1613" s="14">
        <v>0</v>
      </c>
      <c r="I1613" s="14">
        <v>0</v>
      </c>
      <c r="J1613" s="14">
        <v>0</v>
      </c>
    </row>
    <row r="1614" spans="2:10" ht="15.75" x14ac:dyDescent="0.25">
      <c r="B1614" t="s">
        <v>587</v>
      </c>
      <c r="C1614" s="26">
        <v>2019</v>
      </c>
      <c r="D1614" s="27">
        <v>0</v>
      </c>
      <c r="E1614" s="29">
        <f>VLOOKUP(CONCATENATE(B1614,C1614),Fuente!A:G,2,0)</f>
        <v>0</v>
      </c>
      <c r="F1614" s="30">
        <f>VLOOKUP(CONCATENATE(B1614,C1614),Fuente!A:G,3,0)</f>
        <v>0</v>
      </c>
      <c r="G1614" s="25">
        <f>VLOOKUP(CONCATENATE(B1614,C1614),Fuente!A:G,4,0)</f>
        <v>0</v>
      </c>
      <c r="H1614" s="25">
        <f>VLOOKUP(CONCATENATE(B1614,C1614),Fuente!A:G,5,0)</f>
        <v>0</v>
      </c>
      <c r="I1614" s="25">
        <f>VLOOKUP(CONCATENATE(B1614,C1614),Fuente!A:G,6,0)</f>
        <v>0</v>
      </c>
      <c r="J1614" s="25">
        <f>VLOOKUP(CONCATENATE(B1614,C1614),Fuente!A:G,7,0)</f>
        <v>0</v>
      </c>
    </row>
    <row r="1615" spans="2:10" ht="15.75" x14ac:dyDescent="0.25">
      <c r="B1615" t="s">
        <v>587</v>
      </c>
      <c r="C1615" s="26">
        <v>2020</v>
      </c>
      <c r="D1615" s="27">
        <v>0</v>
      </c>
      <c r="E1615" s="29">
        <f>VLOOKUP(CONCATENATE(B1615,C1615),Fuente!A:G,2,0)</f>
        <v>0</v>
      </c>
      <c r="F1615" s="30">
        <f>VLOOKUP(CONCATENATE(B1615,C1615),Fuente!A:G,3,0)</f>
        <v>0</v>
      </c>
      <c r="G1615" s="25">
        <f>VLOOKUP(CONCATENATE(B1615,C1615),Fuente!A:G,4,0)</f>
        <v>0</v>
      </c>
      <c r="H1615" s="25">
        <f>VLOOKUP(CONCATENATE(B1615,C1615),Fuente!A:G,5,0)</f>
        <v>0</v>
      </c>
      <c r="I1615" s="25">
        <f>VLOOKUP(CONCATENATE(B1615,C1615),Fuente!A:G,6,0)</f>
        <v>0</v>
      </c>
      <c r="J1615" s="25">
        <f>VLOOKUP(CONCATENATE(B1615,C1615),Fuente!A:G,7,0)</f>
        <v>0</v>
      </c>
    </row>
    <row r="1616" spans="2:10" ht="15.75" x14ac:dyDescent="0.25">
      <c r="C1616" s="26"/>
      <c r="D1616" s="27"/>
      <c r="E1616" s="29"/>
      <c r="F1616" s="30"/>
      <c r="G1616" s="25"/>
      <c r="H1616" s="25"/>
      <c r="I1616" s="25"/>
      <c r="J1616" s="25"/>
    </row>
    <row r="1617" spans="3:10" ht="15.75" x14ac:dyDescent="0.25">
      <c r="C1617" s="23" t="s">
        <v>96</v>
      </c>
      <c r="D1617" s="27"/>
      <c r="E1617" s="29"/>
      <c r="F1617" s="30"/>
      <c r="G1617" s="25"/>
      <c r="H1617" s="25"/>
      <c r="I1617" s="25"/>
      <c r="J1617" s="25"/>
    </row>
    <row r="1618" spans="3:10" ht="15.75" x14ac:dyDescent="0.25">
      <c r="C1618" s="26"/>
      <c r="D1618" s="27"/>
      <c r="E1618" s="29"/>
      <c r="F1618" s="30"/>
      <c r="G1618" s="25"/>
      <c r="H1618" s="25"/>
      <c r="I1618" s="25"/>
      <c r="J1618" s="25"/>
    </row>
    <row r="1619" spans="3:10" ht="15.75" x14ac:dyDescent="0.25">
      <c r="C1619" s="26"/>
      <c r="D1619" s="27"/>
      <c r="E1619" s="29"/>
      <c r="F1619" s="30"/>
      <c r="G1619" s="25"/>
      <c r="H1619" s="25"/>
      <c r="I1619" s="25"/>
      <c r="J1619" s="25"/>
    </row>
    <row r="1620" spans="3:10" ht="15.75" x14ac:dyDescent="0.25">
      <c r="C1620" s="26"/>
      <c r="D1620" s="27"/>
      <c r="E1620" s="29"/>
      <c r="F1620" s="30"/>
      <c r="G1620" s="25"/>
      <c r="H1620" s="25"/>
      <c r="I1620" s="25"/>
      <c r="J1620" s="25"/>
    </row>
    <row r="1621" spans="3:10" ht="15.75" x14ac:dyDescent="0.25">
      <c r="C1621" s="23"/>
      <c r="D1621" s="24"/>
      <c r="E1621" s="23"/>
      <c r="F1621" s="23"/>
      <c r="G1621" s="25"/>
      <c r="H1621" s="25"/>
      <c r="I1621" s="25"/>
      <c r="J1621" s="25"/>
    </row>
    <row r="1622" spans="3:10" ht="15.75" x14ac:dyDescent="0.25">
      <c r="C1622" s="23"/>
      <c r="D1622" s="24"/>
      <c r="E1622" s="23"/>
      <c r="F1622" s="23"/>
      <c r="G1622" s="25"/>
      <c r="H1622" s="25"/>
      <c r="I1622" s="25"/>
      <c r="J1622" s="25"/>
    </row>
    <row r="1623" spans="3:10" ht="15.75" x14ac:dyDescent="0.25">
      <c r="C1623" s="23"/>
      <c r="D1623" s="24"/>
      <c r="E1623" s="23"/>
      <c r="F1623" s="23"/>
      <c r="G1623" s="25"/>
      <c r="H1623" s="25"/>
      <c r="I1623" s="25"/>
      <c r="J1623" s="25"/>
    </row>
    <row r="1624" spans="3:10" ht="15.75" x14ac:dyDescent="0.25">
      <c r="C1624" s="161" t="s">
        <v>33</v>
      </c>
      <c r="D1624" s="162"/>
      <c r="E1624" s="162"/>
      <c r="F1624" s="162"/>
      <c r="G1624" s="162"/>
      <c r="H1624" s="162"/>
      <c r="I1624" s="162"/>
      <c r="J1624" s="163"/>
    </row>
    <row r="1625" spans="3:10" ht="47.25" x14ac:dyDescent="0.25">
      <c r="C1625" s="20" t="s">
        <v>0</v>
      </c>
      <c r="D1625" s="21" t="s">
        <v>94</v>
      </c>
      <c r="E1625" s="22" t="s">
        <v>95</v>
      </c>
      <c r="F1625" s="22" t="s">
        <v>91</v>
      </c>
      <c r="G1625" s="22" t="s">
        <v>92</v>
      </c>
      <c r="H1625" s="22" t="s">
        <v>93</v>
      </c>
      <c r="I1625" s="22" t="s">
        <v>89</v>
      </c>
      <c r="J1625" s="22" t="s">
        <v>88</v>
      </c>
    </row>
    <row r="1626" spans="3:10" ht="15.75" x14ac:dyDescent="0.25">
      <c r="C1626" s="9">
        <v>2005</v>
      </c>
      <c r="D1626" s="10">
        <v>0</v>
      </c>
      <c r="E1626" s="11"/>
      <c r="F1626" s="12"/>
      <c r="G1626" s="14"/>
      <c r="H1626" s="14"/>
      <c r="I1626" s="12"/>
      <c r="J1626" s="12"/>
    </row>
    <row r="1627" spans="3:10" ht="15.75" x14ac:dyDescent="0.25">
      <c r="C1627" s="9">
        <v>2006</v>
      </c>
      <c r="D1627" s="10">
        <v>0</v>
      </c>
      <c r="E1627" s="11"/>
      <c r="F1627" s="12"/>
      <c r="G1627" s="14"/>
      <c r="H1627" s="14"/>
      <c r="I1627" s="12"/>
      <c r="J1627" s="12"/>
    </row>
    <row r="1628" spans="3:10" ht="15.75" x14ac:dyDescent="0.25">
      <c r="C1628" s="9">
        <v>2007</v>
      </c>
      <c r="D1628" s="10">
        <v>0</v>
      </c>
      <c r="E1628" s="11"/>
      <c r="F1628" s="12"/>
      <c r="G1628" s="14"/>
      <c r="H1628" s="14"/>
      <c r="I1628" s="12"/>
      <c r="J1628" s="12"/>
    </row>
    <row r="1629" spans="3:10" ht="15.75" x14ac:dyDescent="0.25">
      <c r="C1629" s="9">
        <v>2008</v>
      </c>
      <c r="D1629" s="10">
        <v>0</v>
      </c>
      <c r="E1629" s="11"/>
      <c r="F1629" s="12"/>
      <c r="G1629" s="14"/>
      <c r="H1629" s="14"/>
      <c r="I1629" s="12"/>
      <c r="J1629" s="12"/>
    </row>
    <row r="1630" spans="3:10" ht="15.75" x14ac:dyDescent="0.25">
      <c r="C1630" s="9">
        <v>2009</v>
      </c>
      <c r="D1630" s="10">
        <v>0</v>
      </c>
      <c r="E1630" s="11"/>
      <c r="F1630" s="12"/>
      <c r="G1630" s="14"/>
      <c r="H1630" s="14"/>
      <c r="I1630" s="12"/>
      <c r="J1630" s="12"/>
    </row>
    <row r="1631" spans="3:10" ht="15.75" x14ac:dyDescent="0.25">
      <c r="C1631" s="9">
        <v>2010</v>
      </c>
      <c r="D1631" s="10">
        <v>0</v>
      </c>
      <c r="E1631" s="13">
        <v>1</v>
      </c>
      <c r="F1631" s="9">
        <v>0</v>
      </c>
      <c r="G1631" s="14">
        <v>1</v>
      </c>
      <c r="H1631" s="14">
        <v>0</v>
      </c>
      <c r="I1631" s="9">
        <f t="shared" ref="I1631:I1637" si="54">E1631-(F1631+G1631+H1631)-J1631</f>
        <v>0</v>
      </c>
      <c r="J1631" s="9">
        <v>0</v>
      </c>
    </row>
    <row r="1632" spans="3:10" ht="15.75" x14ac:dyDescent="0.25">
      <c r="C1632" s="9">
        <v>2011</v>
      </c>
      <c r="D1632" s="10">
        <v>0</v>
      </c>
      <c r="E1632" s="13">
        <v>1</v>
      </c>
      <c r="F1632" s="9">
        <v>0</v>
      </c>
      <c r="G1632" s="14">
        <v>1</v>
      </c>
      <c r="H1632" s="14">
        <v>0</v>
      </c>
      <c r="I1632" s="9">
        <f t="shared" si="54"/>
        <v>0</v>
      </c>
      <c r="J1632" s="9">
        <v>0</v>
      </c>
    </row>
    <row r="1633" spans="2:10" ht="15.75" x14ac:dyDescent="0.25">
      <c r="C1633" s="9">
        <v>2012</v>
      </c>
      <c r="D1633" s="10">
        <v>0</v>
      </c>
      <c r="E1633" s="13">
        <v>1</v>
      </c>
      <c r="F1633" s="9">
        <v>0</v>
      </c>
      <c r="G1633" s="14">
        <v>1</v>
      </c>
      <c r="H1633" s="14">
        <v>0</v>
      </c>
      <c r="I1633" s="9">
        <f t="shared" si="54"/>
        <v>0</v>
      </c>
      <c r="J1633" s="9">
        <v>0</v>
      </c>
    </row>
    <row r="1634" spans="2:10" ht="15.75" x14ac:dyDescent="0.25">
      <c r="C1634" s="9">
        <v>2013</v>
      </c>
      <c r="D1634" s="10">
        <v>0</v>
      </c>
      <c r="E1634" s="13">
        <v>1</v>
      </c>
      <c r="F1634" s="9">
        <v>0</v>
      </c>
      <c r="G1634" s="14">
        <v>1</v>
      </c>
      <c r="H1634" s="14">
        <v>0</v>
      </c>
      <c r="I1634" s="9">
        <f t="shared" si="54"/>
        <v>0</v>
      </c>
      <c r="J1634" s="9">
        <v>0</v>
      </c>
    </row>
    <row r="1635" spans="2:10" ht="15.75" x14ac:dyDescent="0.25">
      <c r="C1635" s="9">
        <v>2014</v>
      </c>
      <c r="D1635" s="10">
        <v>0</v>
      </c>
      <c r="E1635" s="13">
        <v>1</v>
      </c>
      <c r="F1635" s="9">
        <v>0</v>
      </c>
      <c r="G1635" s="14">
        <v>1</v>
      </c>
      <c r="H1635" s="14">
        <v>0</v>
      </c>
      <c r="I1635" s="9">
        <f t="shared" si="54"/>
        <v>0</v>
      </c>
      <c r="J1635" s="9">
        <v>0</v>
      </c>
    </row>
    <row r="1636" spans="2:10" ht="15.75" x14ac:dyDescent="0.25">
      <c r="C1636" s="9">
        <v>2015</v>
      </c>
      <c r="D1636" s="10">
        <v>0</v>
      </c>
      <c r="E1636" s="13">
        <v>1</v>
      </c>
      <c r="F1636" s="9">
        <v>0</v>
      </c>
      <c r="G1636" s="14">
        <v>1</v>
      </c>
      <c r="H1636" s="14">
        <v>0</v>
      </c>
      <c r="I1636" s="9">
        <f t="shared" si="54"/>
        <v>0</v>
      </c>
      <c r="J1636" s="9">
        <v>0</v>
      </c>
    </row>
    <row r="1637" spans="2:10" ht="15.75" x14ac:dyDescent="0.25">
      <c r="C1637" s="9">
        <v>2016</v>
      </c>
      <c r="D1637" s="10">
        <v>0</v>
      </c>
      <c r="E1637" s="13">
        <v>1</v>
      </c>
      <c r="F1637" s="9">
        <v>0</v>
      </c>
      <c r="G1637" s="14">
        <v>0</v>
      </c>
      <c r="H1637" s="14">
        <v>0</v>
      </c>
      <c r="I1637" s="9">
        <f t="shared" si="54"/>
        <v>0</v>
      </c>
      <c r="J1637" s="9">
        <v>1</v>
      </c>
    </row>
    <row r="1638" spans="2:10" ht="15.75" x14ac:dyDescent="0.25">
      <c r="C1638" s="9">
        <v>2017</v>
      </c>
      <c r="D1638" s="10">
        <v>0</v>
      </c>
      <c r="E1638" s="13">
        <v>1</v>
      </c>
      <c r="F1638" s="9">
        <v>0</v>
      </c>
      <c r="G1638" s="14">
        <v>0</v>
      </c>
      <c r="H1638" s="14">
        <v>0</v>
      </c>
      <c r="I1638" s="14">
        <v>1</v>
      </c>
      <c r="J1638" s="14">
        <v>0</v>
      </c>
    </row>
    <row r="1639" spans="2:10" ht="15.75" x14ac:dyDescent="0.25">
      <c r="C1639" s="9">
        <v>2018</v>
      </c>
      <c r="D1639" s="10">
        <v>0</v>
      </c>
      <c r="E1639" s="13">
        <v>1</v>
      </c>
      <c r="F1639" s="9">
        <v>0</v>
      </c>
      <c r="G1639" s="14">
        <v>0</v>
      </c>
      <c r="H1639" s="14">
        <v>0</v>
      </c>
      <c r="I1639" s="14">
        <v>1</v>
      </c>
      <c r="J1639" s="14">
        <v>0</v>
      </c>
    </row>
    <row r="1640" spans="2:10" ht="15.75" x14ac:dyDescent="0.25">
      <c r="B1640" t="s">
        <v>588</v>
      </c>
      <c r="C1640" s="26">
        <v>2019</v>
      </c>
      <c r="D1640" s="27">
        <v>0</v>
      </c>
      <c r="E1640" s="29">
        <f>VLOOKUP(CONCATENATE(B1640,C1640),Fuente!A:G,2,0)</f>
        <v>1</v>
      </c>
      <c r="F1640" s="30">
        <f>VLOOKUP(CONCATENATE(B1640,C1640),Fuente!A:G,3,0)</f>
        <v>0</v>
      </c>
      <c r="G1640" s="25">
        <f>VLOOKUP(CONCATENATE(B1640,C1640),Fuente!A:G,4,0)</f>
        <v>1</v>
      </c>
      <c r="H1640" s="25">
        <f>VLOOKUP(CONCATENATE(B1640,C1640),Fuente!A:G,5,0)</f>
        <v>0</v>
      </c>
      <c r="I1640" s="25">
        <f>VLOOKUP(CONCATENATE(B1640,C1640),Fuente!A:G,6,0)</f>
        <v>0</v>
      </c>
      <c r="J1640" s="25">
        <f>VLOOKUP(CONCATENATE(B1640,C1640),Fuente!A:G,7,0)</f>
        <v>0</v>
      </c>
    </row>
    <row r="1641" spans="2:10" ht="15.75" x14ac:dyDescent="0.25">
      <c r="B1641" t="s">
        <v>588</v>
      </c>
      <c r="C1641" s="26">
        <v>2020</v>
      </c>
      <c r="D1641" s="27">
        <v>0</v>
      </c>
      <c r="E1641" s="29">
        <f>VLOOKUP(CONCATENATE(B1641,C1641),Fuente!A:G,2,0)</f>
        <v>1</v>
      </c>
      <c r="F1641" s="30">
        <f>VLOOKUP(CONCATENATE(B1641,C1641),Fuente!A:G,3,0)</f>
        <v>0</v>
      </c>
      <c r="G1641" s="25">
        <f>VLOOKUP(CONCATENATE(B1641,C1641),Fuente!A:G,4,0)</f>
        <v>1</v>
      </c>
      <c r="H1641" s="25">
        <f>VLOOKUP(CONCATENATE(B1641,C1641),Fuente!A:G,5,0)</f>
        <v>0</v>
      </c>
      <c r="I1641" s="25">
        <f>VLOOKUP(CONCATENATE(B1641,C1641),Fuente!A:G,6,0)</f>
        <v>0</v>
      </c>
      <c r="J1641" s="25">
        <f>VLOOKUP(CONCATENATE(B1641,C1641),Fuente!A:G,7,0)</f>
        <v>1</v>
      </c>
    </row>
    <row r="1642" spans="2:10" ht="15.75" x14ac:dyDescent="0.25">
      <c r="C1642" s="26"/>
      <c r="D1642" s="27"/>
      <c r="E1642" s="29"/>
      <c r="F1642" s="30"/>
      <c r="G1642" s="25"/>
      <c r="H1642" s="25"/>
      <c r="I1642" s="25"/>
      <c r="J1642" s="25"/>
    </row>
    <row r="1643" spans="2:10" ht="15.75" x14ac:dyDescent="0.25">
      <c r="C1643" s="23" t="s">
        <v>96</v>
      </c>
      <c r="D1643" s="27"/>
      <c r="E1643" s="29"/>
      <c r="F1643" s="30"/>
      <c r="G1643" s="25"/>
      <c r="H1643" s="25"/>
      <c r="I1643" s="25"/>
      <c r="J1643" s="25"/>
    </row>
    <row r="1644" spans="2:10" ht="15.75" x14ac:dyDescent="0.25">
      <c r="C1644" s="26"/>
      <c r="D1644" s="27"/>
      <c r="E1644" s="29"/>
      <c r="F1644" s="30"/>
      <c r="G1644" s="25"/>
      <c r="H1644" s="25"/>
      <c r="I1644" s="25"/>
      <c r="J1644" s="25"/>
    </row>
    <row r="1645" spans="2:10" ht="15.75" x14ac:dyDescent="0.25">
      <c r="C1645" s="26"/>
      <c r="D1645" s="27"/>
      <c r="E1645" s="29"/>
      <c r="F1645" s="30"/>
      <c r="G1645" s="25"/>
      <c r="H1645" s="25"/>
      <c r="I1645" s="25"/>
      <c r="J1645" s="25"/>
    </row>
    <row r="1646" spans="2:10" ht="15.75" x14ac:dyDescent="0.25">
      <c r="C1646" s="26"/>
      <c r="D1646" s="27"/>
      <c r="E1646" s="29"/>
      <c r="F1646" s="30"/>
      <c r="G1646" s="25"/>
      <c r="H1646" s="25"/>
      <c r="I1646" s="25"/>
      <c r="J1646" s="25"/>
    </row>
    <row r="1647" spans="2:10" ht="15.75" x14ac:dyDescent="0.25">
      <c r="C1647" s="23"/>
      <c r="D1647" s="24"/>
      <c r="E1647" s="23"/>
      <c r="F1647" s="23"/>
      <c r="G1647" s="25"/>
      <c r="H1647" s="25"/>
      <c r="I1647" s="25"/>
      <c r="J1647" s="25"/>
    </row>
    <row r="1648" spans="2:10" ht="15.75" x14ac:dyDescent="0.25">
      <c r="C1648" s="23"/>
      <c r="D1648" s="24"/>
      <c r="E1648" s="23"/>
      <c r="F1648" s="23"/>
      <c r="G1648" s="25"/>
      <c r="H1648" s="25"/>
      <c r="I1648" s="25"/>
      <c r="J1648" s="25"/>
    </row>
    <row r="1649" spans="3:10" ht="15.75" x14ac:dyDescent="0.25">
      <c r="C1649" s="23"/>
      <c r="D1649" s="24"/>
      <c r="E1649" s="23"/>
      <c r="F1649" s="23"/>
      <c r="G1649" s="25"/>
      <c r="H1649" s="25"/>
      <c r="I1649" s="25"/>
      <c r="J1649" s="25"/>
    </row>
    <row r="1650" spans="3:10" ht="15.75" x14ac:dyDescent="0.25">
      <c r="C1650" s="161" t="s">
        <v>34</v>
      </c>
      <c r="D1650" s="162"/>
      <c r="E1650" s="162"/>
      <c r="F1650" s="162"/>
      <c r="G1650" s="162"/>
      <c r="H1650" s="162"/>
      <c r="I1650" s="162"/>
      <c r="J1650" s="163"/>
    </row>
    <row r="1651" spans="3:10" ht="47.25" x14ac:dyDescent="0.25">
      <c r="C1651" s="20" t="s">
        <v>0</v>
      </c>
      <c r="D1651" s="21" t="s">
        <v>94</v>
      </c>
      <c r="E1651" s="22" t="s">
        <v>95</v>
      </c>
      <c r="F1651" s="22" t="s">
        <v>91</v>
      </c>
      <c r="G1651" s="22" t="s">
        <v>92</v>
      </c>
      <c r="H1651" s="22" t="s">
        <v>93</v>
      </c>
      <c r="I1651" s="22" t="s">
        <v>89</v>
      </c>
      <c r="J1651" s="22" t="s">
        <v>88</v>
      </c>
    </row>
    <row r="1652" spans="3:10" ht="15.75" x14ac:dyDescent="0.25">
      <c r="C1652" s="9">
        <v>2005</v>
      </c>
      <c r="D1652" s="10">
        <v>0</v>
      </c>
      <c r="E1652" s="11"/>
      <c r="F1652" s="12"/>
      <c r="G1652" s="14"/>
      <c r="H1652" s="14"/>
      <c r="I1652" s="12"/>
      <c r="J1652" s="12"/>
    </row>
    <row r="1653" spans="3:10" ht="15.75" x14ac:dyDescent="0.25">
      <c r="C1653" s="9">
        <v>2006</v>
      </c>
      <c r="D1653" s="10">
        <v>0</v>
      </c>
      <c r="E1653" s="11"/>
      <c r="F1653" s="12"/>
      <c r="G1653" s="14"/>
      <c r="H1653" s="14"/>
      <c r="I1653" s="12"/>
      <c r="J1653" s="12"/>
    </row>
    <row r="1654" spans="3:10" ht="15.75" x14ac:dyDescent="0.25">
      <c r="C1654" s="9">
        <v>2007</v>
      </c>
      <c r="D1654" s="10">
        <v>0</v>
      </c>
      <c r="E1654" s="11"/>
      <c r="F1654" s="12"/>
      <c r="G1654" s="14"/>
      <c r="H1654" s="14"/>
      <c r="I1654" s="12"/>
      <c r="J1654" s="12"/>
    </row>
    <row r="1655" spans="3:10" ht="15.75" x14ac:dyDescent="0.25">
      <c r="C1655" s="9">
        <v>2008</v>
      </c>
      <c r="D1655" s="10">
        <v>0</v>
      </c>
      <c r="E1655" s="11"/>
      <c r="F1655" s="12"/>
      <c r="G1655" s="14"/>
      <c r="H1655" s="14"/>
      <c r="I1655" s="12"/>
      <c r="J1655" s="12"/>
    </row>
    <row r="1656" spans="3:10" ht="15.75" x14ac:dyDescent="0.25">
      <c r="C1656" s="9">
        <v>2009</v>
      </c>
      <c r="D1656" s="10">
        <v>0</v>
      </c>
      <c r="E1656" s="11"/>
      <c r="F1656" s="12"/>
      <c r="G1656" s="14"/>
      <c r="H1656" s="14"/>
      <c r="I1656" s="12"/>
      <c r="J1656" s="12"/>
    </row>
    <row r="1657" spans="3:10" ht="15.75" x14ac:dyDescent="0.25">
      <c r="C1657" s="9">
        <v>2010</v>
      </c>
      <c r="D1657" s="10">
        <v>0</v>
      </c>
      <c r="E1657" s="13">
        <v>1</v>
      </c>
      <c r="F1657" s="9">
        <v>0</v>
      </c>
      <c r="G1657" s="14">
        <v>1</v>
      </c>
      <c r="H1657" s="14">
        <v>0</v>
      </c>
      <c r="I1657" s="9">
        <f t="shared" ref="I1657:I1663" si="55">E1657-(F1657+G1657+H1657)-J1657</f>
        <v>0</v>
      </c>
      <c r="J1657" s="9">
        <v>0</v>
      </c>
    </row>
    <row r="1658" spans="3:10" ht="15.75" x14ac:dyDescent="0.25">
      <c r="C1658" s="9">
        <v>2011</v>
      </c>
      <c r="D1658" s="10">
        <v>0</v>
      </c>
      <c r="E1658" s="13">
        <v>1</v>
      </c>
      <c r="F1658" s="9">
        <v>0</v>
      </c>
      <c r="G1658" s="14">
        <v>1</v>
      </c>
      <c r="H1658" s="14">
        <v>0</v>
      </c>
      <c r="I1658" s="9">
        <f t="shared" si="55"/>
        <v>0</v>
      </c>
      <c r="J1658" s="9">
        <v>0</v>
      </c>
    </row>
    <row r="1659" spans="3:10" ht="15.75" x14ac:dyDescent="0.25">
      <c r="C1659" s="9">
        <v>2012</v>
      </c>
      <c r="D1659" s="10">
        <v>0</v>
      </c>
      <c r="E1659" s="13">
        <v>1</v>
      </c>
      <c r="F1659" s="9">
        <v>0</v>
      </c>
      <c r="G1659" s="14">
        <v>1</v>
      </c>
      <c r="H1659" s="14">
        <v>0</v>
      </c>
      <c r="I1659" s="9">
        <f t="shared" si="55"/>
        <v>0</v>
      </c>
      <c r="J1659" s="9">
        <v>0</v>
      </c>
    </row>
    <row r="1660" spans="3:10" ht="15.75" x14ac:dyDescent="0.25">
      <c r="C1660" s="9">
        <v>2013</v>
      </c>
      <c r="D1660" s="10">
        <v>0</v>
      </c>
      <c r="E1660" s="13">
        <v>1</v>
      </c>
      <c r="F1660" s="9">
        <v>0</v>
      </c>
      <c r="G1660" s="14">
        <v>1</v>
      </c>
      <c r="H1660" s="14">
        <v>0</v>
      </c>
      <c r="I1660" s="9">
        <f t="shared" si="55"/>
        <v>0</v>
      </c>
      <c r="J1660" s="9">
        <v>0</v>
      </c>
    </row>
    <row r="1661" spans="3:10" ht="15.75" x14ac:dyDescent="0.25">
      <c r="C1661" s="9">
        <v>2014</v>
      </c>
      <c r="D1661" s="10">
        <v>10.93</v>
      </c>
      <c r="E1661" s="13">
        <v>1</v>
      </c>
      <c r="F1661" s="9">
        <v>0</v>
      </c>
      <c r="G1661" s="14">
        <v>1</v>
      </c>
      <c r="H1661" s="14">
        <v>0</v>
      </c>
      <c r="I1661" s="9">
        <f t="shared" si="55"/>
        <v>0</v>
      </c>
      <c r="J1661" s="9">
        <v>0</v>
      </c>
    </row>
    <row r="1662" spans="3:10" ht="15.75" x14ac:dyDescent="0.25">
      <c r="C1662" s="9">
        <v>2015</v>
      </c>
      <c r="D1662" s="10">
        <v>0</v>
      </c>
      <c r="E1662" s="13">
        <v>1</v>
      </c>
      <c r="F1662" s="9">
        <v>0</v>
      </c>
      <c r="G1662" s="14">
        <v>1</v>
      </c>
      <c r="H1662" s="14">
        <v>0</v>
      </c>
      <c r="I1662" s="9">
        <f t="shared" si="55"/>
        <v>0</v>
      </c>
      <c r="J1662" s="9">
        <v>0</v>
      </c>
    </row>
    <row r="1663" spans="3:10" ht="15.75" x14ac:dyDescent="0.25">
      <c r="C1663" s="9">
        <v>2016</v>
      </c>
      <c r="D1663" s="10">
        <v>0</v>
      </c>
      <c r="E1663" s="13">
        <v>1</v>
      </c>
      <c r="F1663" s="9">
        <v>0</v>
      </c>
      <c r="G1663" s="14">
        <v>0</v>
      </c>
      <c r="H1663" s="14">
        <v>0</v>
      </c>
      <c r="I1663" s="9">
        <f t="shared" si="55"/>
        <v>1</v>
      </c>
      <c r="J1663" s="9">
        <v>0</v>
      </c>
    </row>
    <row r="1664" spans="3:10" ht="15.75" x14ac:dyDescent="0.25">
      <c r="C1664" s="9">
        <v>2017</v>
      </c>
      <c r="D1664" s="10">
        <v>0</v>
      </c>
      <c r="E1664" s="13">
        <v>1</v>
      </c>
      <c r="F1664" s="9">
        <v>0</v>
      </c>
      <c r="G1664" s="14">
        <v>0</v>
      </c>
      <c r="H1664" s="14">
        <v>0</v>
      </c>
      <c r="I1664" s="14">
        <v>1</v>
      </c>
      <c r="J1664" s="14">
        <v>0</v>
      </c>
    </row>
    <row r="1665" spans="2:10" ht="15.75" x14ac:dyDescent="0.25">
      <c r="C1665" s="9">
        <v>2018</v>
      </c>
      <c r="D1665" s="10">
        <v>0</v>
      </c>
      <c r="E1665" s="13">
        <v>1</v>
      </c>
      <c r="F1665" s="9">
        <v>0</v>
      </c>
      <c r="G1665" s="14">
        <v>0</v>
      </c>
      <c r="H1665" s="14">
        <v>0</v>
      </c>
      <c r="I1665" s="14">
        <v>1</v>
      </c>
      <c r="J1665" s="14">
        <v>0</v>
      </c>
    </row>
    <row r="1666" spans="2:10" ht="15.75" x14ac:dyDescent="0.25">
      <c r="B1666" t="s">
        <v>589</v>
      </c>
      <c r="C1666" s="26">
        <v>2019</v>
      </c>
      <c r="D1666" s="27">
        <v>0</v>
      </c>
      <c r="E1666" s="29">
        <f>VLOOKUP(CONCATENATE(B1666,C1666),Fuente!A:G,2,0)</f>
        <v>2</v>
      </c>
      <c r="F1666" s="30">
        <f>VLOOKUP(CONCATENATE(B1666,C1666),Fuente!A:G,3,0)</f>
        <v>0</v>
      </c>
      <c r="G1666" s="25">
        <f>VLOOKUP(CONCATENATE(B1666,C1666),Fuente!A:G,4,0)</f>
        <v>0</v>
      </c>
      <c r="H1666" s="25">
        <f>VLOOKUP(CONCATENATE(B1666,C1666),Fuente!A:G,5,0)</f>
        <v>0</v>
      </c>
      <c r="I1666" s="25">
        <f>VLOOKUP(CONCATENATE(B1666,C1666),Fuente!A:G,6,0)</f>
        <v>2</v>
      </c>
      <c r="J1666" s="25">
        <f>VLOOKUP(CONCATENATE(B1666,C1666),Fuente!A:G,7,0)</f>
        <v>0</v>
      </c>
    </row>
    <row r="1667" spans="2:10" ht="15.75" x14ac:dyDescent="0.25">
      <c r="B1667" t="s">
        <v>589</v>
      </c>
      <c r="C1667" s="26">
        <v>2020</v>
      </c>
      <c r="D1667" s="27">
        <v>0</v>
      </c>
      <c r="E1667" s="29">
        <f>VLOOKUP(CONCATENATE(B1667,C1667),Fuente!A:G,2,0)</f>
        <v>2</v>
      </c>
      <c r="F1667" s="30">
        <f>VLOOKUP(CONCATENATE(B1667,C1667),Fuente!A:G,3,0)</f>
        <v>0</v>
      </c>
      <c r="G1667" s="25">
        <f>VLOOKUP(CONCATENATE(B1667,C1667),Fuente!A:G,4,0)</f>
        <v>0</v>
      </c>
      <c r="H1667" s="25">
        <f>VLOOKUP(CONCATENATE(B1667,C1667),Fuente!A:G,5,0)</f>
        <v>0</v>
      </c>
      <c r="I1667" s="25">
        <f>VLOOKUP(CONCATENATE(B1667,C1667),Fuente!A:G,6,0)</f>
        <v>0</v>
      </c>
      <c r="J1667" s="25">
        <f>VLOOKUP(CONCATENATE(B1667,C1667),Fuente!A:G,7,0)</f>
        <v>2</v>
      </c>
    </row>
    <row r="1668" spans="2:10" ht="15.75" x14ac:dyDescent="0.25">
      <c r="C1668" s="26"/>
      <c r="D1668" s="27"/>
      <c r="E1668" s="29"/>
      <c r="F1668" s="30"/>
      <c r="G1668" s="25"/>
      <c r="H1668" s="25"/>
      <c r="I1668" s="25"/>
      <c r="J1668" s="25"/>
    </row>
    <row r="1669" spans="2:10" ht="15.75" x14ac:dyDescent="0.25">
      <c r="C1669" s="23" t="s">
        <v>96</v>
      </c>
      <c r="D1669" s="27"/>
      <c r="E1669" s="29"/>
      <c r="F1669" s="30"/>
      <c r="G1669" s="25"/>
      <c r="H1669" s="25"/>
      <c r="I1669" s="25"/>
      <c r="J1669" s="25"/>
    </row>
    <row r="1670" spans="2:10" ht="15.75" x14ac:dyDescent="0.25">
      <c r="C1670" s="26"/>
      <c r="D1670" s="27"/>
      <c r="E1670" s="29"/>
      <c r="F1670" s="30"/>
      <c r="G1670" s="25"/>
      <c r="H1670" s="25"/>
      <c r="I1670" s="25"/>
      <c r="J1670" s="25"/>
    </row>
    <row r="1671" spans="2:10" ht="15.75" x14ac:dyDescent="0.25">
      <c r="C1671" s="26"/>
      <c r="D1671" s="27"/>
      <c r="E1671" s="29"/>
      <c r="F1671" s="30"/>
      <c r="G1671" s="25"/>
      <c r="H1671" s="25"/>
      <c r="I1671" s="25"/>
      <c r="J1671" s="25"/>
    </row>
    <row r="1672" spans="2:10" ht="15.75" x14ac:dyDescent="0.25">
      <c r="C1672" s="26"/>
      <c r="D1672" s="27"/>
      <c r="E1672" s="29"/>
      <c r="F1672" s="30"/>
      <c r="G1672" s="25"/>
      <c r="H1672" s="25"/>
      <c r="I1672" s="25"/>
      <c r="J1672" s="25"/>
    </row>
    <row r="1673" spans="2:10" ht="15.75" x14ac:dyDescent="0.25">
      <c r="C1673" s="23"/>
      <c r="D1673" s="24"/>
      <c r="E1673" s="23"/>
      <c r="F1673" s="23"/>
      <c r="G1673" s="25"/>
      <c r="H1673" s="25"/>
      <c r="I1673" s="25"/>
      <c r="J1673" s="25"/>
    </row>
    <row r="1674" spans="2:10" ht="15.75" x14ac:dyDescent="0.25">
      <c r="C1674" s="23"/>
      <c r="D1674" s="24"/>
      <c r="E1674" s="23"/>
      <c r="F1674" s="23"/>
      <c r="G1674" s="25"/>
      <c r="H1674" s="25"/>
      <c r="I1674" s="25"/>
      <c r="J1674" s="25"/>
    </row>
    <row r="1675" spans="2:10" ht="15.75" x14ac:dyDescent="0.25">
      <c r="C1675" s="23"/>
      <c r="D1675" s="24"/>
      <c r="E1675" s="23"/>
      <c r="F1675" s="23"/>
      <c r="G1675" s="25"/>
      <c r="H1675" s="25"/>
      <c r="I1675" s="25"/>
      <c r="J1675" s="25"/>
    </row>
    <row r="1676" spans="2:10" ht="15.75" x14ac:dyDescent="0.25">
      <c r="C1676" s="161" t="s">
        <v>121</v>
      </c>
      <c r="D1676" s="162"/>
      <c r="E1676" s="162"/>
      <c r="F1676" s="162"/>
      <c r="G1676" s="162"/>
      <c r="H1676" s="162"/>
      <c r="I1676" s="162"/>
      <c r="J1676" s="163"/>
    </row>
    <row r="1677" spans="2:10" ht="47.25" x14ac:dyDescent="0.25">
      <c r="C1677" s="20" t="s">
        <v>0</v>
      </c>
      <c r="D1677" s="21" t="s">
        <v>94</v>
      </c>
      <c r="E1677" s="22" t="s">
        <v>95</v>
      </c>
      <c r="F1677" s="22" t="s">
        <v>91</v>
      </c>
      <c r="G1677" s="22" t="s">
        <v>92</v>
      </c>
      <c r="H1677" s="22" t="s">
        <v>93</v>
      </c>
      <c r="I1677" s="22" t="s">
        <v>89</v>
      </c>
      <c r="J1677" s="22" t="s">
        <v>88</v>
      </c>
    </row>
    <row r="1678" spans="2:10" ht="15.75" x14ac:dyDescent="0.25">
      <c r="C1678" s="9">
        <v>2005</v>
      </c>
      <c r="D1678" s="10">
        <v>0</v>
      </c>
      <c r="E1678" s="11"/>
      <c r="F1678" s="12"/>
      <c r="G1678" s="14"/>
      <c r="H1678" s="14"/>
      <c r="I1678" s="12"/>
      <c r="J1678" s="12"/>
    </row>
    <row r="1679" spans="2:10" ht="15.75" x14ac:dyDescent="0.25">
      <c r="C1679" s="9">
        <v>2006</v>
      </c>
      <c r="D1679" s="10">
        <v>0</v>
      </c>
      <c r="E1679" s="11"/>
      <c r="F1679" s="12"/>
      <c r="G1679" s="14"/>
      <c r="H1679" s="14"/>
      <c r="I1679" s="12"/>
      <c r="J1679" s="12"/>
    </row>
    <row r="1680" spans="2:10" ht="15.75" x14ac:dyDescent="0.25">
      <c r="C1680" s="9">
        <v>2007</v>
      </c>
      <c r="D1680" s="10">
        <v>0</v>
      </c>
      <c r="E1680" s="11"/>
      <c r="F1680" s="12"/>
      <c r="G1680" s="14"/>
      <c r="H1680" s="14"/>
      <c r="I1680" s="12"/>
      <c r="J1680" s="12"/>
    </row>
    <row r="1681" spans="2:10" ht="15.75" x14ac:dyDescent="0.25">
      <c r="C1681" s="9">
        <v>2008</v>
      </c>
      <c r="D1681" s="10">
        <v>0</v>
      </c>
      <c r="E1681" s="11"/>
      <c r="F1681" s="12"/>
      <c r="G1681" s="14"/>
      <c r="H1681" s="14"/>
      <c r="I1681" s="12"/>
      <c r="J1681" s="12"/>
    </row>
    <row r="1682" spans="2:10" ht="15.75" x14ac:dyDescent="0.25">
      <c r="C1682" s="9">
        <v>2009</v>
      </c>
      <c r="D1682" s="10">
        <v>0</v>
      </c>
      <c r="E1682" s="11"/>
      <c r="F1682" s="12"/>
      <c r="G1682" s="14"/>
      <c r="H1682" s="14"/>
      <c r="I1682" s="12"/>
      <c r="J1682" s="12"/>
    </row>
    <row r="1683" spans="2:10" ht="15.75" x14ac:dyDescent="0.25">
      <c r="C1683" s="9">
        <v>2010</v>
      </c>
      <c r="D1683" s="10">
        <v>0</v>
      </c>
      <c r="E1683" s="13">
        <v>1</v>
      </c>
      <c r="F1683" s="9">
        <v>0</v>
      </c>
      <c r="G1683" s="14">
        <v>1</v>
      </c>
      <c r="H1683" s="14">
        <v>0</v>
      </c>
      <c r="I1683" s="9">
        <f t="shared" ref="I1683:I1689" si="56">E1683-(F1683+G1683+H1683)-J1683</f>
        <v>0</v>
      </c>
      <c r="J1683" s="9">
        <v>0</v>
      </c>
    </row>
    <row r="1684" spans="2:10" ht="15.75" x14ac:dyDescent="0.25">
      <c r="C1684" s="9">
        <v>2011</v>
      </c>
      <c r="D1684" s="10">
        <v>0</v>
      </c>
      <c r="E1684" s="13">
        <v>1</v>
      </c>
      <c r="F1684" s="9">
        <v>0</v>
      </c>
      <c r="G1684" s="14">
        <v>1</v>
      </c>
      <c r="H1684" s="14">
        <v>0</v>
      </c>
      <c r="I1684" s="9">
        <f t="shared" si="56"/>
        <v>0</v>
      </c>
      <c r="J1684" s="9">
        <v>0</v>
      </c>
    </row>
    <row r="1685" spans="2:10" ht="15.75" x14ac:dyDescent="0.25">
      <c r="C1685" s="9">
        <v>2012</v>
      </c>
      <c r="D1685" s="10">
        <v>0</v>
      </c>
      <c r="E1685" s="13">
        <v>1</v>
      </c>
      <c r="F1685" s="9">
        <v>0</v>
      </c>
      <c r="G1685" s="14">
        <v>1</v>
      </c>
      <c r="H1685" s="14">
        <v>0</v>
      </c>
      <c r="I1685" s="9">
        <f t="shared" si="56"/>
        <v>0</v>
      </c>
      <c r="J1685" s="9">
        <v>0</v>
      </c>
    </row>
    <row r="1686" spans="2:10" ht="15.75" x14ac:dyDescent="0.25">
      <c r="C1686" s="9">
        <v>2013</v>
      </c>
      <c r="D1686" s="10">
        <v>0</v>
      </c>
      <c r="E1686" s="13">
        <v>1</v>
      </c>
      <c r="F1686" s="9">
        <v>0</v>
      </c>
      <c r="G1686" s="14">
        <v>1</v>
      </c>
      <c r="H1686" s="14">
        <v>0</v>
      </c>
      <c r="I1686" s="9">
        <f t="shared" si="56"/>
        <v>0</v>
      </c>
      <c r="J1686" s="9">
        <v>0</v>
      </c>
    </row>
    <row r="1687" spans="2:10" ht="15.75" x14ac:dyDescent="0.25">
      <c r="C1687" s="9">
        <v>2014</v>
      </c>
      <c r="D1687" s="10">
        <v>0</v>
      </c>
      <c r="E1687" s="13">
        <v>1</v>
      </c>
      <c r="F1687" s="9">
        <v>0</v>
      </c>
      <c r="G1687" s="14">
        <v>1</v>
      </c>
      <c r="H1687" s="14">
        <v>0</v>
      </c>
      <c r="I1687" s="9">
        <f t="shared" si="56"/>
        <v>0</v>
      </c>
      <c r="J1687" s="9">
        <v>0</v>
      </c>
    </row>
    <row r="1688" spans="2:10" ht="15.75" x14ac:dyDescent="0.25">
      <c r="C1688" s="9">
        <v>2015</v>
      </c>
      <c r="D1688" s="10">
        <v>0</v>
      </c>
      <c r="E1688" s="13">
        <v>1</v>
      </c>
      <c r="F1688" s="9">
        <v>0</v>
      </c>
      <c r="G1688" s="14">
        <v>1</v>
      </c>
      <c r="H1688" s="14">
        <v>0</v>
      </c>
      <c r="I1688" s="9">
        <f t="shared" si="56"/>
        <v>0</v>
      </c>
      <c r="J1688" s="9">
        <v>0</v>
      </c>
    </row>
    <row r="1689" spans="2:10" ht="15.75" x14ac:dyDescent="0.25">
      <c r="C1689" s="9">
        <v>2016</v>
      </c>
      <c r="D1689" s="10">
        <v>0</v>
      </c>
      <c r="E1689" s="13">
        <v>1</v>
      </c>
      <c r="F1689" s="9">
        <v>0</v>
      </c>
      <c r="G1689" s="14">
        <v>0</v>
      </c>
      <c r="H1689" s="14">
        <v>0</v>
      </c>
      <c r="I1689" s="9">
        <f t="shared" si="56"/>
        <v>1</v>
      </c>
      <c r="J1689" s="9">
        <v>0</v>
      </c>
    </row>
    <row r="1690" spans="2:10" ht="15.75" x14ac:dyDescent="0.25">
      <c r="C1690" s="9">
        <v>2017</v>
      </c>
      <c r="D1690" s="10">
        <v>0</v>
      </c>
      <c r="E1690" s="13">
        <v>1</v>
      </c>
      <c r="F1690" s="9">
        <v>0</v>
      </c>
      <c r="G1690" s="14">
        <v>0</v>
      </c>
      <c r="H1690" s="14">
        <v>0</v>
      </c>
      <c r="I1690" s="14">
        <v>1</v>
      </c>
      <c r="J1690" s="14">
        <v>0</v>
      </c>
    </row>
    <row r="1691" spans="2:10" ht="15.75" x14ac:dyDescent="0.25">
      <c r="C1691" s="9">
        <v>2018</v>
      </c>
      <c r="D1691" s="10">
        <v>0</v>
      </c>
      <c r="E1691" s="13">
        <v>1</v>
      </c>
      <c r="F1691" s="9">
        <v>0</v>
      </c>
      <c r="G1691" s="14">
        <v>0</v>
      </c>
      <c r="H1691" s="14">
        <v>0</v>
      </c>
      <c r="I1691" s="14">
        <v>1</v>
      </c>
      <c r="J1691" s="14">
        <v>0</v>
      </c>
    </row>
    <row r="1692" spans="2:10" ht="15.75" x14ac:dyDescent="0.25">
      <c r="B1692" t="s">
        <v>590</v>
      </c>
      <c r="C1692" s="26">
        <v>2019</v>
      </c>
      <c r="D1692" s="27">
        <v>0</v>
      </c>
      <c r="E1692" s="29">
        <f>VLOOKUP(CONCATENATE(B1692,C1692),Fuente!A:G,2,0)</f>
        <v>2</v>
      </c>
      <c r="F1692" s="30">
        <f>VLOOKUP(CONCATENATE(B1692,C1692),Fuente!A:G,3,0)</f>
        <v>0</v>
      </c>
      <c r="G1692" s="25">
        <f>VLOOKUP(CONCATENATE(B1692,C1692),Fuente!A:G,4,0)</f>
        <v>1</v>
      </c>
      <c r="H1692" s="25">
        <f>VLOOKUP(CONCATENATE(B1692,C1692),Fuente!A:G,5,0)</f>
        <v>0</v>
      </c>
      <c r="I1692" s="25">
        <f>VLOOKUP(CONCATENATE(B1692,C1692),Fuente!A:G,6,0)</f>
        <v>1</v>
      </c>
      <c r="J1692" s="25">
        <f>VLOOKUP(CONCATENATE(B1692,C1692),Fuente!A:G,7,0)</f>
        <v>0</v>
      </c>
    </row>
    <row r="1693" spans="2:10" ht="15.75" x14ac:dyDescent="0.25">
      <c r="B1693" t="s">
        <v>590</v>
      </c>
      <c r="C1693" s="26">
        <v>2020</v>
      </c>
      <c r="D1693" s="27">
        <v>0</v>
      </c>
      <c r="E1693" s="29">
        <f>VLOOKUP(CONCATENATE(B1693,C1693),Fuente!A:G,2,0)</f>
        <v>2</v>
      </c>
      <c r="F1693" s="30">
        <f>VLOOKUP(CONCATENATE(B1693,C1693),Fuente!A:G,3,0)</f>
        <v>0</v>
      </c>
      <c r="G1693" s="25">
        <f>VLOOKUP(CONCATENATE(B1693,C1693),Fuente!A:G,4,0)</f>
        <v>1</v>
      </c>
      <c r="H1693" s="25">
        <f>VLOOKUP(CONCATENATE(B1693,C1693),Fuente!A:G,5,0)</f>
        <v>0</v>
      </c>
      <c r="I1693" s="25">
        <f>VLOOKUP(CONCATENATE(B1693,C1693),Fuente!A:G,6,0)</f>
        <v>0</v>
      </c>
      <c r="J1693" s="25">
        <f>VLOOKUP(CONCATENATE(B1693,C1693),Fuente!A:G,7,0)</f>
        <v>1</v>
      </c>
    </row>
    <row r="1694" spans="2:10" ht="15.75" x14ac:dyDescent="0.25">
      <c r="C1694" s="26"/>
      <c r="D1694" s="27"/>
      <c r="E1694" s="29"/>
      <c r="F1694" s="30"/>
      <c r="G1694" s="25"/>
      <c r="H1694" s="25"/>
      <c r="I1694" s="25"/>
      <c r="J1694" s="25"/>
    </row>
    <row r="1695" spans="2:10" ht="15.75" x14ac:dyDescent="0.25">
      <c r="C1695" s="23" t="s">
        <v>96</v>
      </c>
      <c r="D1695" s="27"/>
      <c r="E1695" s="29"/>
      <c r="F1695" s="30"/>
      <c r="G1695" s="25"/>
      <c r="H1695" s="25"/>
      <c r="I1695" s="25"/>
      <c r="J1695" s="25"/>
    </row>
    <row r="1696" spans="2:10" ht="15.75" x14ac:dyDescent="0.25">
      <c r="C1696" s="26"/>
      <c r="D1696" s="27"/>
      <c r="E1696" s="29"/>
      <c r="F1696" s="30"/>
      <c r="G1696" s="25"/>
      <c r="H1696" s="25"/>
      <c r="I1696" s="25"/>
      <c r="J1696" s="25"/>
    </row>
    <row r="1697" spans="3:10" ht="15.75" x14ac:dyDescent="0.25">
      <c r="C1697" s="26"/>
      <c r="D1697" s="27"/>
      <c r="E1697" s="29"/>
      <c r="F1697" s="30"/>
      <c r="G1697" s="25"/>
      <c r="H1697" s="25"/>
      <c r="I1697" s="25"/>
      <c r="J1697" s="25"/>
    </row>
    <row r="1698" spans="3:10" ht="15.75" x14ac:dyDescent="0.25">
      <c r="C1698" s="26"/>
      <c r="D1698" s="27"/>
      <c r="E1698" s="29"/>
      <c r="F1698" s="30"/>
      <c r="G1698" s="25"/>
      <c r="H1698" s="25"/>
      <c r="I1698" s="25"/>
      <c r="J1698" s="25"/>
    </row>
    <row r="1699" spans="3:10" ht="15.75" x14ac:dyDescent="0.25">
      <c r="C1699" s="23"/>
      <c r="D1699" s="24"/>
      <c r="E1699" s="23"/>
      <c r="F1699" s="23"/>
      <c r="G1699" s="25"/>
      <c r="H1699" s="25"/>
      <c r="I1699" s="25"/>
      <c r="J1699" s="25"/>
    </row>
    <row r="1700" spans="3:10" ht="15.75" x14ac:dyDescent="0.25">
      <c r="C1700" s="23"/>
      <c r="D1700" s="24"/>
      <c r="E1700" s="23"/>
      <c r="F1700" s="23"/>
      <c r="G1700" s="25"/>
      <c r="H1700" s="25"/>
      <c r="I1700" s="25"/>
      <c r="J1700" s="25"/>
    </row>
    <row r="1701" spans="3:10" ht="15.75" x14ac:dyDescent="0.25">
      <c r="C1701" s="23"/>
      <c r="D1701" s="24"/>
      <c r="E1701" s="23"/>
      <c r="F1701" s="23"/>
      <c r="G1701" s="25"/>
      <c r="H1701" s="25"/>
      <c r="I1701" s="25"/>
      <c r="J1701" s="25"/>
    </row>
    <row r="1702" spans="3:10" ht="15.75" x14ac:dyDescent="0.25">
      <c r="C1702" s="161" t="s">
        <v>122</v>
      </c>
      <c r="D1702" s="162"/>
      <c r="E1702" s="162"/>
      <c r="F1702" s="162"/>
      <c r="G1702" s="162"/>
      <c r="H1702" s="162"/>
      <c r="I1702" s="162"/>
      <c r="J1702" s="163"/>
    </row>
    <row r="1703" spans="3:10" ht="47.25" x14ac:dyDescent="0.25">
      <c r="C1703" s="20" t="s">
        <v>0</v>
      </c>
      <c r="D1703" s="21" t="s">
        <v>94</v>
      </c>
      <c r="E1703" s="22" t="s">
        <v>95</v>
      </c>
      <c r="F1703" s="22" t="s">
        <v>91</v>
      </c>
      <c r="G1703" s="22" t="s">
        <v>92</v>
      </c>
      <c r="H1703" s="22" t="s">
        <v>93</v>
      </c>
      <c r="I1703" s="22" t="s">
        <v>89</v>
      </c>
      <c r="J1703" s="22" t="s">
        <v>88</v>
      </c>
    </row>
    <row r="1704" spans="3:10" ht="15.75" x14ac:dyDescent="0.25">
      <c r="C1704" s="9">
        <v>2005</v>
      </c>
      <c r="D1704" s="10">
        <v>0</v>
      </c>
      <c r="E1704" s="11"/>
      <c r="F1704" s="12"/>
      <c r="G1704" s="14"/>
      <c r="H1704" s="14"/>
      <c r="I1704" s="12"/>
      <c r="J1704" s="12"/>
    </row>
    <row r="1705" spans="3:10" ht="15.75" x14ac:dyDescent="0.25">
      <c r="C1705" s="9">
        <v>2006</v>
      </c>
      <c r="D1705" s="10">
        <v>0</v>
      </c>
      <c r="E1705" s="11"/>
      <c r="F1705" s="12"/>
      <c r="G1705" s="14"/>
      <c r="H1705" s="14"/>
      <c r="I1705" s="12"/>
      <c r="J1705" s="12"/>
    </row>
    <row r="1706" spans="3:10" ht="15.75" x14ac:dyDescent="0.25">
      <c r="C1706" s="9">
        <v>2007</v>
      </c>
      <c r="D1706" s="10">
        <v>0</v>
      </c>
      <c r="E1706" s="11"/>
      <c r="F1706" s="12"/>
      <c r="G1706" s="14"/>
      <c r="H1706" s="14"/>
      <c r="I1706" s="12"/>
      <c r="J1706" s="12"/>
    </row>
    <row r="1707" spans="3:10" ht="15.75" x14ac:dyDescent="0.25">
      <c r="C1707" s="9">
        <v>2008</v>
      </c>
      <c r="D1707" s="10">
        <v>0</v>
      </c>
      <c r="E1707" s="11"/>
      <c r="F1707" s="12"/>
      <c r="G1707" s="14"/>
      <c r="H1707" s="14"/>
      <c r="I1707" s="12"/>
      <c r="J1707" s="12"/>
    </row>
    <row r="1708" spans="3:10" ht="15.75" x14ac:dyDescent="0.25">
      <c r="C1708" s="9">
        <v>2009</v>
      </c>
      <c r="D1708" s="10">
        <v>0</v>
      </c>
      <c r="E1708" s="11"/>
      <c r="F1708" s="12"/>
      <c r="G1708" s="14"/>
      <c r="H1708" s="14"/>
      <c r="I1708" s="12"/>
      <c r="J1708" s="12"/>
    </row>
    <row r="1709" spans="3:10" ht="15.75" x14ac:dyDescent="0.25">
      <c r="C1709" s="9">
        <v>2010</v>
      </c>
      <c r="D1709" s="10">
        <v>0</v>
      </c>
      <c r="E1709" s="13">
        <v>1</v>
      </c>
      <c r="F1709" s="9">
        <v>0</v>
      </c>
      <c r="G1709" s="14">
        <v>1</v>
      </c>
      <c r="H1709" s="14">
        <v>0</v>
      </c>
      <c r="I1709" s="9">
        <f t="shared" ref="I1709:I1715" si="57">E1709-(F1709+G1709+H1709)-J1709</f>
        <v>0</v>
      </c>
      <c r="J1709" s="9">
        <v>0</v>
      </c>
    </row>
    <row r="1710" spans="3:10" ht="15.75" x14ac:dyDescent="0.25">
      <c r="C1710" s="9">
        <v>2011</v>
      </c>
      <c r="D1710" s="10">
        <v>0</v>
      </c>
      <c r="E1710" s="13">
        <v>1</v>
      </c>
      <c r="F1710" s="9">
        <v>0</v>
      </c>
      <c r="G1710" s="14">
        <v>1</v>
      </c>
      <c r="H1710" s="14">
        <v>0</v>
      </c>
      <c r="I1710" s="9">
        <f t="shared" si="57"/>
        <v>0</v>
      </c>
      <c r="J1710" s="9">
        <v>0</v>
      </c>
    </row>
    <row r="1711" spans="3:10" ht="15.75" x14ac:dyDescent="0.25">
      <c r="C1711" s="9">
        <v>2012</v>
      </c>
      <c r="D1711" s="10">
        <v>0</v>
      </c>
      <c r="E1711" s="13">
        <v>1</v>
      </c>
      <c r="F1711" s="9">
        <v>0</v>
      </c>
      <c r="G1711" s="14">
        <v>1</v>
      </c>
      <c r="H1711" s="14">
        <v>0</v>
      </c>
      <c r="I1711" s="9">
        <f t="shared" si="57"/>
        <v>0</v>
      </c>
      <c r="J1711" s="9">
        <v>0</v>
      </c>
    </row>
    <row r="1712" spans="3:10" ht="15.75" x14ac:dyDescent="0.25">
      <c r="C1712" s="9">
        <v>2013</v>
      </c>
      <c r="D1712" s="10">
        <v>0</v>
      </c>
      <c r="E1712" s="13">
        <v>1</v>
      </c>
      <c r="F1712" s="9">
        <v>0</v>
      </c>
      <c r="G1712" s="14">
        <v>1</v>
      </c>
      <c r="H1712" s="14">
        <v>0</v>
      </c>
      <c r="I1712" s="9">
        <f t="shared" si="57"/>
        <v>0</v>
      </c>
      <c r="J1712" s="9">
        <v>0</v>
      </c>
    </row>
    <row r="1713" spans="2:10" ht="15.75" x14ac:dyDescent="0.25">
      <c r="C1713" s="9">
        <v>2014</v>
      </c>
      <c r="D1713" s="10">
        <v>0</v>
      </c>
      <c r="E1713" s="13">
        <v>1</v>
      </c>
      <c r="F1713" s="9">
        <v>0</v>
      </c>
      <c r="G1713" s="14">
        <v>1</v>
      </c>
      <c r="H1713" s="14">
        <v>0</v>
      </c>
      <c r="I1713" s="9">
        <f t="shared" si="57"/>
        <v>0</v>
      </c>
      <c r="J1713" s="9">
        <v>0</v>
      </c>
    </row>
    <row r="1714" spans="2:10" ht="15.75" x14ac:dyDescent="0.25">
      <c r="C1714" s="9">
        <v>2015</v>
      </c>
      <c r="D1714" s="10">
        <v>0</v>
      </c>
      <c r="E1714" s="13">
        <v>1</v>
      </c>
      <c r="F1714" s="9">
        <v>0</v>
      </c>
      <c r="G1714" s="14">
        <v>1</v>
      </c>
      <c r="H1714" s="14">
        <v>0</v>
      </c>
      <c r="I1714" s="9">
        <f t="shared" si="57"/>
        <v>0</v>
      </c>
      <c r="J1714" s="9">
        <v>0</v>
      </c>
    </row>
    <row r="1715" spans="2:10" ht="15.75" x14ac:dyDescent="0.25">
      <c r="C1715" s="9">
        <v>2016</v>
      </c>
      <c r="D1715" s="10">
        <v>0</v>
      </c>
      <c r="E1715" s="13">
        <v>1</v>
      </c>
      <c r="F1715" s="9">
        <v>0</v>
      </c>
      <c r="G1715" s="14">
        <v>1</v>
      </c>
      <c r="H1715" s="14">
        <v>0</v>
      </c>
      <c r="I1715" s="9">
        <f t="shared" si="57"/>
        <v>0</v>
      </c>
      <c r="J1715" s="9">
        <v>0</v>
      </c>
    </row>
    <row r="1716" spans="2:10" ht="15.75" x14ac:dyDescent="0.25">
      <c r="C1716" s="9">
        <v>2017</v>
      </c>
      <c r="D1716" s="10">
        <v>0</v>
      </c>
      <c r="E1716" s="13">
        <v>1</v>
      </c>
      <c r="F1716" s="9">
        <v>0</v>
      </c>
      <c r="G1716" s="14">
        <v>0</v>
      </c>
      <c r="H1716" s="14">
        <v>0</v>
      </c>
      <c r="I1716" s="14">
        <v>1</v>
      </c>
      <c r="J1716" s="14">
        <v>0</v>
      </c>
    </row>
    <row r="1717" spans="2:10" ht="15.75" x14ac:dyDescent="0.25">
      <c r="C1717" s="9">
        <v>2018</v>
      </c>
      <c r="D1717" s="10">
        <v>0</v>
      </c>
      <c r="E1717" s="13">
        <v>1</v>
      </c>
      <c r="F1717" s="9">
        <v>0</v>
      </c>
      <c r="G1717" s="14">
        <v>0</v>
      </c>
      <c r="H1717" s="14">
        <v>0</v>
      </c>
      <c r="I1717" s="14">
        <v>1</v>
      </c>
      <c r="J1717" s="14">
        <v>0</v>
      </c>
    </row>
    <row r="1718" spans="2:10" ht="15.75" x14ac:dyDescent="0.25">
      <c r="B1718" t="s">
        <v>591</v>
      </c>
      <c r="C1718" s="26">
        <v>2019</v>
      </c>
      <c r="D1718" s="27">
        <v>0</v>
      </c>
      <c r="E1718" s="29">
        <f>VLOOKUP(CONCATENATE(B1718,C1718),Fuente!A:G,2,0)</f>
        <v>1</v>
      </c>
      <c r="F1718" s="30">
        <f>VLOOKUP(CONCATENATE(B1718,C1718),Fuente!A:G,3,0)</f>
        <v>0</v>
      </c>
      <c r="G1718" s="25">
        <f>VLOOKUP(CONCATENATE(B1718,C1718),Fuente!A:G,4,0)</f>
        <v>0</v>
      </c>
      <c r="H1718" s="25">
        <f>VLOOKUP(CONCATENATE(B1718,C1718),Fuente!A:G,5,0)</f>
        <v>0</v>
      </c>
      <c r="I1718" s="25">
        <f>VLOOKUP(CONCATENATE(B1718,C1718),Fuente!A:G,6,0)</f>
        <v>1</v>
      </c>
      <c r="J1718" s="25">
        <f>VLOOKUP(CONCATENATE(B1718,C1718),Fuente!A:G,7,0)</f>
        <v>0</v>
      </c>
    </row>
    <row r="1719" spans="2:10" ht="15.75" x14ac:dyDescent="0.25">
      <c r="B1719" t="s">
        <v>591</v>
      </c>
      <c r="C1719" s="26">
        <v>2020</v>
      </c>
      <c r="D1719" s="27">
        <v>0</v>
      </c>
      <c r="E1719" s="29">
        <f>VLOOKUP(CONCATENATE(B1719,C1719),Fuente!A:G,2,0)</f>
        <v>2</v>
      </c>
      <c r="F1719" s="30">
        <f>VLOOKUP(CONCATENATE(B1719,C1719),Fuente!A:G,3,0)</f>
        <v>0</v>
      </c>
      <c r="G1719" s="25">
        <f>VLOOKUP(CONCATENATE(B1719,C1719),Fuente!A:G,4,0)</f>
        <v>0</v>
      </c>
      <c r="H1719" s="25">
        <f>VLOOKUP(CONCATENATE(B1719,C1719),Fuente!A:G,5,0)</f>
        <v>0</v>
      </c>
      <c r="I1719" s="25">
        <f>VLOOKUP(CONCATENATE(B1719,C1719),Fuente!A:G,6,0)</f>
        <v>0</v>
      </c>
      <c r="J1719" s="25">
        <f>VLOOKUP(CONCATENATE(B1719,C1719),Fuente!A:G,7,0)</f>
        <v>2</v>
      </c>
    </row>
    <row r="1720" spans="2:10" ht="15.75" x14ac:dyDescent="0.25">
      <c r="C1720" s="26"/>
      <c r="D1720" s="27"/>
      <c r="E1720" s="29"/>
      <c r="F1720" s="30"/>
      <c r="G1720" s="25"/>
      <c r="H1720" s="25"/>
      <c r="I1720" s="25"/>
      <c r="J1720" s="25"/>
    </row>
    <row r="1721" spans="2:10" ht="15.75" x14ac:dyDescent="0.25">
      <c r="C1721" s="23" t="s">
        <v>96</v>
      </c>
      <c r="D1721" s="27"/>
      <c r="E1721" s="29"/>
      <c r="F1721" s="30"/>
      <c r="G1721" s="25"/>
      <c r="H1721" s="25"/>
      <c r="I1721" s="25"/>
      <c r="J1721" s="25"/>
    </row>
    <row r="1722" spans="2:10" ht="15.75" x14ac:dyDescent="0.25">
      <c r="C1722" s="26"/>
      <c r="D1722" s="27"/>
      <c r="E1722" s="29"/>
      <c r="F1722" s="30"/>
      <c r="G1722" s="25"/>
      <c r="H1722" s="25"/>
      <c r="I1722" s="25"/>
      <c r="J1722" s="25"/>
    </row>
    <row r="1723" spans="2:10" ht="15.75" x14ac:dyDescent="0.25">
      <c r="C1723" s="26"/>
      <c r="D1723" s="27"/>
      <c r="E1723" s="29"/>
      <c r="F1723" s="30"/>
      <c r="G1723" s="25"/>
      <c r="H1723" s="25"/>
      <c r="I1723" s="25"/>
      <c r="J1723" s="25"/>
    </row>
    <row r="1724" spans="2:10" ht="15.75" x14ac:dyDescent="0.25">
      <c r="C1724" s="26"/>
      <c r="D1724" s="27"/>
      <c r="E1724" s="29"/>
      <c r="F1724" s="30"/>
      <c r="G1724" s="25"/>
      <c r="H1724" s="25"/>
      <c r="I1724" s="25"/>
      <c r="J1724" s="25"/>
    </row>
    <row r="1725" spans="2:10" ht="15.75" x14ac:dyDescent="0.25">
      <c r="C1725" s="23"/>
      <c r="D1725" s="24"/>
      <c r="E1725" s="23"/>
      <c r="F1725" s="23"/>
      <c r="G1725" s="25"/>
      <c r="H1725" s="25"/>
      <c r="I1725" s="25"/>
      <c r="J1725" s="25"/>
    </row>
    <row r="1726" spans="2:10" ht="15.75" x14ac:dyDescent="0.25">
      <c r="C1726" s="23"/>
      <c r="D1726" s="24"/>
      <c r="E1726" s="23"/>
      <c r="F1726" s="23"/>
      <c r="G1726" s="25"/>
      <c r="H1726" s="25"/>
      <c r="I1726" s="25"/>
      <c r="J1726" s="25"/>
    </row>
    <row r="1727" spans="2:10" ht="15.75" x14ac:dyDescent="0.25">
      <c r="C1727" s="23"/>
      <c r="D1727" s="24"/>
      <c r="E1727" s="23"/>
      <c r="F1727" s="23"/>
      <c r="G1727" s="25"/>
      <c r="H1727" s="25"/>
      <c r="I1727" s="25"/>
      <c r="J1727" s="25"/>
    </row>
    <row r="1728" spans="2:10" ht="15.75" x14ac:dyDescent="0.25">
      <c r="C1728" s="161" t="s">
        <v>87</v>
      </c>
      <c r="D1728" s="162"/>
      <c r="E1728" s="162"/>
      <c r="F1728" s="162"/>
      <c r="G1728" s="162"/>
      <c r="H1728" s="162"/>
      <c r="I1728" s="162"/>
      <c r="J1728" s="163"/>
    </row>
    <row r="1729" spans="2:10" ht="47.25" x14ac:dyDescent="0.25">
      <c r="C1729" s="20" t="s">
        <v>0</v>
      </c>
      <c r="D1729" s="21" t="s">
        <v>94</v>
      </c>
      <c r="E1729" s="22" t="s">
        <v>95</v>
      </c>
      <c r="F1729" s="22" t="s">
        <v>91</v>
      </c>
      <c r="G1729" s="22" t="s">
        <v>92</v>
      </c>
      <c r="H1729" s="22" t="s">
        <v>93</v>
      </c>
      <c r="I1729" s="22" t="s">
        <v>89</v>
      </c>
      <c r="J1729" s="22" t="s">
        <v>88</v>
      </c>
    </row>
    <row r="1730" spans="2:10" ht="15.75" x14ac:dyDescent="0.25">
      <c r="C1730" s="9">
        <v>2005</v>
      </c>
      <c r="D1730" s="10">
        <v>0</v>
      </c>
      <c r="E1730" s="11"/>
      <c r="F1730" s="12"/>
      <c r="G1730" s="14"/>
      <c r="H1730" s="14"/>
      <c r="I1730" s="12"/>
      <c r="J1730" s="12"/>
    </row>
    <row r="1731" spans="2:10" ht="15.75" x14ac:dyDescent="0.25">
      <c r="C1731" s="9">
        <v>2006</v>
      </c>
      <c r="D1731" s="10">
        <v>0</v>
      </c>
      <c r="E1731" s="11"/>
      <c r="F1731" s="12"/>
      <c r="G1731" s="14"/>
      <c r="H1731" s="14"/>
      <c r="I1731" s="12"/>
      <c r="J1731" s="12"/>
    </row>
    <row r="1732" spans="2:10" ht="15.75" x14ac:dyDescent="0.25">
      <c r="C1732" s="9">
        <v>2007</v>
      </c>
      <c r="D1732" s="10">
        <v>0</v>
      </c>
      <c r="E1732" s="11"/>
      <c r="F1732" s="12"/>
      <c r="G1732" s="14"/>
      <c r="H1732" s="14"/>
      <c r="I1732" s="12"/>
      <c r="J1732" s="12"/>
    </row>
    <row r="1733" spans="2:10" ht="15.75" x14ac:dyDescent="0.25">
      <c r="C1733" s="9">
        <v>2008</v>
      </c>
      <c r="D1733" s="10">
        <v>0</v>
      </c>
      <c r="E1733" s="11"/>
      <c r="F1733" s="12"/>
      <c r="G1733" s="14"/>
      <c r="H1733" s="14"/>
      <c r="I1733" s="12"/>
      <c r="J1733" s="12"/>
    </row>
    <row r="1734" spans="2:10" ht="15.75" x14ac:dyDescent="0.25">
      <c r="C1734" s="9">
        <v>2009</v>
      </c>
      <c r="D1734" s="10">
        <v>0</v>
      </c>
      <c r="E1734" s="11"/>
      <c r="F1734" s="12"/>
      <c r="G1734" s="14"/>
      <c r="H1734" s="14"/>
      <c r="I1734" s="12"/>
      <c r="J1734" s="12"/>
    </row>
    <row r="1735" spans="2:10" ht="15.75" x14ac:dyDescent="0.25">
      <c r="C1735" s="9">
        <v>2010</v>
      </c>
      <c r="D1735" s="10">
        <v>0</v>
      </c>
      <c r="E1735" s="11">
        <v>0</v>
      </c>
      <c r="F1735" s="12">
        <v>0</v>
      </c>
      <c r="G1735" s="14">
        <v>0</v>
      </c>
      <c r="H1735" s="14">
        <v>0</v>
      </c>
      <c r="I1735" s="9">
        <v>0</v>
      </c>
      <c r="J1735" s="9">
        <v>0</v>
      </c>
    </row>
    <row r="1736" spans="2:10" ht="15.75" x14ac:dyDescent="0.25">
      <c r="C1736" s="9">
        <v>2011</v>
      </c>
      <c r="D1736" s="10">
        <v>0</v>
      </c>
      <c r="E1736" s="11">
        <v>0</v>
      </c>
      <c r="F1736" s="12">
        <v>0</v>
      </c>
      <c r="G1736" s="14">
        <v>0</v>
      </c>
      <c r="H1736" s="14">
        <v>0</v>
      </c>
      <c r="I1736" s="9">
        <v>0</v>
      </c>
      <c r="J1736" s="9">
        <v>0</v>
      </c>
    </row>
    <row r="1737" spans="2:10" ht="15.75" x14ac:dyDescent="0.25">
      <c r="C1737" s="9">
        <v>2012</v>
      </c>
      <c r="D1737" s="10">
        <v>0</v>
      </c>
      <c r="E1737" s="11">
        <v>0</v>
      </c>
      <c r="F1737" s="12">
        <v>0</v>
      </c>
      <c r="G1737" s="14">
        <v>0</v>
      </c>
      <c r="H1737" s="14">
        <v>0</v>
      </c>
      <c r="I1737" s="9">
        <v>0</v>
      </c>
      <c r="J1737" s="9">
        <v>0</v>
      </c>
    </row>
    <row r="1738" spans="2:10" ht="15.75" x14ac:dyDescent="0.25">
      <c r="C1738" s="9">
        <v>2013</v>
      </c>
      <c r="D1738" s="10">
        <v>0</v>
      </c>
      <c r="E1738" s="11">
        <v>0</v>
      </c>
      <c r="F1738" s="12">
        <v>0</v>
      </c>
      <c r="G1738" s="14">
        <v>0</v>
      </c>
      <c r="H1738" s="14">
        <v>0</v>
      </c>
      <c r="I1738" s="9">
        <v>0</v>
      </c>
      <c r="J1738" s="9">
        <v>0</v>
      </c>
    </row>
    <row r="1739" spans="2:10" ht="15.75" x14ac:dyDescent="0.25">
      <c r="C1739" s="9">
        <v>2014</v>
      </c>
      <c r="D1739" s="10">
        <v>0</v>
      </c>
      <c r="E1739" s="11">
        <v>0</v>
      </c>
      <c r="F1739" s="12">
        <v>0</v>
      </c>
      <c r="G1739" s="14">
        <v>0</v>
      </c>
      <c r="H1739" s="14">
        <v>0</v>
      </c>
      <c r="I1739" s="9">
        <v>0</v>
      </c>
      <c r="J1739" s="9">
        <v>0</v>
      </c>
    </row>
    <row r="1740" spans="2:10" ht="15.75" x14ac:dyDescent="0.25">
      <c r="C1740" s="9">
        <v>2015</v>
      </c>
      <c r="D1740" s="10">
        <v>0</v>
      </c>
      <c r="E1740" s="11">
        <v>0</v>
      </c>
      <c r="F1740" s="12">
        <v>0</v>
      </c>
      <c r="G1740" s="14">
        <v>0</v>
      </c>
      <c r="H1740" s="14">
        <v>0</v>
      </c>
      <c r="I1740" s="9">
        <v>0</v>
      </c>
      <c r="J1740" s="9">
        <v>0</v>
      </c>
    </row>
    <row r="1741" spans="2:10" ht="15.75" x14ac:dyDescent="0.25">
      <c r="C1741" s="9">
        <v>2016</v>
      </c>
      <c r="D1741" s="10">
        <v>0</v>
      </c>
      <c r="E1741" s="11">
        <v>0</v>
      </c>
      <c r="F1741" s="12">
        <v>0</v>
      </c>
      <c r="G1741" s="14">
        <v>0</v>
      </c>
      <c r="H1741" s="14">
        <v>0</v>
      </c>
      <c r="I1741" s="9">
        <v>0</v>
      </c>
      <c r="J1741" s="9">
        <v>0</v>
      </c>
    </row>
    <row r="1742" spans="2:10" ht="15.75" x14ac:dyDescent="0.25">
      <c r="C1742" s="9">
        <v>2017</v>
      </c>
      <c r="D1742" s="10">
        <v>0</v>
      </c>
      <c r="E1742" s="11">
        <v>0</v>
      </c>
      <c r="F1742" s="12">
        <v>0</v>
      </c>
      <c r="G1742" s="14">
        <v>0</v>
      </c>
      <c r="H1742" s="14">
        <v>0</v>
      </c>
      <c r="I1742" s="14">
        <v>0</v>
      </c>
      <c r="J1742" s="14">
        <v>0</v>
      </c>
    </row>
    <row r="1743" spans="2:10" ht="15.75" x14ac:dyDescent="0.25">
      <c r="C1743" s="9">
        <v>2018</v>
      </c>
      <c r="D1743" s="10">
        <v>0</v>
      </c>
      <c r="E1743" s="11">
        <v>0</v>
      </c>
      <c r="F1743" s="12">
        <v>0</v>
      </c>
      <c r="G1743" s="14">
        <v>0</v>
      </c>
      <c r="H1743" s="14">
        <v>0</v>
      </c>
      <c r="I1743" s="14">
        <v>0</v>
      </c>
      <c r="J1743" s="14">
        <v>0</v>
      </c>
    </row>
    <row r="1744" spans="2:10" ht="15.75" x14ac:dyDescent="0.25">
      <c r="B1744" t="s">
        <v>592</v>
      </c>
      <c r="C1744" s="26">
        <v>2019</v>
      </c>
      <c r="D1744" s="27">
        <v>0</v>
      </c>
      <c r="E1744" s="29">
        <f>VLOOKUP(CONCATENATE(B1744,C1744),Fuente!A:G,2,0)</f>
        <v>0</v>
      </c>
      <c r="F1744" s="30">
        <f>VLOOKUP(CONCATENATE(B1744,C1744),Fuente!A:G,3,0)</f>
        <v>0</v>
      </c>
      <c r="G1744" s="25">
        <f>VLOOKUP(CONCATENATE(B1744,C1744),Fuente!A:G,4,0)</f>
        <v>0</v>
      </c>
      <c r="H1744" s="25">
        <f>VLOOKUP(CONCATENATE(B1744,C1744),Fuente!A:G,5,0)</f>
        <v>0</v>
      </c>
      <c r="I1744" s="25">
        <f>VLOOKUP(CONCATENATE(B1744,C1744),Fuente!A:G,6,0)</f>
        <v>0</v>
      </c>
      <c r="J1744" s="25">
        <f>VLOOKUP(CONCATENATE(B1744,C1744),Fuente!A:G,7,0)</f>
        <v>0</v>
      </c>
    </row>
    <row r="1745" spans="2:10" ht="15.75" x14ac:dyDescent="0.25">
      <c r="B1745" t="s">
        <v>592</v>
      </c>
      <c r="C1745" s="26">
        <v>2020</v>
      </c>
      <c r="D1745" s="27">
        <v>0</v>
      </c>
      <c r="E1745" s="29">
        <f>VLOOKUP(CONCATENATE(B1745,C1745),Fuente!A:G,2,0)</f>
        <v>0</v>
      </c>
      <c r="F1745" s="30">
        <f>VLOOKUP(CONCATENATE(B1745,C1745),Fuente!A:G,3,0)</f>
        <v>0</v>
      </c>
      <c r="G1745" s="25">
        <f>VLOOKUP(CONCATENATE(B1745,C1745),Fuente!A:G,4,0)</f>
        <v>0</v>
      </c>
      <c r="H1745" s="25">
        <f>VLOOKUP(CONCATENATE(B1745,C1745),Fuente!A:G,5,0)</f>
        <v>0</v>
      </c>
      <c r="I1745" s="25">
        <f>VLOOKUP(CONCATENATE(B1745,C1745),Fuente!A:G,6,0)</f>
        <v>0</v>
      </c>
      <c r="J1745" s="25">
        <f>VLOOKUP(CONCATENATE(B1745,C1745),Fuente!A:G,7,0)</f>
        <v>0</v>
      </c>
    </row>
    <row r="1746" spans="2:10" ht="15.75" x14ac:dyDescent="0.25">
      <c r="C1746" s="26"/>
      <c r="D1746" s="27"/>
      <c r="E1746" s="29"/>
      <c r="F1746" s="30"/>
      <c r="G1746" s="25"/>
      <c r="H1746" s="25"/>
      <c r="I1746" s="25"/>
      <c r="J1746" s="25"/>
    </row>
    <row r="1747" spans="2:10" ht="15.75" x14ac:dyDescent="0.25">
      <c r="C1747" s="23" t="s">
        <v>96</v>
      </c>
      <c r="D1747" s="27"/>
      <c r="E1747" s="29"/>
      <c r="F1747" s="30"/>
      <c r="G1747" s="25"/>
      <c r="H1747" s="25"/>
      <c r="I1747" s="25"/>
      <c r="J1747" s="25"/>
    </row>
    <row r="1748" spans="2:10" ht="15.75" x14ac:dyDescent="0.25">
      <c r="C1748" s="26"/>
      <c r="D1748" s="27"/>
      <c r="E1748" s="29"/>
      <c r="F1748" s="30"/>
      <c r="G1748" s="25"/>
      <c r="H1748" s="25"/>
      <c r="I1748" s="25"/>
      <c r="J1748" s="25"/>
    </row>
    <row r="1749" spans="2:10" ht="15.75" x14ac:dyDescent="0.25">
      <c r="C1749" s="26"/>
      <c r="D1749" s="27"/>
      <c r="E1749" s="29"/>
      <c r="F1749" s="30"/>
      <c r="G1749" s="25"/>
      <c r="H1749" s="25"/>
      <c r="I1749" s="25"/>
      <c r="J1749" s="25"/>
    </row>
    <row r="1750" spans="2:10" ht="15.75" x14ac:dyDescent="0.25">
      <c r="C1750" s="26"/>
      <c r="D1750" s="27"/>
      <c r="E1750" s="29"/>
      <c r="F1750" s="30"/>
      <c r="G1750" s="25"/>
      <c r="H1750" s="25"/>
      <c r="I1750" s="25"/>
      <c r="J1750" s="25"/>
    </row>
    <row r="1751" spans="2:10" ht="15.75" x14ac:dyDescent="0.25">
      <c r="C1751" s="23"/>
      <c r="D1751" s="24"/>
      <c r="E1751" s="23"/>
      <c r="F1751" s="23"/>
      <c r="G1751" s="25"/>
      <c r="H1751" s="25"/>
      <c r="I1751" s="25"/>
      <c r="J1751" s="25"/>
    </row>
    <row r="1752" spans="2:10" ht="15.75" x14ac:dyDescent="0.25">
      <c r="C1752" s="23"/>
      <c r="D1752" s="24"/>
      <c r="E1752" s="23"/>
      <c r="F1752" s="23"/>
      <c r="G1752" s="25"/>
      <c r="H1752" s="25"/>
      <c r="I1752" s="25"/>
      <c r="J1752" s="25"/>
    </row>
    <row r="1753" spans="2:10" ht="15.75" x14ac:dyDescent="0.25">
      <c r="C1753" s="23"/>
      <c r="D1753" s="24"/>
      <c r="E1753" s="23"/>
      <c r="F1753" s="23"/>
      <c r="G1753" s="25"/>
      <c r="H1753" s="25"/>
      <c r="I1753" s="25"/>
      <c r="J1753" s="25"/>
    </row>
    <row r="1754" spans="2:10" ht="15.75" x14ac:dyDescent="0.25">
      <c r="C1754" s="161" t="s">
        <v>123</v>
      </c>
      <c r="D1754" s="162"/>
      <c r="E1754" s="162"/>
      <c r="F1754" s="162"/>
      <c r="G1754" s="162"/>
      <c r="H1754" s="162"/>
      <c r="I1754" s="162"/>
      <c r="J1754" s="163"/>
    </row>
    <row r="1755" spans="2:10" ht="47.25" x14ac:dyDescent="0.25">
      <c r="C1755" s="20" t="s">
        <v>0</v>
      </c>
      <c r="D1755" s="21" t="s">
        <v>94</v>
      </c>
      <c r="E1755" s="22" t="s">
        <v>95</v>
      </c>
      <c r="F1755" s="22" t="s">
        <v>91</v>
      </c>
      <c r="G1755" s="22" t="s">
        <v>92</v>
      </c>
      <c r="H1755" s="22" t="s">
        <v>93</v>
      </c>
      <c r="I1755" s="22" t="s">
        <v>89</v>
      </c>
      <c r="J1755" s="22" t="s">
        <v>88</v>
      </c>
    </row>
    <row r="1756" spans="2:10" ht="15.75" x14ac:dyDescent="0.25">
      <c r="C1756" s="9">
        <v>2005</v>
      </c>
      <c r="D1756" s="10">
        <v>0</v>
      </c>
      <c r="E1756" s="11"/>
      <c r="F1756" s="12"/>
      <c r="G1756" s="14"/>
      <c r="H1756" s="14"/>
      <c r="I1756" s="12"/>
      <c r="J1756" s="12"/>
    </row>
    <row r="1757" spans="2:10" ht="15.75" x14ac:dyDescent="0.25">
      <c r="C1757" s="9">
        <v>2006</v>
      </c>
      <c r="D1757" s="10">
        <v>0</v>
      </c>
      <c r="E1757" s="11"/>
      <c r="F1757" s="12"/>
      <c r="G1757" s="14"/>
      <c r="H1757" s="14"/>
      <c r="I1757" s="12"/>
      <c r="J1757" s="12"/>
    </row>
    <row r="1758" spans="2:10" ht="15.75" x14ac:dyDescent="0.25">
      <c r="C1758" s="9">
        <v>2007</v>
      </c>
      <c r="D1758" s="10">
        <v>0</v>
      </c>
      <c r="E1758" s="11"/>
      <c r="F1758" s="12"/>
      <c r="G1758" s="14"/>
      <c r="H1758" s="14"/>
      <c r="I1758" s="12"/>
      <c r="J1758" s="12"/>
    </row>
    <row r="1759" spans="2:10" ht="15.75" x14ac:dyDescent="0.25">
      <c r="C1759" s="9">
        <v>2008</v>
      </c>
      <c r="D1759" s="10">
        <v>0</v>
      </c>
      <c r="E1759" s="11"/>
      <c r="F1759" s="12"/>
      <c r="G1759" s="14"/>
      <c r="H1759" s="14"/>
      <c r="I1759" s="12"/>
      <c r="J1759" s="12"/>
    </row>
    <row r="1760" spans="2:10" ht="15.75" x14ac:dyDescent="0.25">
      <c r="C1760" s="9">
        <v>2009</v>
      </c>
      <c r="D1760" s="10">
        <v>0</v>
      </c>
      <c r="E1760" s="11"/>
      <c r="F1760" s="12"/>
      <c r="G1760" s="14"/>
      <c r="H1760" s="14"/>
      <c r="I1760" s="12"/>
      <c r="J1760" s="12"/>
    </row>
    <row r="1761" spans="2:10" ht="15.75" x14ac:dyDescent="0.25">
      <c r="C1761" s="9">
        <v>2010</v>
      </c>
      <c r="D1761" s="10">
        <v>0</v>
      </c>
      <c r="E1761" s="11">
        <v>1</v>
      </c>
      <c r="F1761" s="12">
        <v>0</v>
      </c>
      <c r="G1761" s="14">
        <v>1</v>
      </c>
      <c r="H1761" s="14">
        <v>0</v>
      </c>
      <c r="I1761" s="9">
        <f t="shared" ref="I1761:I1767" si="58">E1761-(F1761+G1761+H1761)-J1761</f>
        <v>0</v>
      </c>
      <c r="J1761" s="9">
        <v>0</v>
      </c>
    </row>
    <row r="1762" spans="2:10" ht="15.75" x14ac:dyDescent="0.25">
      <c r="C1762" s="9">
        <v>2011</v>
      </c>
      <c r="D1762" s="10">
        <v>0</v>
      </c>
      <c r="E1762" s="11">
        <v>1</v>
      </c>
      <c r="F1762" s="12">
        <v>0</v>
      </c>
      <c r="G1762" s="14">
        <v>1</v>
      </c>
      <c r="H1762" s="14">
        <v>0</v>
      </c>
      <c r="I1762" s="9">
        <f t="shared" si="58"/>
        <v>0</v>
      </c>
      <c r="J1762" s="9">
        <v>0</v>
      </c>
    </row>
    <row r="1763" spans="2:10" ht="15.75" x14ac:dyDescent="0.25">
      <c r="C1763" s="9">
        <v>2012</v>
      </c>
      <c r="D1763" s="10">
        <v>0</v>
      </c>
      <c r="E1763" s="11">
        <v>1</v>
      </c>
      <c r="F1763" s="12">
        <v>0</v>
      </c>
      <c r="G1763" s="14">
        <v>1</v>
      </c>
      <c r="H1763" s="14">
        <v>0</v>
      </c>
      <c r="I1763" s="9">
        <f t="shared" si="58"/>
        <v>0</v>
      </c>
      <c r="J1763" s="9">
        <v>0</v>
      </c>
    </row>
    <row r="1764" spans="2:10" ht="15.75" x14ac:dyDescent="0.25">
      <c r="C1764" s="9">
        <v>2013</v>
      </c>
      <c r="D1764" s="10">
        <v>0</v>
      </c>
      <c r="E1764" s="11">
        <v>1</v>
      </c>
      <c r="F1764" s="12">
        <v>0</v>
      </c>
      <c r="G1764" s="14">
        <v>1</v>
      </c>
      <c r="H1764" s="14">
        <v>0</v>
      </c>
      <c r="I1764" s="9">
        <f t="shared" si="58"/>
        <v>0</v>
      </c>
      <c r="J1764" s="9">
        <v>0</v>
      </c>
    </row>
    <row r="1765" spans="2:10" ht="15.75" x14ac:dyDescent="0.25">
      <c r="C1765" s="9">
        <v>2014</v>
      </c>
      <c r="D1765" s="10">
        <v>0</v>
      </c>
      <c r="E1765" s="11">
        <v>1</v>
      </c>
      <c r="F1765" s="12">
        <v>0</v>
      </c>
      <c r="G1765" s="14">
        <v>1</v>
      </c>
      <c r="H1765" s="14">
        <v>0</v>
      </c>
      <c r="I1765" s="9">
        <f t="shared" si="58"/>
        <v>0</v>
      </c>
      <c r="J1765" s="9">
        <v>0</v>
      </c>
    </row>
    <row r="1766" spans="2:10" ht="15.75" x14ac:dyDescent="0.25">
      <c r="C1766" s="9">
        <v>2015</v>
      </c>
      <c r="D1766" s="10">
        <v>0</v>
      </c>
      <c r="E1766" s="11">
        <v>1</v>
      </c>
      <c r="F1766" s="12">
        <v>0</v>
      </c>
      <c r="G1766" s="14">
        <v>1</v>
      </c>
      <c r="H1766" s="14">
        <v>0</v>
      </c>
      <c r="I1766" s="9">
        <f t="shared" si="58"/>
        <v>0</v>
      </c>
      <c r="J1766" s="9">
        <v>0</v>
      </c>
    </row>
    <row r="1767" spans="2:10" ht="15.75" x14ac:dyDescent="0.25">
      <c r="C1767" s="9">
        <v>2016</v>
      </c>
      <c r="D1767" s="10">
        <v>0</v>
      </c>
      <c r="E1767" s="11">
        <v>1</v>
      </c>
      <c r="F1767" s="12">
        <v>0</v>
      </c>
      <c r="G1767" s="14">
        <v>0</v>
      </c>
      <c r="H1767" s="14">
        <v>0</v>
      </c>
      <c r="I1767" s="9">
        <f t="shared" si="58"/>
        <v>0</v>
      </c>
      <c r="J1767" s="9">
        <v>1</v>
      </c>
    </row>
    <row r="1768" spans="2:10" ht="15.75" x14ac:dyDescent="0.25">
      <c r="C1768" s="9">
        <v>2017</v>
      </c>
      <c r="D1768" s="10">
        <v>0</v>
      </c>
      <c r="E1768" s="11">
        <v>1</v>
      </c>
      <c r="F1768" s="12">
        <v>0</v>
      </c>
      <c r="G1768" s="14">
        <v>0</v>
      </c>
      <c r="H1768" s="14">
        <v>0</v>
      </c>
      <c r="I1768" s="14">
        <v>0</v>
      </c>
      <c r="J1768" s="14">
        <v>1</v>
      </c>
    </row>
    <row r="1769" spans="2:10" ht="15.75" x14ac:dyDescent="0.25">
      <c r="C1769" s="9">
        <v>2018</v>
      </c>
      <c r="D1769" s="10">
        <v>0</v>
      </c>
      <c r="E1769" s="11">
        <v>1</v>
      </c>
      <c r="F1769" s="12">
        <v>0</v>
      </c>
      <c r="G1769" s="14">
        <v>0</v>
      </c>
      <c r="H1769" s="14">
        <v>0</v>
      </c>
      <c r="I1769" s="14">
        <v>0</v>
      </c>
      <c r="J1769" s="14">
        <v>1</v>
      </c>
    </row>
    <row r="1770" spans="2:10" ht="15.75" x14ac:dyDescent="0.25">
      <c r="B1770" t="s">
        <v>593</v>
      </c>
      <c r="C1770" s="26">
        <v>2019</v>
      </c>
      <c r="D1770" s="27">
        <v>0</v>
      </c>
      <c r="E1770" s="29">
        <f>VLOOKUP(CONCATENATE(B1770,C1770),Fuente!A:G,2,0)</f>
        <v>1</v>
      </c>
      <c r="F1770" s="30">
        <f>VLOOKUP(CONCATENATE(B1770,C1770),Fuente!A:G,3,0)</f>
        <v>0</v>
      </c>
      <c r="G1770" s="25">
        <f>VLOOKUP(CONCATENATE(B1770,C1770),Fuente!A:G,4,0)</f>
        <v>0</v>
      </c>
      <c r="H1770" s="25">
        <f>VLOOKUP(CONCATENATE(B1770,C1770),Fuente!A:G,5,0)</f>
        <v>0</v>
      </c>
      <c r="I1770" s="25">
        <f>VLOOKUP(CONCATENATE(B1770,C1770),Fuente!A:G,6,0)</f>
        <v>0</v>
      </c>
      <c r="J1770" s="25">
        <f>VLOOKUP(CONCATENATE(B1770,C1770),Fuente!A:G,7,0)</f>
        <v>1</v>
      </c>
    </row>
    <row r="1771" spans="2:10" ht="15.75" x14ac:dyDescent="0.25">
      <c r="B1771" t="s">
        <v>593</v>
      </c>
      <c r="C1771" s="26">
        <v>2020</v>
      </c>
      <c r="D1771" s="27">
        <v>0</v>
      </c>
      <c r="E1771" s="29">
        <f>VLOOKUP(CONCATENATE(B1771,C1771),Fuente!A:G,2,0)</f>
        <v>1</v>
      </c>
      <c r="F1771" s="30">
        <f>VLOOKUP(CONCATENATE(B1771,C1771),Fuente!A:G,3,0)</f>
        <v>0</v>
      </c>
      <c r="G1771" s="25">
        <f>VLOOKUP(CONCATENATE(B1771,C1771),Fuente!A:G,4,0)</f>
        <v>0</v>
      </c>
      <c r="H1771" s="25">
        <f>VLOOKUP(CONCATENATE(B1771,C1771),Fuente!A:G,5,0)</f>
        <v>0</v>
      </c>
      <c r="I1771" s="25">
        <f>VLOOKUP(CONCATENATE(B1771,C1771),Fuente!A:G,6,0)</f>
        <v>0</v>
      </c>
      <c r="J1771" s="25">
        <f>VLOOKUP(CONCATENATE(B1771,C1771),Fuente!A:G,7,0)</f>
        <v>1</v>
      </c>
    </row>
    <row r="1772" spans="2:10" ht="15.75" x14ac:dyDescent="0.25">
      <c r="C1772" s="26"/>
      <c r="D1772" s="27"/>
      <c r="E1772" s="29"/>
      <c r="F1772" s="30"/>
      <c r="G1772" s="25"/>
      <c r="H1772" s="25"/>
      <c r="I1772" s="25"/>
      <c r="J1772" s="25"/>
    </row>
    <row r="1773" spans="2:10" ht="15.75" x14ac:dyDescent="0.25">
      <c r="C1773" s="23" t="s">
        <v>96</v>
      </c>
      <c r="D1773" s="27"/>
      <c r="E1773" s="29"/>
      <c r="F1773" s="30"/>
      <c r="G1773" s="25"/>
      <c r="H1773" s="25"/>
      <c r="I1773" s="25"/>
      <c r="J1773" s="25"/>
    </row>
    <row r="1774" spans="2:10" ht="15.75" x14ac:dyDescent="0.25">
      <c r="C1774" s="26"/>
      <c r="D1774" s="27"/>
      <c r="E1774" s="29"/>
      <c r="F1774" s="30"/>
      <c r="G1774" s="25"/>
      <c r="H1774" s="25"/>
      <c r="I1774" s="25"/>
      <c r="J1774" s="25"/>
    </row>
    <row r="1775" spans="2:10" ht="15.75" x14ac:dyDescent="0.25">
      <c r="C1775" s="26"/>
      <c r="D1775" s="27"/>
      <c r="E1775" s="29"/>
      <c r="F1775" s="30"/>
      <c r="G1775" s="25"/>
      <c r="H1775" s="25"/>
      <c r="I1775" s="25"/>
      <c r="J1775" s="25"/>
    </row>
    <row r="1776" spans="2:10" ht="15.75" x14ac:dyDescent="0.25">
      <c r="C1776" s="26"/>
      <c r="D1776" s="27"/>
      <c r="E1776" s="29"/>
      <c r="F1776" s="30"/>
      <c r="G1776" s="25"/>
      <c r="H1776" s="25"/>
      <c r="I1776" s="25"/>
      <c r="J1776" s="25"/>
    </row>
    <row r="1777" spans="3:10" ht="15.75" x14ac:dyDescent="0.25">
      <c r="C1777" s="23"/>
      <c r="D1777" s="24"/>
      <c r="E1777" s="23"/>
      <c r="F1777" s="23"/>
      <c r="G1777" s="25"/>
      <c r="H1777" s="25"/>
      <c r="I1777" s="25"/>
      <c r="J1777" s="25"/>
    </row>
    <row r="1778" spans="3:10" ht="15.75" x14ac:dyDescent="0.25">
      <c r="C1778" s="23"/>
      <c r="D1778" s="24"/>
      <c r="E1778" s="23"/>
      <c r="F1778" s="23"/>
      <c r="G1778" s="25"/>
      <c r="H1778" s="25"/>
      <c r="I1778" s="25"/>
      <c r="J1778" s="25"/>
    </row>
    <row r="1779" spans="3:10" ht="15.75" x14ac:dyDescent="0.25">
      <c r="C1779" s="23"/>
      <c r="D1779" s="24"/>
      <c r="E1779" s="23"/>
      <c r="F1779" s="23"/>
      <c r="G1779" s="25"/>
      <c r="H1779" s="25"/>
      <c r="I1779" s="25"/>
      <c r="J1779" s="25"/>
    </row>
    <row r="1780" spans="3:10" ht="15.75" x14ac:dyDescent="0.25">
      <c r="C1780" s="161" t="s">
        <v>35</v>
      </c>
      <c r="D1780" s="162"/>
      <c r="E1780" s="162"/>
      <c r="F1780" s="162"/>
      <c r="G1780" s="162"/>
      <c r="H1780" s="162"/>
      <c r="I1780" s="162"/>
      <c r="J1780" s="163"/>
    </row>
    <row r="1781" spans="3:10" ht="47.25" x14ac:dyDescent="0.25">
      <c r="C1781" s="20" t="s">
        <v>0</v>
      </c>
      <c r="D1781" s="21" t="s">
        <v>94</v>
      </c>
      <c r="E1781" s="22" t="s">
        <v>95</v>
      </c>
      <c r="F1781" s="22" t="s">
        <v>91</v>
      </c>
      <c r="G1781" s="22" t="s">
        <v>92</v>
      </c>
      <c r="H1781" s="22" t="s">
        <v>93</v>
      </c>
      <c r="I1781" s="22" t="s">
        <v>89</v>
      </c>
      <c r="J1781" s="22" t="s">
        <v>88</v>
      </c>
    </row>
    <row r="1782" spans="3:10" ht="15.75" x14ac:dyDescent="0.25">
      <c r="C1782" s="9">
        <v>2005</v>
      </c>
      <c r="D1782" s="10">
        <v>0</v>
      </c>
      <c r="E1782" s="11"/>
      <c r="F1782" s="12"/>
      <c r="G1782" s="14"/>
      <c r="H1782" s="14"/>
      <c r="I1782" s="12"/>
      <c r="J1782" s="12"/>
    </row>
    <row r="1783" spans="3:10" ht="15.75" x14ac:dyDescent="0.25">
      <c r="C1783" s="9">
        <v>2006</v>
      </c>
      <c r="D1783" s="10">
        <v>0</v>
      </c>
      <c r="E1783" s="11"/>
      <c r="F1783" s="12"/>
      <c r="G1783" s="14"/>
      <c r="H1783" s="14"/>
      <c r="I1783" s="12"/>
      <c r="J1783" s="12"/>
    </row>
    <row r="1784" spans="3:10" ht="15.75" x14ac:dyDescent="0.25">
      <c r="C1784" s="9">
        <v>2007</v>
      </c>
      <c r="D1784" s="10">
        <v>0</v>
      </c>
      <c r="E1784" s="11"/>
      <c r="F1784" s="12"/>
      <c r="G1784" s="14"/>
      <c r="H1784" s="14"/>
      <c r="I1784" s="12"/>
      <c r="J1784" s="12"/>
    </row>
    <row r="1785" spans="3:10" ht="15.75" x14ac:dyDescent="0.25">
      <c r="C1785" s="9">
        <v>2008</v>
      </c>
      <c r="D1785" s="10">
        <v>0</v>
      </c>
      <c r="E1785" s="11"/>
      <c r="F1785" s="12"/>
      <c r="G1785" s="14"/>
      <c r="H1785" s="14"/>
      <c r="I1785" s="12"/>
      <c r="J1785" s="12"/>
    </row>
    <row r="1786" spans="3:10" ht="15.75" x14ac:dyDescent="0.25">
      <c r="C1786" s="9">
        <v>2009</v>
      </c>
      <c r="D1786" s="10">
        <v>0</v>
      </c>
      <c r="E1786" s="11"/>
      <c r="F1786" s="12"/>
      <c r="G1786" s="14"/>
      <c r="H1786" s="14"/>
      <c r="I1786" s="12"/>
      <c r="J1786" s="12"/>
    </row>
    <row r="1787" spans="3:10" ht="15.75" x14ac:dyDescent="0.25">
      <c r="C1787" s="9">
        <v>2010</v>
      </c>
      <c r="D1787" s="10">
        <v>0</v>
      </c>
      <c r="E1787" s="11">
        <v>1</v>
      </c>
      <c r="F1787" s="12">
        <v>0</v>
      </c>
      <c r="G1787" s="14">
        <v>0</v>
      </c>
      <c r="H1787" s="14">
        <v>0</v>
      </c>
      <c r="I1787" s="9">
        <f t="shared" ref="I1787:I1793" si="59">E1787-(F1787+G1787+H1787)-J1787</f>
        <v>0</v>
      </c>
      <c r="J1787" s="9">
        <v>1</v>
      </c>
    </row>
    <row r="1788" spans="3:10" ht="15.75" x14ac:dyDescent="0.25">
      <c r="C1788" s="9">
        <v>2011</v>
      </c>
      <c r="D1788" s="10">
        <v>0</v>
      </c>
      <c r="E1788" s="11">
        <v>1</v>
      </c>
      <c r="F1788" s="12">
        <v>0</v>
      </c>
      <c r="G1788" s="14">
        <v>0</v>
      </c>
      <c r="H1788" s="14">
        <v>0</v>
      </c>
      <c r="I1788" s="9">
        <f t="shared" si="59"/>
        <v>0</v>
      </c>
      <c r="J1788" s="9">
        <v>1</v>
      </c>
    </row>
    <row r="1789" spans="3:10" ht="15.75" x14ac:dyDescent="0.25">
      <c r="C1789" s="9">
        <v>2012</v>
      </c>
      <c r="D1789" s="10">
        <v>0</v>
      </c>
      <c r="E1789" s="11">
        <v>1</v>
      </c>
      <c r="F1789" s="12">
        <v>0</v>
      </c>
      <c r="G1789" s="14">
        <v>0</v>
      </c>
      <c r="H1789" s="14">
        <v>0</v>
      </c>
      <c r="I1789" s="9">
        <f t="shared" si="59"/>
        <v>1</v>
      </c>
      <c r="J1789" s="9">
        <v>0</v>
      </c>
    </row>
    <row r="1790" spans="3:10" ht="15.75" x14ac:dyDescent="0.25">
      <c r="C1790" s="9">
        <v>2013</v>
      </c>
      <c r="D1790" s="10">
        <v>0</v>
      </c>
      <c r="E1790" s="11">
        <v>3</v>
      </c>
      <c r="F1790" s="12">
        <v>0</v>
      </c>
      <c r="G1790" s="14">
        <v>3</v>
      </c>
      <c r="H1790" s="14">
        <v>0</v>
      </c>
      <c r="I1790" s="9">
        <f t="shared" si="59"/>
        <v>0</v>
      </c>
      <c r="J1790" s="9">
        <v>0</v>
      </c>
    </row>
    <row r="1791" spans="3:10" ht="15.75" x14ac:dyDescent="0.25">
      <c r="C1791" s="9">
        <v>2014</v>
      </c>
      <c r="D1791" s="10">
        <v>0</v>
      </c>
      <c r="E1791" s="11">
        <v>3</v>
      </c>
      <c r="F1791" s="12">
        <v>3</v>
      </c>
      <c r="G1791" s="14">
        <v>0</v>
      </c>
      <c r="H1791" s="14">
        <v>0</v>
      </c>
      <c r="I1791" s="9">
        <f t="shared" si="59"/>
        <v>0</v>
      </c>
      <c r="J1791" s="9">
        <v>0</v>
      </c>
    </row>
    <row r="1792" spans="3:10" ht="15.75" x14ac:dyDescent="0.25">
      <c r="C1792" s="9">
        <v>2015</v>
      </c>
      <c r="D1792" s="10">
        <v>0</v>
      </c>
      <c r="E1792" s="11">
        <v>3</v>
      </c>
      <c r="F1792" s="12">
        <v>3</v>
      </c>
      <c r="G1792" s="14">
        <v>0</v>
      </c>
      <c r="H1792" s="14">
        <v>0</v>
      </c>
      <c r="I1792" s="9">
        <f t="shared" si="59"/>
        <v>0</v>
      </c>
      <c r="J1792" s="9">
        <v>0</v>
      </c>
    </row>
    <row r="1793" spans="2:10" ht="15.75" x14ac:dyDescent="0.25">
      <c r="C1793" s="9">
        <v>2016</v>
      </c>
      <c r="D1793" s="10">
        <v>0</v>
      </c>
      <c r="E1793" s="11">
        <v>3</v>
      </c>
      <c r="F1793" s="12">
        <v>3</v>
      </c>
      <c r="G1793" s="14">
        <v>0</v>
      </c>
      <c r="H1793" s="14">
        <v>0</v>
      </c>
      <c r="I1793" s="9">
        <f t="shared" si="59"/>
        <v>0</v>
      </c>
      <c r="J1793" s="9">
        <v>0</v>
      </c>
    </row>
    <row r="1794" spans="2:10" ht="15.75" x14ac:dyDescent="0.25">
      <c r="C1794" s="9">
        <v>2017</v>
      </c>
      <c r="D1794" s="10">
        <v>0</v>
      </c>
      <c r="E1794" s="11">
        <v>3</v>
      </c>
      <c r="F1794" s="12">
        <v>3</v>
      </c>
      <c r="G1794" s="14">
        <v>0</v>
      </c>
      <c r="H1794" s="14">
        <v>0</v>
      </c>
      <c r="I1794" s="14">
        <v>0</v>
      </c>
      <c r="J1794" s="14">
        <v>0</v>
      </c>
    </row>
    <row r="1795" spans="2:10" ht="15.75" x14ac:dyDescent="0.25">
      <c r="C1795" s="9">
        <v>2018</v>
      </c>
      <c r="D1795" s="10">
        <v>0</v>
      </c>
      <c r="E1795" s="11">
        <v>3</v>
      </c>
      <c r="F1795" s="12">
        <v>3</v>
      </c>
      <c r="G1795" s="14">
        <v>0</v>
      </c>
      <c r="H1795" s="14">
        <v>0</v>
      </c>
      <c r="I1795" s="14">
        <v>0</v>
      </c>
      <c r="J1795" s="14">
        <v>0</v>
      </c>
    </row>
    <row r="1796" spans="2:10" ht="15.75" x14ac:dyDescent="0.25">
      <c r="B1796" t="s">
        <v>594</v>
      </c>
      <c r="C1796" s="26">
        <v>2019</v>
      </c>
      <c r="D1796" s="27">
        <v>0</v>
      </c>
      <c r="E1796" s="29">
        <f>VLOOKUP(CONCATENATE(B1796,C1796),Fuente!A:G,2,0)</f>
        <v>3</v>
      </c>
      <c r="F1796" s="30">
        <f>VLOOKUP(CONCATENATE(B1796,C1796),Fuente!A:G,3,0)</f>
        <v>3</v>
      </c>
      <c r="G1796" s="25">
        <f>VLOOKUP(CONCATENATE(B1796,C1796),Fuente!A:G,4,0)</f>
        <v>0</v>
      </c>
      <c r="H1796" s="25">
        <f>VLOOKUP(CONCATENATE(B1796,C1796),Fuente!A:G,5,0)</f>
        <v>0</v>
      </c>
      <c r="I1796" s="25">
        <f>VLOOKUP(CONCATENATE(B1796,C1796),Fuente!A:G,6,0)</f>
        <v>0</v>
      </c>
      <c r="J1796" s="25">
        <f>VLOOKUP(CONCATENATE(B1796,C1796),Fuente!A:G,7,0)</f>
        <v>0</v>
      </c>
    </row>
    <row r="1797" spans="2:10" ht="15.75" x14ac:dyDescent="0.25">
      <c r="B1797" t="s">
        <v>594</v>
      </c>
      <c r="C1797" s="26">
        <v>2020</v>
      </c>
      <c r="D1797" s="27">
        <v>0</v>
      </c>
      <c r="E1797" s="29">
        <f>VLOOKUP(CONCATENATE(B1797,C1797),Fuente!A:G,2,0)</f>
        <v>3</v>
      </c>
      <c r="F1797" s="30">
        <f>VLOOKUP(CONCATENATE(B1797,C1797),Fuente!A:G,3,0)</f>
        <v>3</v>
      </c>
      <c r="G1797" s="25">
        <f>VLOOKUP(CONCATENATE(B1797,C1797),Fuente!A:G,4,0)</f>
        <v>0</v>
      </c>
      <c r="H1797" s="25">
        <f>VLOOKUP(CONCATENATE(B1797,C1797),Fuente!A:G,5,0)</f>
        <v>0</v>
      </c>
      <c r="I1797" s="25">
        <f>VLOOKUP(CONCATENATE(B1797,C1797),Fuente!A:G,6,0)</f>
        <v>0</v>
      </c>
      <c r="J1797" s="25">
        <f>VLOOKUP(CONCATENATE(B1797,C1797),Fuente!A:G,7,0)</f>
        <v>0</v>
      </c>
    </row>
    <row r="1798" spans="2:10" ht="15.75" x14ac:dyDescent="0.25">
      <c r="C1798" s="26"/>
      <c r="D1798" s="27"/>
      <c r="E1798" s="29"/>
      <c r="F1798" s="30"/>
      <c r="G1798" s="25"/>
      <c r="H1798" s="25"/>
      <c r="I1798" s="25"/>
      <c r="J1798" s="25"/>
    </row>
    <row r="1799" spans="2:10" ht="15.75" x14ac:dyDescent="0.25">
      <c r="C1799" s="23" t="s">
        <v>96</v>
      </c>
      <c r="D1799" s="27"/>
      <c r="E1799" s="29"/>
      <c r="F1799" s="30"/>
      <c r="G1799" s="25"/>
      <c r="H1799" s="25"/>
      <c r="I1799" s="25"/>
      <c r="J1799" s="25"/>
    </row>
    <row r="1800" spans="2:10" ht="15.75" x14ac:dyDescent="0.25">
      <c r="C1800" s="26"/>
      <c r="D1800" s="27"/>
      <c r="E1800" s="29"/>
      <c r="F1800" s="30"/>
      <c r="G1800" s="25"/>
      <c r="H1800" s="25"/>
      <c r="I1800" s="25"/>
      <c r="J1800" s="25"/>
    </row>
    <row r="1801" spans="2:10" ht="15.75" x14ac:dyDescent="0.25">
      <c r="C1801" s="26"/>
      <c r="D1801" s="27"/>
      <c r="E1801" s="29"/>
      <c r="F1801" s="30"/>
      <c r="G1801" s="25"/>
      <c r="H1801" s="25"/>
      <c r="I1801" s="25"/>
      <c r="J1801" s="25"/>
    </row>
    <row r="1802" spans="2:10" ht="15.75" x14ac:dyDescent="0.25">
      <c r="C1802" s="26"/>
      <c r="D1802" s="27"/>
      <c r="E1802" s="29"/>
      <c r="F1802" s="30"/>
      <c r="G1802" s="25"/>
      <c r="H1802" s="25"/>
      <c r="I1802" s="25"/>
      <c r="J1802" s="25"/>
    </row>
    <row r="1803" spans="2:10" ht="15.75" x14ac:dyDescent="0.25">
      <c r="C1803" s="23"/>
      <c r="D1803" s="24"/>
      <c r="E1803" s="23"/>
      <c r="F1803" s="23"/>
      <c r="G1803" s="25"/>
      <c r="H1803" s="25"/>
      <c r="I1803" s="25"/>
      <c r="J1803" s="25"/>
    </row>
    <row r="1804" spans="2:10" ht="15.75" x14ac:dyDescent="0.25">
      <c r="C1804" s="23"/>
      <c r="D1804" s="24"/>
      <c r="E1804" s="23"/>
      <c r="F1804" s="23"/>
      <c r="G1804" s="25"/>
      <c r="H1804" s="25"/>
      <c r="I1804" s="25"/>
      <c r="J1804" s="25"/>
    </row>
    <row r="1805" spans="2:10" ht="15.75" x14ac:dyDescent="0.25">
      <c r="C1805" s="23"/>
      <c r="D1805" s="24"/>
      <c r="E1805" s="23"/>
      <c r="F1805" s="23"/>
      <c r="G1805" s="25"/>
      <c r="H1805" s="25"/>
      <c r="I1805" s="25"/>
      <c r="J1805" s="25"/>
    </row>
    <row r="1806" spans="2:10" ht="15.75" x14ac:dyDescent="0.25">
      <c r="C1806" s="161" t="s">
        <v>36</v>
      </c>
      <c r="D1806" s="162"/>
      <c r="E1806" s="162"/>
      <c r="F1806" s="162"/>
      <c r="G1806" s="162"/>
      <c r="H1806" s="162"/>
      <c r="I1806" s="162"/>
      <c r="J1806" s="163"/>
    </row>
    <row r="1807" spans="2:10" ht="47.25" x14ac:dyDescent="0.25">
      <c r="C1807" s="20" t="s">
        <v>0</v>
      </c>
      <c r="D1807" s="21" t="s">
        <v>94</v>
      </c>
      <c r="E1807" s="22" t="s">
        <v>95</v>
      </c>
      <c r="F1807" s="22" t="s">
        <v>91</v>
      </c>
      <c r="G1807" s="22" t="s">
        <v>92</v>
      </c>
      <c r="H1807" s="22" t="s">
        <v>93</v>
      </c>
      <c r="I1807" s="22" t="s">
        <v>89</v>
      </c>
      <c r="J1807" s="22" t="s">
        <v>88</v>
      </c>
    </row>
    <row r="1808" spans="2:10" ht="15.75" x14ac:dyDescent="0.25">
      <c r="C1808" s="9">
        <v>2005</v>
      </c>
      <c r="D1808" s="10">
        <v>0</v>
      </c>
      <c r="E1808" s="11"/>
      <c r="F1808" s="12"/>
      <c r="G1808" s="14"/>
      <c r="H1808" s="14"/>
      <c r="I1808" s="12"/>
      <c r="J1808" s="12"/>
    </row>
    <row r="1809" spans="2:10" ht="15.75" x14ac:dyDescent="0.25">
      <c r="C1809" s="9">
        <v>2006</v>
      </c>
      <c r="D1809" s="10">
        <v>0</v>
      </c>
      <c r="E1809" s="11"/>
      <c r="F1809" s="12"/>
      <c r="G1809" s="14"/>
      <c r="H1809" s="14"/>
      <c r="I1809" s="12"/>
      <c r="J1809" s="12"/>
    </row>
    <row r="1810" spans="2:10" ht="15.75" x14ac:dyDescent="0.25">
      <c r="C1810" s="9">
        <v>2007</v>
      </c>
      <c r="D1810" s="10">
        <v>0</v>
      </c>
      <c r="E1810" s="11"/>
      <c r="F1810" s="12"/>
      <c r="G1810" s="14"/>
      <c r="H1810" s="14"/>
      <c r="I1810" s="12"/>
      <c r="J1810" s="12"/>
    </row>
    <row r="1811" spans="2:10" ht="15.75" x14ac:dyDescent="0.25">
      <c r="C1811" s="9">
        <v>2008</v>
      </c>
      <c r="D1811" s="10">
        <v>0</v>
      </c>
      <c r="E1811" s="11"/>
      <c r="F1811" s="12"/>
      <c r="G1811" s="14"/>
      <c r="H1811" s="14"/>
      <c r="I1811" s="12"/>
      <c r="J1811" s="12"/>
    </row>
    <row r="1812" spans="2:10" ht="15.75" x14ac:dyDescent="0.25">
      <c r="C1812" s="9">
        <v>2009</v>
      </c>
      <c r="D1812" s="10">
        <v>0</v>
      </c>
      <c r="E1812" s="11"/>
      <c r="F1812" s="12"/>
      <c r="G1812" s="14"/>
      <c r="H1812" s="14"/>
      <c r="I1812" s="12"/>
      <c r="J1812" s="12"/>
    </row>
    <row r="1813" spans="2:10" ht="15.75" x14ac:dyDescent="0.25">
      <c r="C1813" s="9">
        <v>2010</v>
      </c>
      <c r="D1813" s="10">
        <v>0</v>
      </c>
      <c r="E1813" s="11">
        <v>2</v>
      </c>
      <c r="F1813" s="12">
        <v>0</v>
      </c>
      <c r="G1813" s="14">
        <v>1</v>
      </c>
      <c r="H1813" s="14">
        <v>1</v>
      </c>
      <c r="I1813" s="9">
        <f t="shared" ref="I1813:I1819" si="60">E1813-(F1813+G1813+H1813)-J1813</f>
        <v>0</v>
      </c>
      <c r="J1813" s="9">
        <v>0</v>
      </c>
    </row>
    <row r="1814" spans="2:10" ht="15.75" x14ac:dyDescent="0.25">
      <c r="C1814" s="9">
        <v>2011</v>
      </c>
      <c r="D1814" s="10">
        <v>0</v>
      </c>
      <c r="E1814" s="11">
        <v>2</v>
      </c>
      <c r="F1814" s="12">
        <v>0</v>
      </c>
      <c r="G1814" s="14">
        <v>1</v>
      </c>
      <c r="H1814" s="14">
        <v>1</v>
      </c>
      <c r="I1814" s="9">
        <f t="shared" si="60"/>
        <v>0</v>
      </c>
      <c r="J1814" s="9">
        <v>0</v>
      </c>
    </row>
    <row r="1815" spans="2:10" ht="15.75" x14ac:dyDescent="0.25">
      <c r="C1815" s="9">
        <v>2012</v>
      </c>
      <c r="D1815" s="10">
        <v>0</v>
      </c>
      <c r="E1815" s="11">
        <v>1</v>
      </c>
      <c r="F1815" s="12">
        <v>0</v>
      </c>
      <c r="G1815" s="14">
        <v>0</v>
      </c>
      <c r="H1815" s="14">
        <v>1</v>
      </c>
      <c r="I1815" s="9">
        <f t="shared" si="60"/>
        <v>0</v>
      </c>
      <c r="J1815" s="9">
        <v>0</v>
      </c>
    </row>
    <row r="1816" spans="2:10" ht="15.75" x14ac:dyDescent="0.25">
      <c r="C1816" s="9">
        <v>2013</v>
      </c>
      <c r="D1816" s="10">
        <v>0</v>
      </c>
      <c r="E1816" s="11">
        <v>1</v>
      </c>
      <c r="F1816" s="12">
        <v>0</v>
      </c>
      <c r="G1816" s="14">
        <v>0</v>
      </c>
      <c r="H1816" s="14">
        <v>0</v>
      </c>
      <c r="I1816" s="9">
        <f t="shared" si="60"/>
        <v>1</v>
      </c>
      <c r="J1816" s="9">
        <v>0</v>
      </c>
    </row>
    <row r="1817" spans="2:10" ht="15.75" x14ac:dyDescent="0.25">
      <c r="C1817" s="9">
        <v>2014</v>
      </c>
      <c r="D1817" s="10">
        <v>0</v>
      </c>
      <c r="E1817" s="11">
        <v>1</v>
      </c>
      <c r="F1817" s="12">
        <v>0</v>
      </c>
      <c r="G1817" s="14">
        <v>0</v>
      </c>
      <c r="H1817" s="14">
        <v>0</v>
      </c>
      <c r="I1817" s="9">
        <f t="shared" si="60"/>
        <v>1</v>
      </c>
      <c r="J1817" s="9">
        <v>0</v>
      </c>
    </row>
    <row r="1818" spans="2:10" ht="15.75" x14ac:dyDescent="0.25">
      <c r="C1818" s="9">
        <v>2015</v>
      </c>
      <c r="D1818" s="10">
        <v>0</v>
      </c>
      <c r="E1818" s="11">
        <v>1</v>
      </c>
      <c r="F1818" s="12">
        <v>0</v>
      </c>
      <c r="G1818" s="14">
        <v>0</v>
      </c>
      <c r="H1818" s="14">
        <v>0</v>
      </c>
      <c r="I1818" s="9">
        <f t="shared" si="60"/>
        <v>1</v>
      </c>
      <c r="J1818" s="9">
        <v>0</v>
      </c>
    </row>
    <row r="1819" spans="2:10" ht="15.75" x14ac:dyDescent="0.25">
      <c r="C1819" s="9">
        <v>2016</v>
      </c>
      <c r="D1819" s="10">
        <v>0</v>
      </c>
      <c r="E1819" s="11">
        <v>1</v>
      </c>
      <c r="F1819" s="12">
        <v>0</v>
      </c>
      <c r="G1819" s="14">
        <v>0</v>
      </c>
      <c r="H1819" s="14">
        <v>0</v>
      </c>
      <c r="I1819" s="9">
        <f t="shared" si="60"/>
        <v>1</v>
      </c>
      <c r="J1819" s="9">
        <v>0</v>
      </c>
    </row>
    <row r="1820" spans="2:10" ht="15.75" x14ac:dyDescent="0.25">
      <c r="C1820" s="9">
        <v>2017</v>
      </c>
      <c r="D1820" s="10">
        <v>0</v>
      </c>
      <c r="E1820" s="11">
        <v>1</v>
      </c>
      <c r="F1820" s="12">
        <v>0</v>
      </c>
      <c r="G1820" s="14">
        <v>0</v>
      </c>
      <c r="H1820" s="14">
        <v>0</v>
      </c>
      <c r="I1820" s="14">
        <v>1</v>
      </c>
      <c r="J1820" s="14">
        <v>0</v>
      </c>
    </row>
    <row r="1821" spans="2:10" ht="15.75" x14ac:dyDescent="0.25">
      <c r="C1821" s="9">
        <v>2018</v>
      </c>
      <c r="D1821" s="10">
        <v>0</v>
      </c>
      <c r="E1821" s="11">
        <v>1</v>
      </c>
      <c r="F1821" s="12">
        <v>0</v>
      </c>
      <c r="G1821" s="14">
        <v>0</v>
      </c>
      <c r="H1821" s="14">
        <v>0</v>
      </c>
      <c r="I1821" s="14">
        <v>1</v>
      </c>
      <c r="J1821" s="14">
        <v>0</v>
      </c>
    </row>
    <row r="1822" spans="2:10" ht="15.75" x14ac:dyDescent="0.25">
      <c r="B1822" t="s">
        <v>595</v>
      </c>
      <c r="C1822" s="26">
        <v>2019</v>
      </c>
      <c r="D1822" s="27">
        <v>0</v>
      </c>
      <c r="E1822" s="29">
        <f>VLOOKUP(CONCATENATE(B1822,C1822),Fuente!A:G,2,0)</f>
        <v>1</v>
      </c>
      <c r="F1822" s="30">
        <f>VLOOKUP(CONCATENATE(B1822,C1822),Fuente!A:G,3,0)</f>
        <v>0</v>
      </c>
      <c r="G1822" s="25">
        <f>VLOOKUP(CONCATENATE(B1822,C1822),Fuente!A:G,4,0)</f>
        <v>0</v>
      </c>
      <c r="H1822" s="25">
        <f>VLOOKUP(CONCATENATE(B1822,C1822),Fuente!A:G,5,0)</f>
        <v>0</v>
      </c>
      <c r="I1822" s="25">
        <f>VLOOKUP(CONCATENATE(B1822,C1822),Fuente!A:G,6,0)</f>
        <v>1</v>
      </c>
      <c r="J1822" s="25">
        <f>VLOOKUP(CONCATENATE(B1822,C1822),Fuente!A:G,7,0)</f>
        <v>0</v>
      </c>
    </row>
    <row r="1823" spans="2:10" ht="15.75" x14ac:dyDescent="0.25">
      <c r="B1823" t="s">
        <v>595</v>
      </c>
      <c r="C1823" s="26">
        <v>2020</v>
      </c>
      <c r="D1823" s="27">
        <v>0</v>
      </c>
      <c r="E1823" s="29">
        <f>VLOOKUP(CONCATENATE(B1823,C1823),Fuente!A:G,2,0)</f>
        <v>2</v>
      </c>
      <c r="F1823" s="30">
        <f>VLOOKUP(CONCATENATE(B1823,C1823),Fuente!A:G,3,0)</f>
        <v>0</v>
      </c>
      <c r="G1823" s="25">
        <f>VLOOKUP(CONCATENATE(B1823,C1823),Fuente!A:G,4,0)</f>
        <v>0</v>
      </c>
      <c r="H1823" s="25">
        <f>VLOOKUP(CONCATENATE(B1823,C1823),Fuente!A:G,5,0)</f>
        <v>0</v>
      </c>
      <c r="I1823" s="25">
        <f>VLOOKUP(CONCATENATE(B1823,C1823),Fuente!A:G,6,0)</f>
        <v>0</v>
      </c>
      <c r="J1823" s="25">
        <f>VLOOKUP(CONCATENATE(B1823,C1823),Fuente!A:G,7,0)</f>
        <v>2</v>
      </c>
    </row>
    <row r="1824" spans="2:10" ht="15.75" x14ac:dyDescent="0.25">
      <c r="C1824" s="26"/>
      <c r="D1824" s="27"/>
      <c r="E1824" s="29"/>
      <c r="F1824" s="30"/>
      <c r="G1824" s="25"/>
      <c r="H1824" s="25"/>
      <c r="I1824" s="25"/>
      <c r="J1824" s="25"/>
    </row>
    <row r="1825" spans="3:10" ht="15.75" x14ac:dyDescent="0.25">
      <c r="C1825" s="23" t="s">
        <v>96</v>
      </c>
      <c r="D1825" s="27"/>
      <c r="E1825" s="29"/>
      <c r="F1825" s="30"/>
      <c r="G1825" s="25"/>
      <c r="H1825" s="25"/>
      <c r="I1825" s="25"/>
      <c r="J1825" s="25"/>
    </row>
    <row r="1826" spans="3:10" ht="15.75" x14ac:dyDescent="0.25">
      <c r="C1826" s="26"/>
      <c r="D1826" s="27"/>
      <c r="E1826" s="29"/>
      <c r="F1826" s="30"/>
      <c r="G1826" s="25"/>
      <c r="H1826" s="25"/>
      <c r="I1826" s="25"/>
      <c r="J1826" s="25"/>
    </row>
    <row r="1827" spans="3:10" ht="15.75" x14ac:dyDescent="0.25">
      <c r="C1827" s="26"/>
      <c r="D1827" s="27"/>
      <c r="E1827" s="29"/>
      <c r="F1827" s="30"/>
      <c r="G1827" s="25"/>
      <c r="H1827" s="25"/>
      <c r="I1827" s="25"/>
      <c r="J1827" s="25"/>
    </row>
    <row r="1828" spans="3:10" ht="15.75" x14ac:dyDescent="0.25">
      <c r="C1828" s="26"/>
      <c r="D1828" s="27"/>
      <c r="E1828" s="29"/>
      <c r="F1828" s="30"/>
      <c r="G1828" s="25"/>
      <c r="H1828" s="25"/>
      <c r="I1828" s="25"/>
      <c r="J1828" s="25"/>
    </row>
    <row r="1829" spans="3:10" ht="15.75" x14ac:dyDescent="0.25">
      <c r="C1829" s="23"/>
      <c r="D1829" s="24"/>
      <c r="E1829" s="23"/>
      <c r="F1829" s="23"/>
      <c r="G1829" s="25"/>
      <c r="H1829" s="25"/>
      <c r="I1829" s="25"/>
      <c r="J1829" s="25"/>
    </row>
    <row r="1830" spans="3:10" ht="15.75" x14ac:dyDescent="0.25">
      <c r="C1830" s="23"/>
      <c r="D1830" s="24"/>
      <c r="E1830" s="23"/>
      <c r="F1830" s="23"/>
      <c r="G1830" s="25"/>
      <c r="H1830" s="25"/>
      <c r="I1830" s="25"/>
      <c r="J1830" s="25"/>
    </row>
    <row r="1831" spans="3:10" ht="15.75" x14ac:dyDescent="0.25">
      <c r="C1831" s="23"/>
      <c r="D1831" s="24"/>
      <c r="E1831" s="23"/>
      <c r="F1831" s="23"/>
      <c r="G1831" s="25"/>
      <c r="H1831" s="25"/>
      <c r="I1831" s="25"/>
      <c r="J1831" s="25"/>
    </row>
    <row r="1832" spans="3:10" ht="15.75" x14ac:dyDescent="0.25">
      <c r="C1832" s="161" t="s">
        <v>124</v>
      </c>
      <c r="D1832" s="162"/>
      <c r="E1832" s="162"/>
      <c r="F1832" s="162"/>
      <c r="G1832" s="162"/>
      <c r="H1832" s="162"/>
      <c r="I1832" s="162"/>
      <c r="J1832" s="163"/>
    </row>
    <row r="1833" spans="3:10" ht="47.25" x14ac:dyDescent="0.25">
      <c r="C1833" s="20" t="s">
        <v>0</v>
      </c>
      <c r="D1833" s="21" t="s">
        <v>94</v>
      </c>
      <c r="E1833" s="22" t="s">
        <v>95</v>
      </c>
      <c r="F1833" s="22" t="s">
        <v>91</v>
      </c>
      <c r="G1833" s="22" t="s">
        <v>92</v>
      </c>
      <c r="H1833" s="22" t="s">
        <v>93</v>
      </c>
      <c r="I1833" s="22" t="s">
        <v>89</v>
      </c>
      <c r="J1833" s="22" t="s">
        <v>88</v>
      </c>
    </row>
    <row r="1834" spans="3:10" ht="15.75" x14ac:dyDescent="0.25">
      <c r="C1834" s="9">
        <v>2005</v>
      </c>
      <c r="D1834" s="10">
        <v>0</v>
      </c>
      <c r="E1834" s="11"/>
      <c r="F1834" s="12"/>
      <c r="G1834" s="14"/>
      <c r="H1834" s="14"/>
      <c r="I1834" s="12"/>
      <c r="J1834" s="12"/>
    </row>
    <row r="1835" spans="3:10" ht="15.75" x14ac:dyDescent="0.25">
      <c r="C1835" s="9">
        <v>2006</v>
      </c>
      <c r="D1835" s="10">
        <v>0</v>
      </c>
      <c r="E1835" s="11"/>
      <c r="F1835" s="12"/>
      <c r="G1835" s="14"/>
      <c r="H1835" s="14"/>
      <c r="I1835" s="12"/>
      <c r="J1835" s="12"/>
    </row>
    <row r="1836" spans="3:10" ht="15.75" x14ac:dyDescent="0.25">
      <c r="C1836" s="9">
        <v>2007</v>
      </c>
      <c r="D1836" s="10">
        <v>0</v>
      </c>
      <c r="E1836" s="11"/>
      <c r="F1836" s="12"/>
      <c r="G1836" s="14"/>
      <c r="H1836" s="14"/>
      <c r="I1836" s="12"/>
      <c r="J1836" s="12"/>
    </row>
    <row r="1837" spans="3:10" ht="15.75" x14ac:dyDescent="0.25">
      <c r="C1837" s="9">
        <v>2008</v>
      </c>
      <c r="D1837" s="10">
        <v>0</v>
      </c>
      <c r="E1837" s="11"/>
      <c r="F1837" s="12"/>
      <c r="G1837" s="14"/>
      <c r="H1837" s="14"/>
      <c r="I1837" s="12"/>
      <c r="J1837" s="12"/>
    </row>
    <row r="1838" spans="3:10" ht="15.75" x14ac:dyDescent="0.25">
      <c r="C1838" s="9">
        <v>2009</v>
      </c>
      <c r="D1838" s="10">
        <v>0</v>
      </c>
      <c r="E1838" s="11"/>
      <c r="F1838" s="12"/>
      <c r="G1838" s="14"/>
      <c r="H1838" s="14"/>
      <c r="I1838" s="12"/>
      <c r="J1838" s="12"/>
    </row>
    <row r="1839" spans="3:10" ht="15.75" x14ac:dyDescent="0.25">
      <c r="C1839" s="9">
        <v>2010</v>
      </c>
      <c r="D1839" s="10">
        <v>0</v>
      </c>
      <c r="E1839" s="11">
        <v>0</v>
      </c>
      <c r="F1839" s="12">
        <v>0</v>
      </c>
      <c r="G1839" s="14">
        <v>0</v>
      </c>
      <c r="H1839" s="14">
        <v>0</v>
      </c>
      <c r="I1839" s="9">
        <f t="shared" ref="I1839:I1845" si="61">E1839-(F1839+G1839+H1839)-J1839</f>
        <v>0</v>
      </c>
      <c r="J1839" s="9">
        <v>0</v>
      </c>
    </row>
    <row r="1840" spans="3:10" ht="15.75" x14ac:dyDescent="0.25">
      <c r="C1840" s="9">
        <v>2011</v>
      </c>
      <c r="D1840" s="10">
        <v>0</v>
      </c>
      <c r="E1840" s="11">
        <v>1</v>
      </c>
      <c r="F1840" s="12">
        <v>0</v>
      </c>
      <c r="G1840" s="14">
        <v>1</v>
      </c>
      <c r="H1840" s="14">
        <v>0</v>
      </c>
      <c r="I1840" s="9">
        <f t="shared" si="61"/>
        <v>0</v>
      </c>
      <c r="J1840" s="9">
        <v>0</v>
      </c>
    </row>
    <row r="1841" spans="2:10" ht="15.75" x14ac:dyDescent="0.25">
      <c r="C1841" s="9">
        <v>2012</v>
      </c>
      <c r="D1841" s="10">
        <v>0</v>
      </c>
      <c r="E1841" s="11">
        <v>1</v>
      </c>
      <c r="F1841" s="12">
        <v>0</v>
      </c>
      <c r="G1841" s="14">
        <v>1</v>
      </c>
      <c r="H1841" s="14">
        <v>0</v>
      </c>
      <c r="I1841" s="9">
        <f t="shared" si="61"/>
        <v>0</v>
      </c>
      <c r="J1841" s="9">
        <v>0</v>
      </c>
    </row>
    <row r="1842" spans="2:10" ht="15.75" x14ac:dyDescent="0.25">
      <c r="C1842" s="9">
        <v>2013</v>
      </c>
      <c r="D1842" s="10">
        <v>0</v>
      </c>
      <c r="E1842" s="11">
        <v>1</v>
      </c>
      <c r="F1842" s="12">
        <v>0</v>
      </c>
      <c r="G1842" s="14">
        <v>1</v>
      </c>
      <c r="H1842" s="14">
        <v>0</v>
      </c>
      <c r="I1842" s="9">
        <f t="shared" si="61"/>
        <v>0</v>
      </c>
      <c r="J1842" s="9">
        <v>0</v>
      </c>
    </row>
    <row r="1843" spans="2:10" ht="15.75" x14ac:dyDescent="0.25">
      <c r="C1843" s="9">
        <v>2014</v>
      </c>
      <c r="D1843" s="10">
        <v>0</v>
      </c>
      <c r="E1843" s="11">
        <v>1</v>
      </c>
      <c r="F1843" s="12">
        <v>0</v>
      </c>
      <c r="G1843" s="14">
        <v>1</v>
      </c>
      <c r="H1843" s="14">
        <v>0</v>
      </c>
      <c r="I1843" s="9">
        <f t="shared" si="61"/>
        <v>0</v>
      </c>
      <c r="J1843" s="9">
        <v>0</v>
      </c>
    </row>
    <row r="1844" spans="2:10" ht="15.75" x14ac:dyDescent="0.25">
      <c r="C1844" s="9">
        <v>2015</v>
      </c>
      <c r="D1844" s="10">
        <v>0</v>
      </c>
      <c r="E1844" s="11">
        <v>4</v>
      </c>
      <c r="F1844" s="12">
        <v>0</v>
      </c>
      <c r="G1844" s="14">
        <v>3</v>
      </c>
      <c r="H1844" s="14">
        <v>0</v>
      </c>
      <c r="I1844" s="9">
        <f t="shared" si="61"/>
        <v>1</v>
      </c>
      <c r="J1844" s="9">
        <v>0</v>
      </c>
    </row>
    <row r="1845" spans="2:10" ht="15.75" x14ac:dyDescent="0.25">
      <c r="C1845" s="9">
        <v>2016</v>
      </c>
      <c r="D1845" s="10">
        <v>0</v>
      </c>
      <c r="E1845" s="11">
        <v>4</v>
      </c>
      <c r="F1845" s="12">
        <v>0</v>
      </c>
      <c r="G1845" s="14">
        <v>0</v>
      </c>
      <c r="H1845" s="14">
        <v>0</v>
      </c>
      <c r="I1845" s="9">
        <f t="shared" si="61"/>
        <v>4</v>
      </c>
      <c r="J1845" s="9">
        <v>0</v>
      </c>
    </row>
    <row r="1846" spans="2:10" ht="15.75" x14ac:dyDescent="0.25">
      <c r="C1846" s="9">
        <v>2017</v>
      </c>
      <c r="D1846" s="10">
        <v>0</v>
      </c>
      <c r="E1846" s="11">
        <v>4</v>
      </c>
      <c r="F1846" s="12">
        <v>0</v>
      </c>
      <c r="G1846" s="14">
        <v>4</v>
      </c>
      <c r="H1846" s="14">
        <v>0</v>
      </c>
      <c r="I1846" s="14">
        <v>0</v>
      </c>
      <c r="J1846" s="14">
        <v>0</v>
      </c>
    </row>
    <row r="1847" spans="2:10" ht="15.75" x14ac:dyDescent="0.25">
      <c r="C1847" s="9">
        <v>2018</v>
      </c>
      <c r="D1847" s="10">
        <v>0</v>
      </c>
      <c r="E1847" s="11">
        <v>4</v>
      </c>
      <c r="F1847" s="12">
        <v>0</v>
      </c>
      <c r="G1847" s="14">
        <v>0</v>
      </c>
      <c r="H1847" s="14">
        <v>0</v>
      </c>
      <c r="I1847" s="14">
        <v>3</v>
      </c>
      <c r="J1847" s="14">
        <v>1</v>
      </c>
    </row>
    <row r="1848" spans="2:10" ht="15.75" x14ac:dyDescent="0.25">
      <c r="B1848" t="s">
        <v>596</v>
      </c>
      <c r="C1848" s="26">
        <v>2019</v>
      </c>
      <c r="D1848" s="27">
        <v>0</v>
      </c>
      <c r="E1848" s="29">
        <f>VLOOKUP(CONCATENATE(B1848,C1848),Fuente!A:G,2,0)</f>
        <v>4</v>
      </c>
      <c r="F1848" s="30">
        <f>VLOOKUP(CONCATENATE(B1848,C1848),Fuente!A:G,3,0)</f>
        <v>0</v>
      </c>
      <c r="G1848" s="25">
        <f>VLOOKUP(CONCATENATE(B1848,C1848),Fuente!A:G,4,0)</f>
        <v>0</v>
      </c>
      <c r="H1848" s="25">
        <f>VLOOKUP(CONCATENATE(B1848,C1848),Fuente!A:G,5,0)</f>
        <v>0</v>
      </c>
      <c r="I1848" s="25">
        <f>VLOOKUP(CONCATENATE(B1848,C1848),Fuente!A:G,6,0)</f>
        <v>3</v>
      </c>
      <c r="J1848" s="25">
        <f>VLOOKUP(CONCATENATE(B1848,C1848),Fuente!A:G,7,0)</f>
        <v>1</v>
      </c>
    </row>
    <row r="1849" spans="2:10" ht="15.75" x14ac:dyDescent="0.25">
      <c r="B1849" t="s">
        <v>596</v>
      </c>
      <c r="C1849" s="26">
        <v>2020</v>
      </c>
      <c r="D1849" s="27">
        <v>0</v>
      </c>
      <c r="E1849" s="29">
        <f>VLOOKUP(CONCATENATE(B1849,C1849),Fuente!A:G,2,0)</f>
        <v>4</v>
      </c>
      <c r="F1849" s="30">
        <f>VLOOKUP(CONCATENATE(B1849,C1849),Fuente!A:G,3,0)</f>
        <v>0</v>
      </c>
      <c r="G1849" s="25">
        <f>VLOOKUP(CONCATENATE(B1849,C1849),Fuente!A:G,4,0)</f>
        <v>0</v>
      </c>
      <c r="H1849" s="25">
        <f>VLOOKUP(CONCATENATE(B1849,C1849),Fuente!A:G,5,0)</f>
        <v>0</v>
      </c>
      <c r="I1849" s="25">
        <f>VLOOKUP(CONCATENATE(B1849,C1849),Fuente!A:G,6,0)</f>
        <v>0</v>
      </c>
      <c r="J1849" s="25">
        <f>VLOOKUP(CONCATENATE(B1849,C1849),Fuente!A:G,7,0)</f>
        <v>4</v>
      </c>
    </row>
    <row r="1850" spans="2:10" ht="15.75" x14ac:dyDescent="0.25">
      <c r="C1850" s="26"/>
      <c r="D1850" s="27"/>
      <c r="E1850" s="29"/>
      <c r="F1850" s="30"/>
      <c r="G1850" s="25"/>
      <c r="H1850" s="25"/>
      <c r="I1850" s="25"/>
      <c r="J1850" s="25"/>
    </row>
    <row r="1851" spans="2:10" ht="15.75" x14ac:dyDescent="0.25">
      <c r="C1851" s="23" t="s">
        <v>96</v>
      </c>
      <c r="D1851" s="27"/>
      <c r="E1851" s="29"/>
      <c r="F1851" s="30"/>
      <c r="G1851" s="25"/>
      <c r="H1851" s="25"/>
      <c r="I1851" s="25"/>
      <c r="J1851" s="25"/>
    </row>
    <row r="1852" spans="2:10" ht="15.75" x14ac:dyDescent="0.25">
      <c r="C1852" s="26"/>
      <c r="D1852" s="27"/>
      <c r="E1852" s="29"/>
      <c r="F1852" s="30"/>
      <c r="G1852" s="25"/>
      <c r="H1852" s="25"/>
      <c r="I1852" s="25"/>
      <c r="J1852" s="25"/>
    </row>
    <row r="1853" spans="2:10" ht="15.75" x14ac:dyDescent="0.25">
      <c r="C1853" s="26"/>
      <c r="D1853" s="27"/>
      <c r="E1853" s="29"/>
      <c r="F1853" s="30"/>
      <c r="G1853" s="25"/>
      <c r="H1853" s="25"/>
      <c r="I1853" s="25"/>
      <c r="J1853" s="25"/>
    </row>
    <row r="1854" spans="2:10" ht="15.75" x14ac:dyDescent="0.25">
      <c r="C1854" s="26"/>
      <c r="D1854" s="27"/>
      <c r="E1854" s="29"/>
      <c r="F1854" s="30"/>
      <c r="G1854" s="25"/>
      <c r="H1854" s="25"/>
      <c r="I1854" s="25"/>
      <c r="J1854" s="25"/>
    </row>
    <row r="1855" spans="2:10" ht="15.75" x14ac:dyDescent="0.25">
      <c r="C1855" s="23"/>
      <c r="D1855" s="24"/>
      <c r="E1855" s="23"/>
      <c r="F1855" s="23"/>
      <c r="G1855" s="25"/>
      <c r="H1855" s="25"/>
      <c r="I1855" s="25"/>
      <c r="J1855" s="25"/>
    </row>
    <row r="1856" spans="2:10" ht="15.75" x14ac:dyDescent="0.25">
      <c r="C1856" s="23"/>
      <c r="D1856" s="24"/>
      <c r="E1856" s="23"/>
      <c r="F1856" s="23"/>
      <c r="G1856" s="25"/>
      <c r="H1856" s="25"/>
      <c r="I1856" s="25"/>
      <c r="J1856" s="25"/>
    </row>
    <row r="1857" spans="3:10" ht="15.75" x14ac:dyDescent="0.25">
      <c r="C1857" s="23"/>
      <c r="D1857" s="24"/>
      <c r="E1857" s="23"/>
      <c r="F1857" s="23"/>
      <c r="G1857" s="25"/>
      <c r="H1857" s="25"/>
      <c r="I1857" s="25"/>
      <c r="J1857" s="25"/>
    </row>
    <row r="1858" spans="3:10" ht="15.75" x14ac:dyDescent="0.25">
      <c r="C1858" s="161" t="s">
        <v>125</v>
      </c>
      <c r="D1858" s="162"/>
      <c r="E1858" s="162"/>
      <c r="F1858" s="162"/>
      <c r="G1858" s="162"/>
      <c r="H1858" s="162"/>
      <c r="I1858" s="162"/>
      <c r="J1858" s="163"/>
    </row>
    <row r="1859" spans="3:10" ht="47.25" x14ac:dyDescent="0.25">
      <c r="C1859" s="20" t="s">
        <v>0</v>
      </c>
      <c r="D1859" s="21" t="s">
        <v>94</v>
      </c>
      <c r="E1859" s="22" t="s">
        <v>95</v>
      </c>
      <c r="F1859" s="22" t="s">
        <v>91</v>
      </c>
      <c r="G1859" s="22" t="s">
        <v>92</v>
      </c>
      <c r="H1859" s="22" t="s">
        <v>93</v>
      </c>
      <c r="I1859" s="22" t="s">
        <v>89</v>
      </c>
      <c r="J1859" s="22" t="s">
        <v>88</v>
      </c>
    </row>
    <row r="1860" spans="3:10" ht="15.75" x14ac:dyDescent="0.25">
      <c r="C1860" s="9">
        <v>2005</v>
      </c>
      <c r="D1860" s="10">
        <v>0</v>
      </c>
      <c r="E1860" s="11"/>
      <c r="F1860" s="12"/>
      <c r="G1860" s="14"/>
      <c r="H1860" s="14"/>
      <c r="I1860" s="12"/>
      <c r="J1860" s="12"/>
    </row>
    <row r="1861" spans="3:10" ht="15.75" x14ac:dyDescent="0.25">
      <c r="C1861" s="9">
        <v>2006</v>
      </c>
      <c r="D1861" s="10">
        <v>0</v>
      </c>
      <c r="E1861" s="11"/>
      <c r="F1861" s="12"/>
      <c r="G1861" s="14"/>
      <c r="H1861" s="14"/>
      <c r="I1861" s="12"/>
      <c r="J1861" s="12"/>
    </row>
    <row r="1862" spans="3:10" ht="15.75" x14ac:dyDescent="0.25">
      <c r="C1862" s="9">
        <v>2007</v>
      </c>
      <c r="D1862" s="10">
        <v>0</v>
      </c>
      <c r="E1862" s="11"/>
      <c r="F1862" s="12"/>
      <c r="G1862" s="14"/>
      <c r="H1862" s="14"/>
      <c r="I1862" s="12"/>
      <c r="J1862" s="12"/>
    </row>
    <row r="1863" spans="3:10" ht="15.75" x14ac:dyDescent="0.25">
      <c r="C1863" s="9">
        <v>2008</v>
      </c>
      <c r="D1863" s="10">
        <v>0</v>
      </c>
      <c r="E1863" s="11"/>
      <c r="F1863" s="12"/>
      <c r="G1863" s="14"/>
      <c r="H1863" s="14"/>
      <c r="I1863" s="12"/>
      <c r="J1863" s="12"/>
    </row>
    <row r="1864" spans="3:10" ht="15.75" x14ac:dyDescent="0.25">
      <c r="C1864" s="9">
        <v>2009</v>
      </c>
      <c r="D1864" s="10">
        <v>0</v>
      </c>
      <c r="E1864" s="11"/>
      <c r="F1864" s="12"/>
      <c r="G1864" s="14"/>
      <c r="H1864" s="14"/>
      <c r="I1864" s="12"/>
      <c r="J1864" s="12"/>
    </row>
    <row r="1865" spans="3:10" ht="15.75" x14ac:dyDescent="0.25">
      <c r="C1865" s="9">
        <v>2010</v>
      </c>
      <c r="D1865" s="10">
        <v>0</v>
      </c>
      <c r="E1865" s="11">
        <v>0</v>
      </c>
      <c r="F1865" s="12">
        <v>0</v>
      </c>
      <c r="G1865" s="14">
        <v>0</v>
      </c>
      <c r="H1865" s="14">
        <v>0</v>
      </c>
      <c r="I1865" s="9">
        <f t="shared" ref="I1865:I1871" si="62">E1865-(F1865+G1865+H1865)-J1865</f>
        <v>0</v>
      </c>
      <c r="J1865" s="9">
        <v>0</v>
      </c>
    </row>
    <row r="1866" spans="3:10" ht="15.75" x14ac:dyDescent="0.25">
      <c r="C1866" s="9">
        <v>2011</v>
      </c>
      <c r="D1866" s="10">
        <v>0</v>
      </c>
      <c r="E1866" s="11">
        <v>0</v>
      </c>
      <c r="F1866" s="12">
        <v>0</v>
      </c>
      <c r="G1866" s="14">
        <v>0</v>
      </c>
      <c r="H1866" s="14">
        <v>0</v>
      </c>
      <c r="I1866" s="9">
        <f t="shared" si="62"/>
        <v>0</v>
      </c>
      <c r="J1866" s="9">
        <v>0</v>
      </c>
    </row>
    <row r="1867" spans="3:10" ht="15.75" x14ac:dyDescent="0.25">
      <c r="C1867" s="9">
        <v>2012</v>
      </c>
      <c r="D1867" s="10">
        <v>0</v>
      </c>
      <c r="E1867" s="11">
        <v>0</v>
      </c>
      <c r="F1867" s="12">
        <v>0</v>
      </c>
      <c r="G1867" s="14">
        <v>0</v>
      </c>
      <c r="H1867" s="14">
        <v>0</v>
      </c>
      <c r="I1867" s="9">
        <f t="shared" si="62"/>
        <v>0</v>
      </c>
      <c r="J1867" s="9">
        <v>0</v>
      </c>
    </row>
    <row r="1868" spans="3:10" ht="15.75" x14ac:dyDescent="0.25">
      <c r="C1868" s="9">
        <v>2013</v>
      </c>
      <c r="D1868" s="10">
        <v>0</v>
      </c>
      <c r="E1868" s="11">
        <v>0</v>
      </c>
      <c r="F1868" s="12">
        <v>0</v>
      </c>
      <c r="G1868" s="14">
        <v>0</v>
      </c>
      <c r="H1868" s="14">
        <v>0</v>
      </c>
      <c r="I1868" s="9">
        <f t="shared" si="62"/>
        <v>0</v>
      </c>
      <c r="J1868" s="9">
        <v>0</v>
      </c>
    </row>
    <row r="1869" spans="3:10" ht="15.75" x14ac:dyDescent="0.25">
      <c r="C1869" s="9">
        <v>2014</v>
      </c>
      <c r="D1869" s="10">
        <v>0</v>
      </c>
      <c r="E1869" s="11">
        <v>0</v>
      </c>
      <c r="F1869" s="12">
        <v>0</v>
      </c>
      <c r="G1869" s="14">
        <v>0</v>
      </c>
      <c r="H1869" s="14">
        <v>0</v>
      </c>
      <c r="I1869" s="9">
        <f t="shared" si="62"/>
        <v>0</v>
      </c>
      <c r="J1869" s="9">
        <v>0</v>
      </c>
    </row>
    <row r="1870" spans="3:10" ht="15.75" x14ac:dyDescent="0.25">
      <c r="C1870" s="9">
        <v>2015</v>
      </c>
      <c r="D1870" s="10">
        <v>0</v>
      </c>
      <c r="E1870" s="11">
        <v>0</v>
      </c>
      <c r="F1870" s="12">
        <v>0</v>
      </c>
      <c r="G1870" s="14">
        <v>0</v>
      </c>
      <c r="H1870" s="14">
        <v>0</v>
      </c>
      <c r="I1870" s="9">
        <f t="shared" si="62"/>
        <v>0</v>
      </c>
      <c r="J1870" s="9">
        <v>0</v>
      </c>
    </row>
    <row r="1871" spans="3:10" ht="15.75" x14ac:dyDescent="0.25">
      <c r="C1871" s="9">
        <v>2016</v>
      </c>
      <c r="D1871" s="10">
        <v>0</v>
      </c>
      <c r="E1871" s="11">
        <v>0</v>
      </c>
      <c r="F1871" s="12">
        <v>0</v>
      </c>
      <c r="G1871" s="14">
        <v>0</v>
      </c>
      <c r="H1871" s="14">
        <v>0</v>
      </c>
      <c r="I1871" s="9">
        <f t="shared" si="62"/>
        <v>0</v>
      </c>
      <c r="J1871" s="9">
        <v>0</v>
      </c>
    </row>
    <row r="1872" spans="3:10" ht="15.75" x14ac:dyDescent="0.25">
      <c r="C1872" s="9">
        <v>2017</v>
      </c>
      <c r="D1872" s="10">
        <v>0</v>
      </c>
      <c r="E1872" s="11">
        <v>0</v>
      </c>
      <c r="F1872" s="12">
        <v>0</v>
      </c>
      <c r="G1872" s="14">
        <v>0</v>
      </c>
      <c r="H1872" s="14">
        <v>0</v>
      </c>
      <c r="I1872" s="14">
        <v>0</v>
      </c>
      <c r="J1872" s="14">
        <v>0</v>
      </c>
    </row>
    <row r="1873" spans="2:10" ht="15.75" x14ac:dyDescent="0.25">
      <c r="C1873" s="9">
        <v>2018</v>
      </c>
      <c r="D1873" s="10">
        <v>0</v>
      </c>
      <c r="E1873" s="11">
        <v>0</v>
      </c>
      <c r="F1873" s="12">
        <v>0</v>
      </c>
      <c r="G1873" s="14">
        <v>0</v>
      </c>
      <c r="H1873" s="14">
        <v>0</v>
      </c>
      <c r="I1873" s="14">
        <v>0</v>
      </c>
      <c r="J1873" s="14">
        <v>0</v>
      </c>
    </row>
    <row r="1874" spans="2:10" ht="15.75" x14ac:dyDescent="0.25">
      <c r="B1874" t="s">
        <v>597</v>
      </c>
      <c r="C1874" s="26">
        <v>2019</v>
      </c>
      <c r="D1874" s="27">
        <v>0</v>
      </c>
      <c r="E1874" s="29">
        <f>VLOOKUP(CONCATENATE(B1874,C1874),Fuente!A:G,2,0)</f>
        <v>0</v>
      </c>
      <c r="F1874" s="30">
        <f>VLOOKUP(CONCATENATE(B1874,C1874),Fuente!A:G,3,0)</f>
        <v>0</v>
      </c>
      <c r="G1874" s="25">
        <f>VLOOKUP(CONCATENATE(B1874,C1874),Fuente!A:G,4,0)</f>
        <v>0</v>
      </c>
      <c r="H1874" s="25">
        <f>VLOOKUP(CONCATENATE(B1874,C1874),Fuente!A:G,5,0)</f>
        <v>0</v>
      </c>
      <c r="I1874" s="25">
        <f>VLOOKUP(CONCATENATE(B1874,C1874),Fuente!A:G,6,0)</f>
        <v>0</v>
      </c>
      <c r="J1874" s="25">
        <f>VLOOKUP(CONCATENATE(B1874,C1874),Fuente!A:G,7,0)</f>
        <v>0</v>
      </c>
    </row>
    <row r="1875" spans="2:10" ht="15.75" x14ac:dyDescent="0.25">
      <c r="B1875" t="s">
        <v>597</v>
      </c>
      <c r="C1875" s="26">
        <v>2020</v>
      </c>
      <c r="D1875" s="27">
        <v>0</v>
      </c>
      <c r="E1875" s="29">
        <f>VLOOKUP(CONCATENATE(B1875,C1875),Fuente!A:G,2,0)</f>
        <v>0</v>
      </c>
      <c r="F1875" s="30">
        <f>VLOOKUP(CONCATENATE(B1875,C1875),Fuente!A:G,3,0)</f>
        <v>0</v>
      </c>
      <c r="G1875" s="25">
        <f>VLOOKUP(CONCATENATE(B1875,C1875),Fuente!A:G,4,0)</f>
        <v>0</v>
      </c>
      <c r="H1875" s="25">
        <f>VLOOKUP(CONCATENATE(B1875,C1875),Fuente!A:G,5,0)</f>
        <v>0</v>
      </c>
      <c r="I1875" s="25">
        <f>VLOOKUP(CONCATENATE(B1875,C1875),Fuente!A:G,6,0)</f>
        <v>0</v>
      </c>
      <c r="J1875" s="25">
        <f>VLOOKUP(CONCATENATE(B1875,C1875),Fuente!A:G,7,0)</f>
        <v>0</v>
      </c>
    </row>
    <row r="1876" spans="2:10" ht="15.75" x14ac:dyDescent="0.25">
      <c r="C1876" s="26"/>
      <c r="D1876" s="27"/>
      <c r="E1876" s="29"/>
      <c r="F1876" s="30"/>
      <c r="G1876" s="25"/>
      <c r="H1876" s="25"/>
      <c r="I1876" s="25"/>
      <c r="J1876" s="25"/>
    </row>
    <row r="1877" spans="2:10" ht="15.75" x14ac:dyDescent="0.25">
      <c r="C1877" s="23" t="s">
        <v>96</v>
      </c>
      <c r="D1877" s="27"/>
      <c r="E1877" s="29"/>
      <c r="F1877" s="30"/>
      <c r="G1877" s="25"/>
      <c r="H1877" s="25"/>
      <c r="I1877" s="25"/>
      <c r="J1877" s="25"/>
    </row>
    <row r="1878" spans="2:10" ht="15.75" x14ac:dyDescent="0.25">
      <c r="C1878" s="26"/>
      <c r="D1878" s="27"/>
      <c r="E1878" s="29"/>
      <c r="F1878" s="30"/>
      <c r="G1878" s="25"/>
      <c r="H1878" s="25"/>
      <c r="I1878" s="25"/>
      <c r="J1878" s="25"/>
    </row>
    <row r="1879" spans="2:10" ht="15.75" x14ac:dyDescent="0.25">
      <c r="C1879" s="26"/>
      <c r="D1879" s="27"/>
      <c r="E1879" s="29"/>
      <c r="F1879" s="30"/>
      <c r="G1879" s="25"/>
      <c r="H1879" s="25"/>
      <c r="I1879" s="25"/>
      <c r="J1879" s="25"/>
    </row>
    <row r="1880" spans="2:10" ht="15.75" x14ac:dyDescent="0.25">
      <c r="C1880" s="26"/>
      <c r="D1880" s="27"/>
      <c r="E1880" s="29"/>
      <c r="F1880" s="30"/>
      <c r="G1880" s="25"/>
      <c r="H1880" s="25"/>
      <c r="I1880" s="25"/>
      <c r="J1880" s="25"/>
    </row>
    <row r="1881" spans="2:10" ht="15.75" x14ac:dyDescent="0.25">
      <c r="C1881" s="23"/>
      <c r="D1881" s="24"/>
      <c r="E1881" s="23"/>
      <c r="F1881" s="23"/>
      <c r="G1881" s="25"/>
      <c r="H1881" s="25"/>
      <c r="I1881" s="25"/>
      <c r="J1881" s="25"/>
    </row>
    <row r="1882" spans="2:10" ht="15.75" x14ac:dyDescent="0.25">
      <c r="C1882" s="23"/>
      <c r="D1882" s="24"/>
      <c r="E1882" s="23"/>
      <c r="F1882" s="23"/>
      <c r="G1882" s="25"/>
      <c r="H1882" s="25"/>
      <c r="I1882" s="25"/>
      <c r="J1882" s="25"/>
    </row>
    <row r="1883" spans="2:10" ht="15.75" x14ac:dyDescent="0.25">
      <c r="C1883" s="23"/>
      <c r="D1883" s="24"/>
      <c r="E1883" s="23"/>
      <c r="F1883" s="23"/>
      <c r="G1883" s="25"/>
      <c r="H1883" s="25"/>
      <c r="I1883" s="25"/>
      <c r="J1883" s="25"/>
    </row>
    <row r="1884" spans="2:10" ht="15.75" x14ac:dyDescent="0.25">
      <c r="C1884" s="161" t="s">
        <v>37</v>
      </c>
      <c r="D1884" s="162"/>
      <c r="E1884" s="162"/>
      <c r="F1884" s="162"/>
      <c r="G1884" s="162"/>
      <c r="H1884" s="162"/>
      <c r="I1884" s="162"/>
      <c r="J1884" s="163"/>
    </row>
    <row r="1885" spans="2:10" ht="47.25" x14ac:dyDescent="0.25">
      <c r="C1885" s="20" t="s">
        <v>0</v>
      </c>
      <c r="D1885" s="21" t="s">
        <v>94</v>
      </c>
      <c r="E1885" s="22" t="s">
        <v>95</v>
      </c>
      <c r="F1885" s="22" t="s">
        <v>91</v>
      </c>
      <c r="G1885" s="22" t="s">
        <v>92</v>
      </c>
      <c r="H1885" s="22" t="s">
        <v>93</v>
      </c>
      <c r="I1885" s="22" t="s">
        <v>89</v>
      </c>
      <c r="J1885" s="22" t="s">
        <v>88</v>
      </c>
    </row>
    <row r="1886" spans="2:10" ht="15.75" x14ac:dyDescent="0.25">
      <c r="C1886" s="9">
        <v>2005</v>
      </c>
      <c r="D1886" s="10">
        <v>0</v>
      </c>
      <c r="E1886" s="11"/>
      <c r="F1886" s="12"/>
      <c r="G1886" s="14"/>
      <c r="H1886" s="14"/>
      <c r="I1886" s="12"/>
      <c r="J1886" s="12"/>
    </row>
    <row r="1887" spans="2:10" ht="15.75" x14ac:dyDescent="0.25">
      <c r="C1887" s="9">
        <v>2006</v>
      </c>
      <c r="D1887" s="10">
        <v>0</v>
      </c>
      <c r="E1887" s="11"/>
      <c r="F1887" s="12"/>
      <c r="G1887" s="14"/>
      <c r="H1887" s="14"/>
      <c r="I1887" s="12"/>
      <c r="J1887" s="12"/>
    </row>
    <row r="1888" spans="2:10" ht="15.75" x14ac:dyDescent="0.25">
      <c r="C1888" s="9">
        <v>2007</v>
      </c>
      <c r="D1888" s="10">
        <v>0</v>
      </c>
      <c r="E1888" s="11"/>
      <c r="F1888" s="12"/>
      <c r="G1888" s="14"/>
      <c r="H1888" s="14"/>
      <c r="I1888" s="12"/>
      <c r="J1888" s="12"/>
    </row>
    <row r="1889" spans="2:10" ht="15.75" x14ac:dyDescent="0.25">
      <c r="C1889" s="9">
        <v>2008</v>
      </c>
      <c r="D1889" s="10">
        <v>0</v>
      </c>
      <c r="E1889" s="11"/>
      <c r="F1889" s="12"/>
      <c r="G1889" s="14"/>
      <c r="H1889" s="14"/>
      <c r="I1889" s="12"/>
      <c r="J1889" s="12"/>
    </row>
    <row r="1890" spans="2:10" ht="15.75" x14ac:dyDescent="0.25">
      <c r="C1890" s="9">
        <v>2009</v>
      </c>
      <c r="D1890" s="10">
        <v>0</v>
      </c>
      <c r="E1890" s="11"/>
      <c r="F1890" s="12"/>
      <c r="G1890" s="14"/>
      <c r="H1890" s="14"/>
      <c r="I1890" s="12"/>
      <c r="J1890" s="12"/>
    </row>
    <row r="1891" spans="2:10" ht="15.75" x14ac:dyDescent="0.25">
      <c r="C1891" s="9">
        <v>2010</v>
      </c>
      <c r="D1891" s="10">
        <v>0</v>
      </c>
      <c r="E1891" s="13">
        <v>1</v>
      </c>
      <c r="F1891" s="9">
        <v>0</v>
      </c>
      <c r="G1891" s="14">
        <v>1</v>
      </c>
      <c r="H1891" s="14">
        <v>0</v>
      </c>
      <c r="I1891" s="9">
        <f t="shared" ref="I1891:I1897" si="63">E1891-(F1891+G1891+H1891)-J1891</f>
        <v>0</v>
      </c>
      <c r="J1891" s="9">
        <v>0</v>
      </c>
    </row>
    <row r="1892" spans="2:10" ht="15.75" x14ac:dyDescent="0.25">
      <c r="C1892" s="9">
        <v>2011</v>
      </c>
      <c r="D1892" s="10">
        <v>0</v>
      </c>
      <c r="E1892" s="13">
        <v>1</v>
      </c>
      <c r="F1892" s="9">
        <v>0</v>
      </c>
      <c r="G1892" s="14">
        <v>1</v>
      </c>
      <c r="H1892" s="14">
        <v>0</v>
      </c>
      <c r="I1892" s="9">
        <f t="shared" si="63"/>
        <v>0</v>
      </c>
      <c r="J1892" s="9">
        <v>0</v>
      </c>
    </row>
    <row r="1893" spans="2:10" ht="15.75" x14ac:dyDescent="0.25">
      <c r="C1893" s="9">
        <v>2012</v>
      </c>
      <c r="D1893" s="10">
        <v>0</v>
      </c>
      <c r="E1893" s="13">
        <v>1</v>
      </c>
      <c r="F1893" s="9">
        <v>0</v>
      </c>
      <c r="G1893" s="14">
        <v>1</v>
      </c>
      <c r="H1893" s="14">
        <v>0</v>
      </c>
      <c r="I1893" s="9">
        <f t="shared" si="63"/>
        <v>0</v>
      </c>
      <c r="J1893" s="9">
        <v>0</v>
      </c>
    </row>
    <row r="1894" spans="2:10" ht="15.75" x14ac:dyDescent="0.25">
      <c r="C1894" s="9">
        <v>2013</v>
      </c>
      <c r="D1894" s="10">
        <v>0</v>
      </c>
      <c r="E1894" s="13">
        <v>1</v>
      </c>
      <c r="F1894" s="9">
        <v>0</v>
      </c>
      <c r="G1894" s="14">
        <v>0</v>
      </c>
      <c r="H1894" s="14">
        <v>0</v>
      </c>
      <c r="I1894" s="9">
        <f t="shared" si="63"/>
        <v>0</v>
      </c>
      <c r="J1894" s="9">
        <v>1</v>
      </c>
    </row>
    <row r="1895" spans="2:10" ht="15.75" x14ac:dyDescent="0.25">
      <c r="C1895" s="9">
        <v>2014</v>
      </c>
      <c r="D1895" s="10">
        <v>0</v>
      </c>
      <c r="E1895" s="13">
        <v>1</v>
      </c>
      <c r="F1895" s="9">
        <v>0</v>
      </c>
      <c r="G1895" s="14">
        <v>0</v>
      </c>
      <c r="H1895" s="14">
        <v>0</v>
      </c>
      <c r="I1895" s="9">
        <f t="shared" si="63"/>
        <v>0</v>
      </c>
      <c r="J1895" s="9">
        <v>1</v>
      </c>
    </row>
    <row r="1896" spans="2:10" ht="15.75" x14ac:dyDescent="0.25">
      <c r="C1896" s="9">
        <v>2015</v>
      </c>
      <c r="D1896" s="10">
        <v>0</v>
      </c>
      <c r="E1896" s="13">
        <v>1</v>
      </c>
      <c r="F1896" s="9">
        <v>0</v>
      </c>
      <c r="G1896" s="14">
        <v>0</v>
      </c>
      <c r="H1896" s="14">
        <v>0</v>
      </c>
      <c r="I1896" s="9">
        <f t="shared" si="63"/>
        <v>0</v>
      </c>
      <c r="J1896" s="9">
        <v>1</v>
      </c>
    </row>
    <row r="1897" spans="2:10" ht="15.75" x14ac:dyDescent="0.25">
      <c r="C1897" s="9">
        <v>2016</v>
      </c>
      <c r="D1897" s="10">
        <v>0</v>
      </c>
      <c r="E1897" s="13">
        <v>1</v>
      </c>
      <c r="F1897" s="9">
        <v>0</v>
      </c>
      <c r="G1897" s="14">
        <v>0</v>
      </c>
      <c r="H1897" s="14">
        <v>0</v>
      </c>
      <c r="I1897" s="9">
        <f t="shared" si="63"/>
        <v>1</v>
      </c>
      <c r="J1897" s="9">
        <v>0</v>
      </c>
    </row>
    <row r="1898" spans="2:10" ht="15.75" x14ac:dyDescent="0.25">
      <c r="C1898" s="9">
        <v>2017</v>
      </c>
      <c r="D1898" s="10">
        <v>0</v>
      </c>
      <c r="E1898" s="13">
        <v>1</v>
      </c>
      <c r="F1898" s="9">
        <v>0</v>
      </c>
      <c r="G1898" s="14">
        <v>0</v>
      </c>
      <c r="H1898" s="14">
        <v>0</v>
      </c>
      <c r="I1898" s="14">
        <v>1</v>
      </c>
      <c r="J1898" s="14">
        <v>0</v>
      </c>
    </row>
    <row r="1899" spans="2:10" ht="15.75" x14ac:dyDescent="0.25">
      <c r="C1899" s="9">
        <v>2018</v>
      </c>
      <c r="D1899" s="10">
        <v>0</v>
      </c>
      <c r="E1899" s="13">
        <v>1</v>
      </c>
      <c r="F1899" s="9">
        <v>0</v>
      </c>
      <c r="G1899" s="14">
        <v>0</v>
      </c>
      <c r="H1899" s="14">
        <v>0</v>
      </c>
      <c r="I1899" s="14">
        <v>1</v>
      </c>
      <c r="J1899" s="14">
        <v>0</v>
      </c>
    </row>
    <row r="1900" spans="2:10" ht="15.75" x14ac:dyDescent="0.25">
      <c r="B1900" t="s">
        <v>598</v>
      </c>
      <c r="C1900" s="26">
        <v>2019</v>
      </c>
      <c r="D1900" s="27">
        <v>0</v>
      </c>
      <c r="E1900" s="29">
        <f>VLOOKUP(CONCATENATE(B1900,C1900),Fuente!A:G,2,0)</f>
        <v>1</v>
      </c>
      <c r="F1900" s="30">
        <f>VLOOKUP(CONCATENATE(B1900,C1900),Fuente!A:G,3,0)</f>
        <v>0</v>
      </c>
      <c r="G1900" s="25">
        <f>VLOOKUP(CONCATENATE(B1900,C1900),Fuente!A:G,4,0)</f>
        <v>0</v>
      </c>
      <c r="H1900" s="25">
        <f>VLOOKUP(CONCATENATE(B1900,C1900),Fuente!A:G,5,0)</f>
        <v>0</v>
      </c>
      <c r="I1900" s="25">
        <f>VLOOKUP(CONCATENATE(B1900,C1900),Fuente!A:G,6,0)</f>
        <v>1</v>
      </c>
      <c r="J1900" s="25">
        <f>VLOOKUP(CONCATENATE(B1900,C1900),Fuente!A:G,7,0)</f>
        <v>0</v>
      </c>
    </row>
    <row r="1901" spans="2:10" ht="15.75" x14ac:dyDescent="0.25">
      <c r="B1901" t="s">
        <v>598</v>
      </c>
      <c r="C1901" s="26">
        <v>2020</v>
      </c>
      <c r="D1901" s="27">
        <v>0</v>
      </c>
      <c r="E1901" s="29">
        <f>VLOOKUP(CONCATENATE(B1901,C1901),Fuente!A:G,2,0)</f>
        <v>0</v>
      </c>
      <c r="F1901" s="30">
        <f>VLOOKUP(CONCATENATE(B1901,C1901),Fuente!A:G,3,0)</f>
        <v>0</v>
      </c>
      <c r="G1901" s="25">
        <f>VLOOKUP(CONCATENATE(B1901,C1901),Fuente!A:G,4,0)</f>
        <v>0</v>
      </c>
      <c r="H1901" s="25">
        <f>VLOOKUP(CONCATENATE(B1901,C1901),Fuente!A:G,5,0)</f>
        <v>0</v>
      </c>
      <c r="I1901" s="25">
        <f>VLOOKUP(CONCATENATE(B1901,C1901),Fuente!A:G,6,0)</f>
        <v>0</v>
      </c>
      <c r="J1901" s="25">
        <f>VLOOKUP(CONCATENATE(B1901,C1901),Fuente!A:G,7,0)</f>
        <v>0</v>
      </c>
    </row>
    <row r="1902" spans="2:10" ht="15.75" x14ac:dyDescent="0.25">
      <c r="C1902" s="26"/>
      <c r="D1902" s="27"/>
      <c r="E1902" s="29"/>
      <c r="F1902" s="30"/>
      <c r="G1902" s="25"/>
      <c r="H1902" s="25"/>
      <c r="I1902" s="25"/>
      <c r="J1902" s="25"/>
    </row>
    <row r="1903" spans="2:10" ht="15.75" x14ac:dyDescent="0.25">
      <c r="C1903" s="23" t="s">
        <v>96</v>
      </c>
      <c r="D1903" s="27"/>
      <c r="E1903" s="29"/>
      <c r="F1903" s="30"/>
      <c r="G1903" s="25"/>
      <c r="H1903" s="25"/>
      <c r="I1903" s="25"/>
      <c r="J1903" s="25"/>
    </row>
    <row r="1904" spans="2:10" ht="15.75" x14ac:dyDescent="0.25">
      <c r="C1904" s="26"/>
      <c r="D1904" s="27"/>
      <c r="E1904" s="29"/>
      <c r="F1904" s="30"/>
      <c r="G1904" s="25"/>
      <c r="H1904" s="25"/>
      <c r="I1904" s="25"/>
      <c r="J1904" s="25"/>
    </row>
    <row r="1905" spans="3:10" ht="15.75" x14ac:dyDescent="0.25">
      <c r="C1905" s="26"/>
      <c r="D1905" s="27"/>
      <c r="E1905" s="29"/>
      <c r="F1905" s="30"/>
      <c r="G1905" s="25"/>
      <c r="H1905" s="25"/>
      <c r="I1905" s="25"/>
      <c r="J1905" s="25"/>
    </row>
    <row r="1906" spans="3:10" ht="15.75" x14ac:dyDescent="0.25">
      <c r="C1906" s="26"/>
      <c r="D1906" s="27"/>
      <c r="E1906" s="29"/>
      <c r="F1906" s="30"/>
      <c r="G1906" s="25"/>
      <c r="H1906" s="25"/>
      <c r="I1906" s="25"/>
      <c r="J1906" s="25"/>
    </row>
    <row r="1907" spans="3:10" ht="15.75" x14ac:dyDescent="0.25">
      <c r="C1907" s="23"/>
      <c r="D1907" s="24"/>
      <c r="E1907" s="23"/>
      <c r="F1907" s="23"/>
      <c r="G1907" s="25"/>
      <c r="H1907" s="25"/>
      <c r="I1907" s="25"/>
      <c r="J1907" s="25"/>
    </row>
    <row r="1908" spans="3:10" ht="15.75" x14ac:dyDescent="0.25">
      <c r="C1908" s="23"/>
      <c r="D1908" s="24"/>
      <c r="E1908" s="23"/>
      <c r="F1908" s="23"/>
      <c r="G1908" s="25"/>
      <c r="H1908" s="25"/>
      <c r="I1908" s="25"/>
      <c r="J1908" s="25"/>
    </row>
    <row r="1909" spans="3:10" ht="15.75" x14ac:dyDescent="0.25">
      <c r="C1909" s="23"/>
      <c r="D1909" s="24"/>
      <c r="E1909" s="23"/>
      <c r="F1909" s="23"/>
      <c r="G1909" s="25"/>
      <c r="H1909" s="25"/>
      <c r="I1909" s="25"/>
      <c r="J1909" s="25"/>
    </row>
    <row r="1910" spans="3:10" ht="15.75" x14ac:dyDescent="0.25">
      <c r="C1910" s="161" t="s">
        <v>38</v>
      </c>
      <c r="D1910" s="162"/>
      <c r="E1910" s="162"/>
      <c r="F1910" s="162"/>
      <c r="G1910" s="162"/>
      <c r="H1910" s="162"/>
      <c r="I1910" s="162"/>
      <c r="J1910" s="163"/>
    </row>
    <row r="1911" spans="3:10" ht="47.25" x14ac:dyDescent="0.25">
      <c r="C1911" s="20" t="s">
        <v>0</v>
      </c>
      <c r="D1911" s="21" t="s">
        <v>94</v>
      </c>
      <c r="E1911" s="22" t="s">
        <v>95</v>
      </c>
      <c r="F1911" s="22" t="s">
        <v>91</v>
      </c>
      <c r="G1911" s="22" t="s">
        <v>92</v>
      </c>
      <c r="H1911" s="22" t="s">
        <v>93</v>
      </c>
      <c r="I1911" s="22" t="s">
        <v>89</v>
      </c>
      <c r="J1911" s="22" t="s">
        <v>88</v>
      </c>
    </row>
    <row r="1912" spans="3:10" ht="15.75" x14ac:dyDescent="0.25">
      <c r="C1912" s="9">
        <v>2005</v>
      </c>
      <c r="D1912" s="10">
        <v>0</v>
      </c>
      <c r="E1912" s="11"/>
      <c r="F1912" s="12"/>
      <c r="G1912" s="14"/>
      <c r="H1912" s="14"/>
      <c r="I1912" s="12"/>
      <c r="J1912" s="12"/>
    </row>
    <row r="1913" spans="3:10" ht="15.75" x14ac:dyDescent="0.25">
      <c r="C1913" s="9">
        <v>2006</v>
      </c>
      <c r="D1913" s="10">
        <v>0</v>
      </c>
      <c r="E1913" s="11"/>
      <c r="F1913" s="12"/>
      <c r="G1913" s="14"/>
      <c r="H1913" s="14"/>
      <c r="I1913" s="12"/>
      <c r="J1913" s="12"/>
    </row>
    <row r="1914" spans="3:10" ht="15.75" x14ac:dyDescent="0.25">
      <c r="C1914" s="9">
        <v>2007</v>
      </c>
      <c r="D1914" s="10">
        <v>0</v>
      </c>
      <c r="E1914" s="11"/>
      <c r="F1914" s="12"/>
      <c r="G1914" s="14"/>
      <c r="H1914" s="14"/>
      <c r="I1914" s="12"/>
      <c r="J1914" s="12"/>
    </row>
    <row r="1915" spans="3:10" ht="15.75" x14ac:dyDescent="0.25">
      <c r="C1915" s="9">
        <v>2008</v>
      </c>
      <c r="D1915" s="10">
        <v>0</v>
      </c>
      <c r="E1915" s="11"/>
      <c r="F1915" s="12"/>
      <c r="G1915" s="14"/>
      <c r="H1915" s="14"/>
      <c r="I1915" s="12"/>
      <c r="J1915" s="12"/>
    </row>
    <row r="1916" spans="3:10" ht="15.75" x14ac:dyDescent="0.25">
      <c r="C1916" s="9">
        <v>2009</v>
      </c>
      <c r="D1916" s="10">
        <v>0</v>
      </c>
      <c r="E1916" s="11"/>
      <c r="F1916" s="12"/>
      <c r="G1916" s="14"/>
      <c r="H1916" s="14"/>
      <c r="I1916" s="12"/>
      <c r="J1916" s="12"/>
    </row>
    <row r="1917" spans="3:10" ht="15.75" x14ac:dyDescent="0.25">
      <c r="C1917" s="9">
        <v>2010</v>
      </c>
      <c r="D1917" s="10">
        <v>0</v>
      </c>
      <c r="E1917" s="11">
        <v>2</v>
      </c>
      <c r="F1917" s="12">
        <v>0</v>
      </c>
      <c r="G1917" s="14">
        <v>2</v>
      </c>
      <c r="H1917" s="14">
        <v>0</v>
      </c>
      <c r="I1917" s="9">
        <f t="shared" ref="I1917:I1923" si="64">E1917-(F1917+G1917+H1917)-J1917</f>
        <v>0</v>
      </c>
      <c r="J1917" s="9">
        <v>0</v>
      </c>
    </row>
    <row r="1918" spans="3:10" ht="15.75" x14ac:dyDescent="0.25">
      <c r="C1918" s="9">
        <v>2011</v>
      </c>
      <c r="D1918" s="10">
        <v>0</v>
      </c>
      <c r="E1918" s="11">
        <v>2</v>
      </c>
      <c r="F1918" s="12">
        <v>0</v>
      </c>
      <c r="G1918" s="14">
        <v>2</v>
      </c>
      <c r="H1918" s="14">
        <v>0</v>
      </c>
      <c r="I1918" s="9">
        <f t="shared" si="64"/>
        <v>0</v>
      </c>
      <c r="J1918" s="9">
        <v>0</v>
      </c>
    </row>
    <row r="1919" spans="3:10" ht="15.75" x14ac:dyDescent="0.25">
      <c r="C1919" s="9">
        <v>2012</v>
      </c>
      <c r="D1919" s="10">
        <v>0</v>
      </c>
      <c r="E1919" s="11">
        <v>2</v>
      </c>
      <c r="F1919" s="12">
        <v>0</v>
      </c>
      <c r="G1919" s="14">
        <v>2</v>
      </c>
      <c r="H1919" s="14">
        <v>0</v>
      </c>
      <c r="I1919" s="9">
        <f t="shared" si="64"/>
        <v>0</v>
      </c>
      <c r="J1919" s="9">
        <v>0</v>
      </c>
    </row>
    <row r="1920" spans="3:10" ht="15.75" x14ac:dyDescent="0.25">
      <c r="C1920" s="9">
        <v>2013</v>
      </c>
      <c r="D1920" s="10">
        <v>0</v>
      </c>
      <c r="E1920" s="11">
        <v>2</v>
      </c>
      <c r="F1920" s="12">
        <v>0</v>
      </c>
      <c r="G1920" s="14">
        <v>2</v>
      </c>
      <c r="H1920" s="14">
        <v>0</v>
      </c>
      <c r="I1920" s="9">
        <f t="shared" si="64"/>
        <v>0</v>
      </c>
      <c r="J1920" s="9">
        <v>0</v>
      </c>
    </row>
    <row r="1921" spans="2:10" ht="15.75" x14ac:dyDescent="0.25">
      <c r="C1921" s="9">
        <v>2014</v>
      </c>
      <c r="D1921" s="10">
        <v>0</v>
      </c>
      <c r="E1921" s="11">
        <v>2</v>
      </c>
      <c r="F1921" s="12">
        <v>0</v>
      </c>
      <c r="G1921" s="14">
        <v>1</v>
      </c>
      <c r="H1921" s="14">
        <v>0</v>
      </c>
      <c r="I1921" s="9">
        <f t="shared" si="64"/>
        <v>1</v>
      </c>
      <c r="J1921" s="9">
        <v>0</v>
      </c>
    </row>
    <row r="1922" spans="2:10" ht="15.75" x14ac:dyDescent="0.25">
      <c r="C1922" s="9">
        <v>2015</v>
      </c>
      <c r="D1922" s="10">
        <v>0</v>
      </c>
      <c r="E1922" s="11">
        <v>2</v>
      </c>
      <c r="F1922" s="12">
        <v>0</v>
      </c>
      <c r="G1922" s="14">
        <v>1</v>
      </c>
      <c r="H1922" s="14">
        <v>0</v>
      </c>
      <c r="I1922" s="9">
        <f t="shared" si="64"/>
        <v>1</v>
      </c>
      <c r="J1922" s="9">
        <v>0</v>
      </c>
    </row>
    <row r="1923" spans="2:10" ht="15.75" x14ac:dyDescent="0.25">
      <c r="C1923" s="9">
        <v>2016</v>
      </c>
      <c r="D1923" s="10">
        <v>0</v>
      </c>
      <c r="E1923" s="11">
        <v>2</v>
      </c>
      <c r="F1923" s="12">
        <v>0</v>
      </c>
      <c r="G1923" s="14">
        <v>0</v>
      </c>
      <c r="H1923" s="14">
        <v>0</v>
      </c>
      <c r="I1923" s="9">
        <f t="shared" si="64"/>
        <v>2</v>
      </c>
      <c r="J1923" s="9">
        <v>0</v>
      </c>
    </row>
    <row r="1924" spans="2:10" ht="15.75" x14ac:dyDescent="0.25">
      <c r="C1924" s="9">
        <v>2017</v>
      </c>
      <c r="D1924" s="10">
        <v>0</v>
      </c>
      <c r="E1924" s="11">
        <v>2</v>
      </c>
      <c r="F1924" s="12">
        <v>0</v>
      </c>
      <c r="G1924" s="14">
        <v>0</v>
      </c>
      <c r="H1924" s="14">
        <v>0</v>
      </c>
      <c r="I1924" s="14">
        <v>2</v>
      </c>
      <c r="J1924" s="14">
        <v>0</v>
      </c>
    </row>
    <row r="1925" spans="2:10" ht="15.75" x14ac:dyDescent="0.25">
      <c r="C1925" s="9">
        <v>2018</v>
      </c>
      <c r="D1925" s="10">
        <v>0</v>
      </c>
      <c r="E1925" s="11">
        <v>2</v>
      </c>
      <c r="F1925" s="12">
        <v>0</v>
      </c>
      <c r="G1925" s="14">
        <v>2</v>
      </c>
      <c r="H1925" s="14">
        <v>0</v>
      </c>
      <c r="I1925" s="14">
        <v>0</v>
      </c>
      <c r="J1925" s="14">
        <v>0</v>
      </c>
    </row>
    <row r="1926" spans="2:10" ht="15.75" x14ac:dyDescent="0.25">
      <c r="B1926" t="s">
        <v>599</v>
      </c>
      <c r="C1926" s="26">
        <v>2019</v>
      </c>
      <c r="D1926" s="27">
        <v>0</v>
      </c>
      <c r="E1926" s="29">
        <f>VLOOKUP(CONCATENATE(B1926,C1926),Fuente!A:G,2,0)</f>
        <v>2</v>
      </c>
      <c r="F1926" s="30">
        <f>VLOOKUP(CONCATENATE(B1926,C1926),Fuente!A:G,3,0)</f>
        <v>0</v>
      </c>
      <c r="G1926" s="25">
        <f>VLOOKUP(CONCATENATE(B1926,C1926),Fuente!A:G,4,0)</f>
        <v>2</v>
      </c>
      <c r="H1926" s="25">
        <f>VLOOKUP(CONCATENATE(B1926,C1926),Fuente!A:G,5,0)</f>
        <v>0</v>
      </c>
      <c r="I1926" s="25">
        <f>VLOOKUP(CONCATENATE(B1926,C1926),Fuente!A:G,6,0)</f>
        <v>0</v>
      </c>
      <c r="J1926" s="25">
        <f>VLOOKUP(CONCATENATE(B1926,C1926),Fuente!A:G,7,0)</f>
        <v>0</v>
      </c>
    </row>
    <row r="1927" spans="2:10" ht="15.75" x14ac:dyDescent="0.25">
      <c r="B1927" t="s">
        <v>599</v>
      </c>
      <c r="C1927" s="26">
        <v>2020</v>
      </c>
      <c r="D1927" s="27">
        <v>0</v>
      </c>
      <c r="E1927" s="29">
        <f>VLOOKUP(CONCATENATE(B1927,C1927),Fuente!A:G,2,0)</f>
        <v>2</v>
      </c>
      <c r="F1927" s="30">
        <f>VLOOKUP(CONCATENATE(B1927,C1927),Fuente!A:G,3,0)</f>
        <v>0</v>
      </c>
      <c r="G1927" s="25">
        <f>VLOOKUP(CONCATENATE(B1927,C1927),Fuente!A:G,4,0)</f>
        <v>2</v>
      </c>
      <c r="H1927" s="25">
        <f>VLOOKUP(CONCATENATE(B1927,C1927),Fuente!A:G,5,0)</f>
        <v>0</v>
      </c>
      <c r="I1927" s="25">
        <f>VLOOKUP(CONCATENATE(B1927,C1927),Fuente!A:G,6,0)</f>
        <v>0</v>
      </c>
      <c r="J1927" s="25">
        <f>VLOOKUP(CONCATENATE(B1927,C1927),Fuente!A:G,7,0)</f>
        <v>2</v>
      </c>
    </row>
    <row r="1928" spans="2:10" ht="15.75" x14ac:dyDescent="0.25">
      <c r="C1928" s="26"/>
      <c r="D1928" s="27"/>
      <c r="E1928" s="29"/>
      <c r="F1928" s="30"/>
      <c r="G1928" s="25"/>
      <c r="H1928" s="25"/>
      <c r="I1928" s="25"/>
      <c r="J1928" s="25"/>
    </row>
    <row r="1929" spans="2:10" ht="15.75" x14ac:dyDescent="0.25">
      <c r="C1929" s="23" t="s">
        <v>96</v>
      </c>
      <c r="D1929" s="27"/>
      <c r="E1929" s="29"/>
      <c r="F1929" s="30"/>
      <c r="G1929" s="25"/>
      <c r="H1929" s="25"/>
      <c r="I1929" s="25"/>
      <c r="J1929" s="25"/>
    </row>
    <row r="1930" spans="2:10" ht="15.75" x14ac:dyDescent="0.25">
      <c r="C1930" s="26"/>
      <c r="D1930" s="27"/>
      <c r="E1930" s="29"/>
      <c r="F1930" s="30"/>
      <c r="G1930" s="25"/>
      <c r="H1930" s="25"/>
      <c r="I1930" s="25"/>
      <c r="J1930" s="25"/>
    </row>
    <row r="1931" spans="2:10" ht="15.75" x14ac:dyDescent="0.25">
      <c r="C1931" s="26"/>
      <c r="D1931" s="27"/>
      <c r="E1931" s="29"/>
      <c r="F1931" s="30"/>
      <c r="G1931" s="25"/>
      <c r="H1931" s="25"/>
      <c r="I1931" s="25"/>
      <c r="J1931" s="25"/>
    </row>
    <row r="1932" spans="2:10" ht="15.75" x14ac:dyDescent="0.25">
      <c r="C1932" s="26"/>
      <c r="D1932" s="27"/>
      <c r="E1932" s="29"/>
      <c r="F1932" s="30"/>
      <c r="G1932" s="25"/>
      <c r="H1932" s="25"/>
      <c r="I1932" s="25"/>
      <c r="J1932" s="25"/>
    </row>
    <row r="1933" spans="2:10" ht="15.75" x14ac:dyDescent="0.25">
      <c r="C1933" s="23"/>
      <c r="D1933" s="24"/>
      <c r="E1933" s="23"/>
      <c r="F1933" s="23"/>
      <c r="G1933" s="25"/>
      <c r="H1933" s="25"/>
      <c r="I1933" s="25"/>
      <c r="J1933" s="25"/>
    </row>
    <row r="1934" spans="2:10" ht="15.75" x14ac:dyDescent="0.25">
      <c r="C1934" s="23"/>
      <c r="D1934" s="24"/>
      <c r="E1934" s="23"/>
      <c r="F1934" s="23"/>
      <c r="G1934" s="25"/>
      <c r="H1934" s="25"/>
      <c r="I1934" s="25"/>
      <c r="J1934" s="25"/>
    </row>
    <row r="1935" spans="2:10" ht="15.75" x14ac:dyDescent="0.25">
      <c r="C1935" s="23"/>
      <c r="D1935" s="24"/>
      <c r="E1935" s="23"/>
      <c r="F1935" s="23"/>
      <c r="G1935" s="25"/>
      <c r="H1935" s="25"/>
      <c r="I1935" s="25"/>
      <c r="J1935" s="25"/>
    </row>
    <row r="1936" spans="2:10" ht="15.75" x14ac:dyDescent="0.25">
      <c r="C1936" s="161" t="s">
        <v>39</v>
      </c>
      <c r="D1936" s="162"/>
      <c r="E1936" s="162"/>
      <c r="F1936" s="162"/>
      <c r="G1936" s="162"/>
      <c r="H1936" s="162"/>
      <c r="I1936" s="162"/>
      <c r="J1936" s="163"/>
    </row>
    <row r="1937" spans="2:10" ht="47.25" x14ac:dyDescent="0.25">
      <c r="C1937" s="20" t="s">
        <v>0</v>
      </c>
      <c r="D1937" s="21" t="s">
        <v>94</v>
      </c>
      <c r="E1937" s="22" t="s">
        <v>95</v>
      </c>
      <c r="F1937" s="22" t="s">
        <v>91</v>
      </c>
      <c r="G1937" s="22" t="s">
        <v>92</v>
      </c>
      <c r="H1937" s="22" t="s">
        <v>93</v>
      </c>
      <c r="I1937" s="22" t="s">
        <v>89</v>
      </c>
      <c r="J1937" s="22" t="s">
        <v>88</v>
      </c>
    </row>
    <row r="1938" spans="2:10" ht="15.75" x14ac:dyDescent="0.25">
      <c r="C1938" s="9">
        <v>2005</v>
      </c>
      <c r="D1938" s="10">
        <v>0</v>
      </c>
      <c r="E1938" s="11"/>
      <c r="F1938" s="12"/>
      <c r="G1938" s="14"/>
      <c r="H1938" s="14"/>
      <c r="I1938" s="12"/>
      <c r="J1938" s="12"/>
    </row>
    <row r="1939" spans="2:10" ht="15.75" x14ac:dyDescent="0.25">
      <c r="C1939" s="9">
        <v>2006</v>
      </c>
      <c r="D1939" s="10">
        <v>0</v>
      </c>
      <c r="E1939" s="11"/>
      <c r="F1939" s="12"/>
      <c r="G1939" s="14"/>
      <c r="H1939" s="14"/>
      <c r="I1939" s="12"/>
      <c r="J1939" s="12"/>
    </row>
    <row r="1940" spans="2:10" ht="15.75" x14ac:dyDescent="0.25">
      <c r="C1940" s="9">
        <v>2007</v>
      </c>
      <c r="D1940" s="10">
        <v>0</v>
      </c>
      <c r="E1940" s="11"/>
      <c r="F1940" s="12"/>
      <c r="G1940" s="14"/>
      <c r="H1940" s="14"/>
      <c r="I1940" s="12"/>
      <c r="J1940" s="12"/>
    </row>
    <row r="1941" spans="2:10" ht="15.75" x14ac:dyDescent="0.25">
      <c r="C1941" s="9">
        <v>2008</v>
      </c>
      <c r="D1941" s="10">
        <v>0</v>
      </c>
      <c r="E1941" s="11"/>
      <c r="F1941" s="12"/>
      <c r="G1941" s="14"/>
      <c r="H1941" s="14"/>
      <c r="I1941" s="12"/>
      <c r="J1941" s="12"/>
    </row>
    <row r="1942" spans="2:10" ht="15.75" x14ac:dyDescent="0.25">
      <c r="C1942" s="9">
        <v>2009</v>
      </c>
      <c r="D1942" s="10">
        <v>0</v>
      </c>
      <c r="E1942" s="11"/>
      <c r="F1942" s="12"/>
      <c r="G1942" s="14"/>
      <c r="H1942" s="14"/>
      <c r="I1942" s="12"/>
      <c r="J1942" s="12"/>
    </row>
    <row r="1943" spans="2:10" ht="15.75" x14ac:dyDescent="0.25">
      <c r="C1943" s="9">
        <v>2010</v>
      </c>
      <c r="D1943" s="10">
        <v>0</v>
      </c>
      <c r="E1943" s="11">
        <v>0</v>
      </c>
      <c r="F1943" s="12">
        <v>0</v>
      </c>
      <c r="G1943" s="14">
        <v>0</v>
      </c>
      <c r="H1943" s="14">
        <v>0</v>
      </c>
      <c r="I1943" s="9">
        <f t="shared" ref="I1943:I1949" si="65">E1943-(F1943+G1943+H1943)-J1943</f>
        <v>0</v>
      </c>
      <c r="J1943" s="9">
        <v>0</v>
      </c>
    </row>
    <row r="1944" spans="2:10" ht="15.75" x14ac:dyDescent="0.25">
      <c r="C1944" s="9">
        <v>2011</v>
      </c>
      <c r="D1944" s="10">
        <v>0</v>
      </c>
      <c r="E1944" s="11">
        <v>1</v>
      </c>
      <c r="F1944" s="12">
        <v>0</v>
      </c>
      <c r="G1944" s="14">
        <v>0</v>
      </c>
      <c r="H1944" s="14">
        <v>1</v>
      </c>
      <c r="I1944" s="9">
        <f t="shared" si="65"/>
        <v>0</v>
      </c>
      <c r="J1944" s="9">
        <v>0</v>
      </c>
    </row>
    <row r="1945" spans="2:10" ht="15.75" x14ac:dyDescent="0.25">
      <c r="C1945" s="9">
        <v>2012</v>
      </c>
      <c r="D1945" s="10">
        <v>0</v>
      </c>
      <c r="E1945" s="11">
        <v>1</v>
      </c>
      <c r="F1945" s="12">
        <v>0</v>
      </c>
      <c r="G1945" s="14">
        <v>0</v>
      </c>
      <c r="H1945" s="14">
        <v>1</v>
      </c>
      <c r="I1945" s="9">
        <f t="shared" si="65"/>
        <v>0</v>
      </c>
      <c r="J1945" s="9">
        <v>0</v>
      </c>
    </row>
    <row r="1946" spans="2:10" ht="15.75" x14ac:dyDescent="0.25">
      <c r="C1946" s="9">
        <v>2013</v>
      </c>
      <c r="D1946" s="10">
        <v>0</v>
      </c>
      <c r="E1946" s="11">
        <v>1</v>
      </c>
      <c r="F1946" s="12">
        <v>0</v>
      </c>
      <c r="G1946" s="14">
        <v>0</v>
      </c>
      <c r="H1946" s="14">
        <v>1</v>
      </c>
      <c r="I1946" s="9">
        <f t="shared" si="65"/>
        <v>0</v>
      </c>
      <c r="J1946" s="9">
        <v>0</v>
      </c>
    </row>
    <row r="1947" spans="2:10" ht="15.75" x14ac:dyDescent="0.25">
      <c r="C1947" s="9">
        <v>2014</v>
      </c>
      <c r="D1947" s="10">
        <v>0</v>
      </c>
      <c r="E1947" s="11">
        <v>1</v>
      </c>
      <c r="F1947" s="12">
        <v>0</v>
      </c>
      <c r="G1947" s="14">
        <v>0</v>
      </c>
      <c r="H1947" s="14">
        <v>1</v>
      </c>
      <c r="I1947" s="9">
        <f t="shared" si="65"/>
        <v>0</v>
      </c>
      <c r="J1947" s="9">
        <v>0</v>
      </c>
    </row>
    <row r="1948" spans="2:10" ht="15.75" x14ac:dyDescent="0.25">
      <c r="C1948" s="9">
        <v>2015</v>
      </c>
      <c r="D1948" s="10">
        <v>0</v>
      </c>
      <c r="E1948" s="11">
        <v>1</v>
      </c>
      <c r="F1948" s="12">
        <v>0</v>
      </c>
      <c r="G1948" s="14">
        <v>0</v>
      </c>
      <c r="H1948" s="14">
        <v>1</v>
      </c>
      <c r="I1948" s="9">
        <f t="shared" si="65"/>
        <v>0</v>
      </c>
      <c r="J1948" s="9">
        <v>0</v>
      </c>
    </row>
    <row r="1949" spans="2:10" ht="15.75" x14ac:dyDescent="0.25">
      <c r="C1949" s="9">
        <v>2016</v>
      </c>
      <c r="D1949" s="10">
        <v>0</v>
      </c>
      <c r="E1949" s="11">
        <v>1</v>
      </c>
      <c r="F1949" s="12">
        <v>0</v>
      </c>
      <c r="G1949" s="14">
        <v>0</v>
      </c>
      <c r="H1949" s="14">
        <v>0</v>
      </c>
      <c r="I1949" s="9">
        <f t="shared" si="65"/>
        <v>1</v>
      </c>
      <c r="J1949" s="9">
        <v>0</v>
      </c>
    </row>
    <row r="1950" spans="2:10" ht="15.75" x14ac:dyDescent="0.25">
      <c r="C1950" s="9">
        <v>2017</v>
      </c>
      <c r="D1950" s="10">
        <v>0</v>
      </c>
      <c r="E1950" s="11">
        <v>1</v>
      </c>
      <c r="F1950" s="12">
        <v>0</v>
      </c>
      <c r="G1950" s="14">
        <v>0</v>
      </c>
      <c r="H1950" s="14">
        <v>0</v>
      </c>
      <c r="I1950" s="14">
        <v>1</v>
      </c>
      <c r="J1950" s="14">
        <v>0</v>
      </c>
    </row>
    <row r="1951" spans="2:10" ht="15.75" x14ac:dyDescent="0.25">
      <c r="C1951" s="9">
        <v>2018</v>
      </c>
      <c r="D1951" s="10">
        <v>0</v>
      </c>
      <c r="E1951" s="11">
        <v>1</v>
      </c>
      <c r="F1951" s="12">
        <v>0</v>
      </c>
      <c r="G1951" s="14">
        <v>0</v>
      </c>
      <c r="H1951" s="14">
        <v>0</v>
      </c>
      <c r="I1951" s="14">
        <v>1</v>
      </c>
      <c r="J1951" s="14">
        <v>0</v>
      </c>
    </row>
    <row r="1952" spans="2:10" ht="15.75" x14ac:dyDescent="0.25">
      <c r="B1952" t="s">
        <v>600</v>
      </c>
      <c r="C1952" s="26">
        <v>2019</v>
      </c>
      <c r="D1952" s="27">
        <v>0</v>
      </c>
      <c r="E1952" s="29">
        <f>VLOOKUP(CONCATENATE(B1952,C1952),Fuente!A:G,2,0)</f>
        <v>1</v>
      </c>
      <c r="F1952" s="30">
        <f>VLOOKUP(CONCATENATE(B1952,C1952),Fuente!A:G,3,0)</f>
        <v>0</v>
      </c>
      <c r="G1952" s="25">
        <f>VLOOKUP(CONCATENATE(B1952,C1952),Fuente!A:G,4,0)</f>
        <v>0</v>
      </c>
      <c r="H1952" s="25">
        <f>VLOOKUP(CONCATENATE(B1952,C1952),Fuente!A:G,5,0)</f>
        <v>0</v>
      </c>
      <c r="I1952" s="25">
        <f>VLOOKUP(CONCATENATE(B1952,C1952),Fuente!A:G,6,0)</f>
        <v>1</v>
      </c>
      <c r="J1952" s="25">
        <f>VLOOKUP(CONCATENATE(B1952,C1952),Fuente!A:G,7,0)</f>
        <v>0</v>
      </c>
    </row>
    <row r="1953" spans="2:10" ht="15.75" x14ac:dyDescent="0.25">
      <c r="B1953" t="s">
        <v>600</v>
      </c>
      <c r="C1953" s="26">
        <v>2020</v>
      </c>
      <c r="D1953" s="27">
        <v>0</v>
      </c>
      <c r="E1953" s="29">
        <f>VLOOKUP(CONCATENATE(B1953,C1953),Fuente!A:G,2,0)</f>
        <v>1</v>
      </c>
      <c r="F1953" s="30">
        <f>VLOOKUP(CONCATENATE(B1953,C1953),Fuente!A:G,3,0)</f>
        <v>0</v>
      </c>
      <c r="G1953" s="25">
        <f>VLOOKUP(CONCATENATE(B1953,C1953),Fuente!A:G,4,0)</f>
        <v>0</v>
      </c>
      <c r="H1953" s="25">
        <f>VLOOKUP(CONCATENATE(B1953,C1953),Fuente!A:G,5,0)</f>
        <v>0</v>
      </c>
      <c r="I1953" s="25">
        <f>VLOOKUP(CONCATENATE(B1953,C1953),Fuente!A:G,6,0)</f>
        <v>0</v>
      </c>
      <c r="J1953" s="25">
        <f>VLOOKUP(CONCATENATE(B1953,C1953),Fuente!A:G,7,0)</f>
        <v>1</v>
      </c>
    </row>
    <row r="1954" spans="2:10" ht="15.75" x14ac:dyDescent="0.25">
      <c r="C1954" s="26"/>
      <c r="D1954" s="27"/>
      <c r="E1954" s="29"/>
      <c r="F1954" s="30"/>
      <c r="G1954" s="25"/>
      <c r="H1954" s="25"/>
      <c r="I1954" s="25"/>
      <c r="J1954" s="25"/>
    </row>
    <row r="1955" spans="2:10" ht="15.75" x14ac:dyDescent="0.25">
      <c r="C1955" s="23" t="s">
        <v>96</v>
      </c>
      <c r="D1955" s="27"/>
      <c r="E1955" s="29"/>
      <c r="F1955" s="30"/>
      <c r="G1955" s="25"/>
      <c r="H1955" s="25"/>
      <c r="I1955" s="25"/>
      <c r="J1955" s="25"/>
    </row>
    <row r="1956" spans="2:10" ht="15.75" x14ac:dyDescent="0.25">
      <c r="C1956" s="26"/>
      <c r="D1956" s="27"/>
      <c r="E1956" s="29"/>
      <c r="F1956" s="30"/>
      <c r="G1956" s="25"/>
      <c r="H1956" s="25"/>
      <c r="I1956" s="25"/>
      <c r="J1956" s="25"/>
    </row>
    <row r="1957" spans="2:10" ht="15.75" x14ac:dyDescent="0.25">
      <c r="C1957" s="26"/>
      <c r="D1957" s="27"/>
      <c r="E1957" s="29"/>
      <c r="F1957" s="30"/>
      <c r="G1957" s="25"/>
      <c r="H1957" s="25"/>
      <c r="I1957" s="25"/>
      <c r="J1957" s="25"/>
    </row>
    <row r="1958" spans="2:10" ht="15.75" x14ac:dyDescent="0.25">
      <c r="C1958" s="26"/>
      <c r="D1958" s="27"/>
      <c r="E1958" s="29"/>
      <c r="F1958" s="30"/>
      <c r="G1958" s="25"/>
      <c r="H1958" s="25"/>
      <c r="I1958" s="25"/>
      <c r="J1958" s="25"/>
    </row>
    <row r="1959" spans="2:10" ht="15.75" x14ac:dyDescent="0.25">
      <c r="C1959" s="23"/>
      <c r="D1959" s="24"/>
      <c r="E1959" s="23"/>
      <c r="F1959" s="23"/>
      <c r="G1959" s="25"/>
      <c r="H1959" s="25"/>
      <c r="I1959" s="25"/>
      <c r="J1959" s="25"/>
    </row>
    <row r="1960" spans="2:10" ht="15.75" x14ac:dyDescent="0.25">
      <c r="C1960" s="23"/>
      <c r="D1960" s="24"/>
      <c r="E1960" s="23"/>
      <c r="F1960" s="23"/>
      <c r="G1960" s="25"/>
      <c r="H1960" s="25"/>
      <c r="I1960" s="25"/>
      <c r="J1960" s="25"/>
    </row>
    <row r="1961" spans="2:10" ht="15.75" x14ac:dyDescent="0.25">
      <c r="C1961" s="23"/>
      <c r="D1961" s="24"/>
      <c r="E1961" s="23"/>
      <c r="F1961" s="23"/>
      <c r="G1961" s="25"/>
      <c r="H1961" s="25"/>
      <c r="I1961" s="25"/>
      <c r="J1961" s="25"/>
    </row>
    <row r="1962" spans="2:10" ht="15.75" x14ac:dyDescent="0.25">
      <c r="C1962" s="161" t="s">
        <v>40</v>
      </c>
      <c r="D1962" s="162"/>
      <c r="E1962" s="162"/>
      <c r="F1962" s="162"/>
      <c r="G1962" s="162"/>
      <c r="H1962" s="162"/>
      <c r="I1962" s="162"/>
      <c r="J1962" s="163"/>
    </row>
    <row r="1963" spans="2:10" ht="47.25" x14ac:dyDescent="0.25">
      <c r="C1963" s="20" t="s">
        <v>0</v>
      </c>
      <c r="D1963" s="21" t="s">
        <v>94</v>
      </c>
      <c r="E1963" s="22" t="s">
        <v>95</v>
      </c>
      <c r="F1963" s="22" t="s">
        <v>91</v>
      </c>
      <c r="G1963" s="22" t="s">
        <v>92</v>
      </c>
      <c r="H1963" s="22" t="s">
        <v>93</v>
      </c>
      <c r="I1963" s="22" t="s">
        <v>89</v>
      </c>
      <c r="J1963" s="22" t="s">
        <v>88</v>
      </c>
    </row>
    <row r="1964" spans="2:10" ht="15.75" x14ac:dyDescent="0.25">
      <c r="C1964" s="9">
        <v>2005</v>
      </c>
      <c r="D1964" s="10">
        <v>0</v>
      </c>
      <c r="E1964" s="11"/>
      <c r="F1964" s="12"/>
      <c r="G1964" s="14"/>
      <c r="H1964" s="14"/>
      <c r="I1964" s="12"/>
      <c r="J1964" s="12"/>
    </row>
    <row r="1965" spans="2:10" ht="15.75" x14ac:dyDescent="0.25">
      <c r="C1965" s="9">
        <v>2006</v>
      </c>
      <c r="D1965" s="10">
        <v>0</v>
      </c>
      <c r="E1965" s="11"/>
      <c r="F1965" s="12"/>
      <c r="G1965" s="14"/>
      <c r="H1965" s="14"/>
      <c r="I1965" s="12"/>
      <c r="J1965" s="12"/>
    </row>
    <row r="1966" spans="2:10" ht="15.75" x14ac:dyDescent="0.25">
      <c r="C1966" s="9">
        <v>2007</v>
      </c>
      <c r="D1966" s="10">
        <v>0</v>
      </c>
      <c r="E1966" s="11"/>
      <c r="F1966" s="12"/>
      <c r="G1966" s="14"/>
      <c r="H1966" s="14"/>
      <c r="I1966" s="12"/>
      <c r="J1966" s="12"/>
    </row>
    <row r="1967" spans="2:10" ht="15.75" x14ac:dyDescent="0.25">
      <c r="C1967" s="9">
        <v>2008</v>
      </c>
      <c r="D1967" s="10">
        <v>0</v>
      </c>
      <c r="E1967" s="11"/>
      <c r="F1967" s="12"/>
      <c r="G1967" s="14"/>
      <c r="H1967" s="14"/>
      <c r="I1967" s="12"/>
      <c r="J1967" s="12"/>
    </row>
    <row r="1968" spans="2:10" ht="15.75" x14ac:dyDescent="0.25">
      <c r="C1968" s="9">
        <v>2009</v>
      </c>
      <c r="D1968" s="10">
        <v>0</v>
      </c>
      <c r="E1968" s="11"/>
      <c r="F1968" s="12"/>
      <c r="G1968" s="14"/>
      <c r="H1968" s="14"/>
      <c r="I1968" s="12"/>
      <c r="J1968" s="12"/>
    </row>
    <row r="1969" spans="2:10" ht="15.75" x14ac:dyDescent="0.25">
      <c r="C1969" s="9">
        <v>2010</v>
      </c>
      <c r="D1969" s="10">
        <v>0</v>
      </c>
      <c r="E1969" s="11">
        <v>0</v>
      </c>
      <c r="F1969" s="12">
        <v>0</v>
      </c>
      <c r="G1969" s="14">
        <v>0</v>
      </c>
      <c r="H1969" s="14">
        <v>0</v>
      </c>
      <c r="I1969" s="9">
        <f t="shared" ref="I1969:I1975" si="66">E1969-(F1969+G1969+H1969)-J1969</f>
        <v>0</v>
      </c>
      <c r="J1969" s="9">
        <v>0</v>
      </c>
    </row>
    <row r="1970" spans="2:10" ht="15.75" x14ac:dyDescent="0.25">
      <c r="C1970" s="9">
        <v>2011</v>
      </c>
      <c r="D1970" s="10">
        <v>0</v>
      </c>
      <c r="E1970" s="11">
        <v>0</v>
      </c>
      <c r="F1970" s="12">
        <v>0</v>
      </c>
      <c r="G1970" s="14">
        <v>0</v>
      </c>
      <c r="H1970" s="14">
        <v>0</v>
      </c>
      <c r="I1970" s="9">
        <f t="shared" si="66"/>
        <v>0</v>
      </c>
      <c r="J1970" s="9">
        <v>0</v>
      </c>
    </row>
    <row r="1971" spans="2:10" ht="15.75" x14ac:dyDescent="0.25">
      <c r="C1971" s="9">
        <v>2012</v>
      </c>
      <c r="D1971" s="10">
        <v>0</v>
      </c>
      <c r="E1971" s="11">
        <v>0</v>
      </c>
      <c r="F1971" s="12">
        <v>0</v>
      </c>
      <c r="G1971" s="14">
        <v>0</v>
      </c>
      <c r="H1971" s="14">
        <v>0</v>
      </c>
      <c r="I1971" s="9">
        <f t="shared" si="66"/>
        <v>0</v>
      </c>
      <c r="J1971" s="9">
        <v>0</v>
      </c>
    </row>
    <row r="1972" spans="2:10" ht="15.75" x14ac:dyDescent="0.25">
      <c r="C1972" s="9">
        <v>2013</v>
      </c>
      <c r="D1972" s="10">
        <v>0</v>
      </c>
      <c r="E1972" s="11">
        <v>0</v>
      </c>
      <c r="F1972" s="12">
        <v>0</v>
      </c>
      <c r="G1972" s="14">
        <v>0</v>
      </c>
      <c r="H1972" s="14">
        <v>0</v>
      </c>
      <c r="I1972" s="9">
        <f t="shared" si="66"/>
        <v>0</v>
      </c>
      <c r="J1972" s="9">
        <v>0</v>
      </c>
    </row>
    <row r="1973" spans="2:10" ht="15.75" x14ac:dyDescent="0.25">
      <c r="C1973" s="9">
        <v>2014</v>
      </c>
      <c r="D1973" s="10">
        <v>0</v>
      </c>
      <c r="E1973" s="11">
        <v>0</v>
      </c>
      <c r="F1973" s="12">
        <v>0</v>
      </c>
      <c r="G1973" s="14">
        <v>0</v>
      </c>
      <c r="H1973" s="14">
        <v>0</v>
      </c>
      <c r="I1973" s="9">
        <f t="shared" si="66"/>
        <v>0</v>
      </c>
      <c r="J1973" s="9">
        <v>0</v>
      </c>
    </row>
    <row r="1974" spans="2:10" ht="15.75" x14ac:dyDescent="0.25">
      <c r="C1974" s="9">
        <v>2015</v>
      </c>
      <c r="D1974" s="10">
        <v>0</v>
      </c>
      <c r="E1974" s="11">
        <v>0</v>
      </c>
      <c r="F1974" s="12">
        <v>0</v>
      </c>
      <c r="G1974" s="14">
        <v>0</v>
      </c>
      <c r="H1974" s="14">
        <v>0</v>
      </c>
      <c r="I1974" s="9">
        <f t="shared" si="66"/>
        <v>0</v>
      </c>
      <c r="J1974" s="9">
        <v>0</v>
      </c>
    </row>
    <row r="1975" spans="2:10" ht="15.75" x14ac:dyDescent="0.25">
      <c r="C1975" s="9">
        <v>2016</v>
      </c>
      <c r="D1975" s="10">
        <v>0</v>
      </c>
      <c r="E1975" s="11">
        <v>0</v>
      </c>
      <c r="F1975" s="12">
        <v>0</v>
      </c>
      <c r="G1975" s="14">
        <v>0</v>
      </c>
      <c r="H1975" s="14">
        <v>0</v>
      </c>
      <c r="I1975" s="9">
        <f t="shared" si="66"/>
        <v>0</v>
      </c>
      <c r="J1975" s="9">
        <v>0</v>
      </c>
    </row>
    <row r="1976" spans="2:10" ht="15.75" x14ac:dyDescent="0.25">
      <c r="C1976" s="9">
        <v>2017</v>
      </c>
      <c r="D1976" s="10">
        <v>0</v>
      </c>
      <c r="E1976" s="11">
        <v>0</v>
      </c>
      <c r="F1976" s="12">
        <v>0</v>
      </c>
      <c r="G1976" s="14">
        <v>0</v>
      </c>
      <c r="H1976" s="14">
        <v>0</v>
      </c>
      <c r="I1976" s="14">
        <v>0</v>
      </c>
      <c r="J1976" s="14">
        <v>0</v>
      </c>
    </row>
    <row r="1977" spans="2:10" ht="15.75" x14ac:dyDescent="0.25">
      <c r="C1977" s="9">
        <v>2018</v>
      </c>
      <c r="D1977" s="10">
        <v>0</v>
      </c>
      <c r="E1977" s="11">
        <v>0</v>
      </c>
      <c r="F1977" s="12">
        <v>0</v>
      </c>
      <c r="G1977" s="14">
        <v>0</v>
      </c>
      <c r="H1977" s="14">
        <v>0</v>
      </c>
      <c r="I1977" s="14">
        <v>0</v>
      </c>
      <c r="J1977" s="14">
        <v>0</v>
      </c>
    </row>
    <row r="1978" spans="2:10" ht="15.75" x14ac:dyDescent="0.25">
      <c r="B1978" t="s">
        <v>601</v>
      </c>
      <c r="C1978" s="26">
        <v>2019</v>
      </c>
      <c r="D1978" s="27">
        <v>0</v>
      </c>
      <c r="E1978" s="29">
        <f>VLOOKUP(CONCATENATE(B1978,C1978),Fuente!A:G,2,0)</f>
        <v>0</v>
      </c>
      <c r="F1978" s="30">
        <f>VLOOKUP(CONCATENATE(B1978,C1978),Fuente!A:G,3,0)</f>
        <v>0</v>
      </c>
      <c r="G1978" s="25">
        <f>VLOOKUP(CONCATENATE(B1978,C1978),Fuente!A:G,4,0)</f>
        <v>0</v>
      </c>
      <c r="H1978" s="25">
        <f>VLOOKUP(CONCATENATE(B1978,C1978),Fuente!A:G,5,0)</f>
        <v>0</v>
      </c>
      <c r="I1978" s="25">
        <f>VLOOKUP(CONCATENATE(B1978,C1978),Fuente!A:G,6,0)</f>
        <v>0</v>
      </c>
      <c r="J1978" s="25">
        <f>VLOOKUP(CONCATENATE(B1978,C1978),Fuente!A:G,7,0)</f>
        <v>0</v>
      </c>
    </row>
    <row r="1979" spans="2:10" ht="15.75" x14ac:dyDescent="0.25">
      <c r="B1979" t="s">
        <v>601</v>
      </c>
      <c r="C1979" s="26">
        <v>2020</v>
      </c>
      <c r="D1979" s="27">
        <v>0</v>
      </c>
      <c r="E1979" s="29">
        <f>VLOOKUP(CONCATENATE(B1979,C1979),Fuente!A:G,2,0)</f>
        <v>0</v>
      </c>
      <c r="F1979" s="30">
        <f>VLOOKUP(CONCATENATE(B1979,C1979),Fuente!A:G,3,0)</f>
        <v>0</v>
      </c>
      <c r="G1979" s="25">
        <f>VLOOKUP(CONCATENATE(B1979,C1979),Fuente!A:G,4,0)</f>
        <v>0</v>
      </c>
      <c r="H1979" s="25">
        <f>VLOOKUP(CONCATENATE(B1979,C1979),Fuente!A:G,5,0)</f>
        <v>0</v>
      </c>
      <c r="I1979" s="25">
        <f>VLOOKUP(CONCATENATE(B1979,C1979),Fuente!A:G,6,0)</f>
        <v>0</v>
      </c>
      <c r="J1979" s="25">
        <f>VLOOKUP(CONCATENATE(B1979,C1979),Fuente!A:G,7,0)</f>
        <v>0</v>
      </c>
    </row>
    <row r="1980" spans="2:10" ht="15.75" x14ac:dyDescent="0.25">
      <c r="C1980" s="26"/>
      <c r="D1980" s="27"/>
      <c r="E1980" s="29"/>
      <c r="F1980" s="30"/>
      <c r="G1980" s="25"/>
      <c r="H1980" s="25"/>
      <c r="I1980" s="25"/>
      <c r="J1980" s="25"/>
    </row>
    <row r="1981" spans="2:10" ht="15.75" x14ac:dyDescent="0.25">
      <c r="C1981" s="23" t="s">
        <v>96</v>
      </c>
      <c r="D1981" s="27"/>
      <c r="E1981" s="29"/>
      <c r="F1981" s="30"/>
      <c r="G1981" s="25"/>
      <c r="H1981" s="25"/>
      <c r="I1981" s="25"/>
      <c r="J1981" s="25"/>
    </row>
    <row r="1982" spans="2:10" ht="15.75" x14ac:dyDescent="0.25">
      <c r="C1982" s="26"/>
      <c r="D1982" s="27"/>
      <c r="E1982" s="29"/>
      <c r="F1982" s="30"/>
      <c r="G1982" s="25"/>
      <c r="H1982" s="25"/>
      <c r="I1982" s="25"/>
      <c r="J1982" s="25"/>
    </row>
    <row r="1983" spans="2:10" ht="15.75" x14ac:dyDescent="0.25">
      <c r="C1983" s="26"/>
      <c r="D1983" s="27"/>
      <c r="E1983" s="29"/>
      <c r="F1983" s="30"/>
      <c r="G1983" s="25"/>
      <c r="H1983" s="25"/>
      <c r="I1983" s="25"/>
      <c r="J1983" s="25"/>
    </row>
    <row r="1984" spans="2:10" ht="15.75" x14ac:dyDescent="0.25">
      <c r="C1984" s="26"/>
      <c r="D1984" s="27"/>
      <c r="E1984" s="29"/>
      <c r="F1984" s="30"/>
      <c r="G1984" s="25"/>
      <c r="H1984" s="25"/>
      <c r="I1984" s="25"/>
      <c r="J1984" s="25"/>
    </row>
    <row r="1985" spans="3:10" ht="15.75" x14ac:dyDescent="0.25">
      <c r="C1985" s="23"/>
      <c r="D1985" s="24"/>
      <c r="E1985" s="23"/>
      <c r="F1985" s="23"/>
      <c r="G1985" s="25"/>
      <c r="H1985" s="25"/>
      <c r="I1985" s="25"/>
      <c r="J1985" s="25"/>
    </row>
    <row r="1986" spans="3:10" ht="15.75" x14ac:dyDescent="0.25">
      <c r="C1986" s="23"/>
      <c r="D1986" s="24"/>
      <c r="E1986" s="23"/>
      <c r="F1986" s="23"/>
      <c r="G1986" s="25"/>
      <c r="H1986" s="25"/>
      <c r="I1986" s="25"/>
      <c r="J1986" s="25"/>
    </row>
    <row r="1987" spans="3:10" ht="15.75" x14ac:dyDescent="0.25">
      <c r="C1987" s="23"/>
      <c r="D1987" s="24"/>
      <c r="E1987" s="23"/>
      <c r="F1987" s="23"/>
      <c r="G1987" s="25"/>
      <c r="H1987" s="25"/>
      <c r="I1987" s="25"/>
      <c r="J1987" s="25"/>
    </row>
    <row r="1988" spans="3:10" ht="15.75" x14ac:dyDescent="0.25">
      <c r="C1988" s="161" t="s">
        <v>41</v>
      </c>
      <c r="D1988" s="162"/>
      <c r="E1988" s="162"/>
      <c r="F1988" s="162"/>
      <c r="G1988" s="162"/>
      <c r="H1988" s="162"/>
      <c r="I1988" s="162"/>
      <c r="J1988" s="163"/>
    </row>
    <row r="1989" spans="3:10" ht="47.25" x14ac:dyDescent="0.25">
      <c r="C1989" s="20" t="s">
        <v>0</v>
      </c>
      <c r="D1989" s="21" t="s">
        <v>94</v>
      </c>
      <c r="E1989" s="22" t="s">
        <v>95</v>
      </c>
      <c r="F1989" s="22" t="s">
        <v>91</v>
      </c>
      <c r="G1989" s="22" t="s">
        <v>92</v>
      </c>
      <c r="H1989" s="22" t="s">
        <v>93</v>
      </c>
      <c r="I1989" s="22" t="s">
        <v>89</v>
      </c>
      <c r="J1989" s="22" t="s">
        <v>88</v>
      </c>
    </row>
    <row r="1990" spans="3:10" ht="15.75" x14ac:dyDescent="0.25">
      <c r="C1990" s="9">
        <v>2005</v>
      </c>
      <c r="D1990" s="10">
        <v>0</v>
      </c>
      <c r="E1990" s="11"/>
      <c r="F1990" s="12"/>
      <c r="G1990" s="14"/>
      <c r="H1990" s="14"/>
      <c r="I1990" s="12"/>
      <c r="J1990" s="12"/>
    </row>
    <row r="1991" spans="3:10" ht="15.75" x14ac:dyDescent="0.25">
      <c r="C1991" s="9">
        <v>2006</v>
      </c>
      <c r="D1991" s="10">
        <v>0</v>
      </c>
      <c r="E1991" s="11"/>
      <c r="F1991" s="12"/>
      <c r="G1991" s="14"/>
      <c r="H1991" s="14"/>
      <c r="I1991" s="12"/>
      <c r="J1991" s="12"/>
    </row>
    <row r="1992" spans="3:10" ht="15.75" x14ac:dyDescent="0.25">
      <c r="C1992" s="9">
        <v>2007</v>
      </c>
      <c r="D1992" s="10">
        <v>0</v>
      </c>
      <c r="E1992" s="11"/>
      <c r="F1992" s="12"/>
      <c r="G1992" s="14"/>
      <c r="H1992" s="14"/>
      <c r="I1992" s="12"/>
      <c r="J1992" s="12"/>
    </row>
    <row r="1993" spans="3:10" ht="15.75" x14ac:dyDescent="0.25">
      <c r="C1993" s="9">
        <v>2008</v>
      </c>
      <c r="D1993" s="10">
        <v>0</v>
      </c>
      <c r="E1993" s="11"/>
      <c r="F1993" s="12"/>
      <c r="G1993" s="14"/>
      <c r="H1993" s="14"/>
      <c r="I1993" s="12"/>
      <c r="J1993" s="12"/>
    </row>
    <row r="1994" spans="3:10" ht="15.75" x14ac:dyDescent="0.25">
      <c r="C1994" s="9">
        <v>2009</v>
      </c>
      <c r="D1994" s="10">
        <v>0</v>
      </c>
      <c r="E1994" s="11"/>
      <c r="F1994" s="12"/>
      <c r="G1994" s="14"/>
      <c r="H1994" s="14"/>
      <c r="I1994" s="12"/>
      <c r="J1994" s="12"/>
    </row>
    <row r="1995" spans="3:10" ht="15.75" x14ac:dyDescent="0.25">
      <c r="C1995" s="9">
        <v>2010</v>
      </c>
      <c r="D1995" s="10">
        <v>0</v>
      </c>
      <c r="E1995" s="13">
        <v>4</v>
      </c>
      <c r="F1995" s="9">
        <v>0</v>
      </c>
      <c r="G1995" s="14">
        <v>4</v>
      </c>
      <c r="H1995" s="14">
        <v>0</v>
      </c>
      <c r="I1995" s="9">
        <f t="shared" ref="I1995:I2001" si="67">E1995-(F1995+G1995+H1995)-J1995</f>
        <v>0</v>
      </c>
      <c r="J1995" s="9">
        <v>0</v>
      </c>
    </row>
    <row r="1996" spans="3:10" ht="15.75" x14ac:dyDescent="0.25">
      <c r="C1996" s="9">
        <v>2011</v>
      </c>
      <c r="D1996" s="10">
        <v>0</v>
      </c>
      <c r="E1996" s="13">
        <v>5</v>
      </c>
      <c r="F1996" s="9">
        <v>0</v>
      </c>
      <c r="G1996" s="14">
        <v>5</v>
      </c>
      <c r="H1996" s="14">
        <v>0</v>
      </c>
      <c r="I1996" s="9">
        <f t="shared" si="67"/>
        <v>0</v>
      </c>
      <c r="J1996" s="9">
        <v>0</v>
      </c>
    </row>
    <row r="1997" spans="3:10" ht="15.75" x14ac:dyDescent="0.25">
      <c r="C1997" s="9">
        <v>2012</v>
      </c>
      <c r="D1997" s="10">
        <v>0</v>
      </c>
      <c r="E1997" s="13">
        <v>4</v>
      </c>
      <c r="F1997" s="9">
        <v>0</v>
      </c>
      <c r="G1997" s="14">
        <v>4</v>
      </c>
      <c r="H1997" s="14">
        <v>0</v>
      </c>
      <c r="I1997" s="9">
        <f t="shared" si="67"/>
        <v>0</v>
      </c>
      <c r="J1997" s="9">
        <v>0</v>
      </c>
    </row>
    <row r="1998" spans="3:10" ht="15.75" x14ac:dyDescent="0.25">
      <c r="C1998" s="9">
        <v>2013</v>
      </c>
      <c r="D1998" s="10">
        <v>0</v>
      </c>
      <c r="E1998" s="13">
        <v>4</v>
      </c>
      <c r="F1998" s="9">
        <v>0</v>
      </c>
      <c r="G1998" s="14">
        <v>1</v>
      </c>
      <c r="H1998" s="14">
        <v>0</v>
      </c>
      <c r="I1998" s="9">
        <f t="shared" si="67"/>
        <v>3</v>
      </c>
      <c r="J1998" s="9">
        <v>0</v>
      </c>
    </row>
    <row r="1999" spans="3:10" ht="15.75" x14ac:dyDescent="0.25">
      <c r="C1999" s="9">
        <v>2014</v>
      </c>
      <c r="D1999" s="10">
        <v>0</v>
      </c>
      <c r="E1999" s="13">
        <v>4</v>
      </c>
      <c r="F1999" s="9">
        <v>0</v>
      </c>
      <c r="G1999" s="14">
        <v>4</v>
      </c>
      <c r="H1999" s="14">
        <v>0</v>
      </c>
      <c r="I1999" s="9">
        <f t="shared" si="67"/>
        <v>0</v>
      </c>
      <c r="J1999" s="9">
        <v>0</v>
      </c>
    </row>
    <row r="2000" spans="3:10" ht="15.75" x14ac:dyDescent="0.25">
      <c r="C2000" s="9">
        <v>2015</v>
      </c>
      <c r="D2000" s="10">
        <v>0</v>
      </c>
      <c r="E2000" s="13">
        <v>4</v>
      </c>
      <c r="F2000" s="9">
        <v>0</v>
      </c>
      <c r="G2000" s="14">
        <v>4</v>
      </c>
      <c r="H2000" s="14">
        <v>0</v>
      </c>
      <c r="I2000" s="9">
        <f t="shared" si="67"/>
        <v>0</v>
      </c>
      <c r="J2000" s="9">
        <v>0</v>
      </c>
    </row>
    <row r="2001" spans="2:10" ht="15.75" x14ac:dyDescent="0.25">
      <c r="C2001" s="9">
        <v>2016</v>
      </c>
      <c r="D2001" s="10">
        <v>0</v>
      </c>
      <c r="E2001" s="13">
        <v>4</v>
      </c>
      <c r="F2001" s="9">
        <v>0</v>
      </c>
      <c r="G2001" s="14">
        <v>0</v>
      </c>
      <c r="H2001" s="14">
        <v>0</v>
      </c>
      <c r="I2001" s="9">
        <f t="shared" si="67"/>
        <v>4</v>
      </c>
      <c r="J2001" s="9">
        <v>0</v>
      </c>
    </row>
    <row r="2002" spans="2:10" ht="15.75" x14ac:dyDescent="0.25">
      <c r="C2002" s="9">
        <v>2017</v>
      </c>
      <c r="D2002" s="10">
        <v>0</v>
      </c>
      <c r="E2002" s="13">
        <v>4</v>
      </c>
      <c r="F2002" s="9">
        <v>0</v>
      </c>
      <c r="G2002" s="14">
        <v>0</v>
      </c>
      <c r="H2002" s="14">
        <v>0</v>
      </c>
      <c r="I2002" s="14">
        <v>4</v>
      </c>
      <c r="J2002" s="14">
        <v>0</v>
      </c>
    </row>
    <row r="2003" spans="2:10" ht="15.75" x14ac:dyDescent="0.25">
      <c r="C2003" s="9">
        <v>2018</v>
      </c>
      <c r="D2003" s="10">
        <v>0</v>
      </c>
      <c r="E2003" s="13">
        <v>7</v>
      </c>
      <c r="F2003" s="9">
        <v>0</v>
      </c>
      <c r="G2003" s="14">
        <v>0</v>
      </c>
      <c r="H2003" s="14">
        <v>0</v>
      </c>
      <c r="I2003" s="14">
        <v>6</v>
      </c>
      <c r="J2003" s="14">
        <v>1</v>
      </c>
    </row>
    <row r="2004" spans="2:10" ht="15.75" x14ac:dyDescent="0.25">
      <c r="B2004" t="s">
        <v>602</v>
      </c>
      <c r="C2004" s="26">
        <v>2019</v>
      </c>
      <c r="D2004" s="27">
        <v>0</v>
      </c>
      <c r="E2004" s="29">
        <f>VLOOKUP(CONCATENATE(B2004,C2004),Fuente!A:G,2,0)</f>
        <v>7</v>
      </c>
      <c r="F2004" s="30">
        <f>VLOOKUP(CONCATENATE(B2004,C2004),Fuente!A:G,3,0)</f>
        <v>0</v>
      </c>
      <c r="G2004" s="25">
        <f>VLOOKUP(CONCATENATE(B2004,C2004),Fuente!A:G,4,0)</f>
        <v>4</v>
      </c>
      <c r="H2004" s="25">
        <f>VLOOKUP(CONCATENATE(B2004,C2004),Fuente!A:G,5,0)</f>
        <v>0</v>
      </c>
      <c r="I2004" s="25">
        <f>VLOOKUP(CONCATENATE(B2004,C2004),Fuente!A:G,6,0)</f>
        <v>3</v>
      </c>
      <c r="J2004" s="25">
        <f>VLOOKUP(CONCATENATE(B2004,C2004),Fuente!A:G,7,0)</f>
        <v>3</v>
      </c>
    </row>
    <row r="2005" spans="2:10" ht="15.75" x14ac:dyDescent="0.25">
      <c r="B2005" t="s">
        <v>602</v>
      </c>
      <c r="C2005" s="26">
        <v>2020</v>
      </c>
      <c r="D2005" s="27">
        <v>0</v>
      </c>
      <c r="E2005" s="29">
        <f>VLOOKUP(CONCATENATE(B2005,C2005),Fuente!A:G,2,0)</f>
        <v>7</v>
      </c>
      <c r="F2005" s="30">
        <f>VLOOKUP(CONCATENATE(B2005,C2005),Fuente!A:G,3,0)</f>
        <v>0</v>
      </c>
      <c r="G2005" s="25">
        <f>VLOOKUP(CONCATENATE(B2005,C2005),Fuente!A:G,4,0)</f>
        <v>4</v>
      </c>
      <c r="H2005" s="25">
        <f>VLOOKUP(CONCATENATE(B2005,C2005),Fuente!A:G,5,0)</f>
        <v>0</v>
      </c>
      <c r="I2005" s="25">
        <f>VLOOKUP(CONCATENATE(B2005,C2005),Fuente!A:G,6,0)</f>
        <v>3</v>
      </c>
      <c r="J2005" s="25">
        <f>VLOOKUP(CONCATENATE(B2005,C2005),Fuente!A:G,7,0)</f>
        <v>3</v>
      </c>
    </row>
    <row r="2006" spans="2:10" ht="15.75" x14ac:dyDescent="0.25">
      <c r="C2006" s="26"/>
      <c r="D2006" s="27"/>
      <c r="E2006" s="29"/>
      <c r="F2006" s="30"/>
      <c r="G2006" s="25"/>
      <c r="H2006" s="25"/>
      <c r="I2006" s="25"/>
      <c r="J2006" s="25"/>
    </row>
    <row r="2007" spans="2:10" ht="15.75" x14ac:dyDescent="0.25">
      <c r="C2007" s="23" t="s">
        <v>96</v>
      </c>
      <c r="D2007" s="27"/>
      <c r="E2007" s="29"/>
      <c r="F2007" s="30"/>
      <c r="G2007" s="25"/>
      <c r="H2007" s="25"/>
      <c r="I2007" s="25"/>
      <c r="J2007" s="25"/>
    </row>
    <row r="2008" spans="2:10" ht="15.75" x14ac:dyDescent="0.25">
      <c r="C2008" s="26"/>
      <c r="D2008" s="27"/>
      <c r="E2008" s="29"/>
      <c r="F2008" s="30"/>
      <c r="G2008" s="25"/>
      <c r="H2008" s="25"/>
      <c r="I2008" s="25"/>
      <c r="J2008" s="25"/>
    </row>
    <row r="2009" spans="2:10" ht="15.75" x14ac:dyDescent="0.25">
      <c r="C2009" s="26"/>
      <c r="D2009" s="27"/>
      <c r="E2009" s="29"/>
      <c r="F2009" s="30"/>
      <c r="G2009" s="25"/>
      <c r="H2009" s="25"/>
      <c r="I2009" s="25"/>
      <c r="J2009" s="25"/>
    </row>
    <row r="2010" spans="2:10" ht="15.75" x14ac:dyDescent="0.25">
      <c r="C2010" s="26"/>
      <c r="D2010" s="27"/>
      <c r="E2010" s="29"/>
      <c r="F2010" s="30"/>
      <c r="G2010" s="25"/>
      <c r="H2010" s="25"/>
      <c r="I2010" s="25"/>
      <c r="J2010" s="25"/>
    </row>
    <row r="2011" spans="2:10" ht="15.75" x14ac:dyDescent="0.25">
      <c r="C2011" s="26"/>
      <c r="D2011" s="27"/>
      <c r="E2011" s="29"/>
      <c r="F2011" s="30"/>
      <c r="G2011" s="25"/>
      <c r="H2011" s="25"/>
      <c r="I2011" s="25"/>
      <c r="J2011" s="25"/>
    </row>
    <row r="2012" spans="2:10" ht="15.75" x14ac:dyDescent="0.25">
      <c r="C2012" s="26"/>
      <c r="D2012" s="27"/>
      <c r="E2012" s="29"/>
      <c r="F2012" s="30"/>
      <c r="G2012" s="25"/>
      <c r="H2012" s="25"/>
      <c r="I2012" s="25"/>
      <c r="J2012" s="25"/>
    </row>
    <row r="2013" spans="2:10" ht="15.75" x14ac:dyDescent="0.25">
      <c r="C2013" s="23"/>
      <c r="D2013" s="24"/>
      <c r="E2013" s="23"/>
      <c r="F2013" s="23"/>
      <c r="G2013" s="25"/>
      <c r="H2013" s="25"/>
      <c r="I2013" s="25"/>
      <c r="J2013" s="25"/>
    </row>
    <row r="2014" spans="2:10" ht="15.75" x14ac:dyDescent="0.25">
      <c r="C2014" s="23"/>
      <c r="D2014" s="24"/>
      <c r="E2014" s="23"/>
      <c r="F2014" s="23"/>
      <c r="G2014" s="25"/>
      <c r="H2014" s="25"/>
      <c r="I2014" s="25"/>
      <c r="J2014" s="25"/>
    </row>
    <row r="2015" spans="2:10" ht="15.75" x14ac:dyDescent="0.25">
      <c r="C2015" s="23"/>
      <c r="D2015" s="24"/>
      <c r="E2015" s="23"/>
      <c r="F2015" s="23"/>
      <c r="G2015" s="25"/>
      <c r="H2015" s="25"/>
      <c r="I2015" s="25"/>
      <c r="J2015" s="25"/>
    </row>
    <row r="2016" spans="2:10" ht="15.75" x14ac:dyDescent="0.25">
      <c r="C2016" s="23"/>
      <c r="D2016" s="24"/>
      <c r="E2016" s="23"/>
      <c r="F2016" s="23"/>
      <c r="G2016" s="25"/>
      <c r="H2016" s="25"/>
      <c r="I2016" s="25"/>
      <c r="J2016" s="25"/>
    </row>
    <row r="2017" spans="3:10" ht="15.75" x14ac:dyDescent="0.25">
      <c r="C2017" s="164" t="s">
        <v>126</v>
      </c>
      <c r="D2017" s="165"/>
      <c r="E2017" s="165"/>
      <c r="F2017" s="165"/>
      <c r="G2017" s="165"/>
      <c r="H2017" s="165"/>
      <c r="I2017" s="165"/>
      <c r="J2017" s="166"/>
    </row>
    <row r="2018" spans="3:10" ht="47.25" x14ac:dyDescent="0.25">
      <c r="C2018" s="20" t="s">
        <v>0</v>
      </c>
      <c r="D2018" s="21" t="s">
        <v>94</v>
      </c>
      <c r="E2018" s="22" t="s">
        <v>95</v>
      </c>
      <c r="F2018" s="22" t="s">
        <v>91</v>
      </c>
      <c r="G2018" s="22" t="s">
        <v>92</v>
      </c>
      <c r="H2018" s="22" t="s">
        <v>93</v>
      </c>
      <c r="I2018" s="22" t="s">
        <v>89</v>
      </c>
      <c r="J2018" s="22" t="s">
        <v>88</v>
      </c>
    </row>
    <row r="2019" spans="3:10" ht="15.75" x14ac:dyDescent="0.25">
      <c r="C2019" s="9">
        <v>2005</v>
      </c>
      <c r="D2019" s="11">
        <v>0</v>
      </c>
      <c r="E2019" s="11"/>
      <c r="F2019" s="12"/>
      <c r="G2019" s="14"/>
      <c r="H2019" s="14"/>
      <c r="I2019" s="12"/>
      <c r="J2019" s="12"/>
    </row>
    <row r="2020" spans="3:10" ht="15.75" x14ac:dyDescent="0.25">
      <c r="C2020" s="9">
        <v>2006</v>
      </c>
      <c r="D2020" s="11">
        <v>0</v>
      </c>
      <c r="E2020" s="11"/>
      <c r="F2020" s="12"/>
      <c r="G2020" s="14"/>
      <c r="H2020" s="14"/>
      <c r="I2020" s="12"/>
      <c r="J2020" s="12"/>
    </row>
    <row r="2021" spans="3:10" ht="15.75" x14ac:dyDescent="0.25">
      <c r="C2021" s="9">
        <v>2007</v>
      </c>
      <c r="D2021" s="11">
        <v>0.18</v>
      </c>
      <c r="E2021" s="11"/>
      <c r="F2021" s="12"/>
      <c r="G2021" s="14"/>
      <c r="H2021" s="14"/>
      <c r="I2021" s="12"/>
      <c r="J2021" s="12"/>
    </row>
    <row r="2022" spans="3:10" ht="15.75" x14ac:dyDescent="0.25">
      <c r="C2022" s="9">
        <v>2008</v>
      </c>
      <c r="D2022" s="11">
        <v>0.18</v>
      </c>
      <c r="E2022" s="11"/>
      <c r="F2022" s="12"/>
      <c r="G2022" s="14"/>
      <c r="H2022" s="14"/>
      <c r="I2022" s="12"/>
      <c r="J2022" s="12"/>
    </row>
    <row r="2023" spans="3:10" ht="15.75" x14ac:dyDescent="0.25">
      <c r="C2023" s="9">
        <v>2009</v>
      </c>
      <c r="D2023" s="11">
        <v>0.18</v>
      </c>
      <c r="E2023" s="11"/>
      <c r="F2023" s="12"/>
      <c r="G2023" s="14"/>
      <c r="H2023" s="14"/>
      <c r="I2023" s="12"/>
      <c r="J2023" s="12"/>
    </row>
    <row r="2024" spans="3:10" ht="15.75" x14ac:dyDescent="0.25">
      <c r="C2024" s="9">
        <v>2010</v>
      </c>
      <c r="D2024" s="11">
        <v>0</v>
      </c>
      <c r="E2024" s="13">
        <v>45</v>
      </c>
      <c r="F2024" s="9">
        <v>4</v>
      </c>
      <c r="G2024" s="14">
        <v>39</v>
      </c>
      <c r="H2024" s="14">
        <v>1</v>
      </c>
      <c r="I2024" s="9">
        <f t="shared" ref="I2024:I2032" si="68">E2024-(F2024+G2024+H2024)-J2024</f>
        <v>0</v>
      </c>
      <c r="J2024" s="9">
        <v>1</v>
      </c>
    </row>
    <row r="2025" spans="3:10" ht="15.75" x14ac:dyDescent="0.25">
      <c r="C2025" s="9">
        <v>2011</v>
      </c>
      <c r="D2025" s="11">
        <v>0.18</v>
      </c>
      <c r="E2025" s="13">
        <v>63</v>
      </c>
      <c r="F2025" s="9">
        <v>4</v>
      </c>
      <c r="G2025" s="14">
        <v>51</v>
      </c>
      <c r="H2025" s="14">
        <v>2</v>
      </c>
      <c r="I2025" s="9">
        <f t="shared" si="68"/>
        <v>0</v>
      </c>
      <c r="J2025" s="9">
        <v>6</v>
      </c>
    </row>
    <row r="2026" spans="3:10" ht="15.75" x14ac:dyDescent="0.25">
      <c r="C2026" s="9">
        <v>2012</v>
      </c>
      <c r="D2026" s="11">
        <v>0.18</v>
      </c>
      <c r="E2026" s="13">
        <v>57</v>
      </c>
      <c r="F2026" s="9">
        <v>7</v>
      </c>
      <c r="G2026" s="14">
        <v>37</v>
      </c>
      <c r="H2026" s="14">
        <v>2</v>
      </c>
      <c r="I2026" s="9">
        <f t="shared" si="68"/>
        <v>7</v>
      </c>
      <c r="J2026" s="9">
        <v>4</v>
      </c>
    </row>
    <row r="2027" spans="3:10" ht="15.75" x14ac:dyDescent="0.25">
      <c r="C2027" s="9">
        <v>2013</v>
      </c>
      <c r="D2027" s="11">
        <v>0</v>
      </c>
      <c r="E2027" s="13">
        <v>71</v>
      </c>
      <c r="F2027" s="9">
        <v>4</v>
      </c>
      <c r="G2027" s="14">
        <v>51</v>
      </c>
      <c r="H2027" s="14">
        <v>3</v>
      </c>
      <c r="I2027" s="9">
        <f t="shared" si="68"/>
        <v>6</v>
      </c>
      <c r="J2027" s="9">
        <v>7</v>
      </c>
    </row>
    <row r="2028" spans="3:10" ht="15.75" x14ac:dyDescent="0.25">
      <c r="C2028" s="9">
        <v>2014</v>
      </c>
      <c r="D2028" s="11">
        <v>0.17</v>
      </c>
      <c r="E2028" s="13">
        <v>74</v>
      </c>
      <c r="F2028" s="9">
        <v>3</v>
      </c>
      <c r="G2028" s="14">
        <v>54</v>
      </c>
      <c r="H2028" s="14">
        <v>2</v>
      </c>
      <c r="I2028" s="9">
        <f t="shared" si="68"/>
        <v>10</v>
      </c>
      <c r="J2028" s="9">
        <v>5</v>
      </c>
    </row>
    <row r="2029" spans="3:10" ht="15.75" x14ac:dyDescent="0.25">
      <c r="C2029" s="9">
        <v>2015</v>
      </c>
      <c r="D2029" s="11">
        <v>0</v>
      </c>
      <c r="E2029" s="13">
        <v>74</v>
      </c>
      <c r="F2029" s="9">
        <v>3</v>
      </c>
      <c r="G2029" s="14">
        <v>52</v>
      </c>
      <c r="H2029" s="14">
        <v>2</v>
      </c>
      <c r="I2029" s="9">
        <f t="shared" si="68"/>
        <v>10</v>
      </c>
      <c r="J2029" s="9">
        <v>7</v>
      </c>
    </row>
    <row r="2030" spans="3:10" ht="15.75" x14ac:dyDescent="0.25">
      <c r="C2030" s="9">
        <v>2016</v>
      </c>
      <c r="D2030" s="11">
        <v>0.34</v>
      </c>
      <c r="E2030" s="13">
        <v>85</v>
      </c>
      <c r="F2030" s="9">
        <v>0</v>
      </c>
      <c r="G2030" s="14">
        <v>21</v>
      </c>
      <c r="H2030" s="14">
        <v>2</v>
      </c>
      <c r="I2030" s="9">
        <f t="shared" si="68"/>
        <v>61</v>
      </c>
      <c r="J2030" s="9">
        <v>1</v>
      </c>
    </row>
    <row r="2031" spans="3:10" ht="15.75" x14ac:dyDescent="0.25">
      <c r="C2031" s="9">
        <v>2017</v>
      </c>
      <c r="D2031" s="10">
        <v>0</v>
      </c>
      <c r="E2031" s="13">
        <v>83</v>
      </c>
      <c r="F2031" s="9">
        <v>4</v>
      </c>
      <c r="G2031" s="14">
        <v>14</v>
      </c>
      <c r="H2031" s="14">
        <v>2</v>
      </c>
      <c r="I2031" s="14">
        <f t="shared" si="68"/>
        <v>60</v>
      </c>
      <c r="J2031" s="14">
        <v>3</v>
      </c>
    </row>
    <row r="2032" spans="3:10" ht="15.75" x14ac:dyDescent="0.25">
      <c r="C2032" s="9">
        <v>2018</v>
      </c>
      <c r="D2032" s="10">
        <v>0.16805875334016773</v>
      </c>
      <c r="E2032" s="13">
        <v>85</v>
      </c>
      <c r="F2032" s="9">
        <v>7</v>
      </c>
      <c r="G2032" s="14">
        <v>19</v>
      </c>
      <c r="H2032" s="14">
        <v>2</v>
      </c>
      <c r="I2032" s="14">
        <f t="shared" si="68"/>
        <v>56</v>
      </c>
      <c r="J2032" s="14">
        <v>1</v>
      </c>
    </row>
    <row r="2033" spans="2:10" ht="15.75" x14ac:dyDescent="0.25">
      <c r="B2033" t="s">
        <v>603</v>
      </c>
      <c r="C2033" s="26">
        <v>2019</v>
      </c>
      <c r="D2033" s="27">
        <v>0</v>
      </c>
      <c r="E2033" s="29">
        <f>VLOOKUP(CONCATENATE(B2033,C2033),Fuente!A:G,2,0)</f>
        <v>101</v>
      </c>
      <c r="F2033" s="30">
        <f>VLOOKUP(CONCATENATE(B2033,C2033),Fuente!A:G,3,0)</f>
        <v>10</v>
      </c>
      <c r="G2033" s="25">
        <f>VLOOKUP(CONCATENATE(B2033,C2033),Fuente!A:G,4,0)</f>
        <v>42</v>
      </c>
      <c r="H2033" s="25">
        <f>VLOOKUP(CONCATENATE(B2033,C2033),Fuente!A:G,5,0)</f>
        <v>6</v>
      </c>
      <c r="I2033" s="25">
        <f>VLOOKUP(CONCATENATE(B2033,C2033),Fuente!A:G,6,0)</f>
        <v>40</v>
      </c>
      <c r="J2033" s="25">
        <f>VLOOKUP(CONCATENATE(B2033,C2033),Fuente!A:G,7,0)</f>
        <v>3</v>
      </c>
    </row>
    <row r="2034" spans="2:10" ht="15.75" x14ac:dyDescent="0.25">
      <c r="B2034" t="s">
        <v>603</v>
      </c>
      <c r="C2034" s="26">
        <v>2020</v>
      </c>
      <c r="D2034" s="27">
        <v>0</v>
      </c>
      <c r="E2034" s="29">
        <f>VLOOKUP(CONCATENATE(B2034,C2034),Fuente!A:G,2,0)</f>
        <v>110</v>
      </c>
      <c r="F2034" s="30">
        <f>VLOOKUP(CONCATENATE(B2034,C2034),Fuente!A:G,3,0)</f>
        <v>10</v>
      </c>
      <c r="G2034" s="25">
        <f>VLOOKUP(CONCATENATE(B2034,C2034),Fuente!A:G,4,0)</f>
        <v>41</v>
      </c>
      <c r="H2034" s="25">
        <f>VLOOKUP(CONCATENATE(B2034,C2034),Fuente!A:G,5,0)</f>
        <v>7</v>
      </c>
      <c r="I2034" s="25">
        <f>VLOOKUP(CONCATENATE(B2034,C2034),Fuente!A:G,6,0)</f>
        <v>10</v>
      </c>
      <c r="J2034" s="25">
        <f>VLOOKUP(CONCATENATE(B2034,C2034),Fuente!A:G,7,0)</f>
        <v>59</v>
      </c>
    </row>
    <row r="2035" spans="2:10" ht="15.75" x14ac:dyDescent="0.25">
      <c r="C2035" s="26"/>
      <c r="D2035" s="27"/>
      <c r="E2035" s="29"/>
      <c r="F2035" s="30"/>
      <c r="G2035" s="25"/>
      <c r="H2035" s="25"/>
      <c r="I2035" s="25"/>
      <c r="J2035" s="25"/>
    </row>
    <row r="2036" spans="2:10" ht="15.75" x14ac:dyDescent="0.25">
      <c r="C2036" s="23" t="s">
        <v>96</v>
      </c>
      <c r="D2036" s="27"/>
      <c r="E2036" s="29"/>
      <c r="F2036" s="30"/>
      <c r="G2036" s="25"/>
      <c r="H2036" s="25"/>
      <c r="I2036" s="25"/>
      <c r="J2036" s="25"/>
    </row>
    <row r="2037" spans="2:10" ht="15.75" x14ac:dyDescent="0.25">
      <c r="C2037" s="26"/>
      <c r="D2037" s="27"/>
      <c r="E2037" s="29"/>
      <c r="F2037" s="30"/>
      <c r="G2037" s="25"/>
      <c r="H2037" s="25"/>
      <c r="I2037" s="25"/>
      <c r="J2037" s="25"/>
    </row>
    <row r="2038" spans="2:10" ht="15.75" x14ac:dyDescent="0.25">
      <c r="C2038" s="26"/>
      <c r="D2038" s="27"/>
      <c r="E2038" s="29"/>
      <c r="F2038" s="30"/>
      <c r="G2038" s="25"/>
      <c r="H2038" s="25"/>
      <c r="I2038" s="25"/>
      <c r="J2038" s="25"/>
    </row>
    <row r="2039" spans="2:10" ht="15.75" x14ac:dyDescent="0.25">
      <c r="C2039" s="26"/>
      <c r="D2039" s="27"/>
      <c r="E2039" s="29"/>
      <c r="F2039" s="30"/>
      <c r="G2039" s="25"/>
      <c r="H2039" s="25"/>
      <c r="I2039" s="25"/>
      <c r="J2039" s="25"/>
    </row>
    <row r="2040" spans="2:10" ht="15.75" x14ac:dyDescent="0.25">
      <c r="C2040" s="23"/>
      <c r="D2040" s="24"/>
      <c r="E2040" s="23"/>
      <c r="F2040" s="23"/>
      <c r="G2040" s="25"/>
      <c r="H2040" s="25"/>
      <c r="I2040" s="25"/>
      <c r="J2040" s="25"/>
    </row>
    <row r="2041" spans="2:10" ht="15.75" x14ac:dyDescent="0.25">
      <c r="C2041" s="23"/>
      <c r="D2041" s="24"/>
      <c r="E2041" s="23"/>
      <c r="F2041" s="23"/>
      <c r="G2041" s="25"/>
      <c r="H2041" s="25"/>
      <c r="I2041" s="25"/>
      <c r="J2041" s="25"/>
    </row>
    <row r="2042" spans="2:10" ht="15.75" x14ac:dyDescent="0.25">
      <c r="C2042" s="23"/>
      <c r="D2042" s="24"/>
      <c r="E2042" s="23"/>
      <c r="F2042" s="23"/>
      <c r="G2042" s="25"/>
      <c r="H2042" s="25"/>
      <c r="I2042" s="25"/>
      <c r="J2042" s="25"/>
    </row>
    <row r="2043" spans="2:10" ht="15.75" x14ac:dyDescent="0.25">
      <c r="C2043" s="161" t="s">
        <v>42</v>
      </c>
      <c r="D2043" s="162"/>
      <c r="E2043" s="162"/>
      <c r="F2043" s="162"/>
      <c r="G2043" s="162"/>
      <c r="H2043" s="162"/>
      <c r="I2043" s="162"/>
      <c r="J2043" s="163"/>
    </row>
    <row r="2044" spans="2:10" ht="47.25" x14ac:dyDescent="0.25">
      <c r="C2044" s="20" t="s">
        <v>0</v>
      </c>
      <c r="D2044" s="21" t="s">
        <v>94</v>
      </c>
      <c r="E2044" s="22" t="s">
        <v>95</v>
      </c>
      <c r="F2044" s="22" t="s">
        <v>91</v>
      </c>
      <c r="G2044" s="22" t="s">
        <v>92</v>
      </c>
      <c r="H2044" s="22" t="s">
        <v>93</v>
      </c>
      <c r="I2044" s="22" t="s">
        <v>89</v>
      </c>
      <c r="J2044" s="22" t="s">
        <v>88</v>
      </c>
    </row>
    <row r="2045" spans="2:10" ht="15.75" x14ac:dyDescent="0.25">
      <c r="C2045" s="9">
        <v>2005</v>
      </c>
      <c r="D2045" s="10">
        <v>0</v>
      </c>
      <c r="E2045" s="11"/>
      <c r="F2045" s="12"/>
      <c r="G2045" s="14"/>
      <c r="H2045" s="14"/>
      <c r="I2045" s="12"/>
      <c r="J2045" s="12"/>
    </row>
    <row r="2046" spans="2:10" ht="15.75" x14ac:dyDescent="0.25">
      <c r="C2046" s="9">
        <v>2006</v>
      </c>
      <c r="D2046" s="10">
        <v>0</v>
      </c>
      <c r="E2046" s="11"/>
      <c r="F2046" s="12"/>
      <c r="G2046" s="14"/>
      <c r="H2046" s="14"/>
      <c r="I2046" s="12"/>
      <c r="J2046" s="12"/>
    </row>
    <row r="2047" spans="2:10" ht="15.75" x14ac:dyDescent="0.25">
      <c r="C2047" s="9">
        <v>2007</v>
      </c>
      <c r="D2047" s="10">
        <v>0</v>
      </c>
      <c r="E2047" s="11"/>
      <c r="F2047" s="12"/>
      <c r="G2047" s="14"/>
      <c r="H2047" s="14"/>
      <c r="I2047" s="12"/>
      <c r="J2047" s="12"/>
    </row>
    <row r="2048" spans="2:10" ht="15.75" x14ac:dyDescent="0.25">
      <c r="C2048" s="9">
        <v>2008</v>
      </c>
      <c r="D2048" s="10">
        <v>0</v>
      </c>
      <c r="E2048" s="11"/>
      <c r="F2048" s="12"/>
      <c r="G2048" s="14"/>
      <c r="H2048" s="14"/>
      <c r="I2048" s="12"/>
      <c r="J2048" s="12"/>
    </row>
    <row r="2049" spans="2:10" ht="15.75" x14ac:dyDescent="0.25">
      <c r="C2049" s="9">
        <v>2009</v>
      </c>
      <c r="D2049" s="10">
        <v>0</v>
      </c>
      <c r="E2049" s="11"/>
      <c r="F2049" s="12"/>
      <c r="G2049" s="14"/>
      <c r="H2049" s="14"/>
      <c r="I2049" s="12"/>
      <c r="J2049" s="12"/>
    </row>
    <row r="2050" spans="2:10" ht="15.75" x14ac:dyDescent="0.25">
      <c r="C2050" s="9">
        <v>2010</v>
      </c>
      <c r="D2050" s="10">
        <v>0</v>
      </c>
      <c r="E2050" s="11">
        <v>1</v>
      </c>
      <c r="F2050" s="12">
        <v>0</v>
      </c>
      <c r="G2050" s="14">
        <v>1</v>
      </c>
      <c r="H2050" s="14">
        <v>0</v>
      </c>
      <c r="I2050" s="9">
        <f t="shared" ref="I2050:I2056" si="69">E2050-(F2050+G2050+H2050)-J2050</f>
        <v>0</v>
      </c>
      <c r="J2050" s="9">
        <v>0</v>
      </c>
    </row>
    <row r="2051" spans="2:10" ht="15.75" x14ac:dyDescent="0.25">
      <c r="C2051" s="9">
        <v>2011</v>
      </c>
      <c r="D2051" s="10">
        <v>0</v>
      </c>
      <c r="E2051" s="11">
        <v>1</v>
      </c>
      <c r="F2051" s="12">
        <v>0</v>
      </c>
      <c r="G2051" s="14">
        <v>1</v>
      </c>
      <c r="H2051" s="14">
        <v>0</v>
      </c>
      <c r="I2051" s="9">
        <f t="shared" si="69"/>
        <v>0</v>
      </c>
      <c r="J2051" s="9">
        <v>0</v>
      </c>
    </row>
    <row r="2052" spans="2:10" ht="15.75" x14ac:dyDescent="0.25">
      <c r="C2052" s="9">
        <v>2012</v>
      </c>
      <c r="D2052" s="10">
        <v>0</v>
      </c>
      <c r="E2052" s="11">
        <v>1</v>
      </c>
      <c r="F2052" s="12">
        <v>0</v>
      </c>
      <c r="G2052" s="14">
        <v>1</v>
      </c>
      <c r="H2052" s="14">
        <v>0</v>
      </c>
      <c r="I2052" s="9">
        <f t="shared" si="69"/>
        <v>0</v>
      </c>
      <c r="J2052" s="9">
        <v>0</v>
      </c>
    </row>
    <row r="2053" spans="2:10" ht="15.75" x14ac:dyDescent="0.25">
      <c r="C2053" s="9">
        <v>2013</v>
      </c>
      <c r="D2053" s="10">
        <v>0</v>
      </c>
      <c r="E2053" s="11">
        <v>1</v>
      </c>
      <c r="F2053" s="12">
        <v>0</v>
      </c>
      <c r="G2053" s="14">
        <v>1</v>
      </c>
      <c r="H2053" s="14">
        <v>0</v>
      </c>
      <c r="I2053" s="9">
        <f t="shared" si="69"/>
        <v>0</v>
      </c>
      <c r="J2053" s="9">
        <v>0</v>
      </c>
    </row>
    <row r="2054" spans="2:10" ht="15.75" x14ac:dyDescent="0.25">
      <c r="C2054" s="9">
        <v>2014</v>
      </c>
      <c r="D2054" s="10">
        <v>0</v>
      </c>
      <c r="E2054" s="11">
        <v>1</v>
      </c>
      <c r="F2054" s="12">
        <v>0</v>
      </c>
      <c r="G2054" s="14">
        <v>1</v>
      </c>
      <c r="H2054" s="14">
        <v>0</v>
      </c>
      <c r="I2054" s="9">
        <f t="shared" si="69"/>
        <v>0</v>
      </c>
      <c r="J2054" s="9">
        <v>0</v>
      </c>
    </row>
    <row r="2055" spans="2:10" ht="15.75" x14ac:dyDescent="0.25">
      <c r="C2055" s="9">
        <v>2015</v>
      </c>
      <c r="D2055" s="10">
        <v>0</v>
      </c>
      <c r="E2055" s="11">
        <v>1</v>
      </c>
      <c r="F2055" s="12">
        <v>0</v>
      </c>
      <c r="G2055" s="14">
        <v>1</v>
      </c>
      <c r="H2055" s="14">
        <v>0</v>
      </c>
      <c r="I2055" s="9">
        <f t="shared" si="69"/>
        <v>0</v>
      </c>
      <c r="J2055" s="9">
        <v>0</v>
      </c>
    </row>
    <row r="2056" spans="2:10" ht="15.75" x14ac:dyDescent="0.25">
      <c r="C2056" s="9">
        <v>2016</v>
      </c>
      <c r="D2056" s="10">
        <v>0</v>
      </c>
      <c r="E2056" s="11">
        <v>2</v>
      </c>
      <c r="F2056" s="12">
        <v>0</v>
      </c>
      <c r="G2056" s="14">
        <v>1</v>
      </c>
      <c r="H2056" s="14">
        <v>0</v>
      </c>
      <c r="I2056" s="9">
        <f t="shared" si="69"/>
        <v>1</v>
      </c>
      <c r="J2056" s="9">
        <v>0</v>
      </c>
    </row>
    <row r="2057" spans="2:10" ht="15.75" x14ac:dyDescent="0.25">
      <c r="C2057" s="9">
        <v>2017</v>
      </c>
      <c r="D2057" s="10">
        <v>0</v>
      </c>
      <c r="E2057" s="11">
        <v>1</v>
      </c>
      <c r="F2057" s="12">
        <v>0</v>
      </c>
      <c r="G2057" s="14">
        <v>1</v>
      </c>
      <c r="H2057" s="14">
        <v>0</v>
      </c>
      <c r="I2057" s="14">
        <v>0</v>
      </c>
      <c r="J2057" s="14">
        <v>0</v>
      </c>
    </row>
    <row r="2058" spans="2:10" ht="15.75" x14ac:dyDescent="0.25">
      <c r="C2058" s="9">
        <v>2018</v>
      </c>
      <c r="D2058" s="10">
        <v>0</v>
      </c>
      <c r="E2058" s="11">
        <v>1</v>
      </c>
      <c r="F2058" s="12">
        <v>0</v>
      </c>
      <c r="G2058" s="14">
        <v>1</v>
      </c>
      <c r="H2058" s="14">
        <v>0</v>
      </c>
      <c r="I2058" s="14">
        <v>0</v>
      </c>
      <c r="J2058" s="14">
        <v>0</v>
      </c>
    </row>
    <row r="2059" spans="2:10" ht="15.75" x14ac:dyDescent="0.25">
      <c r="B2059" t="s">
        <v>605</v>
      </c>
      <c r="C2059" s="26">
        <v>2019</v>
      </c>
      <c r="D2059" s="27">
        <v>0</v>
      </c>
      <c r="E2059" s="29">
        <f>VLOOKUP(CONCATENATE(B2059,C2059),Fuente!A:G,2,0)</f>
        <v>3</v>
      </c>
      <c r="F2059" s="30">
        <f>VLOOKUP(CONCATENATE(B2059,C2059),Fuente!A:G,3,0)</f>
        <v>0</v>
      </c>
      <c r="G2059" s="25">
        <f>VLOOKUP(CONCATENATE(B2059,C2059),Fuente!A:G,4,0)</f>
        <v>3</v>
      </c>
      <c r="H2059" s="25">
        <f>VLOOKUP(CONCATENATE(B2059,C2059),Fuente!A:G,5,0)</f>
        <v>0</v>
      </c>
      <c r="I2059" s="25">
        <f>VLOOKUP(CONCATENATE(B2059,C2059),Fuente!A:G,6,0)</f>
        <v>0</v>
      </c>
      <c r="J2059" s="25">
        <f>VLOOKUP(CONCATENATE(B2059,C2059),Fuente!A:G,7,0)</f>
        <v>0</v>
      </c>
    </row>
    <row r="2060" spans="2:10" ht="15.75" x14ac:dyDescent="0.25">
      <c r="B2060" t="s">
        <v>605</v>
      </c>
      <c r="C2060" s="26">
        <v>2020</v>
      </c>
      <c r="D2060" s="27">
        <v>0</v>
      </c>
      <c r="E2060" s="29">
        <f>VLOOKUP(CONCATENATE(B2060,C2060),Fuente!A:G,2,0)</f>
        <v>4</v>
      </c>
      <c r="F2060" s="30">
        <f>VLOOKUP(CONCATENATE(B2060,C2060),Fuente!A:G,3,0)</f>
        <v>0</v>
      </c>
      <c r="G2060" s="25">
        <f>VLOOKUP(CONCATENATE(B2060,C2060),Fuente!A:G,4,0)</f>
        <v>2</v>
      </c>
      <c r="H2060" s="25">
        <f>VLOOKUP(CONCATENATE(B2060,C2060),Fuente!A:G,5,0)</f>
        <v>1</v>
      </c>
      <c r="I2060" s="25">
        <f>VLOOKUP(CONCATENATE(B2060,C2060),Fuente!A:G,6,0)</f>
        <v>0</v>
      </c>
      <c r="J2060" s="25">
        <f>VLOOKUP(CONCATENATE(B2060,C2060),Fuente!A:G,7,0)</f>
        <v>3</v>
      </c>
    </row>
    <row r="2061" spans="2:10" ht="15.75" x14ac:dyDescent="0.25">
      <c r="C2061" s="26"/>
      <c r="D2061" s="27"/>
      <c r="E2061" s="29"/>
      <c r="F2061" s="30"/>
      <c r="G2061" s="25"/>
      <c r="H2061" s="25"/>
      <c r="I2061" s="25"/>
      <c r="J2061" s="25"/>
    </row>
    <row r="2062" spans="2:10" ht="15.75" x14ac:dyDescent="0.25">
      <c r="C2062" s="23" t="s">
        <v>96</v>
      </c>
      <c r="D2062" s="27"/>
      <c r="E2062" s="29"/>
      <c r="F2062" s="30"/>
      <c r="G2062" s="25"/>
      <c r="H2062" s="25"/>
      <c r="I2062" s="25"/>
      <c r="J2062" s="25"/>
    </row>
    <row r="2063" spans="2:10" ht="15.75" x14ac:dyDescent="0.25">
      <c r="C2063" s="26"/>
      <c r="D2063" s="27"/>
      <c r="E2063" s="29"/>
      <c r="F2063" s="30"/>
      <c r="G2063" s="25"/>
      <c r="H2063" s="25"/>
      <c r="I2063" s="25"/>
      <c r="J2063" s="25"/>
    </row>
    <row r="2064" spans="2:10" ht="15.75" x14ac:dyDescent="0.25">
      <c r="C2064" s="26"/>
      <c r="D2064" s="27"/>
      <c r="E2064" s="29"/>
      <c r="F2064" s="30"/>
      <c r="G2064" s="25"/>
      <c r="H2064" s="25"/>
      <c r="I2064" s="25"/>
      <c r="J2064" s="25"/>
    </row>
    <row r="2065" spans="3:10" ht="15.75" x14ac:dyDescent="0.25">
      <c r="C2065" s="26"/>
      <c r="D2065" s="27"/>
      <c r="E2065" s="29"/>
      <c r="F2065" s="30"/>
      <c r="G2065" s="25"/>
      <c r="H2065" s="25"/>
      <c r="I2065" s="25"/>
      <c r="J2065" s="25"/>
    </row>
    <row r="2066" spans="3:10" ht="15.75" x14ac:dyDescent="0.25">
      <c r="C2066" s="23"/>
      <c r="D2066" s="24"/>
      <c r="E2066" s="23"/>
      <c r="F2066" s="23"/>
      <c r="G2066" s="25"/>
      <c r="H2066" s="25"/>
      <c r="I2066" s="25"/>
      <c r="J2066" s="25"/>
    </row>
    <row r="2067" spans="3:10" ht="15.75" x14ac:dyDescent="0.25">
      <c r="C2067" s="23"/>
      <c r="D2067" s="24"/>
      <c r="E2067" s="23"/>
      <c r="F2067" s="23"/>
      <c r="G2067" s="25"/>
      <c r="H2067" s="25"/>
      <c r="I2067" s="25"/>
      <c r="J2067" s="25"/>
    </row>
    <row r="2068" spans="3:10" ht="15.75" x14ac:dyDescent="0.25">
      <c r="C2068" s="23"/>
      <c r="D2068" s="24"/>
      <c r="E2068" s="23"/>
      <c r="F2068" s="23"/>
      <c r="G2068" s="25"/>
      <c r="H2068" s="25"/>
      <c r="I2068" s="25"/>
      <c r="J2068" s="25"/>
    </row>
    <row r="2069" spans="3:10" ht="15.75" x14ac:dyDescent="0.25">
      <c r="C2069" s="161" t="s">
        <v>127</v>
      </c>
      <c r="D2069" s="162"/>
      <c r="E2069" s="162"/>
      <c r="F2069" s="162"/>
      <c r="G2069" s="162"/>
      <c r="H2069" s="162"/>
      <c r="I2069" s="162"/>
      <c r="J2069" s="163"/>
    </row>
    <row r="2070" spans="3:10" ht="47.25" x14ac:dyDescent="0.25">
      <c r="C2070" s="20" t="s">
        <v>0</v>
      </c>
      <c r="D2070" s="21" t="s">
        <v>94</v>
      </c>
      <c r="E2070" s="22" t="s">
        <v>95</v>
      </c>
      <c r="F2070" s="22" t="s">
        <v>91</v>
      </c>
      <c r="G2070" s="22" t="s">
        <v>92</v>
      </c>
      <c r="H2070" s="22" t="s">
        <v>93</v>
      </c>
      <c r="I2070" s="22" t="s">
        <v>89</v>
      </c>
      <c r="J2070" s="22" t="s">
        <v>88</v>
      </c>
    </row>
    <row r="2071" spans="3:10" ht="15.75" x14ac:dyDescent="0.25">
      <c r="C2071" s="9">
        <v>2005</v>
      </c>
      <c r="D2071" s="10">
        <v>0</v>
      </c>
      <c r="E2071" s="11"/>
      <c r="F2071" s="12"/>
      <c r="G2071" s="14"/>
      <c r="H2071" s="14"/>
      <c r="I2071" s="12"/>
      <c r="J2071" s="12"/>
    </row>
    <row r="2072" spans="3:10" ht="15.75" x14ac:dyDescent="0.25">
      <c r="C2072" s="9">
        <v>2006</v>
      </c>
      <c r="D2072" s="10">
        <v>0</v>
      </c>
      <c r="E2072" s="11"/>
      <c r="F2072" s="12"/>
      <c r="G2072" s="14"/>
      <c r="H2072" s="14"/>
      <c r="I2072" s="12"/>
      <c r="J2072" s="12"/>
    </row>
    <row r="2073" spans="3:10" ht="15.75" x14ac:dyDescent="0.25">
      <c r="C2073" s="9">
        <v>2007</v>
      </c>
      <c r="D2073" s="10">
        <v>0</v>
      </c>
      <c r="E2073" s="11"/>
      <c r="F2073" s="12"/>
      <c r="G2073" s="14"/>
      <c r="H2073" s="14"/>
      <c r="I2073" s="12"/>
      <c r="J2073" s="12"/>
    </row>
    <row r="2074" spans="3:10" ht="15.75" x14ac:dyDescent="0.25">
      <c r="C2074" s="9">
        <v>2008</v>
      </c>
      <c r="D2074" s="10">
        <v>0</v>
      </c>
      <c r="E2074" s="11"/>
      <c r="F2074" s="12"/>
      <c r="G2074" s="14"/>
      <c r="H2074" s="14"/>
      <c r="I2074" s="12"/>
      <c r="J2074" s="12"/>
    </row>
    <row r="2075" spans="3:10" ht="15.75" x14ac:dyDescent="0.25">
      <c r="C2075" s="9">
        <v>2009</v>
      </c>
      <c r="D2075" s="10">
        <v>0</v>
      </c>
      <c r="E2075" s="11"/>
      <c r="F2075" s="12"/>
      <c r="G2075" s="14"/>
      <c r="H2075" s="14"/>
      <c r="I2075" s="12"/>
      <c r="J2075" s="12"/>
    </row>
    <row r="2076" spans="3:10" ht="15.75" x14ac:dyDescent="0.25">
      <c r="C2076" s="9">
        <v>2010</v>
      </c>
      <c r="D2076" s="10">
        <v>0</v>
      </c>
      <c r="E2076" s="11">
        <v>0</v>
      </c>
      <c r="F2076" s="12">
        <v>0</v>
      </c>
      <c r="G2076" s="14">
        <v>0</v>
      </c>
      <c r="H2076" s="14">
        <v>0</v>
      </c>
      <c r="I2076" s="9">
        <f t="shared" ref="I2076:I2082" si="70">E2076-(F2076+G2076+H2076)-J2076</f>
        <v>0</v>
      </c>
      <c r="J2076" s="9">
        <v>0</v>
      </c>
    </row>
    <row r="2077" spans="3:10" ht="15.75" x14ac:dyDescent="0.25">
      <c r="C2077" s="9">
        <v>2011</v>
      </c>
      <c r="D2077" s="10">
        <v>0</v>
      </c>
      <c r="E2077" s="11">
        <v>1</v>
      </c>
      <c r="F2077" s="12">
        <v>0</v>
      </c>
      <c r="G2077" s="14">
        <v>0</v>
      </c>
      <c r="H2077" s="14">
        <v>0</v>
      </c>
      <c r="I2077" s="9">
        <f t="shared" si="70"/>
        <v>0</v>
      </c>
      <c r="J2077" s="9">
        <v>1</v>
      </c>
    </row>
    <row r="2078" spans="3:10" ht="15.75" x14ac:dyDescent="0.25">
      <c r="C2078" s="9">
        <v>2012</v>
      </c>
      <c r="D2078" s="10">
        <v>0</v>
      </c>
      <c r="E2078" s="11">
        <v>1</v>
      </c>
      <c r="F2078" s="12">
        <v>0</v>
      </c>
      <c r="G2078" s="14">
        <v>0</v>
      </c>
      <c r="H2078" s="14">
        <v>0</v>
      </c>
      <c r="I2078" s="9">
        <f t="shared" si="70"/>
        <v>0</v>
      </c>
      <c r="J2078" s="9">
        <v>1</v>
      </c>
    </row>
    <row r="2079" spans="3:10" ht="15.75" x14ac:dyDescent="0.25">
      <c r="C2079" s="9">
        <v>2013</v>
      </c>
      <c r="D2079" s="10">
        <v>0</v>
      </c>
      <c r="E2079" s="11">
        <v>1</v>
      </c>
      <c r="F2079" s="12">
        <v>0</v>
      </c>
      <c r="G2079" s="14">
        <v>0</v>
      </c>
      <c r="H2079" s="14">
        <v>0</v>
      </c>
      <c r="I2079" s="9">
        <f t="shared" si="70"/>
        <v>0</v>
      </c>
      <c r="J2079" s="9">
        <v>1</v>
      </c>
    </row>
    <row r="2080" spans="3:10" ht="15.75" x14ac:dyDescent="0.25">
      <c r="C2080" s="9">
        <v>2014</v>
      </c>
      <c r="D2080" s="10">
        <v>0</v>
      </c>
      <c r="E2080" s="11">
        <v>1</v>
      </c>
      <c r="F2080" s="12">
        <v>0</v>
      </c>
      <c r="G2080" s="14">
        <v>0</v>
      </c>
      <c r="H2080" s="14">
        <v>0</v>
      </c>
      <c r="I2080" s="9">
        <f t="shared" si="70"/>
        <v>0</v>
      </c>
      <c r="J2080" s="9">
        <v>1</v>
      </c>
    </row>
    <row r="2081" spans="2:10" ht="15.75" x14ac:dyDescent="0.25">
      <c r="C2081" s="9">
        <v>2015</v>
      </c>
      <c r="D2081" s="10">
        <v>0</v>
      </c>
      <c r="E2081" s="11">
        <v>1</v>
      </c>
      <c r="F2081" s="12">
        <v>0</v>
      </c>
      <c r="G2081" s="14">
        <v>0</v>
      </c>
      <c r="H2081" s="14">
        <v>0</v>
      </c>
      <c r="I2081" s="9">
        <f t="shared" si="70"/>
        <v>0</v>
      </c>
      <c r="J2081" s="9">
        <v>1</v>
      </c>
    </row>
    <row r="2082" spans="2:10" ht="15.75" x14ac:dyDescent="0.25">
      <c r="C2082" s="9">
        <v>2016</v>
      </c>
      <c r="D2082" s="10">
        <v>0</v>
      </c>
      <c r="E2082" s="11">
        <v>2</v>
      </c>
      <c r="F2082" s="12">
        <v>0</v>
      </c>
      <c r="G2082" s="14">
        <v>1</v>
      </c>
      <c r="H2082" s="14">
        <v>0</v>
      </c>
      <c r="I2082" s="9">
        <f t="shared" si="70"/>
        <v>0</v>
      </c>
      <c r="J2082" s="9">
        <v>1</v>
      </c>
    </row>
    <row r="2083" spans="2:10" ht="15.75" x14ac:dyDescent="0.25">
      <c r="C2083" s="9">
        <v>2017</v>
      </c>
      <c r="D2083" s="10">
        <v>0</v>
      </c>
      <c r="E2083" s="11">
        <v>1</v>
      </c>
      <c r="F2083" s="12">
        <v>0</v>
      </c>
      <c r="G2083" s="14">
        <v>1</v>
      </c>
      <c r="H2083" s="14">
        <v>0</v>
      </c>
      <c r="I2083" s="14">
        <v>0</v>
      </c>
      <c r="J2083" s="14">
        <v>0</v>
      </c>
    </row>
    <row r="2084" spans="2:10" ht="15.75" x14ac:dyDescent="0.25">
      <c r="C2084" s="9">
        <v>2018</v>
      </c>
      <c r="D2084" s="10">
        <v>0</v>
      </c>
      <c r="E2084" s="11">
        <v>1</v>
      </c>
      <c r="F2084" s="12">
        <v>0</v>
      </c>
      <c r="G2084" s="14">
        <v>1</v>
      </c>
      <c r="H2084" s="14">
        <v>0</v>
      </c>
      <c r="I2084" s="14">
        <v>0</v>
      </c>
      <c r="J2084" s="14">
        <v>0</v>
      </c>
    </row>
    <row r="2085" spans="2:10" ht="15.75" x14ac:dyDescent="0.25">
      <c r="B2085" t="s">
        <v>606</v>
      </c>
      <c r="C2085" s="26">
        <v>2019</v>
      </c>
      <c r="D2085" s="27">
        <v>0</v>
      </c>
      <c r="E2085" s="29">
        <f>VLOOKUP(CONCATENATE(B2085,C2085),Fuente!A:G,2,0)</f>
        <v>1</v>
      </c>
      <c r="F2085" s="30">
        <f>VLOOKUP(CONCATENATE(B2085,C2085),Fuente!A:G,3,0)</f>
        <v>0</v>
      </c>
      <c r="G2085" s="25">
        <f>VLOOKUP(CONCATENATE(B2085,C2085),Fuente!A:G,4,0)</f>
        <v>1</v>
      </c>
      <c r="H2085" s="25">
        <f>VLOOKUP(CONCATENATE(B2085,C2085),Fuente!A:G,5,0)</f>
        <v>0</v>
      </c>
      <c r="I2085" s="25">
        <f>VLOOKUP(CONCATENATE(B2085,C2085),Fuente!A:G,6,0)</f>
        <v>0</v>
      </c>
      <c r="J2085" s="25">
        <f>VLOOKUP(CONCATENATE(B2085,C2085),Fuente!A:G,7,0)</f>
        <v>0</v>
      </c>
    </row>
    <row r="2086" spans="2:10" ht="15.75" x14ac:dyDescent="0.25">
      <c r="B2086" t="s">
        <v>606</v>
      </c>
      <c r="C2086" s="26">
        <v>2020</v>
      </c>
      <c r="D2086" s="27">
        <v>0</v>
      </c>
      <c r="E2086" s="29">
        <f>VLOOKUP(CONCATENATE(B2086,C2086),Fuente!A:G,2,0)</f>
        <v>1</v>
      </c>
      <c r="F2086" s="30">
        <f>VLOOKUP(CONCATENATE(B2086,C2086),Fuente!A:G,3,0)</f>
        <v>0</v>
      </c>
      <c r="G2086" s="25">
        <f>VLOOKUP(CONCATENATE(B2086,C2086),Fuente!A:G,4,0)</f>
        <v>1</v>
      </c>
      <c r="H2086" s="25">
        <f>VLOOKUP(CONCATENATE(B2086,C2086),Fuente!A:G,5,0)</f>
        <v>0</v>
      </c>
      <c r="I2086" s="25">
        <f>VLOOKUP(CONCATENATE(B2086,C2086),Fuente!A:G,6,0)</f>
        <v>0</v>
      </c>
      <c r="J2086" s="25">
        <f>VLOOKUP(CONCATENATE(B2086,C2086),Fuente!A:G,7,0)</f>
        <v>1</v>
      </c>
    </row>
    <row r="2087" spans="2:10" ht="15.75" x14ac:dyDescent="0.25">
      <c r="C2087" s="26"/>
      <c r="D2087" s="27"/>
      <c r="E2087" s="29"/>
      <c r="F2087" s="30"/>
      <c r="G2087" s="25"/>
      <c r="H2087" s="25"/>
      <c r="I2087" s="25"/>
      <c r="J2087" s="25"/>
    </row>
    <row r="2088" spans="2:10" ht="15.75" x14ac:dyDescent="0.25">
      <c r="C2088" s="23" t="s">
        <v>96</v>
      </c>
      <c r="D2088" s="27"/>
      <c r="E2088" s="29"/>
      <c r="F2088" s="30"/>
      <c r="G2088" s="25"/>
      <c r="H2088" s="25"/>
      <c r="I2088" s="25"/>
      <c r="J2088" s="25"/>
    </row>
    <row r="2089" spans="2:10" ht="15.75" x14ac:dyDescent="0.25">
      <c r="C2089" s="26"/>
      <c r="D2089" s="27"/>
      <c r="E2089" s="29"/>
      <c r="F2089" s="30"/>
      <c r="G2089" s="25"/>
      <c r="H2089" s="25"/>
      <c r="I2089" s="25"/>
      <c r="J2089" s="25"/>
    </row>
    <row r="2090" spans="2:10" ht="15.75" x14ac:dyDescent="0.25">
      <c r="C2090" s="26"/>
      <c r="D2090" s="27"/>
      <c r="E2090" s="29"/>
      <c r="F2090" s="30"/>
      <c r="G2090" s="25"/>
      <c r="H2090" s="25"/>
      <c r="I2090" s="25"/>
      <c r="J2090" s="25"/>
    </row>
    <row r="2091" spans="2:10" ht="15.75" x14ac:dyDescent="0.25">
      <c r="C2091" s="26"/>
      <c r="D2091" s="27"/>
      <c r="E2091" s="29"/>
      <c r="F2091" s="30"/>
      <c r="G2091" s="25"/>
      <c r="H2091" s="25"/>
      <c r="I2091" s="25"/>
      <c r="J2091" s="25"/>
    </row>
    <row r="2092" spans="2:10" ht="15.75" x14ac:dyDescent="0.25">
      <c r="C2092" s="23"/>
      <c r="D2092" s="24"/>
      <c r="E2092" s="23"/>
      <c r="F2092" s="23"/>
      <c r="G2092" s="25"/>
      <c r="H2092" s="25"/>
      <c r="I2092" s="25"/>
      <c r="J2092" s="25"/>
    </row>
    <row r="2093" spans="2:10" ht="15.75" x14ac:dyDescent="0.25">
      <c r="C2093" s="23"/>
      <c r="D2093" s="24"/>
      <c r="E2093" s="23"/>
      <c r="F2093" s="23"/>
      <c r="G2093" s="25"/>
      <c r="H2093" s="25"/>
      <c r="I2093" s="25"/>
      <c r="J2093" s="25"/>
    </row>
    <row r="2094" spans="2:10" ht="15.75" x14ac:dyDescent="0.25">
      <c r="C2094" s="23"/>
      <c r="D2094" s="24"/>
      <c r="E2094" s="23"/>
      <c r="F2094" s="23"/>
      <c r="G2094" s="25"/>
      <c r="H2094" s="25"/>
      <c r="I2094" s="25"/>
      <c r="J2094" s="25"/>
    </row>
    <row r="2095" spans="2:10" ht="15.75" x14ac:dyDescent="0.25">
      <c r="C2095" s="161" t="s">
        <v>43</v>
      </c>
      <c r="D2095" s="162"/>
      <c r="E2095" s="162"/>
      <c r="F2095" s="162"/>
      <c r="G2095" s="162"/>
      <c r="H2095" s="162"/>
      <c r="I2095" s="162"/>
      <c r="J2095" s="163"/>
    </row>
    <row r="2096" spans="2:10" ht="47.25" x14ac:dyDescent="0.25">
      <c r="C2096" s="20" t="s">
        <v>0</v>
      </c>
      <c r="D2096" s="21" t="s">
        <v>94</v>
      </c>
      <c r="E2096" s="22" t="s">
        <v>95</v>
      </c>
      <c r="F2096" s="22" t="s">
        <v>91</v>
      </c>
      <c r="G2096" s="22" t="s">
        <v>92</v>
      </c>
      <c r="H2096" s="22" t="s">
        <v>93</v>
      </c>
      <c r="I2096" s="22" t="s">
        <v>89</v>
      </c>
      <c r="J2096" s="22" t="s">
        <v>88</v>
      </c>
    </row>
    <row r="2097" spans="2:10" ht="15.75" x14ac:dyDescent="0.25">
      <c r="C2097" s="9">
        <v>2005</v>
      </c>
      <c r="D2097" s="10">
        <v>0</v>
      </c>
      <c r="E2097" s="11"/>
      <c r="F2097" s="12"/>
      <c r="G2097" s="14"/>
      <c r="H2097" s="14"/>
      <c r="I2097" s="12"/>
      <c r="J2097" s="12"/>
    </row>
    <row r="2098" spans="2:10" ht="15.75" x14ac:dyDescent="0.25">
      <c r="C2098" s="9">
        <v>2006</v>
      </c>
      <c r="D2098" s="10">
        <v>0</v>
      </c>
      <c r="E2098" s="11"/>
      <c r="F2098" s="12"/>
      <c r="G2098" s="14"/>
      <c r="H2098" s="14"/>
      <c r="I2098" s="12"/>
      <c r="J2098" s="12"/>
    </row>
    <row r="2099" spans="2:10" ht="15.75" x14ac:dyDescent="0.25">
      <c r="C2099" s="9">
        <v>2007</v>
      </c>
      <c r="D2099" s="10">
        <v>0</v>
      </c>
      <c r="E2099" s="11"/>
      <c r="F2099" s="12"/>
      <c r="G2099" s="14"/>
      <c r="H2099" s="14"/>
      <c r="I2099" s="12"/>
      <c r="J2099" s="12"/>
    </row>
    <row r="2100" spans="2:10" ht="15.75" x14ac:dyDescent="0.25">
      <c r="C2100" s="9">
        <v>2008</v>
      </c>
      <c r="D2100" s="10">
        <v>0</v>
      </c>
      <c r="E2100" s="11"/>
      <c r="F2100" s="12"/>
      <c r="G2100" s="14"/>
      <c r="H2100" s="14"/>
      <c r="I2100" s="12"/>
      <c r="J2100" s="12"/>
    </row>
    <row r="2101" spans="2:10" ht="15.75" x14ac:dyDescent="0.25">
      <c r="C2101" s="9">
        <v>2009</v>
      </c>
      <c r="D2101" s="10">
        <v>0</v>
      </c>
      <c r="E2101" s="11"/>
      <c r="F2101" s="12"/>
      <c r="G2101" s="14"/>
      <c r="H2101" s="14"/>
      <c r="I2101" s="12"/>
      <c r="J2101" s="12"/>
    </row>
    <row r="2102" spans="2:10" ht="15.75" x14ac:dyDescent="0.25">
      <c r="C2102" s="9">
        <v>2010</v>
      </c>
      <c r="D2102" s="10">
        <v>0</v>
      </c>
      <c r="E2102" s="11">
        <v>1</v>
      </c>
      <c r="F2102" s="12">
        <v>0</v>
      </c>
      <c r="G2102" s="14">
        <v>1</v>
      </c>
      <c r="H2102" s="14">
        <v>0</v>
      </c>
      <c r="I2102" s="9">
        <f t="shared" ref="I2102:I2109" si="71">E2102-(F2102+G2102+H2102)-J2102</f>
        <v>0</v>
      </c>
      <c r="J2102" s="9">
        <v>0</v>
      </c>
    </row>
    <row r="2103" spans="2:10" ht="15.75" x14ac:dyDescent="0.25">
      <c r="C2103" s="9">
        <v>2011</v>
      </c>
      <c r="D2103" s="10">
        <v>0</v>
      </c>
      <c r="E2103" s="11">
        <v>1</v>
      </c>
      <c r="F2103" s="12">
        <v>0</v>
      </c>
      <c r="G2103" s="14">
        <v>1</v>
      </c>
      <c r="H2103" s="14">
        <v>0</v>
      </c>
      <c r="I2103" s="9">
        <f t="shared" si="71"/>
        <v>0</v>
      </c>
      <c r="J2103" s="9">
        <v>0</v>
      </c>
    </row>
    <row r="2104" spans="2:10" ht="15.75" x14ac:dyDescent="0.25">
      <c r="C2104" s="9">
        <v>2012</v>
      </c>
      <c r="D2104" s="10">
        <v>0</v>
      </c>
      <c r="E2104" s="11">
        <v>1</v>
      </c>
      <c r="F2104" s="12">
        <v>0</v>
      </c>
      <c r="G2104" s="14">
        <v>0</v>
      </c>
      <c r="H2104" s="14">
        <v>1</v>
      </c>
      <c r="I2104" s="9">
        <f t="shared" si="71"/>
        <v>0</v>
      </c>
      <c r="J2104" s="9">
        <v>0</v>
      </c>
    </row>
    <row r="2105" spans="2:10" ht="15.75" x14ac:dyDescent="0.25">
      <c r="C2105" s="9">
        <v>2013</v>
      </c>
      <c r="D2105" s="10">
        <v>0</v>
      </c>
      <c r="E2105" s="11">
        <v>1</v>
      </c>
      <c r="F2105" s="12">
        <v>0</v>
      </c>
      <c r="G2105" s="14">
        <v>0</v>
      </c>
      <c r="H2105" s="14">
        <v>1</v>
      </c>
      <c r="I2105" s="9">
        <f t="shared" si="71"/>
        <v>0</v>
      </c>
      <c r="J2105" s="9">
        <v>0</v>
      </c>
    </row>
    <row r="2106" spans="2:10" ht="15.75" x14ac:dyDescent="0.25">
      <c r="C2106" s="9">
        <v>2014</v>
      </c>
      <c r="D2106" s="10">
        <v>0</v>
      </c>
      <c r="E2106" s="11">
        <v>1</v>
      </c>
      <c r="F2106" s="12">
        <v>0</v>
      </c>
      <c r="G2106" s="14">
        <v>1</v>
      </c>
      <c r="H2106" s="14">
        <v>0</v>
      </c>
      <c r="I2106" s="9">
        <f t="shared" si="71"/>
        <v>0</v>
      </c>
      <c r="J2106" s="9">
        <v>0</v>
      </c>
    </row>
    <row r="2107" spans="2:10" ht="15.75" x14ac:dyDescent="0.25">
      <c r="C2107" s="9">
        <v>2015</v>
      </c>
      <c r="D2107" s="10">
        <v>0</v>
      </c>
      <c r="E2107" s="11">
        <v>1</v>
      </c>
      <c r="F2107" s="12">
        <v>0</v>
      </c>
      <c r="G2107" s="14">
        <v>1</v>
      </c>
      <c r="H2107" s="14">
        <v>0</v>
      </c>
      <c r="I2107" s="9">
        <f t="shared" si="71"/>
        <v>0</v>
      </c>
      <c r="J2107" s="9">
        <v>0</v>
      </c>
    </row>
    <row r="2108" spans="2:10" ht="15.75" x14ac:dyDescent="0.25">
      <c r="C2108" s="9">
        <v>2016</v>
      </c>
      <c r="D2108" s="10">
        <v>0</v>
      </c>
      <c r="E2108" s="11">
        <v>2</v>
      </c>
      <c r="F2108" s="12">
        <v>0</v>
      </c>
      <c r="G2108" s="14">
        <v>0</v>
      </c>
      <c r="H2108" s="14">
        <v>0</v>
      </c>
      <c r="I2108" s="9">
        <f t="shared" si="71"/>
        <v>2</v>
      </c>
      <c r="J2108" s="9">
        <v>0</v>
      </c>
    </row>
    <row r="2109" spans="2:10" ht="15.75" x14ac:dyDescent="0.25">
      <c r="C2109" s="9">
        <v>2017</v>
      </c>
      <c r="D2109" s="10">
        <v>0</v>
      </c>
      <c r="E2109" s="11">
        <v>2</v>
      </c>
      <c r="F2109" s="12">
        <v>0</v>
      </c>
      <c r="G2109" s="14">
        <v>2</v>
      </c>
      <c r="H2109" s="14">
        <v>0</v>
      </c>
      <c r="I2109" s="14">
        <f t="shared" si="71"/>
        <v>0</v>
      </c>
      <c r="J2109" s="14">
        <v>0</v>
      </c>
    </row>
    <row r="2110" spans="2:10" ht="15.75" x14ac:dyDescent="0.25">
      <c r="C2110" s="9">
        <v>2018</v>
      </c>
      <c r="D2110" s="10">
        <v>0</v>
      </c>
      <c r="E2110" s="11">
        <v>1</v>
      </c>
      <c r="F2110" s="12">
        <v>0</v>
      </c>
      <c r="G2110" s="14">
        <v>1</v>
      </c>
      <c r="H2110" s="14">
        <v>0</v>
      </c>
      <c r="I2110" s="14">
        <v>0</v>
      </c>
      <c r="J2110" s="14">
        <v>0</v>
      </c>
    </row>
    <row r="2111" spans="2:10" ht="15.75" x14ac:dyDescent="0.25">
      <c r="B2111" t="s">
        <v>607</v>
      </c>
      <c r="C2111" s="26">
        <v>2019</v>
      </c>
      <c r="D2111" s="27">
        <v>0</v>
      </c>
      <c r="E2111" s="29">
        <f>VLOOKUP(CONCATENATE(B2111,C2111),Fuente!A:G,2,0)</f>
        <v>2</v>
      </c>
      <c r="F2111" s="30">
        <f>VLOOKUP(CONCATENATE(B2111,C2111),Fuente!A:G,3,0)</f>
        <v>0</v>
      </c>
      <c r="G2111" s="25">
        <f>VLOOKUP(CONCATENATE(B2111,C2111),Fuente!A:G,4,0)</f>
        <v>2</v>
      </c>
      <c r="H2111" s="25">
        <f>VLOOKUP(CONCATENATE(B2111,C2111),Fuente!A:G,5,0)</f>
        <v>0</v>
      </c>
      <c r="I2111" s="25">
        <f>VLOOKUP(CONCATENATE(B2111,C2111),Fuente!A:G,6,0)</f>
        <v>0</v>
      </c>
      <c r="J2111" s="25">
        <f>VLOOKUP(CONCATENATE(B2111,C2111),Fuente!A:G,7,0)</f>
        <v>0</v>
      </c>
    </row>
    <row r="2112" spans="2:10" ht="15.75" x14ac:dyDescent="0.25">
      <c r="B2112" t="s">
        <v>607</v>
      </c>
      <c r="C2112" s="26">
        <v>2020</v>
      </c>
      <c r="D2112" s="27">
        <v>0</v>
      </c>
      <c r="E2112" s="29">
        <f>VLOOKUP(CONCATENATE(B2112,C2112),Fuente!A:G,2,0)</f>
        <v>2</v>
      </c>
      <c r="F2112" s="30">
        <f>VLOOKUP(CONCATENATE(B2112,C2112),Fuente!A:G,3,0)</f>
        <v>0</v>
      </c>
      <c r="G2112" s="25">
        <f>VLOOKUP(CONCATENATE(B2112,C2112),Fuente!A:G,4,0)</f>
        <v>2</v>
      </c>
      <c r="H2112" s="25">
        <f>VLOOKUP(CONCATENATE(B2112,C2112),Fuente!A:G,5,0)</f>
        <v>0</v>
      </c>
      <c r="I2112" s="25">
        <f>VLOOKUP(CONCATENATE(B2112,C2112),Fuente!A:G,6,0)</f>
        <v>0</v>
      </c>
      <c r="J2112" s="25">
        <f>VLOOKUP(CONCATENATE(B2112,C2112),Fuente!A:G,7,0)</f>
        <v>2</v>
      </c>
    </row>
    <row r="2113" spans="3:10" ht="15.75" x14ac:dyDescent="0.25">
      <c r="C2113" s="26"/>
      <c r="D2113" s="27"/>
      <c r="E2113" s="29"/>
      <c r="F2113" s="30"/>
      <c r="G2113" s="25"/>
      <c r="H2113" s="25"/>
      <c r="I2113" s="25"/>
      <c r="J2113" s="25"/>
    </row>
    <row r="2114" spans="3:10" ht="15.75" x14ac:dyDescent="0.25">
      <c r="C2114" s="23" t="s">
        <v>96</v>
      </c>
      <c r="D2114" s="27"/>
      <c r="E2114" s="29"/>
      <c r="F2114" s="30"/>
      <c r="G2114" s="25"/>
      <c r="H2114" s="25"/>
      <c r="I2114" s="25"/>
      <c r="J2114" s="25"/>
    </row>
    <row r="2115" spans="3:10" ht="15.75" x14ac:dyDescent="0.25">
      <c r="C2115" s="26"/>
      <c r="D2115" s="27"/>
      <c r="E2115" s="29"/>
      <c r="F2115" s="30"/>
      <c r="G2115" s="25"/>
      <c r="H2115" s="25"/>
      <c r="I2115" s="25"/>
      <c r="J2115" s="25"/>
    </row>
    <row r="2116" spans="3:10" ht="15.75" x14ac:dyDescent="0.25">
      <c r="C2116" s="26"/>
      <c r="D2116" s="27"/>
      <c r="E2116" s="29"/>
      <c r="F2116" s="30"/>
      <c r="G2116" s="25"/>
      <c r="H2116" s="25"/>
      <c r="I2116" s="25"/>
      <c r="J2116" s="25"/>
    </row>
    <row r="2117" spans="3:10" ht="15.75" x14ac:dyDescent="0.25">
      <c r="C2117" s="26"/>
      <c r="D2117" s="27"/>
      <c r="E2117" s="29"/>
      <c r="F2117" s="30"/>
      <c r="G2117" s="25"/>
      <c r="H2117" s="25"/>
      <c r="I2117" s="25"/>
      <c r="J2117" s="25"/>
    </row>
    <row r="2118" spans="3:10" ht="15.75" x14ac:dyDescent="0.25">
      <c r="C2118" s="23"/>
      <c r="D2118" s="24"/>
      <c r="E2118" s="23"/>
      <c r="F2118" s="23"/>
      <c r="G2118" s="25"/>
      <c r="H2118" s="25"/>
      <c r="I2118" s="25"/>
      <c r="J2118" s="25"/>
    </row>
    <row r="2119" spans="3:10" ht="15.75" x14ac:dyDescent="0.25">
      <c r="C2119" s="23"/>
      <c r="D2119" s="24"/>
      <c r="E2119" s="23"/>
      <c r="F2119" s="23"/>
      <c r="G2119" s="25"/>
      <c r="H2119" s="25"/>
      <c r="I2119" s="25"/>
      <c r="J2119" s="25"/>
    </row>
    <row r="2120" spans="3:10" ht="15.75" x14ac:dyDescent="0.25">
      <c r="C2120" s="23"/>
      <c r="D2120" s="24"/>
      <c r="E2120" s="23"/>
      <c r="F2120" s="23"/>
      <c r="G2120" s="25"/>
      <c r="H2120" s="25"/>
      <c r="I2120" s="25"/>
      <c r="J2120" s="25"/>
    </row>
    <row r="2121" spans="3:10" ht="15.75" x14ac:dyDescent="0.25">
      <c r="C2121" s="161" t="s">
        <v>44</v>
      </c>
      <c r="D2121" s="162"/>
      <c r="E2121" s="162"/>
      <c r="F2121" s="162"/>
      <c r="G2121" s="162"/>
      <c r="H2121" s="162"/>
      <c r="I2121" s="162"/>
      <c r="J2121" s="163"/>
    </row>
    <row r="2122" spans="3:10" ht="47.25" x14ac:dyDescent="0.25">
      <c r="C2122" s="20" t="s">
        <v>0</v>
      </c>
      <c r="D2122" s="21" t="s">
        <v>94</v>
      </c>
      <c r="E2122" s="22" t="s">
        <v>95</v>
      </c>
      <c r="F2122" s="22" t="s">
        <v>91</v>
      </c>
      <c r="G2122" s="22" t="s">
        <v>92</v>
      </c>
      <c r="H2122" s="22" t="s">
        <v>93</v>
      </c>
      <c r="I2122" s="22" t="s">
        <v>89</v>
      </c>
      <c r="J2122" s="22" t="s">
        <v>88</v>
      </c>
    </row>
    <row r="2123" spans="3:10" ht="15.75" x14ac:dyDescent="0.25">
      <c r="C2123" s="9">
        <v>2005</v>
      </c>
      <c r="D2123" s="10">
        <v>0</v>
      </c>
      <c r="E2123" s="11"/>
      <c r="F2123" s="12"/>
      <c r="G2123" s="14"/>
      <c r="H2123" s="14"/>
      <c r="I2123" s="12"/>
      <c r="J2123" s="12"/>
    </row>
    <row r="2124" spans="3:10" ht="15.75" x14ac:dyDescent="0.25">
      <c r="C2124" s="9">
        <v>2006</v>
      </c>
      <c r="D2124" s="10">
        <v>0</v>
      </c>
      <c r="E2124" s="11"/>
      <c r="F2124" s="12"/>
      <c r="G2124" s="14"/>
      <c r="H2124" s="14"/>
      <c r="I2124" s="12"/>
      <c r="J2124" s="12"/>
    </row>
    <row r="2125" spans="3:10" ht="15.75" x14ac:dyDescent="0.25">
      <c r="C2125" s="9">
        <v>2007</v>
      </c>
      <c r="D2125" s="10">
        <v>0</v>
      </c>
      <c r="E2125" s="11"/>
      <c r="F2125" s="12"/>
      <c r="G2125" s="14"/>
      <c r="H2125" s="14"/>
      <c r="I2125" s="12"/>
      <c r="J2125" s="12"/>
    </row>
    <row r="2126" spans="3:10" ht="15.75" x14ac:dyDescent="0.25">
      <c r="C2126" s="9">
        <v>2008</v>
      </c>
      <c r="D2126" s="10">
        <v>0</v>
      </c>
      <c r="E2126" s="11"/>
      <c r="F2126" s="12"/>
      <c r="G2126" s="14"/>
      <c r="H2126" s="14"/>
      <c r="I2126" s="12"/>
      <c r="J2126" s="12"/>
    </row>
    <row r="2127" spans="3:10" ht="15.75" x14ac:dyDescent="0.25">
      <c r="C2127" s="9">
        <v>2009</v>
      </c>
      <c r="D2127" s="10">
        <v>0</v>
      </c>
      <c r="E2127" s="11"/>
      <c r="F2127" s="12"/>
      <c r="G2127" s="14"/>
      <c r="H2127" s="14"/>
      <c r="I2127" s="12"/>
      <c r="J2127" s="12"/>
    </row>
    <row r="2128" spans="3:10" ht="15.75" x14ac:dyDescent="0.25">
      <c r="C2128" s="9">
        <v>2010</v>
      </c>
      <c r="D2128" s="10">
        <v>0</v>
      </c>
      <c r="E2128" s="11">
        <v>7</v>
      </c>
      <c r="F2128" s="12">
        <v>0</v>
      </c>
      <c r="G2128" s="14">
        <v>7</v>
      </c>
      <c r="H2128" s="14">
        <v>0</v>
      </c>
      <c r="I2128" s="9">
        <f t="shared" ref="I2128:I2133" si="72">E2128-(F2128+G2128+H2128)-J2128</f>
        <v>0</v>
      </c>
      <c r="J2128" s="9">
        <v>0</v>
      </c>
    </row>
    <row r="2129" spans="2:10" ht="15.75" x14ac:dyDescent="0.25">
      <c r="C2129" s="9">
        <v>2011</v>
      </c>
      <c r="D2129" s="10">
        <v>0</v>
      </c>
      <c r="E2129" s="11">
        <v>7</v>
      </c>
      <c r="F2129" s="12">
        <v>0</v>
      </c>
      <c r="G2129" s="14">
        <v>7</v>
      </c>
      <c r="H2129" s="14">
        <v>0</v>
      </c>
      <c r="I2129" s="9">
        <f t="shared" si="72"/>
        <v>0</v>
      </c>
      <c r="J2129" s="9">
        <v>0</v>
      </c>
    </row>
    <row r="2130" spans="2:10" ht="15.75" x14ac:dyDescent="0.25">
      <c r="C2130" s="9">
        <v>2012</v>
      </c>
      <c r="D2130" s="10">
        <v>0</v>
      </c>
      <c r="E2130" s="11">
        <v>7</v>
      </c>
      <c r="F2130" s="12">
        <v>0</v>
      </c>
      <c r="G2130" s="14">
        <v>6</v>
      </c>
      <c r="H2130" s="14">
        <v>0</v>
      </c>
      <c r="I2130" s="9">
        <f t="shared" si="72"/>
        <v>0</v>
      </c>
      <c r="J2130" s="9">
        <v>1</v>
      </c>
    </row>
    <row r="2131" spans="2:10" ht="15.75" x14ac:dyDescent="0.25">
      <c r="C2131" s="9">
        <v>2013</v>
      </c>
      <c r="D2131" s="10">
        <v>0</v>
      </c>
      <c r="E2131" s="11">
        <v>7</v>
      </c>
      <c r="F2131" s="12">
        <v>0</v>
      </c>
      <c r="G2131" s="14">
        <v>7</v>
      </c>
      <c r="H2131" s="14">
        <v>0</v>
      </c>
      <c r="I2131" s="9">
        <f t="shared" si="72"/>
        <v>0</v>
      </c>
      <c r="J2131" s="9">
        <v>0</v>
      </c>
    </row>
    <row r="2132" spans="2:10" ht="15.75" x14ac:dyDescent="0.25">
      <c r="C2132" s="9">
        <v>2014</v>
      </c>
      <c r="D2132" s="10">
        <v>0</v>
      </c>
      <c r="E2132" s="11">
        <v>7</v>
      </c>
      <c r="F2132" s="12">
        <v>0</v>
      </c>
      <c r="G2132" s="14">
        <v>7</v>
      </c>
      <c r="H2132" s="14">
        <v>0</v>
      </c>
      <c r="I2132" s="9">
        <f t="shared" si="72"/>
        <v>0</v>
      </c>
      <c r="J2132" s="9">
        <v>0</v>
      </c>
    </row>
    <row r="2133" spans="2:10" ht="15.75" x14ac:dyDescent="0.25">
      <c r="C2133" s="9">
        <v>2015</v>
      </c>
      <c r="D2133" s="10">
        <v>0</v>
      </c>
      <c r="E2133" s="11">
        <v>7</v>
      </c>
      <c r="F2133" s="12">
        <v>0</v>
      </c>
      <c r="G2133" s="14">
        <v>6</v>
      </c>
      <c r="H2133" s="14">
        <v>0</v>
      </c>
      <c r="I2133" s="9">
        <f t="shared" si="72"/>
        <v>0</v>
      </c>
      <c r="J2133" s="9">
        <v>1</v>
      </c>
    </row>
    <row r="2134" spans="2:10" ht="15.75" x14ac:dyDescent="0.25">
      <c r="C2134" s="9">
        <v>2016</v>
      </c>
      <c r="D2134" s="10">
        <v>0</v>
      </c>
      <c r="E2134" s="11">
        <v>9</v>
      </c>
      <c r="F2134" s="12">
        <v>0</v>
      </c>
      <c r="G2134" s="14">
        <v>0</v>
      </c>
      <c r="H2134" s="14">
        <v>1</v>
      </c>
      <c r="I2134" s="9">
        <v>8</v>
      </c>
      <c r="J2134" s="9">
        <v>0</v>
      </c>
    </row>
    <row r="2135" spans="2:10" ht="15.75" x14ac:dyDescent="0.25">
      <c r="C2135" s="9">
        <v>2017</v>
      </c>
      <c r="D2135" s="10">
        <v>0</v>
      </c>
      <c r="E2135" s="11">
        <v>7</v>
      </c>
      <c r="F2135" s="12">
        <v>0</v>
      </c>
      <c r="G2135" s="14">
        <v>0</v>
      </c>
      <c r="H2135" s="14">
        <v>0</v>
      </c>
      <c r="I2135" s="14">
        <v>7</v>
      </c>
      <c r="J2135" s="14">
        <v>0</v>
      </c>
    </row>
    <row r="2136" spans="2:10" ht="15.75" x14ac:dyDescent="0.25">
      <c r="C2136" s="9">
        <v>2018</v>
      </c>
      <c r="D2136" s="10">
        <v>0</v>
      </c>
      <c r="E2136" s="11">
        <v>8</v>
      </c>
      <c r="F2136" s="12">
        <v>0</v>
      </c>
      <c r="G2136" s="14">
        <v>0</v>
      </c>
      <c r="H2136" s="14">
        <v>0</v>
      </c>
      <c r="I2136" s="14">
        <v>8</v>
      </c>
      <c r="J2136" s="14">
        <v>0</v>
      </c>
    </row>
    <row r="2137" spans="2:10" ht="15.75" x14ac:dyDescent="0.25">
      <c r="B2137" t="s">
        <v>608</v>
      </c>
      <c r="C2137" s="26">
        <v>2019</v>
      </c>
      <c r="D2137" s="27">
        <v>0</v>
      </c>
      <c r="E2137" s="29">
        <f>VLOOKUP(CONCATENATE(B2137,C2137),Fuente!A:G,2,0)</f>
        <v>8</v>
      </c>
      <c r="F2137" s="30">
        <f>VLOOKUP(CONCATENATE(B2137,C2137),Fuente!A:G,3,0)</f>
        <v>0</v>
      </c>
      <c r="G2137" s="25">
        <f>VLOOKUP(CONCATENATE(B2137,C2137),Fuente!A:G,4,0)</f>
        <v>0</v>
      </c>
      <c r="H2137" s="25">
        <f>VLOOKUP(CONCATENATE(B2137,C2137),Fuente!A:G,5,0)</f>
        <v>0</v>
      </c>
      <c r="I2137" s="25">
        <f>VLOOKUP(CONCATENATE(B2137,C2137),Fuente!A:G,6,0)</f>
        <v>8</v>
      </c>
      <c r="J2137" s="25">
        <f>VLOOKUP(CONCATENATE(B2137,C2137),Fuente!A:G,7,0)</f>
        <v>0</v>
      </c>
    </row>
    <row r="2138" spans="2:10" ht="15.75" x14ac:dyDescent="0.25">
      <c r="B2138" t="s">
        <v>608</v>
      </c>
      <c r="C2138" s="26">
        <v>2020</v>
      </c>
      <c r="D2138" s="27">
        <v>0</v>
      </c>
      <c r="E2138" s="29">
        <f>VLOOKUP(CONCATENATE(B2138,C2138),Fuente!A:G,2,0)</f>
        <v>9</v>
      </c>
      <c r="F2138" s="30">
        <f>VLOOKUP(CONCATENATE(B2138,C2138),Fuente!A:G,3,0)</f>
        <v>0</v>
      </c>
      <c r="G2138" s="25">
        <f>VLOOKUP(CONCATENATE(B2138,C2138),Fuente!A:G,4,0)</f>
        <v>0</v>
      </c>
      <c r="H2138" s="25">
        <f>VLOOKUP(CONCATENATE(B2138,C2138),Fuente!A:G,5,0)</f>
        <v>0</v>
      </c>
      <c r="I2138" s="25">
        <f>VLOOKUP(CONCATENATE(B2138,C2138),Fuente!A:G,6,0)</f>
        <v>0</v>
      </c>
      <c r="J2138" s="25">
        <f>VLOOKUP(CONCATENATE(B2138,C2138),Fuente!A:G,7,0)</f>
        <v>9</v>
      </c>
    </row>
    <row r="2139" spans="2:10" ht="15.75" x14ac:dyDescent="0.25">
      <c r="C2139" s="26"/>
      <c r="D2139" s="27"/>
      <c r="E2139" s="29"/>
      <c r="F2139" s="30"/>
      <c r="G2139" s="25"/>
      <c r="H2139" s="25"/>
      <c r="I2139" s="25"/>
      <c r="J2139" s="25"/>
    </row>
    <row r="2140" spans="2:10" ht="15.75" x14ac:dyDescent="0.25">
      <c r="C2140" s="23" t="s">
        <v>96</v>
      </c>
      <c r="D2140" s="27"/>
      <c r="E2140" s="29"/>
      <c r="F2140" s="30"/>
      <c r="G2140" s="25"/>
      <c r="H2140" s="25"/>
      <c r="I2140" s="25"/>
      <c r="J2140" s="25"/>
    </row>
    <row r="2141" spans="2:10" ht="15.75" x14ac:dyDescent="0.25">
      <c r="C2141" s="26"/>
      <c r="D2141" s="27"/>
      <c r="E2141" s="29"/>
      <c r="F2141" s="30"/>
      <c r="G2141" s="25"/>
      <c r="H2141" s="25"/>
      <c r="I2141" s="25"/>
      <c r="J2141" s="25"/>
    </row>
    <row r="2142" spans="2:10" ht="15.75" x14ac:dyDescent="0.25">
      <c r="C2142" s="26"/>
      <c r="D2142" s="27"/>
      <c r="E2142" s="29"/>
      <c r="F2142" s="30"/>
      <c r="G2142" s="25"/>
      <c r="H2142" s="25"/>
      <c r="I2142" s="25"/>
      <c r="J2142" s="25"/>
    </row>
    <row r="2143" spans="2:10" ht="15.75" x14ac:dyDescent="0.25">
      <c r="C2143" s="26"/>
      <c r="D2143" s="27"/>
      <c r="E2143" s="29"/>
      <c r="F2143" s="30"/>
      <c r="G2143" s="25"/>
      <c r="H2143" s="25"/>
      <c r="I2143" s="25"/>
      <c r="J2143" s="25"/>
    </row>
    <row r="2144" spans="2:10" ht="15.75" x14ac:dyDescent="0.25">
      <c r="C2144" s="23"/>
      <c r="D2144" s="24"/>
      <c r="E2144" s="23"/>
      <c r="F2144" s="23"/>
      <c r="G2144" s="25"/>
      <c r="H2144" s="25"/>
      <c r="I2144" s="25"/>
      <c r="J2144" s="25"/>
    </row>
    <row r="2145" spans="3:10" ht="15.75" x14ac:dyDescent="0.25">
      <c r="C2145" s="23"/>
      <c r="D2145" s="24"/>
      <c r="E2145" s="23"/>
      <c r="F2145" s="23"/>
      <c r="G2145" s="25"/>
      <c r="H2145" s="25"/>
      <c r="I2145" s="25"/>
      <c r="J2145" s="25"/>
    </row>
    <row r="2146" spans="3:10" ht="15.75" x14ac:dyDescent="0.25">
      <c r="C2146" s="23"/>
      <c r="D2146" s="24"/>
      <c r="E2146" s="23"/>
      <c r="F2146" s="23"/>
      <c r="G2146" s="25"/>
      <c r="H2146" s="25"/>
      <c r="I2146" s="25"/>
      <c r="J2146" s="25"/>
    </row>
    <row r="2147" spans="3:10" ht="15.75" x14ac:dyDescent="0.25">
      <c r="C2147" s="161" t="s">
        <v>128</v>
      </c>
      <c r="D2147" s="162"/>
      <c r="E2147" s="162"/>
      <c r="F2147" s="162"/>
      <c r="G2147" s="162"/>
      <c r="H2147" s="162"/>
      <c r="I2147" s="162"/>
      <c r="J2147" s="163"/>
    </row>
    <row r="2148" spans="3:10" ht="47.25" x14ac:dyDescent="0.25">
      <c r="C2148" s="20" t="s">
        <v>0</v>
      </c>
      <c r="D2148" s="21" t="s">
        <v>94</v>
      </c>
      <c r="E2148" s="22" t="s">
        <v>95</v>
      </c>
      <c r="F2148" s="22" t="s">
        <v>91</v>
      </c>
      <c r="G2148" s="22" t="s">
        <v>92</v>
      </c>
      <c r="H2148" s="22" t="s">
        <v>93</v>
      </c>
      <c r="I2148" s="22" t="s">
        <v>89</v>
      </c>
      <c r="J2148" s="22" t="s">
        <v>88</v>
      </c>
    </row>
    <row r="2149" spans="3:10" ht="15.75" x14ac:dyDescent="0.25">
      <c r="C2149" s="9">
        <v>2005</v>
      </c>
      <c r="D2149" s="10">
        <v>0</v>
      </c>
      <c r="E2149" s="11"/>
      <c r="F2149" s="12"/>
      <c r="G2149" s="14"/>
      <c r="H2149" s="14"/>
      <c r="I2149" s="12"/>
      <c r="J2149" s="12"/>
    </row>
    <row r="2150" spans="3:10" ht="15.75" x14ac:dyDescent="0.25">
      <c r="C2150" s="9">
        <v>2006</v>
      </c>
      <c r="D2150" s="10">
        <v>0</v>
      </c>
      <c r="E2150" s="11"/>
      <c r="F2150" s="12"/>
      <c r="G2150" s="14"/>
      <c r="H2150" s="14"/>
      <c r="I2150" s="12"/>
      <c r="J2150" s="12"/>
    </row>
    <row r="2151" spans="3:10" ht="15.75" x14ac:dyDescent="0.25">
      <c r="C2151" s="9">
        <v>2007</v>
      </c>
      <c r="D2151" s="10">
        <v>0</v>
      </c>
      <c r="E2151" s="11"/>
      <c r="F2151" s="12"/>
      <c r="G2151" s="14"/>
      <c r="H2151" s="14"/>
      <c r="I2151" s="12"/>
      <c r="J2151" s="12"/>
    </row>
    <row r="2152" spans="3:10" ht="15.75" x14ac:dyDescent="0.25">
      <c r="C2152" s="9">
        <v>2008</v>
      </c>
      <c r="D2152" s="10">
        <v>0</v>
      </c>
      <c r="E2152" s="11"/>
      <c r="F2152" s="12"/>
      <c r="G2152" s="14"/>
      <c r="H2152" s="14"/>
      <c r="I2152" s="12"/>
      <c r="J2152" s="12"/>
    </row>
    <row r="2153" spans="3:10" ht="15.75" x14ac:dyDescent="0.25">
      <c r="C2153" s="9">
        <v>2009</v>
      </c>
      <c r="D2153" s="10">
        <v>0</v>
      </c>
      <c r="E2153" s="11"/>
      <c r="F2153" s="12"/>
      <c r="G2153" s="14"/>
      <c r="H2153" s="14"/>
      <c r="I2153" s="12"/>
      <c r="J2153" s="12"/>
    </row>
    <row r="2154" spans="3:10" ht="15.75" x14ac:dyDescent="0.25">
      <c r="C2154" s="9">
        <v>2010</v>
      </c>
      <c r="D2154" s="10">
        <v>0</v>
      </c>
      <c r="E2154" s="11">
        <v>3</v>
      </c>
      <c r="F2154" s="12">
        <v>1</v>
      </c>
      <c r="G2154" s="14">
        <v>2</v>
      </c>
      <c r="H2154" s="14">
        <v>0</v>
      </c>
      <c r="I2154" s="9">
        <f t="shared" ref="I2154:I2160" si="73">E2154-(F2154+G2154+H2154)-J2154</f>
        <v>0</v>
      </c>
      <c r="J2154" s="9">
        <v>0</v>
      </c>
    </row>
    <row r="2155" spans="3:10" ht="15.75" x14ac:dyDescent="0.25">
      <c r="C2155" s="9">
        <v>2011</v>
      </c>
      <c r="D2155" s="10">
        <v>0</v>
      </c>
      <c r="E2155" s="11">
        <v>6</v>
      </c>
      <c r="F2155" s="12">
        <v>3</v>
      </c>
      <c r="G2155" s="14">
        <v>3</v>
      </c>
      <c r="H2155" s="14">
        <v>0</v>
      </c>
      <c r="I2155" s="9">
        <f t="shared" si="73"/>
        <v>0</v>
      </c>
      <c r="J2155" s="9">
        <v>0</v>
      </c>
    </row>
    <row r="2156" spans="3:10" ht="15.75" x14ac:dyDescent="0.25">
      <c r="C2156" s="9">
        <v>2012</v>
      </c>
      <c r="D2156" s="10">
        <v>0</v>
      </c>
      <c r="E2156" s="11">
        <v>5</v>
      </c>
      <c r="F2156" s="12">
        <v>3</v>
      </c>
      <c r="G2156" s="14">
        <v>2</v>
      </c>
      <c r="H2156" s="14">
        <v>0</v>
      </c>
      <c r="I2156" s="9">
        <f t="shared" si="73"/>
        <v>0</v>
      </c>
      <c r="J2156" s="9">
        <v>0</v>
      </c>
    </row>
    <row r="2157" spans="3:10" ht="15.75" x14ac:dyDescent="0.25">
      <c r="C2157" s="9">
        <v>2013</v>
      </c>
      <c r="D2157" s="10">
        <v>0</v>
      </c>
      <c r="E2157" s="11">
        <v>5</v>
      </c>
      <c r="F2157" s="12">
        <v>3</v>
      </c>
      <c r="G2157" s="14">
        <v>2</v>
      </c>
      <c r="H2157" s="14">
        <v>0</v>
      </c>
      <c r="I2157" s="9">
        <f t="shared" si="73"/>
        <v>0</v>
      </c>
      <c r="J2157" s="9">
        <v>0</v>
      </c>
    </row>
    <row r="2158" spans="3:10" ht="15.75" x14ac:dyDescent="0.25">
      <c r="C2158" s="9">
        <v>2014</v>
      </c>
      <c r="D2158" s="10">
        <v>0</v>
      </c>
      <c r="E2158" s="11">
        <v>5</v>
      </c>
      <c r="F2158" s="12">
        <v>3</v>
      </c>
      <c r="G2158" s="14">
        <v>2</v>
      </c>
      <c r="H2158" s="14">
        <v>0</v>
      </c>
      <c r="I2158" s="9">
        <f t="shared" si="73"/>
        <v>0</v>
      </c>
      <c r="J2158" s="9">
        <v>0</v>
      </c>
    </row>
    <row r="2159" spans="3:10" ht="15.75" x14ac:dyDescent="0.25">
      <c r="C2159" s="9">
        <v>2015</v>
      </c>
      <c r="D2159" s="10">
        <v>0</v>
      </c>
      <c r="E2159" s="11">
        <v>5</v>
      </c>
      <c r="F2159" s="12">
        <v>3</v>
      </c>
      <c r="G2159" s="14">
        <v>2</v>
      </c>
      <c r="H2159" s="14">
        <v>0</v>
      </c>
      <c r="I2159" s="9">
        <f t="shared" si="73"/>
        <v>0</v>
      </c>
      <c r="J2159" s="9">
        <v>0</v>
      </c>
    </row>
    <row r="2160" spans="3:10" ht="15.75" x14ac:dyDescent="0.25">
      <c r="C2160" s="9">
        <v>2016</v>
      </c>
      <c r="D2160" s="10">
        <v>0</v>
      </c>
      <c r="E2160" s="11">
        <v>13</v>
      </c>
      <c r="F2160" s="12">
        <v>0</v>
      </c>
      <c r="G2160" s="14">
        <v>0</v>
      </c>
      <c r="H2160" s="14">
        <v>0</v>
      </c>
      <c r="I2160" s="9">
        <f t="shared" si="73"/>
        <v>13</v>
      </c>
      <c r="J2160" s="9">
        <v>0</v>
      </c>
    </row>
    <row r="2161" spans="2:10" ht="15.75" x14ac:dyDescent="0.25">
      <c r="C2161" s="9">
        <v>2017</v>
      </c>
      <c r="D2161" s="10">
        <v>0</v>
      </c>
      <c r="E2161" s="11">
        <v>10</v>
      </c>
      <c r="F2161" s="12">
        <v>0</v>
      </c>
      <c r="G2161" s="14">
        <v>0</v>
      </c>
      <c r="H2161" s="14">
        <v>0</v>
      </c>
      <c r="I2161" s="14">
        <v>10</v>
      </c>
      <c r="J2161" s="14">
        <v>0</v>
      </c>
    </row>
    <row r="2162" spans="2:10" ht="15.75" x14ac:dyDescent="0.25">
      <c r="C2162" s="9">
        <v>2018</v>
      </c>
      <c r="D2162" s="10">
        <v>0</v>
      </c>
      <c r="E2162" s="11">
        <v>11</v>
      </c>
      <c r="F2162" s="12">
        <v>0</v>
      </c>
      <c r="G2162" s="14">
        <v>0</v>
      </c>
      <c r="H2162" s="14">
        <v>0</v>
      </c>
      <c r="I2162" s="14">
        <v>11</v>
      </c>
      <c r="J2162" s="14">
        <v>0</v>
      </c>
    </row>
    <row r="2163" spans="2:10" ht="15.75" x14ac:dyDescent="0.25">
      <c r="B2163" t="s">
        <v>609</v>
      </c>
      <c r="C2163" s="26">
        <v>2019</v>
      </c>
      <c r="D2163" s="27">
        <v>0</v>
      </c>
      <c r="E2163" s="29">
        <f>VLOOKUP(CONCATENATE(B2163,C2163),Fuente!A:G,2,0)</f>
        <v>11</v>
      </c>
      <c r="F2163" s="30">
        <f>VLOOKUP(CONCATENATE(B2163,C2163),Fuente!A:G,3,0)</f>
        <v>0</v>
      </c>
      <c r="G2163" s="25">
        <f>VLOOKUP(CONCATENATE(B2163,C2163),Fuente!A:G,4,0)</f>
        <v>0</v>
      </c>
      <c r="H2163" s="25">
        <f>VLOOKUP(CONCATENATE(B2163,C2163),Fuente!A:G,5,0)</f>
        <v>0</v>
      </c>
      <c r="I2163" s="25">
        <f>VLOOKUP(CONCATENATE(B2163,C2163),Fuente!A:G,6,0)</f>
        <v>11</v>
      </c>
      <c r="J2163" s="25">
        <f>VLOOKUP(CONCATENATE(B2163,C2163),Fuente!A:G,7,0)</f>
        <v>0</v>
      </c>
    </row>
    <row r="2164" spans="2:10" ht="15.75" x14ac:dyDescent="0.25">
      <c r="B2164" t="s">
        <v>609</v>
      </c>
      <c r="C2164" s="26">
        <v>2020</v>
      </c>
      <c r="D2164" s="27">
        <v>0</v>
      </c>
      <c r="E2164" s="29">
        <f>VLOOKUP(CONCATENATE(B2164,C2164),Fuente!A:G,2,0)</f>
        <v>11</v>
      </c>
      <c r="F2164" s="30">
        <f>VLOOKUP(CONCATENATE(B2164,C2164),Fuente!A:G,3,0)</f>
        <v>0</v>
      </c>
      <c r="G2164" s="25">
        <f>VLOOKUP(CONCATENATE(B2164,C2164),Fuente!A:G,4,0)</f>
        <v>0</v>
      </c>
      <c r="H2164" s="25">
        <f>VLOOKUP(CONCATENATE(B2164,C2164),Fuente!A:G,5,0)</f>
        <v>0</v>
      </c>
      <c r="I2164" s="25">
        <f>VLOOKUP(CONCATENATE(B2164,C2164),Fuente!A:G,6,0)</f>
        <v>0</v>
      </c>
      <c r="J2164" s="25">
        <f>VLOOKUP(CONCATENATE(B2164,C2164),Fuente!A:G,7,0)</f>
        <v>11</v>
      </c>
    </row>
    <row r="2165" spans="2:10" ht="15.75" x14ac:dyDescent="0.25">
      <c r="C2165" s="26"/>
      <c r="D2165" s="27"/>
      <c r="E2165" s="29"/>
      <c r="F2165" s="30"/>
      <c r="G2165" s="25"/>
      <c r="H2165" s="25"/>
      <c r="I2165" s="25"/>
      <c r="J2165" s="25"/>
    </row>
    <row r="2166" spans="2:10" ht="15.75" x14ac:dyDescent="0.25">
      <c r="C2166" s="23" t="s">
        <v>96</v>
      </c>
      <c r="D2166" s="27"/>
      <c r="E2166" s="29"/>
      <c r="F2166" s="30"/>
      <c r="G2166" s="25"/>
      <c r="H2166" s="25"/>
      <c r="I2166" s="25"/>
      <c r="J2166" s="25"/>
    </row>
    <row r="2167" spans="2:10" ht="15.75" x14ac:dyDescent="0.25">
      <c r="C2167" s="26"/>
      <c r="D2167" s="27"/>
      <c r="E2167" s="29"/>
      <c r="F2167" s="30"/>
      <c r="G2167" s="25"/>
      <c r="H2167" s="25"/>
      <c r="I2167" s="25"/>
      <c r="J2167" s="25"/>
    </row>
    <row r="2168" spans="2:10" ht="15.75" x14ac:dyDescent="0.25">
      <c r="C2168" s="26"/>
      <c r="D2168" s="27"/>
      <c r="E2168" s="29"/>
      <c r="F2168" s="30"/>
      <c r="G2168" s="25"/>
      <c r="H2168" s="25"/>
      <c r="I2168" s="25"/>
      <c r="J2168" s="25"/>
    </row>
    <row r="2169" spans="2:10" ht="15.75" x14ac:dyDescent="0.25">
      <c r="C2169" s="26"/>
      <c r="D2169" s="27"/>
      <c r="E2169" s="29"/>
      <c r="F2169" s="30"/>
      <c r="G2169" s="25"/>
      <c r="H2169" s="25"/>
      <c r="I2169" s="25"/>
      <c r="J2169" s="25"/>
    </row>
    <row r="2170" spans="2:10" ht="15.75" x14ac:dyDescent="0.25">
      <c r="C2170" s="23"/>
      <c r="D2170" s="24"/>
      <c r="E2170" s="23"/>
      <c r="F2170" s="23"/>
      <c r="G2170" s="25"/>
      <c r="H2170" s="25"/>
      <c r="I2170" s="25"/>
      <c r="J2170" s="25"/>
    </row>
    <row r="2171" spans="2:10" ht="15.75" x14ac:dyDescent="0.25">
      <c r="C2171" s="23"/>
      <c r="D2171" s="24"/>
      <c r="E2171" s="23"/>
      <c r="F2171" s="23"/>
      <c r="G2171" s="25"/>
      <c r="H2171" s="25"/>
      <c r="I2171" s="25"/>
      <c r="J2171" s="25"/>
    </row>
    <row r="2172" spans="2:10" ht="15.75" x14ac:dyDescent="0.25">
      <c r="C2172" s="23"/>
      <c r="D2172" s="24"/>
      <c r="E2172" s="23"/>
      <c r="F2172" s="23"/>
      <c r="G2172" s="25"/>
      <c r="H2172" s="25"/>
      <c r="I2172" s="25"/>
      <c r="J2172" s="25"/>
    </row>
    <row r="2173" spans="2:10" ht="15.75" x14ac:dyDescent="0.25">
      <c r="C2173" s="161" t="s">
        <v>45</v>
      </c>
      <c r="D2173" s="162"/>
      <c r="E2173" s="162"/>
      <c r="F2173" s="162"/>
      <c r="G2173" s="162"/>
      <c r="H2173" s="162"/>
      <c r="I2173" s="162"/>
      <c r="J2173" s="163"/>
    </row>
    <row r="2174" spans="2:10" ht="47.25" x14ac:dyDescent="0.25">
      <c r="C2174" s="20" t="s">
        <v>0</v>
      </c>
      <c r="D2174" s="21" t="s">
        <v>94</v>
      </c>
      <c r="E2174" s="22" t="s">
        <v>95</v>
      </c>
      <c r="F2174" s="22" t="s">
        <v>91</v>
      </c>
      <c r="G2174" s="22" t="s">
        <v>92</v>
      </c>
      <c r="H2174" s="22" t="s">
        <v>93</v>
      </c>
      <c r="I2174" s="22" t="s">
        <v>89</v>
      </c>
      <c r="J2174" s="22" t="s">
        <v>88</v>
      </c>
    </row>
    <row r="2175" spans="2:10" ht="15.75" x14ac:dyDescent="0.25">
      <c r="C2175" s="9">
        <v>2005</v>
      </c>
      <c r="D2175" s="10">
        <v>0</v>
      </c>
      <c r="E2175" s="11"/>
      <c r="F2175" s="12"/>
      <c r="G2175" s="14"/>
      <c r="H2175" s="14"/>
      <c r="I2175" s="12"/>
      <c r="J2175" s="12"/>
    </row>
    <row r="2176" spans="2:10" ht="15.75" x14ac:dyDescent="0.25">
      <c r="C2176" s="9">
        <v>2006</v>
      </c>
      <c r="D2176" s="10">
        <v>0</v>
      </c>
      <c r="E2176" s="11"/>
      <c r="F2176" s="12"/>
      <c r="G2176" s="14"/>
      <c r="H2176" s="14"/>
      <c r="I2176" s="12"/>
      <c r="J2176" s="12"/>
    </row>
    <row r="2177" spans="2:10" ht="15.75" x14ac:dyDescent="0.25">
      <c r="C2177" s="9">
        <v>2007</v>
      </c>
      <c r="D2177" s="10">
        <v>0</v>
      </c>
      <c r="E2177" s="11"/>
      <c r="F2177" s="12"/>
      <c r="G2177" s="14"/>
      <c r="H2177" s="14"/>
      <c r="I2177" s="12"/>
      <c r="J2177" s="12"/>
    </row>
    <row r="2178" spans="2:10" ht="15.75" x14ac:dyDescent="0.25">
      <c r="C2178" s="9">
        <v>2008</v>
      </c>
      <c r="D2178" s="10">
        <v>0</v>
      </c>
      <c r="E2178" s="11"/>
      <c r="F2178" s="12"/>
      <c r="G2178" s="14"/>
      <c r="H2178" s="14"/>
      <c r="I2178" s="12"/>
      <c r="J2178" s="12"/>
    </row>
    <row r="2179" spans="2:10" ht="15.75" x14ac:dyDescent="0.25">
      <c r="C2179" s="9">
        <v>2009</v>
      </c>
      <c r="D2179" s="10">
        <v>0</v>
      </c>
      <c r="E2179" s="11"/>
      <c r="F2179" s="12"/>
      <c r="G2179" s="14"/>
      <c r="H2179" s="14"/>
      <c r="I2179" s="12"/>
      <c r="J2179" s="12"/>
    </row>
    <row r="2180" spans="2:10" ht="15.75" x14ac:dyDescent="0.25">
      <c r="C2180" s="9">
        <v>2010</v>
      </c>
      <c r="D2180" s="10">
        <v>0</v>
      </c>
      <c r="E2180" s="11">
        <v>1</v>
      </c>
      <c r="F2180" s="12">
        <v>0</v>
      </c>
      <c r="G2180" s="14">
        <v>1</v>
      </c>
      <c r="H2180" s="14">
        <v>0</v>
      </c>
      <c r="I2180" s="25"/>
      <c r="J2180" s="9">
        <v>0</v>
      </c>
    </row>
    <row r="2181" spans="2:10" ht="15.75" x14ac:dyDescent="0.25">
      <c r="C2181" s="9">
        <v>2011</v>
      </c>
      <c r="D2181" s="10">
        <v>0</v>
      </c>
      <c r="E2181" s="11">
        <v>1</v>
      </c>
      <c r="F2181" s="12">
        <v>0</v>
      </c>
      <c r="G2181" s="14">
        <v>1</v>
      </c>
      <c r="H2181" s="14">
        <v>0</v>
      </c>
      <c r="I2181" s="9">
        <f t="shared" ref="I2181:I2187" si="74">E2181-(F2181+G2181+H2181)-J2181</f>
        <v>0</v>
      </c>
      <c r="J2181" s="9">
        <v>0</v>
      </c>
    </row>
    <row r="2182" spans="2:10" ht="15.75" x14ac:dyDescent="0.25">
      <c r="C2182" s="9">
        <v>2012</v>
      </c>
      <c r="D2182" s="10">
        <v>0</v>
      </c>
      <c r="E2182" s="11">
        <v>1</v>
      </c>
      <c r="F2182" s="12">
        <v>0</v>
      </c>
      <c r="G2182" s="14">
        <v>1</v>
      </c>
      <c r="H2182" s="14">
        <v>0</v>
      </c>
      <c r="I2182" s="9">
        <f t="shared" si="74"/>
        <v>0</v>
      </c>
      <c r="J2182" s="9">
        <v>0</v>
      </c>
    </row>
    <row r="2183" spans="2:10" ht="15.75" x14ac:dyDescent="0.25">
      <c r="C2183" s="9">
        <v>2013</v>
      </c>
      <c r="D2183" s="10">
        <v>0</v>
      </c>
      <c r="E2183" s="11">
        <v>1</v>
      </c>
      <c r="F2183" s="12">
        <v>0</v>
      </c>
      <c r="G2183" s="14">
        <v>1</v>
      </c>
      <c r="H2183" s="14">
        <v>0</v>
      </c>
      <c r="I2183" s="9">
        <f t="shared" si="74"/>
        <v>0</v>
      </c>
      <c r="J2183" s="9">
        <v>0</v>
      </c>
    </row>
    <row r="2184" spans="2:10" ht="15.75" x14ac:dyDescent="0.25">
      <c r="C2184" s="9">
        <v>2014</v>
      </c>
      <c r="D2184" s="10">
        <v>0</v>
      </c>
      <c r="E2184" s="11">
        <v>1</v>
      </c>
      <c r="F2184" s="12">
        <v>0</v>
      </c>
      <c r="G2184" s="14">
        <v>1</v>
      </c>
      <c r="H2184" s="14">
        <v>0</v>
      </c>
      <c r="I2184" s="9">
        <f t="shared" si="74"/>
        <v>0</v>
      </c>
      <c r="J2184" s="9">
        <v>0</v>
      </c>
    </row>
    <row r="2185" spans="2:10" ht="15.75" x14ac:dyDescent="0.25">
      <c r="C2185" s="9">
        <v>2015</v>
      </c>
      <c r="D2185" s="10">
        <v>0</v>
      </c>
      <c r="E2185" s="11">
        <v>1</v>
      </c>
      <c r="F2185" s="12">
        <v>0</v>
      </c>
      <c r="G2185" s="14">
        <v>1</v>
      </c>
      <c r="H2185" s="14">
        <v>0</v>
      </c>
      <c r="I2185" s="9">
        <f t="shared" si="74"/>
        <v>0</v>
      </c>
      <c r="J2185" s="9">
        <v>0</v>
      </c>
    </row>
    <row r="2186" spans="2:10" ht="15.75" x14ac:dyDescent="0.25">
      <c r="C2186" s="9">
        <v>2016</v>
      </c>
      <c r="D2186" s="10">
        <v>0</v>
      </c>
      <c r="E2186" s="11">
        <v>1</v>
      </c>
      <c r="F2186" s="12">
        <v>0</v>
      </c>
      <c r="G2186" s="14">
        <v>1</v>
      </c>
      <c r="H2186" s="14">
        <v>0</v>
      </c>
      <c r="I2186" s="9">
        <f t="shared" si="74"/>
        <v>0</v>
      </c>
      <c r="J2186" s="9">
        <v>0</v>
      </c>
    </row>
    <row r="2187" spans="2:10" ht="15.75" x14ac:dyDescent="0.25">
      <c r="C2187" s="9">
        <v>2017</v>
      </c>
      <c r="D2187" s="10">
        <v>0</v>
      </c>
      <c r="E2187" s="11">
        <v>1</v>
      </c>
      <c r="F2187" s="12">
        <v>0</v>
      </c>
      <c r="G2187" s="14">
        <v>1</v>
      </c>
      <c r="H2187" s="14">
        <v>0</v>
      </c>
      <c r="I2187" s="14">
        <f t="shared" si="74"/>
        <v>0</v>
      </c>
      <c r="J2187" s="14">
        <v>0</v>
      </c>
    </row>
    <row r="2188" spans="2:10" ht="15.75" x14ac:dyDescent="0.25">
      <c r="C2188" s="9">
        <v>2018</v>
      </c>
      <c r="D2188" s="10">
        <v>0</v>
      </c>
      <c r="E2188" s="11">
        <v>1</v>
      </c>
      <c r="F2188" s="12">
        <v>0</v>
      </c>
      <c r="G2188" s="14">
        <v>1</v>
      </c>
      <c r="H2188" s="14">
        <v>0</v>
      </c>
      <c r="I2188" s="14">
        <v>0</v>
      </c>
      <c r="J2188" s="14">
        <v>0</v>
      </c>
    </row>
    <row r="2189" spans="2:10" ht="15.75" x14ac:dyDescent="0.25">
      <c r="B2189" t="s">
        <v>611</v>
      </c>
      <c r="C2189" s="26">
        <v>2019</v>
      </c>
      <c r="D2189" s="27">
        <v>0</v>
      </c>
      <c r="E2189" s="29">
        <f>VLOOKUP(CONCATENATE(B2189,C2189),Fuente!A:G,2,0)</f>
        <v>1</v>
      </c>
      <c r="F2189" s="30">
        <f>VLOOKUP(CONCATENATE(B2189,C2189),Fuente!A:G,3,0)</f>
        <v>0</v>
      </c>
      <c r="G2189" s="25">
        <f>VLOOKUP(CONCATENATE(B2189,C2189),Fuente!A:G,4,0)</f>
        <v>1</v>
      </c>
      <c r="H2189" s="25">
        <f>VLOOKUP(CONCATENATE(B2189,C2189),Fuente!A:G,5,0)</f>
        <v>0</v>
      </c>
      <c r="I2189" s="25">
        <f>VLOOKUP(CONCATENATE(B2189,C2189),Fuente!A:G,6,0)</f>
        <v>0</v>
      </c>
      <c r="J2189" s="25">
        <f>VLOOKUP(CONCATENATE(B2189,C2189),Fuente!A:G,7,0)</f>
        <v>0</v>
      </c>
    </row>
    <row r="2190" spans="2:10" ht="15.75" x14ac:dyDescent="0.25">
      <c r="B2190" t="s">
        <v>611</v>
      </c>
      <c r="C2190" s="26">
        <v>2020</v>
      </c>
      <c r="D2190" s="27">
        <v>0</v>
      </c>
      <c r="E2190" s="29">
        <f>VLOOKUP(CONCATENATE(B2190,C2190),Fuente!A:G,2,0)</f>
        <v>1</v>
      </c>
      <c r="F2190" s="30">
        <f>VLOOKUP(CONCATENATE(B2190,C2190),Fuente!A:G,3,0)</f>
        <v>0</v>
      </c>
      <c r="G2190" s="25">
        <f>VLOOKUP(CONCATENATE(B2190,C2190),Fuente!A:G,4,0)</f>
        <v>1</v>
      </c>
      <c r="H2190" s="25">
        <f>VLOOKUP(CONCATENATE(B2190,C2190),Fuente!A:G,5,0)</f>
        <v>0</v>
      </c>
      <c r="I2190" s="25">
        <f>VLOOKUP(CONCATENATE(B2190,C2190),Fuente!A:G,6,0)</f>
        <v>0</v>
      </c>
      <c r="J2190" s="25">
        <f>VLOOKUP(CONCATENATE(B2190,C2190),Fuente!A:G,7,0)</f>
        <v>1</v>
      </c>
    </row>
    <row r="2191" spans="2:10" ht="15.75" x14ac:dyDescent="0.25">
      <c r="C2191" s="26"/>
      <c r="D2191" s="27"/>
      <c r="E2191" s="29"/>
      <c r="F2191" s="30"/>
      <c r="G2191" s="25"/>
      <c r="H2191" s="25"/>
      <c r="I2191" s="25"/>
      <c r="J2191" s="25"/>
    </row>
    <row r="2192" spans="2:10" ht="15.75" x14ac:dyDescent="0.25">
      <c r="C2192" s="23" t="s">
        <v>96</v>
      </c>
      <c r="D2192" s="27"/>
      <c r="E2192" s="29"/>
      <c r="F2192" s="30"/>
      <c r="G2192" s="25"/>
      <c r="H2192" s="25"/>
      <c r="I2192" s="25"/>
      <c r="J2192" s="25"/>
    </row>
    <row r="2193" spans="3:10" ht="15.75" x14ac:dyDescent="0.25">
      <c r="C2193" s="26"/>
      <c r="D2193" s="27"/>
      <c r="E2193" s="29"/>
      <c r="F2193" s="30"/>
      <c r="G2193" s="25"/>
      <c r="H2193" s="25"/>
      <c r="I2193" s="25"/>
      <c r="J2193" s="25"/>
    </row>
    <row r="2194" spans="3:10" ht="15.75" x14ac:dyDescent="0.25">
      <c r="C2194" s="26"/>
      <c r="D2194" s="27"/>
      <c r="E2194" s="29"/>
      <c r="F2194" s="30"/>
      <c r="G2194" s="25"/>
      <c r="H2194" s="25"/>
      <c r="I2194" s="25"/>
      <c r="J2194" s="25"/>
    </row>
    <row r="2195" spans="3:10" ht="15.75" x14ac:dyDescent="0.25">
      <c r="C2195" s="26"/>
      <c r="D2195" s="27"/>
      <c r="E2195" s="29"/>
      <c r="F2195" s="30"/>
      <c r="G2195" s="25"/>
      <c r="H2195" s="25"/>
      <c r="I2195" s="25"/>
      <c r="J2195" s="25"/>
    </row>
    <row r="2196" spans="3:10" ht="15.75" x14ac:dyDescent="0.25">
      <c r="C2196" s="23"/>
      <c r="D2196" s="24"/>
      <c r="E2196" s="23"/>
      <c r="F2196" s="23"/>
      <c r="G2196" s="25"/>
      <c r="H2196" s="25"/>
      <c r="I2196" s="25"/>
      <c r="J2196" s="25"/>
    </row>
    <row r="2197" spans="3:10" ht="15.75" x14ac:dyDescent="0.25">
      <c r="C2197" s="23"/>
      <c r="D2197" s="24"/>
      <c r="E2197" s="23"/>
      <c r="F2197" s="23"/>
      <c r="G2197" s="25"/>
      <c r="H2197" s="25"/>
      <c r="I2197" s="25"/>
      <c r="J2197" s="25"/>
    </row>
    <row r="2198" spans="3:10" ht="15.75" x14ac:dyDescent="0.25">
      <c r="C2198" s="23"/>
      <c r="D2198" s="24"/>
      <c r="E2198" s="23"/>
      <c r="F2198" s="23"/>
      <c r="G2198" s="25"/>
      <c r="H2198" s="25"/>
      <c r="I2198" s="25"/>
      <c r="J2198" s="25"/>
    </row>
    <row r="2199" spans="3:10" ht="15.75" x14ac:dyDescent="0.25">
      <c r="C2199" s="161" t="s">
        <v>46</v>
      </c>
      <c r="D2199" s="162"/>
      <c r="E2199" s="162"/>
      <c r="F2199" s="162"/>
      <c r="G2199" s="162"/>
      <c r="H2199" s="162"/>
      <c r="I2199" s="162"/>
      <c r="J2199" s="163"/>
    </row>
    <row r="2200" spans="3:10" ht="47.25" x14ac:dyDescent="0.25">
      <c r="C2200" s="20" t="s">
        <v>0</v>
      </c>
      <c r="D2200" s="21" t="s">
        <v>94</v>
      </c>
      <c r="E2200" s="22" t="s">
        <v>95</v>
      </c>
      <c r="F2200" s="22" t="s">
        <v>91</v>
      </c>
      <c r="G2200" s="22" t="s">
        <v>92</v>
      </c>
      <c r="H2200" s="22" t="s">
        <v>93</v>
      </c>
      <c r="I2200" s="22" t="s">
        <v>89</v>
      </c>
      <c r="J2200" s="22" t="s">
        <v>88</v>
      </c>
    </row>
    <row r="2201" spans="3:10" ht="15.75" x14ac:dyDescent="0.25">
      <c r="C2201" s="9">
        <v>2005</v>
      </c>
      <c r="D2201" s="10">
        <v>0</v>
      </c>
      <c r="E2201" s="11"/>
      <c r="F2201" s="12"/>
      <c r="G2201" s="14"/>
      <c r="H2201" s="14"/>
      <c r="I2201" s="12"/>
      <c r="J2201" s="12"/>
    </row>
    <row r="2202" spans="3:10" ht="15.75" x14ac:dyDescent="0.25">
      <c r="C2202" s="9">
        <v>2006</v>
      </c>
      <c r="D2202" s="10">
        <v>0</v>
      </c>
      <c r="E2202" s="11"/>
      <c r="F2202" s="12"/>
      <c r="G2202" s="14"/>
      <c r="H2202" s="14"/>
      <c r="I2202" s="12"/>
      <c r="J2202" s="12"/>
    </row>
    <row r="2203" spans="3:10" ht="15.75" x14ac:dyDescent="0.25">
      <c r="C2203" s="9">
        <v>2007</v>
      </c>
      <c r="D2203" s="10">
        <v>0</v>
      </c>
      <c r="E2203" s="11"/>
      <c r="F2203" s="12"/>
      <c r="G2203" s="14"/>
      <c r="H2203" s="14"/>
      <c r="I2203" s="12"/>
      <c r="J2203" s="12"/>
    </row>
    <row r="2204" spans="3:10" ht="15.75" x14ac:dyDescent="0.25">
      <c r="C2204" s="9">
        <v>2008</v>
      </c>
      <c r="D2204" s="10">
        <v>0</v>
      </c>
      <c r="E2204" s="11"/>
      <c r="F2204" s="12"/>
      <c r="G2204" s="14"/>
      <c r="H2204" s="14"/>
      <c r="I2204" s="12"/>
      <c r="J2204" s="12"/>
    </row>
    <row r="2205" spans="3:10" ht="15.75" x14ac:dyDescent="0.25">
      <c r="C2205" s="9">
        <v>2009</v>
      </c>
      <c r="D2205" s="10">
        <v>0</v>
      </c>
      <c r="E2205" s="11"/>
      <c r="F2205" s="12"/>
      <c r="G2205" s="14"/>
      <c r="H2205" s="14"/>
      <c r="I2205" s="12"/>
      <c r="J2205" s="12"/>
    </row>
    <row r="2206" spans="3:10" ht="15.75" x14ac:dyDescent="0.25">
      <c r="C2206" s="9">
        <v>2010</v>
      </c>
      <c r="D2206" s="10">
        <v>0</v>
      </c>
      <c r="E2206" s="11">
        <v>1</v>
      </c>
      <c r="F2206" s="12">
        <v>0</v>
      </c>
      <c r="G2206" s="14">
        <v>1</v>
      </c>
      <c r="H2206" s="14">
        <v>0</v>
      </c>
      <c r="I2206" s="9">
        <f t="shared" ref="I2206:I2212" si="75">E2206-(F2206+G2206+H2206)-J2206</f>
        <v>0</v>
      </c>
      <c r="J2206" s="9">
        <v>0</v>
      </c>
    </row>
    <row r="2207" spans="3:10" ht="15.75" x14ac:dyDescent="0.25">
      <c r="C2207" s="9">
        <v>2011</v>
      </c>
      <c r="D2207" s="10">
        <v>0</v>
      </c>
      <c r="E2207" s="11">
        <v>1</v>
      </c>
      <c r="F2207" s="12">
        <v>0</v>
      </c>
      <c r="G2207" s="14">
        <v>1</v>
      </c>
      <c r="H2207" s="14">
        <v>0</v>
      </c>
      <c r="I2207" s="9">
        <f t="shared" si="75"/>
        <v>0</v>
      </c>
      <c r="J2207" s="9">
        <v>0</v>
      </c>
    </row>
    <row r="2208" spans="3:10" ht="15.75" x14ac:dyDescent="0.25">
      <c r="C2208" s="9">
        <v>2012</v>
      </c>
      <c r="D2208" s="10">
        <v>0</v>
      </c>
      <c r="E2208" s="11">
        <v>1</v>
      </c>
      <c r="F2208" s="12">
        <v>0</v>
      </c>
      <c r="G2208" s="14">
        <v>1</v>
      </c>
      <c r="H2208" s="14">
        <v>0</v>
      </c>
      <c r="I2208" s="9">
        <f t="shared" si="75"/>
        <v>0</v>
      </c>
      <c r="J2208" s="9">
        <v>0</v>
      </c>
    </row>
    <row r="2209" spans="2:10" ht="15.75" x14ac:dyDescent="0.25">
      <c r="C2209" s="9">
        <v>2013</v>
      </c>
      <c r="D2209" s="10">
        <v>0</v>
      </c>
      <c r="E2209" s="11">
        <v>1</v>
      </c>
      <c r="F2209" s="12">
        <v>0</v>
      </c>
      <c r="G2209" s="14">
        <v>1</v>
      </c>
      <c r="H2209" s="14">
        <v>0</v>
      </c>
      <c r="I2209" s="9">
        <f t="shared" si="75"/>
        <v>0</v>
      </c>
      <c r="J2209" s="9">
        <v>0</v>
      </c>
    </row>
    <row r="2210" spans="2:10" ht="15.75" x14ac:dyDescent="0.25">
      <c r="C2210" s="9">
        <v>2014</v>
      </c>
      <c r="D2210" s="10">
        <v>0</v>
      </c>
      <c r="E2210" s="11">
        <v>1</v>
      </c>
      <c r="F2210" s="12">
        <v>0</v>
      </c>
      <c r="G2210" s="14">
        <v>1</v>
      </c>
      <c r="H2210" s="14">
        <v>0</v>
      </c>
      <c r="I2210" s="9">
        <f t="shared" si="75"/>
        <v>0</v>
      </c>
      <c r="J2210" s="9">
        <v>0</v>
      </c>
    </row>
    <row r="2211" spans="2:10" ht="15.75" x14ac:dyDescent="0.25">
      <c r="C2211" s="9">
        <v>2015</v>
      </c>
      <c r="D2211" s="10">
        <v>0</v>
      </c>
      <c r="E2211" s="11">
        <v>1</v>
      </c>
      <c r="F2211" s="12">
        <v>0</v>
      </c>
      <c r="G2211" s="14">
        <v>1</v>
      </c>
      <c r="H2211" s="14">
        <v>0</v>
      </c>
      <c r="I2211" s="9">
        <f t="shared" si="75"/>
        <v>0</v>
      </c>
      <c r="J2211" s="9">
        <v>0</v>
      </c>
    </row>
    <row r="2212" spans="2:10" ht="15.75" x14ac:dyDescent="0.25">
      <c r="C2212" s="9">
        <v>2016</v>
      </c>
      <c r="D2212" s="10">
        <v>0</v>
      </c>
      <c r="E2212" s="11">
        <v>1</v>
      </c>
      <c r="F2212" s="12">
        <v>0</v>
      </c>
      <c r="G2212" s="14">
        <v>0</v>
      </c>
      <c r="H2212" s="14">
        <v>0</v>
      </c>
      <c r="I2212" s="9">
        <f t="shared" si="75"/>
        <v>1</v>
      </c>
      <c r="J2212" s="9">
        <v>0</v>
      </c>
    </row>
    <row r="2213" spans="2:10" ht="15.75" x14ac:dyDescent="0.25">
      <c r="C2213" s="9">
        <v>2017</v>
      </c>
      <c r="D2213" s="10">
        <v>0</v>
      </c>
      <c r="E2213" s="11">
        <v>1</v>
      </c>
      <c r="F2213" s="12">
        <v>0</v>
      </c>
      <c r="G2213" s="14">
        <v>0</v>
      </c>
      <c r="H2213" s="14">
        <v>0</v>
      </c>
      <c r="I2213" s="14">
        <v>1</v>
      </c>
      <c r="J2213" s="14">
        <v>0</v>
      </c>
    </row>
    <row r="2214" spans="2:10" ht="15.75" x14ac:dyDescent="0.25">
      <c r="C2214" s="9">
        <v>2018</v>
      </c>
      <c r="D2214" s="10">
        <v>0</v>
      </c>
      <c r="E2214" s="11">
        <v>0</v>
      </c>
      <c r="F2214" s="12">
        <v>0</v>
      </c>
      <c r="G2214" s="14">
        <v>0</v>
      </c>
      <c r="H2214" s="14">
        <v>0</v>
      </c>
      <c r="I2214" s="14">
        <v>0</v>
      </c>
      <c r="J2214" s="14">
        <v>0</v>
      </c>
    </row>
    <row r="2215" spans="2:10" ht="15.75" x14ac:dyDescent="0.25">
      <c r="B2215" t="s">
        <v>612</v>
      </c>
      <c r="C2215" s="26">
        <v>2019</v>
      </c>
      <c r="D2215" s="27">
        <v>0</v>
      </c>
      <c r="E2215" s="29">
        <f>VLOOKUP(CONCATENATE(B2215,C2215),Fuente!A:G,2,0)</f>
        <v>1</v>
      </c>
      <c r="F2215" s="30">
        <f>VLOOKUP(CONCATENATE(B2215,C2215),Fuente!A:G,3,0)</f>
        <v>0</v>
      </c>
      <c r="G2215" s="25">
        <f>VLOOKUP(CONCATENATE(B2215,C2215),Fuente!A:G,4,0)</f>
        <v>0</v>
      </c>
      <c r="H2215" s="25">
        <f>VLOOKUP(CONCATENATE(B2215,C2215),Fuente!A:G,5,0)</f>
        <v>0</v>
      </c>
      <c r="I2215" s="25">
        <f>VLOOKUP(CONCATENATE(B2215,C2215),Fuente!A:G,6,0)</f>
        <v>1</v>
      </c>
      <c r="J2215" s="25">
        <f>VLOOKUP(CONCATENATE(B2215,C2215),Fuente!A:G,7,0)</f>
        <v>0</v>
      </c>
    </row>
    <row r="2216" spans="2:10" ht="15.75" x14ac:dyDescent="0.25">
      <c r="B2216" t="s">
        <v>612</v>
      </c>
      <c r="C2216" s="26">
        <v>2020</v>
      </c>
      <c r="D2216" s="27">
        <v>0</v>
      </c>
      <c r="E2216" s="29">
        <f>VLOOKUP(CONCATENATE(B2216,C2216),Fuente!A:G,2,0)</f>
        <v>1</v>
      </c>
      <c r="F2216" s="30">
        <f>VLOOKUP(CONCATENATE(B2216,C2216),Fuente!A:G,3,0)</f>
        <v>0</v>
      </c>
      <c r="G2216" s="25">
        <f>VLOOKUP(CONCATENATE(B2216,C2216),Fuente!A:G,4,0)</f>
        <v>0</v>
      </c>
      <c r="H2216" s="25">
        <f>VLOOKUP(CONCATENATE(B2216,C2216),Fuente!A:G,5,0)</f>
        <v>0</v>
      </c>
      <c r="I2216" s="25">
        <f>VLOOKUP(CONCATENATE(B2216,C2216),Fuente!A:G,6,0)</f>
        <v>0</v>
      </c>
      <c r="J2216" s="25">
        <f>VLOOKUP(CONCATENATE(B2216,C2216),Fuente!A:G,7,0)</f>
        <v>1</v>
      </c>
    </row>
    <row r="2217" spans="2:10" ht="15.75" x14ac:dyDescent="0.25">
      <c r="C2217" s="26"/>
      <c r="D2217" s="27"/>
      <c r="E2217" s="29"/>
      <c r="F2217" s="30"/>
      <c r="G2217" s="25"/>
      <c r="H2217" s="25"/>
      <c r="I2217" s="25"/>
      <c r="J2217" s="25"/>
    </row>
    <row r="2218" spans="2:10" ht="15.75" x14ac:dyDescent="0.25">
      <c r="C2218" s="23" t="s">
        <v>96</v>
      </c>
      <c r="D2218" s="27"/>
      <c r="E2218" s="29"/>
      <c r="F2218" s="30"/>
      <c r="G2218" s="25"/>
      <c r="H2218" s="25"/>
      <c r="I2218" s="25"/>
      <c r="J2218" s="25"/>
    </row>
    <row r="2219" spans="2:10" ht="15.75" x14ac:dyDescent="0.25">
      <c r="C2219" s="26"/>
      <c r="D2219" s="27"/>
      <c r="E2219" s="29"/>
      <c r="F2219" s="30"/>
      <c r="G2219" s="25"/>
      <c r="H2219" s="25"/>
      <c r="I2219" s="25"/>
      <c r="J2219" s="25"/>
    </row>
    <row r="2220" spans="2:10" ht="15.75" x14ac:dyDescent="0.25">
      <c r="C2220" s="26"/>
      <c r="D2220" s="27"/>
      <c r="E2220" s="29"/>
      <c r="F2220" s="30"/>
      <c r="G2220" s="25"/>
      <c r="H2220" s="25"/>
      <c r="I2220" s="25"/>
      <c r="J2220" s="25"/>
    </row>
    <row r="2221" spans="2:10" ht="15.75" x14ac:dyDescent="0.25">
      <c r="C2221" s="26"/>
      <c r="D2221" s="27"/>
      <c r="E2221" s="29"/>
      <c r="F2221" s="30"/>
      <c r="G2221" s="25"/>
      <c r="H2221" s="25"/>
      <c r="I2221" s="25"/>
      <c r="J2221" s="25"/>
    </row>
    <row r="2222" spans="2:10" ht="15.75" x14ac:dyDescent="0.25">
      <c r="C2222" s="23"/>
      <c r="D2222" s="24"/>
      <c r="E2222" s="23"/>
      <c r="F2222" s="23"/>
      <c r="G2222" s="25"/>
      <c r="H2222" s="25"/>
      <c r="I2222" s="25"/>
      <c r="J2222" s="25"/>
    </row>
    <row r="2223" spans="2:10" ht="15.75" x14ac:dyDescent="0.25">
      <c r="C2223" s="23"/>
      <c r="D2223" s="24"/>
      <c r="E2223" s="23"/>
      <c r="F2223" s="23"/>
      <c r="G2223" s="25"/>
      <c r="H2223" s="25"/>
      <c r="I2223" s="25"/>
      <c r="J2223" s="25"/>
    </row>
    <row r="2224" spans="2:10" ht="15.75" x14ac:dyDescent="0.25">
      <c r="C2224" s="23"/>
      <c r="D2224" s="24"/>
      <c r="E2224" s="23"/>
      <c r="F2224" s="23"/>
      <c r="G2224" s="25"/>
      <c r="H2224" s="25"/>
      <c r="I2224" s="25"/>
      <c r="J2224" s="25"/>
    </row>
    <row r="2225" spans="3:10" ht="15.75" x14ac:dyDescent="0.25">
      <c r="C2225" s="161" t="s">
        <v>47</v>
      </c>
      <c r="D2225" s="162"/>
      <c r="E2225" s="162"/>
      <c r="F2225" s="162"/>
      <c r="G2225" s="162"/>
      <c r="H2225" s="162"/>
      <c r="I2225" s="162"/>
      <c r="J2225" s="163"/>
    </row>
    <row r="2226" spans="3:10" ht="47.25" x14ac:dyDescent="0.25">
      <c r="C2226" s="20" t="s">
        <v>0</v>
      </c>
      <c r="D2226" s="21" t="s">
        <v>94</v>
      </c>
      <c r="E2226" s="22" t="s">
        <v>95</v>
      </c>
      <c r="F2226" s="22" t="s">
        <v>91</v>
      </c>
      <c r="G2226" s="22" t="s">
        <v>92</v>
      </c>
      <c r="H2226" s="22" t="s">
        <v>93</v>
      </c>
      <c r="I2226" s="22" t="s">
        <v>89</v>
      </c>
      <c r="J2226" s="22" t="s">
        <v>88</v>
      </c>
    </row>
    <row r="2227" spans="3:10" ht="15.75" x14ac:dyDescent="0.25">
      <c r="C2227" s="9">
        <v>2005</v>
      </c>
      <c r="D2227" s="10">
        <v>0</v>
      </c>
      <c r="E2227" s="11"/>
      <c r="F2227" s="12"/>
      <c r="G2227" s="14"/>
      <c r="H2227" s="14"/>
      <c r="I2227" s="12"/>
      <c r="J2227" s="12"/>
    </row>
    <row r="2228" spans="3:10" ht="15.75" x14ac:dyDescent="0.25">
      <c r="C2228" s="9">
        <v>2006</v>
      </c>
      <c r="D2228" s="10">
        <v>0</v>
      </c>
      <c r="E2228" s="11"/>
      <c r="F2228" s="12"/>
      <c r="G2228" s="14"/>
      <c r="H2228" s="14"/>
      <c r="I2228" s="12"/>
      <c r="J2228" s="12"/>
    </row>
    <row r="2229" spans="3:10" ht="15.75" x14ac:dyDescent="0.25">
      <c r="C2229" s="9">
        <v>2007</v>
      </c>
      <c r="D2229" s="10">
        <v>0</v>
      </c>
      <c r="E2229" s="11"/>
      <c r="F2229" s="12"/>
      <c r="G2229" s="14"/>
      <c r="H2229" s="14"/>
      <c r="I2229" s="12"/>
      <c r="J2229" s="12"/>
    </row>
    <row r="2230" spans="3:10" ht="15.75" x14ac:dyDescent="0.25">
      <c r="C2230" s="9">
        <v>2008</v>
      </c>
      <c r="D2230" s="10">
        <v>0</v>
      </c>
      <c r="E2230" s="11"/>
      <c r="F2230" s="12"/>
      <c r="G2230" s="14"/>
      <c r="H2230" s="14"/>
      <c r="I2230" s="12"/>
      <c r="J2230" s="12"/>
    </row>
    <row r="2231" spans="3:10" ht="15.75" x14ac:dyDescent="0.25">
      <c r="C2231" s="9">
        <v>2009</v>
      </c>
      <c r="D2231" s="10">
        <v>0</v>
      </c>
      <c r="E2231" s="11"/>
      <c r="F2231" s="12"/>
      <c r="G2231" s="14"/>
      <c r="H2231" s="14"/>
      <c r="I2231" s="12"/>
      <c r="J2231" s="12"/>
    </row>
    <row r="2232" spans="3:10" ht="15.75" x14ac:dyDescent="0.25">
      <c r="C2232" s="9">
        <v>2010</v>
      </c>
      <c r="D2232" s="10">
        <v>0</v>
      </c>
      <c r="E2232" s="11">
        <v>4</v>
      </c>
      <c r="F2232" s="12">
        <v>0</v>
      </c>
      <c r="G2232" s="14">
        <v>4</v>
      </c>
      <c r="H2232" s="14">
        <v>0</v>
      </c>
      <c r="I2232" s="9">
        <f t="shared" ref="I2232:I2238" si="76">E2232-(F2232+G2232+H2232)-J2232</f>
        <v>0</v>
      </c>
      <c r="J2232" s="9">
        <v>0</v>
      </c>
    </row>
    <row r="2233" spans="3:10" ht="15.75" x14ac:dyDescent="0.25">
      <c r="C2233" s="9">
        <v>2011</v>
      </c>
      <c r="D2233" s="10">
        <v>0</v>
      </c>
      <c r="E2233" s="11">
        <v>4</v>
      </c>
      <c r="F2233" s="12">
        <v>0</v>
      </c>
      <c r="G2233" s="14">
        <v>4</v>
      </c>
      <c r="H2233" s="14">
        <v>0</v>
      </c>
      <c r="I2233" s="9">
        <f t="shared" si="76"/>
        <v>0</v>
      </c>
      <c r="J2233" s="9">
        <v>0</v>
      </c>
    </row>
    <row r="2234" spans="3:10" ht="15.75" x14ac:dyDescent="0.25">
      <c r="C2234" s="9">
        <v>2012</v>
      </c>
      <c r="D2234" s="10">
        <v>0</v>
      </c>
      <c r="E2234" s="11">
        <v>4</v>
      </c>
      <c r="F2234" s="12">
        <v>0</v>
      </c>
      <c r="G2234" s="14">
        <v>4</v>
      </c>
      <c r="H2234" s="14">
        <v>0</v>
      </c>
      <c r="I2234" s="9">
        <f t="shared" si="76"/>
        <v>0</v>
      </c>
      <c r="J2234" s="9">
        <v>0</v>
      </c>
    </row>
    <row r="2235" spans="3:10" ht="15.75" x14ac:dyDescent="0.25">
      <c r="C2235" s="9">
        <v>2013</v>
      </c>
      <c r="D2235" s="10">
        <v>0</v>
      </c>
      <c r="E2235" s="11">
        <v>4</v>
      </c>
      <c r="F2235" s="12">
        <v>0</v>
      </c>
      <c r="G2235" s="14">
        <v>4</v>
      </c>
      <c r="H2235" s="14">
        <v>0</v>
      </c>
      <c r="I2235" s="9">
        <f t="shared" si="76"/>
        <v>0</v>
      </c>
      <c r="J2235" s="9">
        <v>0</v>
      </c>
    </row>
    <row r="2236" spans="3:10" ht="15.75" x14ac:dyDescent="0.25">
      <c r="C2236" s="9">
        <v>2014</v>
      </c>
      <c r="D2236" s="10">
        <v>0</v>
      </c>
      <c r="E2236" s="11">
        <v>4</v>
      </c>
      <c r="F2236" s="12">
        <v>0</v>
      </c>
      <c r="G2236" s="14">
        <v>4</v>
      </c>
      <c r="H2236" s="14">
        <v>0</v>
      </c>
      <c r="I2236" s="9">
        <f t="shared" si="76"/>
        <v>0</v>
      </c>
      <c r="J2236" s="9">
        <v>0</v>
      </c>
    </row>
    <row r="2237" spans="3:10" ht="15.75" x14ac:dyDescent="0.25">
      <c r="C2237" s="9">
        <v>2015</v>
      </c>
      <c r="D2237" s="10">
        <v>0</v>
      </c>
      <c r="E2237" s="11">
        <v>4</v>
      </c>
      <c r="F2237" s="12">
        <v>0</v>
      </c>
      <c r="G2237" s="14">
        <v>4</v>
      </c>
      <c r="H2237" s="14">
        <v>0</v>
      </c>
      <c r="I2237" s="9">
        <f t="shared" si="76"/>
        <v>0</v>
      </c>
      <c r="J2237" s="9">
        <v>0</v>
      </c>
    </row>
    <row r="2238" spans="3:10" ht="15.75" x14ac:dyDescent="0.25">
      <c r="C2238" s="9">
        <v>2016</v>
      </c>
      <c r="D2238" s="10">
        <v>2.9</v>
      </c>
      <c r="E2238" s="11">
        <v>5</v>
      </c>
      <c r="F2238" s="12">
        <v>0</v>
      </c>
      <c r="G2238" s="14">
        <v>4</v>
      </c>
      <c r="H2238" s="14">
        <v>1</v>
      </c>
      <c r="I2238" s="9">
        <f t="shared" si="76"/>
        <v>0</v>
      </c>
      <c r="J2238" s="9">
        <v>0</v>
      </c>
    </row>
    <row r="2239" spans="3:10" ht="15.75" x14ac:dyDescent="0.25">
      <c r="C2239" s="9">
        <v>2017</v>
      </c>
      <c r="D2239" s="10">
        <v>0</v>
      </c>
      <c r="E2239" s="11">
        <v>5</v>
      </c>
      <c r="F2239" s="12">
        <v>0</v>
      </c>
      <c r="G2239" s="14">
        <v>0</v>
      </c>
      <c r="H2239" s="14">
        <v>0</v>
      </c>
      <c r="I2239" s="14">
        <v>5</v>
      </c>
      <c r="J2239" s="14">
        <v>0</v>
      </c>
    </row>
    <row r="2240" spans="3:10" ht="15.75" x14ac:dyDescent="0.25">
      <c r="C2240" s="9">
        <v>2018</v>
      </c>
      <c r="D2240" s="10">
        <v>1.9840876173091802</v>
      </c>
      <c r="E2240" s="11">
        <v>5</v>
      </c>
      <c r="F2240" s="12">
        <v>0</v>
      </c>
      <c r="G2240" s="14">
        <v>0</v>
      </c>
      <c r="H2240" s="14">
        <v>0</v>
      </c>
      <c r="I2240" s="14">
        <v>5</v>
      </c>
      <c r="J2240" s="14">
        <v>0</v>
      </c>
    </row>
    <row r="2241" spans="2:10" ht="15.75" x14ac:dyDescent="0.25">
      <c r="B2241" t="s">
        <v>613</v>
      </c>
      <c r="C2241" s="26">
        <v>2019</v>
      </c>
      <c r="D2241" s="27">
        <v>0</v>
      </c>
      <c r="E2241" s="29">
        <f>VLOOKUP(CONCATENATE(B2241,C2241),Fuente!A:G,2,0)</f>
        <v>5</v>
      </c>
      <c r="F2241" s="30">
        <f>VLOOKUP(CONCATENATE(B2241,C2241),Fuente!A:G,3,0)</f>
        <v>1</v>
      </c>
      <c r="G2241" s="25">
        <f>VLOOKUP(CONCATENATE(B2241,C2241),Fuente!A:G,4,0)</f>
        <v>0</v>
      </c>
      <c r="H2241" s="25">
        <f>VLOOKUP(CONCATENATE(B2241,C2241),Fuente!A:G,5,0)</f>
        <v>0</v>
      </c>
      <c r="I2241" s="25">
        <f>VLOOKUP(CONCATENATE(B2241,C2241),Fuente!A:G,6,0)</f>
        <v>4</v>
      </c>
      <c r="J2241" s="25">
        <f>VLOOKUP(CONCATENATE(B2241,C2241),Fuente!A:G,7,0)</f>
        <v>0</v>
      </c>
    </row>
    <row r="2242" spans="2:10" ht="15.75" x14ac:dyDescent="0.25">
      <c r="B2242" t="s">
        <v>613</v>
      </c>
      <c r="C2242" s="26">
        <v>2020</v>
      </c>
      <c r="D2242" s="27">
        <v>0</v>
      </c>
      <c r="E2242" s="29">
        <f>VLOOKUP(CONCATENATE(B2242,C2242),Fuente!A:G,2,0)</f>
        <v>5</v>
      </c>
      <c r="F2242" s="30">
        <f>VLOOKUP(CONCATENATE(B2242,C2242),Fuente!A:G,3,0)</f>
        <v>1</v>
      </c>
      <c r="G2242" s="25">
        <f>VLOOKUP(CONCATENATE(B2242,C2242),Fuente!A:G,4,0)</f>
        <v>0</v>
      </c>
      <c r="H2242" s="25">
        <f>VLOOKUP(CONCATENATE(B2242,C2242),Fuente!A:G,5,0)</f>
        <v>0</v>
      </c>
      <c r="I2242" s="25">
        <f>VLOOKUP(CONCATENATE(B2242,C2242),Fuente!A:G,6,0)</f>
        <v>4</v>
      </c>
      <c r="J2242" s="25">
        <f>VLOOKUP(CONCATENATE(B2242,C2242),Fuente!A:G,7,0)</f>
        <v>0</v>
      </c>
    </row>
    <row r="2243" spans="2:10" ht="15.75" x14ac:dyDescent="0.25">
      <c r="C2243" s="26"/>
      <c r="D2243" s="27"/>
      <c r="E2243" s="29"/>
      <c r="F2243" s="30"/>
      <c r="G2243" s="25"/>
      <c r="H2243" s="25"/>
      <c r="I2243" s="25"/>
      <c r="J2243" s="25"/>
    </row>
    <row r="2244" spans="2:10" ht="15.75" x14ac:dyDescent="0.25">
      <c r="C2244" s="23" t="s">
        <v>96</v>
      </c>
      <c r="D2244" s="27"/>
      <c r="E2244" s="29"/>
      <c r="F2244" s="30"/>
      <c r="G2244" s="25"/>
      <c r="H2244" s="25"/>
      <c r="I2244" s="25"/>
      <c r="J2244" s="25"/>
    </row>
    <row r="2245" spans="2:10" ht="15.75" x14ac:dyDescent="0.25">
      <c r="C2245" s="26"/>
      <c r="D2245" s="27"/>
      <c r="E2245" s="29"/>
      <c r="F2245" s="30"/>
      <c r="G2245" s="25"/>
      <c r="H2245" s="25"/>
      <c r="I2245" s="25"/>
      <c r="J2245" s="25"/>
    </row>
    <row r="2246" spans="2:10" ht="15.75" x14ac:dyDescent="0.25">
      <c r="C2246" s="26"/>
      <c r="D2246" s="27"/>
      <c r="E2246" s="29"/>
      <c r="F2246" s="30"/>
      <c r="G2246" s="25"/>
      <c r="H2246" s="25"/>
      <c r="I2246" s="25"/>
      <c r="J2246" s="25"/>
    </row>
    <row r="2247" spans="2:10" ht="15.75" x14ac:dyDescent="0.25">
      <c r="C2247" s="26"/>
      <c r="D2247" s="27"/>
      <c r="E2247" s="29"/>
      <c r="F2247" s="30"/>
      <c r="G2247" s="25"/>
      <c r="H2247" s="25"/>
      <c r="I2247" s="25"/>
      <c r="J2247" s="25"/>
    </row>
    <row r="2248" spans="2:10" ht="15.75" x14ac:dyDescent="0.25">
      <c r="C2248" s="23"/>
      <c r="D2248" s="24"/>
      <c r="E2248" s="23"/>
      <c r="F2248" s="23"/>
      <c r="G2248" s="25"/>
      <c r="H2248" s="25"/>
      <c r="I2248" s="25"/>
      <c r="J2248" s="25"/>
    </row>
    <row r="2249" spans="2:10" ht="15.75" x14ac:dyDescent="0.25">
      <c r="C2249" s="23"/>
      <c r="D2249" s="24"/>
      <c r="E2249" s="23"/>
      <c r="F2249" s="23"/>
      <c r="G2249" s="25"/>
      <c r="H2249" s="25"/>
      <c r="I2249" s="25"/>
      <c r="J2249" s="25"/>
    </row>
    <row r="2250" spans="2:10" ht="15.75" x14ac:dyDescent="0.25">
      <c r="C2250" s="23"/>
      <c r="D2250" s="24"/>
      <c r="E2250" s="23"/>
      <c r="F2250" s="23"/>
      <c r="G2250" s="25"/>
      <c r="H2250" s="25"/>
      <c r="I2250" s="25"/>
      <c r="J2250" s="25"/>
    </row>
    <row r="2251" spans="2:10" ht="15.75" x14ac:dyDescent="0.25">
      <c r="C2251" s="161" t="s">
        <v>129</v>
      </c>
      <c r="D2251" s="162"/>
      <c r="E2251" s="162"/>
      <c r="F2251" s="162"/>
      <c r="G2251" s="162"/>
      <c r="H2251" s="162"/>
      <c r="I2251" s="162"/>
      <c r="J2251" s="163"/>
    </row>
    <row r="2252" spans="2:10" ht="47.25" x14ac:dyDescent="0.25">
      <c r="C2252" s="20" t="s">
        <v>0</v>
      </c>
      <c r="D2252" s="21" t="s">
        <v>94</v>
      </c>
      <c r="E2252" s="22" t="s">
        <v>95</v>
      </c>
      <c r="F2252" s="22" t="s">
        <v>91</v>
      </c>
      <c r="G2252" s="22" t="s">
        <v>92</v>
      </c>
      <c r="H2252" s="22" t="s">
        <v>93</v>
      </c>
      <c r="I2252" s="22" t="s">
        <v>89</v>
      </c>
      <c r="J2252" s="22" t="s">
        <v>88</v>
      </c>
    </row>
    <row r="2253" spans="2:10" ht="15.75" x14ac:dyDescent="0.25">
      <c r="C2253" s="9">
        <v>2005</v>
      </c>
      <c r="D2253" s="10">
        <v>0</v>
      </c>
      <c r="E2253" s="11"/>
      <c r="F2253" s="12"/>
      <c r="G2253" s="14"/>
      <c r="H2253" s="14"/>
      <c r="I2253" s="12"/>
      <c r="J2253" s="12"/>
    </row>
    <row r="2254" spans="2:10" ht="15.75" x14ac:dyDescent="0.25">
      <c r="C2254" s="9">
        <v>2006</v>
      </c>
      <c r="D2254" s="10">
        <v>0</v>
      </c>
      <c r="E2254" s="11"/>
      <c r="F2254" s="12"/>
      <c r="G2254" s="14"/>
      <c r="H2254" s="14"/>
      <c r="I2254" s="12"/>
      <c r="J2254" s="12"/>
    </row>
    <row r="2255" spans="2:10" ht="15.75" x14ac:dyDescent="0.25">
      <c r="C2255" s="9">
        <v>2007</v>
      </c>
      <c r="D2255" s="10">
        <v>0</v>
      </c>
      <c r="E2255" s="11"/>
      <c r="F2255" s="12"/>
      <c r="G2255" s="14"/>
      <c r="H2255" s="14"/>
      <c r="I2255" s="12"/>
      <c r="J2255" s="12"/>
    </row>
    <row r="2256" spans="2:10" ht="15.75" x14ac:dyDescent="0.25">
      <c r="C2256" s="9">
        <v>2008</v>
      </c>
      <c r="D2256" s="10">
        <v>0</v>
      </c>
      <c r="E2256" s="11"/>
      <c r="F2256" s="12"/>
      <c r="G2256" s="14"/>
      <c r="H2256" s="14"/>
      <c r="I2256" s="12"/>
      <c r="J2256" s="12"/>
    </row>
    <row r="2257" spans="2:10" ht="15.75" x14ac:dyDescent="0.25">
      <c r="C2257" s="9">
        <v>2009</v>
      </c>
      <c r="D2257" s="10">
        <v>0</v>
      </c>
      <c r="E2257" s="11"/>
      <c r="F2257" s="12"/>
      <c r="G2257" s="14"/>
      <c r="H2257" s="14"/>
      <c r="I2257" s="12"/>
      <c r="J2257" s="12"/>
    </row>
    <row r="2258" spans="2:10" ht="15.75" x14ac:dyDescent="0.25">
      <c r="C2258" s="9">
        <v>2010</v>
      </c>
      <c r="D2258" s="10">
        <v>0</v>
      </c>
      <c r="E2258" s="11">
        <v>0</v>
      </c>
      <c r="F2258" s="12">
        <v>0</v>
      </c>
      <c r="G2258" s="14">
        <v>0</v>
      </c>
      <c r="H2258" s="14">
        <v>0</v>
      </c>
      <c r="I2258" s="9">
        <f t="shared" ref="I2258:I2264" si="77">E2258-(F2258+G2258+H2258)-J2258</f>
        <v>0</v>
      </c>
      <c r="J2258" s="9">
        <v>0</v>
      </c>
    </row>
    <row r="2259" spans="2:10" ht="15.75" x14ac:dyDescent="0.25">
      <c r="C2259" s="9">
        <v>2011</v>
      </c>
      <c r="D2259" s="10">
        <v>0</v>
      </c>
      <c r="E2259" s="11">
        <v>0</v>
      </c>
      <c r="F2259" s="12">
        <v>0</v>
      </c>
      <c r="G2259" s="14">
        <v>0</v>
      </c>
      <c r="H2259" s="14">
        <v>0</v>
      </c>
      <c r="I2259" s="9">
        <f t="shared" si="77"/>
        <v>0</v>
      </c>
      <c r="J2259" s="9">
        <v>0</v>
      </c>
    </row>
    <row r="2260" spans="2:10" ht="15.75" x14ac:dyDescent="0.25">
      <c r="C2260" s="9">
        <v>2012</v>
      </c>
      <c r="D2260" s="10">
        <v>0</v>
      </c>
      <c r="E2260" s="11">
        <v>0</v>
      </c>
      <c r="F2260" s="12">
        <v>0</v>
      </c>
      <c r="G2260" s="14">
        <v>0</v>
      </c>
      <c r="H2260" s="14">
        <v>0</v>
      </c>
      <c r="I2260" s="9">
        <f t="shared" si="77"/>
        <v>0</v>
      </c>
      <c r="J2260" s="9">
        <v>0</v>
      </c>
    </row>
    <row r="2261" spans="2:10" ht="15.75" x14ac:dyDescent="0.25">
      <c r="C2261" s="9">
        <v>2013</v>
      </c>
      <c r="D2261" s="10">
        <v>0</v>
      </c>
      <c r="E2261" s="11">
        <v>2</v>
      </c>
      <c r="F2261" s="12">
        <v>0</v>
      </c>
      <c r="G2261" s="14">
        <v>2</v>
      </c>
      <c r="H2261" s="14">
        <v>0</v>
      </c>
      <c r="I2261" s="9">
        <f t="shared" si="77"/>
        <v>0</v>
      </c>
      <c r="J2261" s="9">
        <v>0</v>
      </c>
    </row>
    <row r="2262" spans="2:10" ht="15.75" x14ac:dyDescent="0.25">
      <c r="C2262" s="9">
        <v>2014</v>
      </c>
      <c r="D2262" s="10">
        <v>0</v>
      </c>
      <c r="E2262" s="11">
        <v>2</v>
      </c>
      <c r="F2262" s="12">
        <v>0</v>
      </c>
      <c r="G2262" s="14">
        <v>2</v>
      </c>
      <c r="H2262" s="14">
        <v>0</v>
      </c>
      <c r="I2262" s="9">
        <f t="shared" si="77"/>
        <v>0</v>
      </c>
      <c r="J2262" s="9">
        <v>0</v>
      </c>
    </row>
    <row r="2263" spans="2:10" ht="15.75" x14ac:dyDescent="0.25">
      <c r="C2263" s="9">
        <v>2015</v>
      </c>
      <c r="D2263" s="10">
        <v>0</v>
      </c>
      <c r="E2263" s="11">
        <v>2</v>
      </c>
      <c r="F2263" s="12">
        <v>0</v>
      </c>
      <c r="G2263" s="14">
        <v>2</v>
      </c>
      <c r="H2263" s="14">
        <v>0</v>
      </c>
      <c r="I2263" s="9">
        <f t="shared" si="77"/>
        <v>0</v>
      </c>
      <c r="J2263" s="9">
        <v>0</v>
      </c>
    </row>
    <row r="2264" spans="2:10" ht="15.75" x14ac:dyDescent="0.25">
      <c r="C2264" s="9">
        <v>2016</v>
      </c>
      <c r="D2264" s="10">
        <v>0</v>
      </c>
      <c r="E2264" s="11">
        <v>2</v>
      </c>
      <c r="F2264" s="12">
        <v>0</v>
      </c>
      <c r="G2264" s="14">
        <v>0</v>
      </c>
      <c r="H2264" s="14">
        <v>0</v>
      </c>
      <c r="I2264" s="9">
        <f t="shared" si="77"/>
        <v>2</v>
      </c>
      <c r="J2264" s="9">
        <v>0</v>
      </c>
    </row>
    <row r="2265" spans="2:10" ht="15.75" x14ac:dyDescent="0.25">
      <c r="C2265" s="9">
        <v>2017</v>
      </c>
      <c r="D2265" s="10">
        <v>0</v>
      </c>
      <c r="E2265" s="11">
        <v>2</v>
      </c>
      <c r="F2265" s="12">
        <v>1</v>
      </c>
      <c r="G2265" s="14">
        <v>0</v>
      </c>
      <c r="H2265" s="14">
        <v>0</v>
      </c>
      <c r="I2265" s="14">
        <v>1</v>
      </c>
      <c r="J2265" s="14">
        <v>0</v>
      </c>
    </row>
    <row r="2266" spans="2:10" ht="15.75" x14ac:dyDescent="0.25">
      <c r="C2266" s="9">
        <v>2018</v>
      </c>
      <c r="D2266" s="10">
        <v>0</v>
      </c>
      <c r="E2266" s="11">
        <v>2</v>
      </c>
      <c r="F2266" s="12">
        <v>0</v>
      </c>
      <c r="G2266" s="14">
        <v>0</v>
      </c>
      <c r="H2266" s="14">
        <v>0</v>
      </c>
      <c r="I2266" s="14">
        <v>2</v>
      </c>
      <c r="J2266" s="14">
        <v>0</v>
      </c>
    </row>
    <row r="2267" spans="2:10" ht="15.75" x14ac:dyDescent="0.25">
      <c r="B2267" t="s">
        <v>614</v>
      </c>
      <c r="C2267" s="26">
        <v>2019</v>
      </c>
      <c r="D2267" s="27">
        <v>0</v>
      </c>
      <c r="E2267" s="29">
        <f>VLOOKUP(CONCATENATE(B2267,C2267),Fuente!A:G,2,0)</f>
        <v>2</v>
      </c>
      <c r="F2267" s="30">
        <f>VLOOKUP(CONCATENATE(B2267,C2267),Fuente!A:G,3,0)</f>
        <v>0</v>
      </c>
      <c r="G2267" s="25">
        <f>VLOOKUP(CONCATENATE(B2267,C2267),Fuente!A:G,4,0)</f>
        <v>0</v>
      </c>
      <c r="H2267" s="25">
        <f>VLOOKUP(CONCATENATE(B2267,C2267),Fuente!A:G,5,0)</f>
        <v>0</v>
      </c>
      <c r="I2267" s="25">
        <f>VLOOKUP(CONCATENATE(B2267,C2267),Fuente!A:G,6,0)</f>
        <v>2</v>
      </c>
      <c r="J2267" s="25">
        <f>VLOOKUP(CONCATENATE(B2267,C2267),Fuente!A:G,7,0)</f>
        <v>0</v>
      </c>
    </row>
    <row r="2268" spans="2:10" ht="15.75" x14ac:dyDescent="0.25">
      <c r="B2268" t="s">
        <v>614</v>
      </c>
      <c r="C2268" s="26">
        <v>2020</v>
      </c>
      <c r="D2268" s="27">
        <v>0</v>
      </c>
      <c r="E2268" s="29">
        <f>VLOOKUP(CONCATENATE(B2268,C2268),Fuente!A:G,2,0)</f>
        <v>2</v>
      </c>
      <c r="F2268" s="30">
        <f>VLOOKUP(CONCATENATE(B2268,C2268),Fuente!A:G,3,0)</f>
        <v>0</v>
      </c>
      <c r="G2268" s="25">
        <f>VLOOKUP(CONCATENATE(B2268,C2268),Fuente!A:G,4,0)</f>
        <v>0</v>
      </c>
      <c r="H2268" s="25">
        <f>VLOOKUP(CONCATENATE(B2268,C2268),Fuente!A:G,5,0)</f>
        <v>0</v>
      </c>
      <c r="I2268" s="25">
        <f>VLOOKUP(CONCATENATE(B2268,C2268),Fuente!A:G,6,0)</f>
        <v>0</v>
      </c>
      <c r="J2268" s="25">
        <f>VLOOKUP(CONCATENATE(B2268,C2268),Fuente!A:G,7,0)</f>
        <v>2</v>
      </c>
    </row>
    <row r="2269" spans="2:10" ht="15.75" x14ac:dyDescent="0.25">
      <c r="C2269" s="26"/>
      <c r="D2269" s="27"/>
      <c r="E2269" s="29"/>
      <c r="F2269" s="30"/>
      <c r="G2269" s="25"/>
      <c r="H2269" s="25"/>
      <c r="I2269" s="25"/>
      <c r="J2269" s="25"/>
    </row>
    <row r="2270" spans="2:10" ht="15.75" x14ac:dyDescent="0.25">
      <c r="C2270" s="23" t="s">
        <v>96</v>
      </c>
      <c r="D2270" s="27"/>
      <c r="E2270" s="29"/>
      <c r="F2270" s="30"/>
      <c r="G2270" s="25"/>
      <c r="H2270" s="25"/>
      <c r="I2270" s="25"/>
      <c r="J2270" s="25"/>
    </row>
    <row r="2271" spans="2:10" ht="15.75" x14ac:dyDescent="0.25">
      <c r="C2271" s="26"/>
      <c r="D2271" s="27"/>
      <c r="E2271" s="29"/>
      <c r="F2271" s="30"/>
      <c r="G2271" s="25"/>
      <c r="H2271" s="25"/>
      <c r="I2271" s="25"/>
      <c r="J2271" s="25"/>
    </row>
    <row r="2272" spans="2:10" ht="15.75" x14ac:dyDescent="0.25">
      <c r="C2272" s="26"/>
      <c r="D2272" s="27"/>
      <c r="E2272" s="29"/>
      <c r="F2272" s="30"/>
      <c r="G2272" s="25"/>
      <c r="H2272" s="25"/>
      <c r="I2272" s="25"/>
      <c r="J2272" s="25"/>
    </row>
    <row r="2273" spans="3:10" ht="15.75" x14ac:dyDescent="0.25">
      <c r="C2273" s="26"/>
      <c r="D2273" s="27"/>
      <c r="E2273" s="29"/>
      <c r="F2273" s="30"/>
      <c r="G2273" s="25"/>
      <c r="H2273" s="25"/>
      <c r="I2273" s="25"/>
      <c r="J2273" s="25"/>
    </row>
    <row r="2274" spans="3:10" ht="15.75" x14ac:dyDescent="0.25">
      <c r="C2274" s="23"/>
      <c r="D2274" s="24"/>
      <c r="E2274" s="23"/>
      <c r="F2274" s="23"/>
      <c r="G2274" s="25"/>
      <c r="H2274" s="25"/>
      <c r="I2274" s="25"/>
      <c r="J2274" s="25"/>
    </row>
    <row r="2275" spans="3:10" ht="15.75" x14ac:dyDescent="0.25">
      <c r="C2275" s="23"/>
      <c r="D2275" s="24"/>
      <c r="E2275" s="23"/>
      <c r="F2275" s="23"/>
      <c r="G2275" s="25"/>
      <c r="H2275" s="25"/>
      <c r="I2275" s="25"/>
      <c r="J2275" s="25"/>
    </row>
    <row r="2276" spans="3:10" ht="15.75" x14ac:dyDescent="0.25">
      <c r="C2276" s="23"/>
      <c r="D2276" s="24"/>
      <c r="E2276" s="23"/>
      <c r="F2276" s="23"/>
      <c r="G2276" s="25"/>
      <c r="H2276" s="25"/>
      <c r="I2276" s="25"/>
      <c r="J2276" s="25"/>
    </row>
    <row r="2277" spans="3:10" ht="15.75" x14ac:dyDescent="0.25">
      <c r="C2277" s="161" t="s">
        <v>48</v>
      </c>
      <c r="D2277" s="162"/>
      <c r="E2277" s="162"/>
      <c r="F2277" s="162"/>
      <c r="G2277" s="162"/>
      <c r="H2277" s="162"/>
      <c r="I2277" s="162"/>
      <c r="J2277" s="163"/>
    </row>
    <row r="2278" spans="3:10" ht="47.25" x14ac:dyDescent="0.25">
      <c r="C2278" s="20" t="s">
        <v>0</v>
      </c>
      <c r="D2278" s="21" t="s">
        <v>94</v>
      </c>
      <c r="E2278" s="22" t="s">
        <v>95</v>
      </c>
      <c r="F2278" s="22" t="s">
        <v>91</v>
      </c>
      <c r="G2278" s="22" t="s">
        <v>92</v>
      </c>
      <c r="H2278" s="22" t="s">
        <v>93</v>
      </c>
      <c r="I2278" s="22" t="s">
        <v>89</v>
      </c>
      <c r="J2278" s="22" t="s">
        <v>88</v>
      </c>
    </row>
    <row r="2279" spans="3:10" ht="15.75" x14ac:dyDescent="0.25">
      <c r="C2279" s="9">
        <v>2005</v>
      </c>
      <c r="D2279" s="10">
        <v>0</v>
      </c>
      <c r="E2279" s="11"/>
      <c r="F2279" s="12"/>
      <c r="G2279" s="14"/>
      <c r="H2279" s="14"/>
      <c r="I2279" s="12"/>
      <c r="J2279" s="12"/>
    </row>
    <row r="2280" spans="3:10" ht="15.75" x14ac:dyDescent="0.25">
      <c r="C2280" s="9">
        <v>2006</v>
      </c>
      <c r="D2280" s="10">
        <v>0</v>
      </c>
      <c r="E2280" s="11"/>
      <c r="F2280" s="12"/>
      <c r="G2280" s="14"/>
      <c r="H2280" s="14"/>
      <c r="I2280" s="12"/>
      <c r="J2280" s="12"/>
    </row>
    <row r="2281" spans="3:10" ht="15.75" x14ac:dyDescent="0.25">
      <c r="C2281" s="9">
        <v>2007</v>
      </c>
      <c r="D2281" s="10">
        <v>0</v>
      </c>
      <c r="E2281" s="11"/>
      <c r="F2281" s="12"/>
      <c r="G2281" s="14"/>
      <c r="H2281" s="14"/>
      <c r="I2281" s="12"/>
      <c r="J2281" s="12"/>
    </row>
    <row r="2282" spans="3:10" ht="15.75" x14ac:dyDescent="0.25">
      <c r="C2282" s="9">
        <v>2008</v>
      </c>
      <c r="D2282" s="10">
        <v>0</v>
      </c>
      <c r="E2282" s="11"/>
      <c r="F2282" s="12"/>
      <c r="G2282" s="14"/>
      <c r="H2282" s="14"/>
      <c r="I2282" s="12"/>
      <c r="J2282" s="12"/>
    </row>
    <row r="2283" spans="3:10" ht="15.75" x14ac:dyDescent="0.25">
      <c r="C2283" s="9">
        <v>2009</v>
      </c>
      <c r="D2283" s="10">
        <v>0</v>
      </c>
      <c r="E2283" s="11"/>
      <c r="F2283" s="12"/>
      <c r="G2283" s="14"/>
      <c r="H2283" s="14"/>
      <c r="I2283" s="12"/>
      <c r="J2283" s="12"/>
    </row>
    <row r="2284" spans="3:10" ht="15.75" x14ac:dyDescent="0.25">
      <c r="C2284" s="9">
        <v>2010</v>
      </c>
      <c r="D2284" s="10">
        <v>0</v>
      </c>
      <c r="E2284" s="11">
        <v>4</v>
      </c>
      <c r="F2284" s="12">
        <v>3</v>
      </c>
      <c r="G2284" s="14">
        <v>1</v>
      </c>
      <c r="H2284" s="14">
        <v>0</v>
      </c>
      <c r="I2284" s="9">
        <f t="shared" ref="I2284:I2290" si="78">E2284-(F2284+G2284+H2284)-J2284</f>
        <v>0</v>
      </c>
      <c r="J2284" s="9">
        <v>0</v>
      </c>
    </row>
    <row r="2285" spans="3:10" ht="15.75" x14ac:dyDescent="0.25">
      <c r="C2285" s="9">
        <v>2011</v>
      </c>
      <c r="D2285" s="10">
        <v>0</v>
      </c>
      <c r="E2285" s="11">
        <v>4</v>
      </c>
      <c r="F2285" s="12">
        <v>1</v>
      </c>
      <c r="G2285" s="14">
        <v>3</v>
      </c>
      <c r="H2285" s="14">
        <v>0</v>
      </c>
      <c r="I2285" s="9">
        <f t="shared" si="78"/>
        <v>0</v>
      </c>
      <c r="J2285" s="9">
        <v>0</v>
      </c>
    </row>
    <row r="2286" spans="3:10" ht="15.75" x14ac:dyDescent="0.25">
      <c r="C2286" s="9">
        <v>2012</v>
      </c>
      <c r="D2286" s="10">
        <v>0</v>
      </c>
      <c r="E2286" s="11">
        <v>4</v>
      </c>
      <c r="F2286" s="12">
        <v>4</v>
      </c>
      <c r="G2286" s="14">
        <v>0</v>
      </c>
      <c r="H2286" s="14">
        <v>0</v>
      </c>
      <c r="I2286" s="9">
        <f t="shared" si="78"/>
        <v>0</v>
      </c>
      <c r="J2286" s="9">
        <v>0</v>
      </c>
    </row>
    <row r="2287" spans="3:10" ht="15.75" x14ac:dyDescent="0.25">
      <c r="C2287" s="9">
        <v>2013</v>
      </c>
      <c r="D2287" s="10">
        <v>0</v>
      </c>
      <c r="E2287" s="11">
        <v>5</v>
      </c>
      <c r="F2287" s="12">
        <v>1</v>
      </c>
      <c r="G2287" s="14">
        <v>4</v>
      </c>
      <c r="H2287" s="14">
        <v>0</v>
      </c>
      <c r="I2287" s="9">
        <f t="shared" si="78"/>
        <v>0</v>
      </c>
      <c r="J2287" s="9">
        <v>0</v>
      </c>
    </row>
    <row r="2288" spans="3:10" ht="15.75" x14ac:dyDescent="0.25">
      <c r="C2288" s="9">
        <v>2014</v>
      </c>
      <c r="D2288" s="10">
        <v>0</v>
      </c>
      <c r="E2288" s="11">
        <v>5</v>
      </c>
      <c r="F2288" s="12">
        <v>0</v>
      </c>
      <c r="G2288" s="14">
        <v>5</v>
      </c>
      <c r="H2288" s="14">
        <v>0</v>
      </c>
      <c r="I2288" s="9">
        <f t="shared" si="78"/>
        <v>0</v>
      </c>
      <c r="J2288" s="9">
        <v>0</v>
      </c>
    </row>
    <row r="2289" spans="2:10" ht="15.75" x14ac:dyDescent="0.25">
      <c r="C2289" s="9">
        <v>2015</v>
      </c>
      <c r="D2289" s="10">
        <v>0</v>
      </c>
      <c r="E2289" s="11">
        <v>4</v>
      </c>
      <c r="F2289" s="12">
        <v>0</v>
      </c>
      <c r="G2289" s="14">
        <v>4</v>
      </c>
      <c r="H2289" s="14">
        <v>0</v>
      </c>
      <c r="I2289" s="9">
        <f t="shared" si="78"/>
        <v>0</v>
      </c>
      <c r="J2289" s="9">
        <v>0</v>
      </c>
    </row>
    <row r="2290" spans="2:10" ht="15.75" x14ac:dyDescent="0.25">
      <c r="C2290" s="9">
        <v>2016</v>
      </c>
      <c r="D2290" s="10">
        <v>0</v>
      </c>
      <c r="E2290" s="11">
        <v>4</v>
      </c>
      <c r="F2290" s="12">
        <v>0</v>
      </c>
      <c r="G2290" s="14">
        <v>0</v>
      </c>
      <c r="H2290" s="14">
        <v>0</v>
      </c>
      <c r="I2290" s="9">
        <f t="shared" si="78"/>
        <v>4</v>
      </c>
      <c r="J2290" s="9">
        <v>0</v>
      </c>
    </row>
    <row r="2291" spans="2:10" ht="15.75" x14ac:dyDescent="0.25">
      <c r="C2291" s="9">
        <v>2017</v>
      </c>
      <c r="D2291" s="10">
        <v>0</v>
      </c>
      <c r="E2291" s="11">
        <v>4</v>
      </c>
      <c r="F2291" s="12">
        <v>0</v>
      </c>
      <c r="G2291" s="14">
        <v>0</v>
      </c>
      <c r="H2291" s="14">
        <v>0</v>
      </c>
      <c r="I2291" s="14">
        <v>4</v>
      </c>
      <c r="J2291" s="14">
        <v>0</v>
      </c>
    </row>
    <row r="2292" spans="2:10" ht="15.75" x14ac:dyDescent="0.25">
      <c r="C2292" s="9">
        <v>2018</v>
      </c>
      <c r="D2292" s="10">
        <v>0</v>
      </c>
      <c r="E2292" s="11">
        <v>4</v>
      </c>
      <c r="F2292" s="12">
        <v>4</v>
      </c>
      <c r="G2292" s="14">
        <v>0</v>
      </c>
      <c r="H2292" s="14">
        <v>0</v>
      </c>
      <c r="I2292" s="14">
        <v>0</v>
      </c>
      <c r="J2292" s="14">
        <v>0</v>
      </c>
    </row>
    <row r="2293" spans="2:10" ht="15.75" x14ac:dyDescent="0.25">
      <c r="B2293" t="s">
        <v>616</v>
      </c>
      <c r="C2293" s="26">
        <v>2019</v>
      </c>
      <c r="D2293" s="27">
        <v>0</v>
      </c>
      <c r="E2293" s="29">
        <f>VLOOKUP(CONCATENATE(B2293,C2293),Fuente!A:G,2,0)</f>
        <v>4</v>
      </c>
      <c r="F2293" s="30">
        <f>VLOOKUP(CONCATENATE(B2293,C2293),Fuente!A:G,3,0)</f>
        <v>4</v>
      </c>
      <c r="G2293" s="25">
        <f>VLOOKUP(CONCATENATE(B2293,C2293),Fuente!A:G,4,0)</f>
        <v>0</v>
      </c>
      <c r="H2293" s="25">
        <f>VLOOKUP(CONCATENATE(B2293,C2293),Fuente!A:G,5,0)</f>
        <v>0</v>
      </c>
      <c r="I2293" s="25">
        <f>VLOOKUP(CONCATENATE(B2293,C2293),Fuente!A:G,6,0)</f>
        <v>0</v>
      </c>
      <c r="J2293" s="25">
        <f>VLOOKUP(CONCATENATE(B2293,C2293),Fuente!A:G,7,0)</f>
        <v>0</v>
      </c>
    </row>
    <row r="2294" spans="2:10" ht="15.75" x14ac:dyDescent="0.25">
      <c r="B2294" t="s">
        <v>616</v>
      </c>
      <c r="C2294" s="26">
        <v>2020</v>
      </c>
      <c r="D2294" s="27">
        <v>0</v>
      </c>
      <c r="E2294" s="29">
        <f>VLOOKUP(CONCATENATE(B2294,C2294),Fuente!A:G,2,0)</f>
        <v>4</v>
      </c>
      <c r="F2294" s="30">
        <f>VLOOKUP(CONCATENATE(B2294,C2294),Fuente!A:G,3,0)</f>
        <v>4</v>
      </c>
      <c r="G2294" s="25">
        <f>VLOOKUP(CONCATENATE(B2294,C2294),Fuente!A:G,4,0)</f>
        <v>0</v>
      </c>
      <c r="H2294" s="25">
        <f>VLOOKUP(CONCATENATE(B2294,C2294),Fuente!A:G,5,0)</f>
        <v>0</v>
      </c>
      <c r="I2294" s="25">
        <f>VLOOKUP(CONCATENATE(B2294,C2294),Fuente!A:G,6,0)</f>
        <v>0</v>
      </c>
      <c r="J2294" s="25">
        <f>VLOOKUP(CONCATENATE(B2294,C2294),Fuente!A:G,7,0)</f>
        <v>0</v>
      </c>
    </row>
    <row r="2295" spans="2:10" ht="15.75" x14ac:dyDescent="0.25">
      <c r="C2295" s="26"/>
      <c r="D2295" s="27"/>
      <c r="E2295" s="29"/>
      <c r="F2295" s="30"/>
      <c r="G2295" s="25"/>
      <c r="H2295" s="25"/>
      <c r="I2295" s="25"/>
      <c r="J2295" s="25"/>
    </row>
    <row r="2296" spans="2:10" ht="15.75" x14ac:dyDescent="0.25">
      <c r="C2296" s="23" t="s">
        <v>96</v>
      </c>
      <c r="D2296" s="27"/>
      <c r="E2296" s="29"/>
      <c r="F2296" s="30"/>
      <c r="G2296" s="25"/>
      <c r="H2296" s="25"/>
      <c r="I2296" s="25"/>
      <c r="J2296" s="25"/>
    </row>
    <row r="2297" spans="2:10" ht="15.75" x14ac:dyDescent="0.25">
      <c r="C2297" s="26"/>
      <c r="D2297" s="27"/>
      <c r="E2297" s="29"/>
      <c r="F2297" s="30"/>
      <c r="G2297" s="25"/>
      <c r="H2297" s="25"/>
      <c r="I2297" s="25"/>
      <c r="J2297" s="25"/>
    </row>
    <row r="2298" spans="2:10" ht="15.75" x14ac:dyDescent="0.25">
      <c r="C2298" s="26"/>
      <c r="D2298" s="27"/>
      <c r="E2298" s="29"/>
      <c r="F2298" s="30"/>
      <c r="G2298" s="25"/>
      <c r="H2298" s="25"/>
      <c r="I2298" s="25"/>
      <c r="J2298" s="25"/>
    </row>
    <row r="2299" spans="2:10" ht="15.75" x14ac:dyDescent="0.25">
      <c r="C2299" s="26"/>
      <c r="D2299" s="27"/>
      <c r="E2299" s="29"/>
      <c r="F2299" s="30"/>
      <c r="G2299" s="25"/>
      <c r="H2299" s="25"/>
      <c r="I2299" s="25"/>
      <c r="J2299" s="25"/>
    </row>
    <row r="2300" spans="2:10" ht="15.75" x14ac:dyDescent="0.25">
      <c r="C2300" s="23"/>
      <c r="D2300" s="24"/>
      <c r="E2300" s="23"/>
      <c r="F2300" s="23"/>
      <c r="G2300" s="25"/>
      <c r="H2300" s="25"/>
      <c r="I2300" s="25"/>
      <c r="J2300" s="25"/>
    </row>
    <row r="2301" spans="2:10" ht="15.75" x14ac:dyDescent="0.25">
      <c r="C2301" s="23"/>
      <c r="D2301" s="24"/>
      <c r="E2301" s="23"/>
      <c r="F2301" s="23"/>
      <c r="G2301" s="25"/>
      <c r="H2301" s="25"/>
      <c r="I2301" s="25"/>
      <c r="J2301" s="25"/>
    </row>
    <row r="2302" spans="2:10" ht="15.75" x14ac:dyDescent="0.25">
      <c r="C2302" s="23"/>
      <c r="D2302" s="24"/>
      <c r="E2302" s="23"/>
      <c r="F2302" s="23"/>
      <c r="G2302" s="25"/>
      <c r="H2302" s="25"/>
      <c r="I2302" s="25"/>
      <c r="J2302" s="25"/>
    </row>
    <row r="2303" spans="2:10" ht="15.75" x14ac:dyDescent="0.25">
      <c r="C2303" s="161" t="s">
        <v>49</v>
      </c>
      <c r="D2303" s="162"/>
      <c r="E2303" s="162"/>
      <c r="F2303" s="162"/>
      <c r="G2303" s="162"/>
      <c r="H2303" s="162"/>
      <c r="I2303" s="162"/>
      <c r="J2303" s="163"/>
    </row>
    <row r="2304" spans="2:10" ht="47.25" x14ac:dyDescent="0.25">
      <c r="C2304" s="20" t="s">
        <v>0</v>
      </c>
      <c r="D2304" s="21" t="s">
        <v>94</v>
      </c>
      <c r="E2304" s="22" t="s">
        <v>95</v>
      </c>
      <c r="F2304" s="22" t="s">
        <v>91</v>
      </c>
      <c r="G2304" s="22" t="s">
        <v>92</v>
      </c>
      <c r="H2304" s="22" t="s">
        <v>93</v>
      </c>
      <c r="I2304" s="22" t="s">
        <v>89</v>
      </c>
      <c r="J2304" s="22" t="s">
        <v>88</v>
      </c>
    </row>
    <row r="2305" spans="2:10" ht="15.75" x14ac:dyDescent="0.25">
      <c r="C2305" s="9">
        <v>2005</v>
      </c>
      <c r="D2305" s="10">
        <v>0</v>
      </c>
      <c r="E2305" s="11"/>
      <c r="F2305" s="12"/>
      <c r="G2305" s="14"/>
      <c r="H2305" s="14"/>
      <c r="I2305" s="12"/>
      <c r="J2305" s="12"/>
    </row>
    <row r="2306" spans="2:10" ht="15.75" x14ac:dyDescent="0.25">
      <c r="C2306" s="9">
        <v>2006</v>
      </c>
      <c r="D2306" s="10">
        <v>0</v>
      </c>
      <c r="E2306" s="11"/>
      <c r="F2306" s="12"/>
      <c r="G2306" s="14"/>
      <c r="H2306" s="14"/>
      <c r="I2306" s="12"/>
      <c r="J2306" s="12"/>
    </row>
    <row r="2307" spans="2:10" ht="15.75" x14ac:dyDescent="0.25">
      <c r="C2307" s="9">
        <v>2007</v>
      </c>
      <c r="D2307" s="10">
        <v>0</v>
      </c>
      <c r="E2307" s="11"/>
      <c r="F2307" s="12"/>
      <c r="G2307" s="14"/>
      <c r="H2307" s="14"/>
      <c r="I2307" s="12"/>
      <c r="J2307" s="12"/>
    </row>
    <row r="2308" spans="2:10" ht="15.75" x14ac:dyDescent="0.25">
      <c r="C2308" s="9">
        <v>2008</v>
      </c>
      <c r="D2308" s="10">
        <v>0</v>
      </c>
      <c r="E2308" s="11"/>
      <c r="F2308" s="12"/>
      <c r="G2308" s="14"/>
      <c r="H2308" s="14"/>
      <c r="I2308" s="12"/>
      <c r="J2308" s="12"/>
    </row>
    <row r="2309" spans="2:10" ht="15.75" x14ac:dyDescent="0.25">
      <c r="C2309" s="9">
        <v>2009</v>
      </c>
      <c r="D2309" s="10">
        <v>0</v>
      </c>
      <c r="E2309" s="11"/>
      <c r="F2309" s="12"/>
      <c r="G2309" s="14"/>
      <c r="H2309" s="14"/>
      <c r="I2309" s="12"/>
      <c r="J2309" s="12"/>
    </row>
    <row r="2310" spans="2:10" ht="15.75" x14ac:dyDescent="0.25">
      <c r="C2310" s="9">
        <v>2010</v>
      </c>
      <c r="D2310" s="10">
        <v>0</v>
      </c>
      <c r="E2310" s="11">
        <v>1</v>
      </c>
      <c r="F2310" s="12">
        <v>0</v>
      </c>
      <c r="G2310" s="14">
        <v>1</v>
      </c>
      <c r="H2310" s="14">
        <v>0</v>
      </c>
      <c r="I2310" s="9">
        <f t="shared" ref="I2310:I2317" si="79">E2310-(F2310+G2310+H2310)-J2310</f>
        <v>0</v>
      </c>
      <c r="J2310" s="9">
        <v>0</v>
      </c>
    </row>
    <row r="2311" spans="2:10" ht="15.75" x14ac:dyDescent="0.25">
      <c r="C2311" s="9">
        <v>2011</v>
      </c>
      <c r="D2311" s="10">
        <v>0</v>
      </c>
      <c r="E2311" s="11">
        <v>1</v>
      </c>
      <c r="F2311" s="12">
        <v>0</v>
      </c>
      <c r="G2311" s="14">
        <v>0</v>
      </c>
      <c r="H2311" s="14">
        <v>0</v>
      </c>
      <c r="I2311" s="9">
        <f t="shared" si="79"/>
        <v>0</v>
      </c>
      <c r="J2311" s="9">
        <v>1</v>
      </c>
    </row>
    <row r="2312" spans="2:10" ht="15.75" x14ac:dyDescent="0.25">
      <c r="C2312" s="9">
        <v>2012</v>
      </c>
      <c r="D2312" s="10">
        <v>0</v>
      </c>
      <c r="E2312" s="11">
        <v>1</v>
      </c>
      <c r="F2312" s="12">
        <v>0</v>
      </c>
      <c r="G2312" s="14">
        <v>1</v>
      </c>
      <c r="H2312" s="14">
        <v>0</v>
      </c>
      <c r="I2312" s="9">
        <f t="shared" si="79"/>
        <v>0</v>
      </c>
      <c r="J2312" s="9">
        <v>0</v>
      </c>
    </row>
    <row r="2313" spans="2:10" ht="15.75" x14ac:dyDescent="0.25">
      <c r="C2313" s="9">
        <v>2013</v>
      </c>
      <c r="D2313" s="10">
        <v>0</v>
      </c>
      <c r="E2313" s="11">
        <v>1</v>
      </c>
      <c r="F2313" s="12">
        <v>0</v>
      </c>
      <c r="G2313" s="14">
        <v>1</v>
      </c>
      <c r="H2313" s="14">
        <v>0</v>
      </c>
      <c r="I2313" s="9">
        <f t="shared" si="79"/>
        <v>0</v>
      </c>
      <c r="J2313" s="9">
        <v>0</v>
      </c>
    </row>
    <row r="2314" spans="2:10" ht="15.75" x14ac:dyDescent="0.25">
      <c r="C2314" s="9">
        <v>2014</v>
      </c>
      <c r="D2314" s="10">
        <v>0</v>
      </c>
      <c r="E2314" s="11">
        <v>1</v>
      </c>
      <c r="F2314" s="12">
        <v>0</v>
      </c>
      <c r="G2314" s="14">
        <v>1</v>
      </c>
      <c r="H2314" s="14">
        <v>0</v>
      </c>
      <c r="I2314" s="9">
        <f t="shared" si="79"/>
        <v>0</v>
      </c>
      <c r="J2314" s="9">
        <v>0</v>
      </c>
    </row>
    <row r="2315" spans="2:10" ht="15.75" x14ac:dyDescent="0.25">
      <c r="C2315" s="9">
        <v>2015</v>
      </c>
      <c r="D2315" s="10">
        <v>0</v>
      </c>
      <c r="E2315" s="11">
        <v>2</v>
      </c>
      <c r="F2315" s="12">
        <v>0</v>
      </c>
      <c r="G2315" s="14">
        <v>1</v>
      </c>
      <c r="H2315" s="14">
        <v>0</v>
      </c>
      <c r="I2315" s="9">
        <f t="shared" si="79"/>
        <v>1</v>
      </c>
      <c r="J2315" s="9">
        <v>0</v>
      </c>
    </row>
    <row r="2316" spans="2:10" ht="15.75" x14ac:dyDescent="0.25">
      <c r="C2316" s="9">
        <v>2016</v>
      </c>
      <c r="D2316" s="10">
        <v>0</v>
      </c>
      <c r="E2316" s="11">
        <v>2</v>
      </c>
      <c r="F2316" s="12">
        <v>0</v>
      </c>
      <c r="G2316" s="14">
        <v>0</v>
      </c>
      <c r="H2316" s="14">
        <v>0</v>
      </c>
      <c r="I2316" s="9">
        <f t="shared" si="79"/>
        <v>2</v>
      </c>
      <c r="J2316" s="9">
        <v>0</v>
      </c>
    </row>
    <row r="2317" spans="2:10" ht="15.75" x14ac:dyDescent="0.25">
      <c r="C2317" s="9">
        <v>2017</v>
      </c>
      <c r="D2317" s="10">
        <v>0</v>
      </c>
      <c r="E2317" s="11">
        <v>2</v>
      </c>
      <c r="F2317" s="12">
        <v>0</v>
      </c>
      <c r="G2317" s="14">
        <v>1</v>
      </c>
      <c r="H2317" s="14">
        <v>0</v>
      </c>
      <c r="I2317" s="14">
        <f t="shared" si="79"/>
        <v>0</v>
      </c>
      <c r="J2317" s="14">
        <v>1</v>
      </c>
    </row>
    <row r="2318" spans="2:10" ht="15.75" x14ac:dyDescent="0.25">
      <c r="C2318" s="9">
        <v>2018</v>
      </c>
      <c r="D2318" s="10">
        <v>0</v>
      </c>
      <c r="E2318" s="11">
        <v>2</v>
      </c>
      <c r="F2318" s="12">
        <v>0</v>
      </c>
      <c r="G2318" s="14">
        <v>1</v>
      </c>
      <c r="H2318" s="14">
        <v>0</v>
      </c>
      <c r="I2318" s="14">
        <v>0</v>
      </c>
      <c r="J2318" s="14">
        <v>1</v>
      </c>
    </row>
    <row r="2319" spans="2:10" ht="15.75" x14ac:dyDescent="0.25">
      <c r="B2319" t="s">
        <v>617</v>
      </c>
      <c r="C2319" s="26">
        <v>2019</v>
      </c>
      <c r="D2319" s="27">
        <v>0</v>
      </c>
      <c r="E2319" s="29">
        <f>VLOOKUP(CONCATENATE(B2319,C2319),Fuente!A:G,2,0)</f>
        <v>2</v>
      </c>
      <c r="F2319" s="30">
        <f>VLOOKUP(CONCATENATE(B2319,C2319),Fuente!A:G,3,0)</f>
        <v>0</v>
      </c>
      <c r="G2319" s="25">
        <f>VLOOKUP(CONCATENATE(B2319,C2319),Fuente!A:G,4,0)</f>
        <v>1</v>
      </c>
      <c r="H2319" s="25">
        <f>VLOOKUP(CONCATENATE(B2319,C2319),Fuente!A:G,5,0)</f>
        <v>0</v>
      </c>
      <c r="I2319" s="25">
        <f>VLOOKUP(CONCATENATE(B2319,C2319),Fuente!A:G,6,0)</f>
        <v>0</v>
      </c>
      <c r="J2319" s="25">
        <f>VLOOKUP(CONCATENATE(B2319,C2319),Fuente!A:G,7,0)</f>
        <v>1</v>
      </c>
    </row>
    <row r="2320" spans="2:10" ht="15.75" x14ac:dyDescent="0.25">
      <c r="B2320" t="s">
        <v>617</v>
      </c>
      <c r="C2320" s="26">
        <v>2020</v>
      </c>
      <c r="D2320" s="27">
        <v>0</v>
      </c>
      <c r="E2320" s="29">
        <f>VLOOKUP(CONCATENATE(B2320,C2320),Fuente!A:G,2,0)</f>
        <v>1</v>
      </c>
      <c r="F2320" s="30">
        <f>VLOOKUP(CONCATENATE(B2320,C2320),Fuente!A:G,3,0)</f>
        <v>0</v>
      </c>
      <c r="G2320" s="25">
        <f>VLOOKUP(CONCATENATE(B2320,C2320),Fuente!A:G,4,0)</f>
        <v>1</v>
      </c>
      <c r="H2320" s="25">
        <f>VLOOKUP(CONCATENATE(B2320,C2320),Fuente!A:G,5,0)</f>
        <v>0</v>
      </c>
      <c r="I2320" s="25">
        <f>VLOOKUP(CONCATENATE(B2320,C2320),Fuente!A:G,6,0)</f>
        <v>0</v>
      </c>
      <c r="J2320" s="25">
        <f>VLOOKUP(CONCATENATE(B2320,C2320),Fuente!A:G,7,0)</f>
        <v>1</v>
      </c>
    </row>
    <row r="2321" spans="3:10" ht="15.75" x14ac:dyDescent="0.25">
      <c r="C2321" s="26"/>
      <c r="D2321" s="27"/>
      <c r="E2321" s="29"/>
      <c r="F2321" s="30"/>
      <c r="G2321" s="25"/>
      <c r="H2321" s="25"/>
      <c r="I2321" s="25"/>
      <c r="J2321" s="25"/>
    </row>
    <row r="2322" spans="3:10" ht="15.75" x14ac:dyDescent="0.25">
      <c r="C2322" s="23" t="s">
        <v>96</v>
      </c>
      <c r="D2322" s="27"/>
      <c r="E2322" s="29"/>
      <c r="F2322" s="30"/>
      <c r="G2322" s="25"/>
      <c r="H2322" s="25"/>
      <c r="I2322" s="25"/>
      <c r="J2322" s="25"/>
    </row>
    <row r="2323" spans="3:10" ht="15.75" x14ac:dyDescent="0.25">
      <c r="C2323" s="26"/>
      <c r="D2323" s="27"/>
      <c r="E2323" s="29"/>
      <c r="F2323" s="30"/>
      <c r="G2323" s="25"/>
      <c r="H2323" s="25"/>
      <c r="I2323" s="25"/>
      <c r="J2323" s="25"/>
    </row>
    <row r="2324" spans="3:10" ht="15.75" x14ac:dyDescent="0.25">
      <c r="C2324" s="26"/>
      <c r="D2324" s="27"/>
      <c r="E2324" s="29"/>
      <c r="F2324" s="30"/>
      <c r="G2324" s="25"/>
      <c r="H2324" s="25"/>
      <c r="I2324" s="25"/>
      <c r="J2324" s="25"/>
    </row>
    <row r="2325" spans="3:10" ht="15.75" x14ac:dyDescent="0.25">
      <c r="C2325" s="26"/>
      <c r="D2325" s="27"/>
      <c r="E2325" s="29"/>
      <c r="F2325" s="30"/>
      <c r="G2325" s="25"/>
      <c r="H2325" s="25"/>
      <c r="I2325" s="25"/>
      <c r="J2325" s="25"/>
    </row>
    <row r="2326" spans="3:10" ht="15.75" x14ac:dyDescent="0.25">
      <c r="C2326" s="23"/>
      <c r="D2326" s="24"/>
      <c r="E2326" s="23"/>
      <c r="F2326" s="23"/>
      <c r="G2326" s="25"/>
      <c r="H2326" s="25"/>
      <c r="I2326" s="25"/>
      <c r="J2326" s="25"/>
    </row>
    <row r="2327" spans="3:10" ht="15.75" x14ac:dyDescent="0.25">
      <c r="C2327" s="23"/>
      <c r="D2327" s="24"/>
      <c r="E2327" s="23"/>
      <c r="F2327" s="23"/>
      <c r="G2327" s="25"/>
      <c r="H2327" s="25"/>
      <c r="I2327" s="25"/>
      <c r="J2327" s="25"/>
    </row>
    <row r="2328" spans="3:10" ht="15.75" x14ac:dyDescent="0.25">
      <c r="C2328" s="23"/>
      <c r="D2328" s="24"/>
      <c r="E2328" s="23"/>
      <c r="F2328" s="23"/>
      <c r="G2328" s="25"/>
      <c r="H2328" s="25"/>
      <c r="I2328" s="25"/>
      <c r="J2328" s="25"/>
    </row>
    <row r="2329" spans="3:10" ht="15.75" x14ac:dyDescent="0.25">
      <c r="C2329" s="161" t="s">
        <v>50</v>
      </c>
      <c r="D2329" s="162"/>
      <c r="E2329" s="162"/>
      <c r="F2329" s="162"/>
      <c r="G2329" s="162"/>
      <c r="H2329" s="162"/>
      <c r="I2329" s="162"/>
      <c r="J2329" s="163"/>
    </row>
    <row r="2330" spans="3:10" ht="47.25" x14ac:dyDescent="0.25">
      <c r="C2330" s="20" t="s">
        <v>0</v>
      </c>
      <c r="D2330" s="21" t="s">
        <v>94</v>
      </c>
      <c r="E2330" s="22" t="s">
        <v>95</v>
      </c>
      <c r="F2330" s="22" t="s">
        <v>91</v>
      </c>
      <c r="G2330" s="22" t="s">
        <v>92</v>
      </c>
      <c r="H2330" s="22" t="s">
        <v>93</v>
      </c>
      <c r="I2330" s="22" t="s">
        <v>89</v>
      </c>
      <c r="J2330" s="22" t="s">
        <v>88</v>
      </c>
    </row>
    <row r="2331" spans="3:10" ht="15.75" x14ac:dyDescent="0.25">
      <c r="C2331" s="9">
        <v>2005</v>
      </c>
      <c r="D2331" s="10">
        <v>0</v>
      </c>
      <c r="E2331" s="11"/>
      <c r="F2331" s="12"/>
      <c r="G2331" s="14"/>
      <c r="H2331" s="14"/>
      <c r="I2331" s="12"/>
      <c r="J2331" s="12"/>
    </row>
    <row r="2332" spans="3:10" ht="15.75" x14ac:dyDescent="0.25">
      <c r="C2332" s="9">
        <v>2006</v>
      </c>
      <c r="D2332" s="10">
        <v>0</v>
      </c>
      <c r="E2332" s="11"/>
      <c r="F2332" s="12"/>
      <c r="G2332" s="14"/>
      <c r="H2332" s="14"/>
      <c r="I2332" s="12"/>
      <c r="J2332" s="12"/>
    </row>
    <row r="2333" spans="3:10" ht="15.75" x14ac:dyDescent="0.25">
      <c r="C2333" s="9">
        <v>2007</v>
      </c>
      <c r="D2333" s="10">
        <v>0</v>
      </c>
      <c r="E2333" s="11"/>
      <c r="F2333" s="12"/>
      <c r="G2333" s="14"/>
      <c r="H2333" s="14"/>
      <c r="I2333" s="12"/>
      <c r="J2333" s="12"/>
    </row>
    <row r="2334" spans="3:10" ht="15.75" x14ac:dyDescent="0.25">
      <c r="C2334" s="9">
        <v>2008</v>
      </c>
      <c r="D2334" s="10">
        <v>0</v>
      </c>
      <c r="E2334" s="11"/>
      <c r="F2334" s="12"/>
      <c r="G2334" s="14"/>
      <c r="H2334" s="14"/>
      <c r="I2334" s="12"/>
      <c r="J2334" s="12"/>
    </row>
    <row r="2335" spans="3:10" ht="15.75" x14ac:dyDescent="0.25">
      <c r="C2335" s="9">
        <v>2009</v>
      </c>
      <c r="D2335" s="10">
        <v>0</v>
      </c>
      <c r="E2335" s="11"/>
      <c r="F2335" s="12"/>
      <c r="G2335" s="14"/>
      <c r="H2335" s="14"/>
      <c r="I2335" s="12"/>
      <c r="J2335" s="12"/>
    </row>
    <row r="2336" spans="3:10" ht="15.75" x14ac:dyDescent="0.25">
      <c r="C2336" s="9">
        <v>2010</v>
      </c>
      <c r="D2336" s="10">
        <v>0</v>
      </c>
      <c r="E2336" s="11">
        <v>6</v>
      </c>
      <c r="F2336" s="12">
        <v>0</v>
      </c>
      <c r="G2336" s="14">
        <v>5</v>
      </c>
      <c r="H2336" s="14">
        <v>1</v>
      </c>
      <c r="I2336" s="9">
        <f t="shared" ref="I2336:I2343" si="80">E2336-(F2336+G2336+H2336)-J2336</f>
        <v>0</v>
      </c>
      <c r="J2336" s="9">
        <v>0</v>
      </c>
    </row>
    <row r="2337" spans="2:10" ht="15.75" x14ac:dyDescent="0.25">
      <c r="C2337" s="9">
        <v>2011</v>
      </c>
      <c r="D2337" s="10">
        <v>0</v>
      </c>
      <c r="E2337" s="11">
        <v>6</v>
      </c>
      <c r="F2337" s="12">
        <v>0</v>
      </c>
      <c r="G2337" s="14">
        <v>5</v>
      </c>
      <c r="H2337" s="14">
        <v>1</v>
      </c>
      <c r="I2337" s="9">
        <f t="shared" si="80"/>
        <v>0</v>
      </c>
      <c r="J2337" s="9">
        <v>0</v>
      </c>
    </row>
    <row r="2338" spans="2:10" ht="15.75" x14ac:dyDescent="0.25">
      <c r="C2338" s="9">
        <v>2012</v>
      </c>
      <c r="D2338" s="10">
        <v>0</v>
      </c>
      <c r="E2338" s="11">
        <v>6</v>
      </c>
      <c r="F2338" s="12">
        <v>0</v>
      </c>
      <c r="G2338" s="14">
        <v>4</v>
      </c>
      <c r="H2338" s="14">
        <v>0</v>
      </c>
      <c r="I2338" s="9">
        <f t="shared" si="80"/>
        <v>2</v>
      </c>
      <c r="J2338" s="9">
        <v>0</v>
      </c>
    </row>
    <row r="2339" spans="2:10" ht="15.75" x14ac:dyDescent="0.25">
      <c r="C2339" s="9">
        <v>2013</v>
      </c>
      <c r="D2339" s="10">
        <v>0</v>
      </c>
      <c r="E2339" s="11">
        <v>6</v>
      </c>
      <c r="F2339" s="12">
        <v>0</v>
      </c>
      <c r="G2339" s="14">
        <v>4</v>
      </c>
      <c r="H2339" s="14">
        <v>0</v>
      </c>
      <c r="I2339" s="9">
        <f t="shared" si="80"/>
        <v>2</v>
      </c>
      <c r="J2339" s="9">
        <v>0</v>
      </c>
    </row>
    <row r="2340" spans="2:10" ht="15.75" x14ac:dyDescent="0.25">
      <c r="C2340" s="9">
        <v>2014</v>
      </c>
      <c r="D2340" s="10">
        <v>0</v>
      </c>
      <c r="E2340" s="11">
        <v>6</v>
      </c>
      <c r="F2340" s="12">
        <v>0</v>
      </c>
      <c r="G2340" s="14">
        <v>3</v>
      </c>
      <c r="H2340" s="14">
        <v>1</v>
      </c>
      <c r="I2340" s="9">
        <f t="shared" si="80"/>
        <v>2</v>
      </c>
      <c r="J2340" s="9">
        <v>0</v>
      </c>
    </row>
    <row r="2341" spans="2:10" ht="15.75" x14ac:dyDescent="0.25">
      <c r="C2341" s="9">
        <v>2015</v>
      </c>
      <c r="D2341" s="10">
        <v>0</v>
      </c>
      <c r="E2341" s="11">
        <v>6</v>
      </c>
      <c r="F2341" s="12">
        <v>0</v>
      </c>
      <c r="G2341" s="14">
        <v>3</v>
      </c>
      <c r="H2341" s="14">
        <v>0</v>
      </c>
      <c r="I2341" s="9">
        <f t="shared" si="80"/>
        <v>3</v>
      </c>
      <c r="J2341" s="9">
        <v>0</v>
      </c>
    </row>
    <row r="2342" spans="2:10" ht="15.75" x14ac:dyDescent="0.25">
      <c r="C2342" s="9">
        <v>2016</v>
      </c>
      <c r="D2342" s="10">
        <v>0</v>
      </c>
      <c r="E2342" s="11">
        <v>5</v>
      </c>
      <c r="F2342" s="12">
        <v>0</v>
      </c>
      <c r="G2342" s="14">
        <v>4</v>
      </c>
      <c r="H2342" s="14">
        <v>0</v>
      </c>
      <c r="I2342" s="9">
        <f t="shared" si="80"/>
        <v>1</v>
      </c>
      <c r="J2342" s="9">
        <v>0</v>
      </c>
    </row>
    <row r="2343" spans="2:10" ht="15.75" x14ac:dyDescent="0.25">
      <c r="C2343" s="9">
        <v>2017</v>
      </c>
      <c r="D2343" s="10">
        <v>0</v>
      </c>
      <c r="E2343" s="11">
        <v>4</v>
      </c>
      <c r="F2343" s="12">
        <v>0</v>
      </c>
      <c r="G2343" s="14">
        <v>3</v>
      </c>
      <c r="H2343" s="14">
        <v>0</v>
      </c>
      <c r="I2343" s="14">
        <f t="shared" si="80"/>
        <v>0</v>
      </c>
      <c r="J2343" s="14">
        <v>1</v>
      </c>
    </row>
    <row r="2344" spans="2:10" ht="15.75" x14ac:dyDescent="0.25">
      <c r="C2344" s="9">
        <v>2018</v>
      </c>
      <c r="D2344" s="10">
        <v>0</v>
      </c>
      <c r="E2344" s="11">
        <v>4</v>
      </c>
      <c r="F2344" s="12">
        <v>0</v>
      </c>
      <c r="G2344" s="14">
        <v>3</v>
      </c>
      <c r="H2344" s="14">
        <v>0</v>
      </c>
      <c r="I2344" s="14">
        <v>1</v>
      </c>
      <c r="J2344" s="14">
        <v>0</v>
      </c>
    </row>
    <row r="2345" spans="2:10" ht="15.75" x14ac:dyDescent="0.25">
      <c r="B2345" t="s">
        <v>618</v>
      </c>
      <c r="C2345" s="26">
        <v>2019</v>
      </c>
      <c r="D2345" s="27">
        <v>0</v>
      </c>
      <c r="E2345" s="29">
        <f>VLOOKUP(CONCATENATE(B2345,C2345),Fuente!A:G,2,0)</f>
        <v>4</v>
      </c>
      <c r="F2345" s="30">
        <f>VLOOKUP(CONCATENATE(B2345,C2345),Fuente!A:G,3,0)</f>
        <v>0</v>
      </c>
      <c r="G2345" s="25">
        <f>VLOOKUP(CONCATENATE(B2345,C2345),Fuente!A:G,4,0)</f>
        <v>3</v>
      </c>
      <c r="H2345" s="25">
        <f>VLOOKUP(CONCATENATE(B2345,C2345),Fuente!A:G,5,0)</f>
        <v>0</v>
      </c>
      <c r="I2345" s="25">
        <f>VLOOKUP(CONCATENATE(B2345,C2345),Fuente!A:G,6,0)</f>
        <v>1</v>
      </c>
      <c r="J2345" s="25">
        <f>VLOOKUP(CONCATENATE(B2345,C2345),Fuente!A:G,7,0)</f>
        <v>0</v>
      </c>
    </row>
    <row r="2346" spans="2:10" ht="15.75" x14ac:dyDescent="0.25">
      <c r="B2346" t="s">
        <v>618</v>
      </c>
      <c r="C2346" s="26">
        <v>2020</v>
      </c>
      <c r="D2346" s="27">
        <v>0</v>
      </c>
      <c r="E2346" s="29">
        <f>VLOOKUP(CONCATENATE(B2346,C2346),Fuente!A:G,2,0)</f>
        <v>4</v>
      </c>
      <c r="F2346" s="30">
        <f>VLOOKUP(CONCATENATE(B2346,C2346),Fuente!A:G,3,0)</f>
        <v>0</v>
      </c>
      <c r="G2346" s="25">
        <f>VLOOKUP(CONCATENATE(B2346,C2346),Fuente!A:G,4,0)</f>
        <v>3</v>
      </c>
      <c r="H2346" s="25">
        <f>VLOOKUP(CONCATENATE(B2346,C2346),Fuente!A:G,5,0)</f>
        <v>0</v>
      </c>
      <c r="I2346" s="25">
        <f>VLOOKUP(CONCATENATE(B2346,C2346),Fuente!A:G,6,0)</f>
        <v>0</v>
      </c>
      <c r="J2346" s="25">
        <f>VLOOKUP(CONCATENATE(B2346,C2346),Fuente!A:G,7,0)</f>
        <v>4</v>
      </c>
    </row>
    <row r="2347" spans="2:10" ht="15.75" x14ac:dyDescent="0.25">
      <c r="C2347" s="26"/>
      <c r="D2347" s="27"/>
      <c r="E2347" s="29"/>
      <c r="F2347" s="30"/>
      <c r="G2347" s="25"/>
      <c r="H2347" s="25"/>
      <c r="I2347" s="25"/>
      <c r="J2347" s="25"/>
    </row>
    <row r="2348" spans="2:10" ht="15.75" x14ac:dyDescent="0.25">
      <c r="C2348" s="23" t="s">
        <v>96</v>
      </c>
      <c r="D2348" s="27"/>
      <c r="E2348" s="29"/>
      <c r="F2348" s="30"/>
      <c r="G2348" s="25"/>
      <c r="H2348" s="25"/>
      <c r="I2348" s="25"/>
      <c r="J2348" s="25"/>
    </row>
    <row r="2349" spans="2:10" ht="15.75" x14ac:dyDescent="0.25">
      <c r="C2349" s="26"/>
      <c r="D2349" s="27"/>
      <c r="E2349" s="29"/>
      <c r="F2349" s="30"/>
      <c r="G2349" s="25"/>
      <c r="H2349" s="25"/>
      <c r="I2349" s="25"/>
      <c r="J2349" s="25"/>
    </row>
    <row r="2350" spans="2:10" ht="15.75" x14ac:dyDescent="0.25">
      <c r="C2350" s="26"/>
      <c r="D2350" s="27"/>
      <c r="E2350" s="29"/>
      <c r="F2350" s="30"/>
      <c r="G2350" s="25"/>
      <c r="H2350" s="25"/>
      <c r="I2350" s="25"/>
      <c r="J2350" s="25"/>
    </row>
    <row r="2351" spans="2:10" ht="15.75" x14ac:dyDescent="0.25">
      <c r="C2351" s="26"/>
      <c r="D2351" s="27"/>
      <c r="E2351" s="29"/>
      <c r="F2351" s="30"/>
      <c r="G2351" s="25"/>
      <c r="H2351" s="25"/>
      <c r="I2351" s="25"/>
      <c r="J2351" s="25"/>
    </row>
    <row r="2352" spans="2:10" ht="15.75" x14ac:dyDescent="0.25">
      <c r="C2352" s="23"/>
      <c r="D2352" s="24"/>
      <c r="E2352" s="23"/>
      <c r="F2352" s="23"/>
      <c r="G2352" s="25"/>
      <c r="H2352" s="25"/>
      <c r="I2352" s="25"/>
      <c r="J2352" s="25"/>
    </row>
    <row r="2353" spans="3:10" ht="15.75" x14ac:dyDescent="0.25">
      <c r="C2353" s="23"/>
      <c r="D2353" s="24"/>
      <c r="E2353" s="23"/>
      <c r="F2353" s="23"/>
      <c r="G2353" s="25"/>
      <c r="H2353" s="25"/>
      <c r="I2353" s="25"/>
      <c r="J2353" s="25"/>
    </row>
    <row r="2354" spans="3:10" ht="15.75" x14ac:dyDescent="0.25">
      <c r="C2354" s="23"/>
      <c r="D2354" s="24"/>
      <c r="E2354" s="23"/>
      <c r="F2354" s="23"/>
      <c r="G2354" s="25"/>
      <c r="H2354" s="25"/>
      <c r="I2354" s="25"/>
      <c r="J2354" s="25"/>
    </row>
    <row r="2355" spans="3:10" ht="15.75" x14ac:dyDescent="0.25">
      <c r="C2355" s="161" t="s">
        <v>51</v>
      </c>
      <c r="D2355" s="162"/>
      <c r="E2355" s="162"/>
      <c r="F2355" s="162"/>
      <c r="G2355" s="162"/>
      <c r="H2355" s="162"/>
      <c r="I2355" s="162"/>
      <c r="J2355" s="163"/>
    </row>
    <row r="2356" spans="3:10" ht="47.25" x14ac:dyDescent="0.25">
      <c r="C2356" s="20" t="s">
        <v>0</v>
      </c>
      <c r="D2356" s="21" t="s">
        <v>94</v>
      </c>
      <c r="E2356" s="22" t="s">
        <v>95</v>
      </c>
      <c r="F2356" s="22" t="s">
        <v>91</v>
      </c>
      <c r="G2356" s="22" t="s">
        <v>92</v>
      </c>
      <c r="H2356" s="22" t="s">
        <v>93</v>
      </c>
      <c r="I2356" s="22" t="s">
        <v>89</v>
      </c>
      <c r="J2356" s="22" t="s">
        <v>88</v>
      </c>
    </row>
    <row r="2357" spans="3:10" ht="15.75" x14ac:dyDescent="0.25">
      <c r="C2357" s="9">
        <v>2005</v>
      </c>
      <c r="D2357" s="10">
        <v>0</v>
      </c>
      <c r="E2357" s="11"/>
      <c r="F2357" s="12"/>
      <c r="G2357" s="14"/>
      <c r="H2357" s="14"/>
      <c r="I2357" s="12"/>
      <c r="J2357" s="12"/>
    </row>
    <row r="2358" spans="3:10" ht="15.75" x14ac:dyDescent="0.25">
      <c r="C2358" s="9">
        <v>2006</v>
      </c>
      <c r="D2358" s="10">
        <v>0</v>
      </c>
      <c r="E2358" s="11"/>
      <c r="F2358" s="12"/>
      <c r="G2358" s="14"/>
      <c r="H2358" s="14"/>
      <c r="I2358" s="12"/>
      <c r="J2358" s="12"/>
    </row>
    <row r="2359" spans="3:10" ht="15.75" x14ac:dyDescent="0.25">
      <c r="C2359" s="9">
        <v>2007</v>
      </c>
      <c r="D2359" s="10">
        <v>0</v>
      </c>
      <c r="E2359" s="11"/>
      <c r="F2359" s="12"/>
      <c r="G2359" s="14"/>
      <c r="H2359" s="14"/>
      <c r="I2359" s="12"/>
      <c r="J2359" s="12"/>
    </row>
    <row r="2360" spans="3:10" ht="15.75" x14ac:dyDescent="0.25">
      <c r="C2360" s="9">
        <v>2008</v>
      </c>
      <c r="D2360" s="10">
        <v>0</v>
      </c>
      <c r="E2360" s="11"/>
      <c r="F2360" s="12"/>
      <c r="G2360" s="14"/>
      <c r="H2360" s="14"/>
      <c r="I2360" s="12"/>
      <c r="J2360" s="12"/>
    </row>
    <row r="2361" spans="3:10" ht="15.75" x14ac:dyDescent="0.25">
      <c r="C2361" s="9">
        <v>2009</v>
      </c>
      <c r="D2361" s="10">
        <v>0</v>
      </c>
      <c r="E2361" s="11"/>
      <c r="F2361" s="12"/>
      <c r="G2361" s="14"/>
      <c r="H2361" s="14"/>
      <c r="I2361" s="12"/>
      <c r="J2361" s="12"/>
    </row>
    <row r="2362" spans="3:10" ht="15.75" x14ac:dyDescent="0.25">
      <c r="C2362" s="9">
        <v>2010</v>
      </c>
      <c r="D2362" s="10">
        <v>0</v>
      </c>
      <c r="E2362" s="11">
        <v>1</v>
      </c>
      <c r="F2362" s="12">
        <v>0</v>
      </c>
      <c r="G2362" s="14">
        <v>0</v>
      </c>
      <c r="H2362" s="14">
        <v>0</v>
      </c>
      <c r="I2362" s="9">
        <f t="shared" ref="I2362:I2369" si="81">E2362-(F2362+G2362+H2362)-J2362</f>
        <v>0</v>
      </c>
      <c r="J2362" s="9">
        <v>1</v>
      </c>
    </row>
    <row r="2363" spans="3:10" ht="15.75" x14ac:dyDescent="0.25">
      <c r="C2363" s="9">
        <v>2011</v>
      </c>
      <c r="D2363" s="10">
        <v>0</v>
      </c>
      <c r="E2363" s="11">
        <v>1</v>
      </c>
      <c r="F2363" s="12">
        <v>0</v>
      </c>
      <c r="G2363" s="14">
        <v>0</v>
      </c>
      <c r="H2363" s="14">
        <v>0</v>
      </c>
      <c r="I2363" s="9">
        <f t="shared" si="81"/>
        <v>0</v>
      </c>
      <c r="J2363" s="9">
        <v>1</v>
      </c>
    </row>
    <row r="2364" spans="3:10" ht="15.75" x14ac:dyDescent="0.25">
      <c r="C2364" s="9">
        <v>2012</v>
      </c>
      <c r="D2364" s="10">
        <v>0</v>
      </c>
      <c r="E2364" s="11">
        <v>2</v>
      </c>
      <c r="F2364" s="12">
        <v>0</v>
      </c>
      <c r="G2364" s="14">
        <v>1</v>
      </c>
      <c r="H2364" s="14">
        <v>1</v>
      </c>
      <c r="I2364" s="9">
        <f t="shared" si="81"/>
        <v>0</v>
      </c>
      <c r="J2364" s="9">
        <v>0</v>
      </c>
    </row>
    <row r="2365" spans="3:10" ht="15.75" x14ac:dyDescent="0.25">
      <c r="C2365" s="9">
        <v>2013</v>
      </c>
      <c r="D2365" s="10">
        <v>0</v>
      </c>
      <c r="E2365" s="11">
        <v>2</v>
      </c>
      <c r="F2365" s="12">
        <v>0</v>
      </c>
      <c r="G2365" s="14">
        <v>1</v>
      </c>
      <c r="H2365" s="14">
        <v>1</v>
      </c>
      <c r="I2365" s="9">
        <f t="shared" si="81"/>
        <v>0</v>
      </c>
      <c r="J2365" s="9">
        <v>0</v>
      </c>
    </row>
    <row r="2366" spans="3:10" ht="15.75" x14ac:dyDescent="0.25">
      <c r="C2366" s="9">
        <v>2014</v>
      </c>
      <c r="D2366" s="10">
        <v>0</v>
      </c>
      <c r="E2366" s="11">
        <v>5</v>
      </c>
      <c r="F2366" s="12">
        <v>0</v>
      </c>
      <c r="G2366" s="14">
        <v>4</v>
      </c>
      <c r="H2366" s="14">
        <v>0</v>
      </c>
      <c r="I2366" s="9">
        <f t="shared" si="81"/>
        <v>0</v>
      </c>
      <c r="J2366" s="9">
        <v>1</v>
      </c>
    </row>
    <row r="2367" spans="3:10" ht="15.75" x14ac:dyDescent="0.25">
      <c r="C2367" s="9">
        <v>2015</v>
      </c>
      <c r="D2367" s="10">
        <v>0</v>
      </c>
      <c r="E2367" s="11">
        <v>5</v>
      </c>
      <c r="F2367" s="12">
        <v>0</v>
      </c>
      <c r="G2367" s="14">
        <v>4</v>
      </c>
      <c r="H2367" s="14">
        <v>0</v>
      </c>
      <c r="I2367" s="9">
        <f t="shared" si="81"/>
        <v>0</v>
      </c>
      <c r="J2367" s="9">
        <v>1</v>
      </c>
    </row>
    <row r="2368" spans="3:10" ht="15.75" x14ac:dyDescent="0.25">
      <c r="C2368" s="9">
        <v>2016</v>
      </c>
      <c r="D2368" s="10">
        <v>0</v>
      </c>
      <c r="E2368" s="11">
        <v>5</v>
      </c>
      <c r="F2368" s="12">
        <v>0</v>
      </c>
      <c r="G2368" s="14">
        <v>4</v>
      </c>
      <c r="H2368" s="14">
        <v>0</v>
      </c>
      <c r="I2368" s="9">
        <f t="shared" si="81"/>
        <v>1</v>
      </c>
      <c r="J2368" s="9">
        <v>0</v>
      </c>
    </row>
    <row r="2369" spans="2:10" ht="15.75" x14ac:dyDescent="0.25">
      <c r="C2369" s="9">
        <v>2017</v>
      </c>
      <c r="D2369" s="10">
        <v>0</v>
      </c>
      <c r="E2369" s="11">
        <v>4</v>
      </c>
      <c r="F2369" s="12">
        <v>0</v>
      </c>
      <c r="G2369" s="14">
        <v>4</v>
      </c>
      <c r="H2369" s="14">
        <v>0</v>
      </c>
      <c r="I2369" s="14">
        <f t="shared" si="81"/>
        <v>0</v>
      </c>
      <c r="J2369" s="14">
        <v>0</v>
      </c>
    </row>
    <row r="2370" spans="2:10" ht="15.75" x14ac:dyDescent="0.25">
      <c r="C2370" s="9">
        <v>2018</v>
      </c>
      <c r="D2370" s="10">
        <v>0</v>
      </c>
      <c r="E2370" s="11">
        <v>4</v>
      </c>
      <c r="F2370" s="12">
        <v>0</v>
      </c>
      <c r="G2370" s="14">
        <v>4</v>
      </c>
      <c r="H2370" s="14">
        <v>0</v>
      </c>
      <c r="I2370" s="14">
        <v>0</v>
      </c>
      <c r="J2370" s="14">
        <v>0</v>
      </c>
    </row>
    <row r="2371" spans="2:10" ht="15.75" x14ac:dyDescent="0.25">
      <c r="B2371" t="s">
        <v>619</v>
      </c>
      <c r="C2371" s="26">
        <v>2019</v>
      </c>
      <c r="D2371" s="27">
        <v>0</v>
      </c>
      <c r="E2371" s="29">
        <f>VLOOKUP(CONCATENATE(B2371,C2371),Fuente!A:G,2,0)</f>
        <v>5</v>
      </c>
      <c r="F2371" s="30">
        <f>VLOOKUP(CONCATENATE(B2371,C2371),Fuente!A:G,3,0)</f>
        <v>0</v>
      </c>
      <c r="G2371" s="25">
        <f>VLOOKUP(CONCATENATE(B2371,C2371),Fuente!A:G,4,0)</f>
        <v>3</v>
      </c>
      <c r="H2371" s="25">
        <f>VLOOKUP(CONCATENATE(B2371,C2371),Fuente!A:G,5,0)</f>
        <v>2</v>
      </c>
      <c r="I2371" s="25">
        <f>VLOOKUP(CONCATENATE(B2371,C2371),Fuente!A:G,6,0)</f>
        <v>0</v>
      </c>
      <c r="J2371" s="25">
        <f>VLOOKUP(CONCATENATE(B2371,C2371),Fuente!A:G,7,0)</f>
        <v>0</v>
      </c>
    </row>
    <row r="2372" spans="2:10" ht="15.75" x14ac:dyDescent="0.25">
      <c r="B2372" t="s">
        <v>619</v>
      </c>
      <c r="C2372" s="26">
        <v>2020</v>
      </c>
      <c r="D2372" s="27">
        <v>0</v>
      </c>
      <c r="E2372" s="29">
        <f>VLOOKUP(CONCATENATE(B2372,C2372),Fuente!A:G,2,0)</f>
        <v>5</v>
      </c>
      <c r="F2372" s="30">
        <f>VLOOKUP(CONCATENATE(B2372,C2372),Fuente!A:G,3,0)</f>
        <v>0</v>
      </c>
      <c r="G2372" s="25">
        <f>VLOOKUP(CONCATENATE(B2372,C2372),Fuente!A:G,4,0)</f>
        <v>3</v>
      </c>
      <c r="H2372" s="25">
        <f>VLOOKUP(CONCATENATE(B2372,C2372),Fuente!A:G,5,0)</f>
        <v>2</v>
      </c>
      <c r="I2372" s="25">
        <f>VLOOKUP(CONCATENATE(B2372,C2372),Fuente!A:G,6,0)</f>
        <v>0</v>
      </c>
      <c r="J2372" s="25">
        <f>VLOOKUP(CONCATENATE(B2372,C2372),Fuente!A:G,7,0)</f>
        <v>1</v>
      </c>
    </row>
    <row r="2373" spans="2:10" ht="15.75" x14ac:dyDescent="0.25">
      <c r="C2373" s="26"/>
      <c r="D2373" s="27"/>
      <c r="E2373" s="29"/>
      <c r="F2373" s="30"/>
      <c r="G2373" s="25"/>
      <c r="H2373" s="25"/>
      <c r="I2373" s="25"/>
      <c r="J2373" s="25"/>
    </row>
    <row r="2374" spans="2:10" ht="15.75" x14ac:dyDescent="0.25">
      <c r="C2374" s="23" t="s">
        <v>96</v>
      </c>
      <c r="D2374" s="27"/>
      <c r="E2374" s="29"/>
      <c r="F2374" s="30"/>
      <c r="G2374" s="25"/>
      <c r="H2374" s="25"/>
      <c r="I2374" s="25"/>
      <c r="J2374" s="25"/>
    </row>
    <row r="2375" spans="2:10" ht="15.75" x14ac:dyDescent="0.25">
      <c r="C2375" s="26"/>
      <c r="D2375" s="27"/>
      <c r="E2375" s="29"/>
      <c r="F2375" s="30"/>
      <c r="G2375" s="25"/>
      <c r="H2375" s="25"/>
      <c r="I2375" s="25"/>
      <c r="J2375" s="25"/>
    </row>
    <row r="2376" spans="2:10" ht="15.75" x14ac:dyDescent="0.25">
      <c r="C2376" s="26"/>
      <c r="D2376" s="27"/>
      <c r="E2376" s="29"/>
      <c r="F2376" s="30"/>
      <c r="G2376" s="25"/>
      <c r="H2376" s="25"/>
      <c r="I2376" s="25"/>
      <c r="J2376" s="25"/>
    </row>
    <row r="2377" spans="2:10" ht="15.75" x14ac:dyDescent="0.25">
      <c r="C2377" s="26"/>
      <c r="D2377" s="27"/>
      <c r="E2377" s="29"/>
      <c r="F2377" s="30"/>
      <c r="G2377" s="25"/>
      <c r="H2377" s="25"/>
      <c r="I2377" s="25"/>
      <c r="J2377" s="25"/>
    </row>
    <row r="2378" spans="2:10" ht="15.75" x14ac:dyDescent="0.25">
      <c r="C2378" s="23"/>
      <c r="D2378" s="24"/>
      <c r="E2378" s="23"/>
      <c r="F2378" s="23"/>
      <c r="G2378" s="25"/>
      <c r="H2378" s="25"/>
      <c r="I2378" s="25"/>
      <c r="J2378" s="25"/>
    </row>
    <row r="2379" spans="2:10" ht="15.75" x14ac:dyDescent="0.25">
      <c r="C2379" s="23"/>
      <c r="D2379" s="24"/>
      <c r="E2379" s="23"/>
      <c r="F2379" s="23"/>
      <c r="G2379" s="25"/>
      <c r="H2379" s="25"/>
      <c r="I2379" s="25"/>
      <c r="J2379" s="25"/>
    </row>
    <row r="2380" spans="2:10" ht="15.75" x14ac:dyDescent="0.25">
      <c r="C2380" s="23"/>
      <c r="D2380" s="24"/>
      <c r="E2380" s="23"/>
      <c r="F2380" s="23"/>
      <c r="G2380" s="25"/>
      <c r="H2380" s="25"/>
      <c r="I2380" s="25"/>
      <c r="J2380" s="25"/>
    </row>
    <row r="2381" spans="2:10" ht="15.75" x14ac:dyDescent="0.25">
      <c r="C2381" s="161" t="s">
        <v>52</v>
      </c>
      <c r="D2381" s="162"/>
      <c r="E2381" s="162"/>
      <c r="F2381" s="162"/>
      <c r="G2381" s="162"/>
      <c r="H2381" s="162"/>
      <c r="I2381" s="162"/>
      <c r="J2381" s="163"/>
    </row>
    <row r="2382" spans="2:10" ht="47.25" x14ac:dyDescent="0.25">
      <c r="C2382" s="20" t="s">
        <v>0</v>
      </c>
      <c r="D2382" s="21" t="s">
        <v>94</v>
      </c>
      <c r="E2382" s="22" t="s">
        <v>95</v>
      </c>
      <c r="F2382" s="22" t="s">
        <v>91</v>
      </c>
      <c r="G2382" s="22" t="s">
        <v>92</v>
      </c>
      <c r="H2382" s="22" t="s">
        <v>93</v>
      </c>
      <c r="I2382" s="22" t="s">
        <v>89</v>
      </c>
      <c r="J2382" s="22" t="s">
        <v>88</v>
      </c>
    </row>
    <row r="2383" spans="2:10" ht="15.75" x14ac:dyDescent="0.25">
      <c r="C2383" s="9">
        <v>2005</v>
      </c>
      <c r="D2383" s="10">
        <v>0</v>
      </c>
      <c r="E2383" s="11"/>
      <c r="F2383" s="12"/>
      <c r="G2383" s="14"/>
      <c r="H2383" s="14"/>
      <c r="I2383" s="12"/>
      <c r="J2383" s="12"/>
    </row>
    <row r="2384" spans="2:10" ht="15.75" x14ac:dyDescent="0.25">
      <c r="C2384" s="9">
        <v>2006</v>
      </c>
      <c r="D2384" s="10">
        <v>0</v>
      </c>
      <c r="E2384" s="11"/>
      <c r="F2384" s="12"/>
      <c r="G2384" s="14"/>
      <c r="H2384" s="14"/>
      <c r="I2384" s="12"/>
      <c r="J2384" s="12"/>
    </row>
    <row r="2385" spans="2:10" ht="15.75" x14ac:dyDescent="0.25">
      <c r="C2385" s="9">
        <v>2007</v>
      </c>
      <c r="D2385" s="10">
        <v>6.18</v>
      </c>
      <c r="E2385" s="11"/>
      <c r="F2385" s="12"/>
      <c r="G2385" s="14"/>
      <c r="H2385" s="14"/>
      <c r="I2385" s="12"/>
      <c r="J2385" s="12"/>
    </row>
    <row r="2386" spans="2:10" ht="15.75" x14ac:dyDescent="0.25">
      <c r="C2386" s="9">
        <v>2008</v>
      </c>
      <c r="D2386" s="10">
        <v>0</v>
      </c>
      <c r="E2386" s="11"/>
      <c r="F2386" s="12"/>
      <c r="G2386" s="14"/>
      <c r="H2386" s="14"/>
      <c r="I2386" s="12"/>
      <c r="J2386" s="12"/>
    </row>
    <row r="2387" spans="2:10" ht="15.75" x14ac:dyDescent="0.25">
      <c r="C2387" s="9">
        <v>2009</v>
      </c>
      <c r="D2387" s="10">
        <v>0</v>
      </c>
      <c r="E2387" s="11"/>
      <c r="F2387" s="12"/>
      <c r="G2387" s="14"/>
      <c r="H2387" s="14"/>
      <c r="I2387" s="12"/>
      <c r="J2387" s="12"/>
    </row>
    <row r="2388" spans="2:10" ht="15.75" x14ac:dyDescent="0.25">
      <c r="C2388" s="9">
        <v>2010</v>
      </c>
      <c r="D2388" s="10">
        <v>0</v>
      </c>
      <c r="E2388" s="11">
        <v>3</v>
      </c>
      <c r="F2388" s="12">
        <v>0</v>
      </c>
      <c r="G2388" s="14">
        <v>3</v>
      </c>
      <c r="H2388" s="14">
        <v>0</v>
      </c>
      <c r="I2388" s="9">
        <f t="shared" ref="I2388:I2394" si="82">E2388-(F2388+G2388+H2388)-J2388</f>
        <v>0</v>
      </c>
      <c r="J2388" s="9">
        <v>0</v>
      </c>
    </row>
    <row r="2389" spans="2:10" ht="15.75" x14ac:dyDescent="0.25">
      <c r="C2389" s="9">
        <v>2011</v>
      </c>
      <c r="D2389" s="10">
        <v>0</v>
      </c>
      <c r="E2389" s="11">
        <v>4</v>
      </c>
      <c r="F2389" s="12">
        <v>0</v>
      </c>
      <c r="G2389" s="14">
        <v>4</v>
      </c>
      <c r="H2389" s="14">
        <v>0</v>
      </c>
      <c r="I2389" s="9">
        <f t="shared" si="82"/>
        <v>0</v>
      </c>
      <c r="J2389" s="9">
        <v>0</v>
      </c>
    </row>
    <row r="2390" spans="2:10" ht="15.75" x14ac:dyDescent="0.25">
      <c r="C2390" s="9">
        <v>2012</v>
      </c>
      <c r="D2390" s="10">
        <v>0</v>
      </c>
      <c r="E2390" s="11">
        <v>6</v>
      </c>
      <c r="F2390" s="12">
        <v>0</v>
      </c>
      <c r="G2390" s="14">
        <v>2</v>
      </c>
      <c r="H2390" s="14">
        <v>0</v>
      </c>
      <c r="I2390" s="9">
        <f t="shared" si="82"/>
        <v>4</v>
      </c>
      <c r="J2390" s="9">
        <v>0</v>
      </c>
    </row>
    <row r="2391" spans="2:10" ht="15.75" x14ac:dyDescent="0.25">
      <c r="C2391" s="9">
        <v>2013</v>
      </c>
      <c r="D2391" s="10">
        <v>0</v>
      </c>
      <c r="E2391" s="11">
        <v>6</v>
      </c>
      <c r="F2391" s="12">
        <v>0</v>
      </c>
      <c r="G2391" s="14">
        <v>2</v>
      </c>
      <c r="H2391" s="14">
        <v>0</v>
      </c>
      <c r="I2391" s="9">
        <f t="shared" si="82"/>
        <v>4</v>
      </c>
      <c r="J2391" s="9">
        <v>0</v>
      </c>
    </row>
    <row r="2392" spans="2:10" ht="15.75" x14ac:dyDescent="0.25">
      <c r="C2392" s="9">
        <v>2014</v>
      </c>
      <c r="D2392" s="10">
        <v>0</v>
      </c>
      <c r="E2392" s="11">
        <v>6</v>
      </c>
      <c r="F2392" s="12">
        <v>0</v>
      </c>
      <c r="G2392" s="14">
        <v>2</v>
      </c>
      <c r="H2392" s="14">
        <v>0</v>
      </c>
      <c r="I2392" s="9">
        <f t="shared" si="82"/>
        <v>4</v>
      </c>
      <c r="J2392" s="9">
        <v>0</v>
      </c>
    </row>
    <row r="2393" spans="2:10" ht="15.75" x14ac:dyDescent="0.25">
      <c r="C2393" s="9">
        <v>2015</v>
      </c>
      <c r="D2393" s="10">
        <v>0</v>
      </c>
      <c r="E2393" s="11">
        <v>6</v>
      </c>
      <c r="F2393" s="12">
        <v>0</v>
      </c>
      <c r="G2393" s="14">
        <v>2</v>
      </c>
      <c r="H2393" s="14">
        <v>0</v>
      </c>
      <c r="I2393" s="9">
        <f t="shared" si="82"/>
        <v>4</v>
      </c>
      <c r="J2393" s="9">
        <v>0</v>
      </c>
    </row>
    <row r="2394" spans="2:10" ht="15.75" x14ac:dyDescent="0.25">
      <c r="C2394" s="9">
        <v>2016</v>
      </c>
      <c r="D2394" s="10">
        <v>0</v>
      </c>
      <c r="E2394" s="11">
        <v>3</v>
      </c>
      <c r="F2394" s="12">
        <v>0</v>
      </c>
      <c r="G2394" s="14">
        <v>3</v>
      </c>
      <c r="H2394" s="14">
        <v>0</v>
      </c>
      <c r="I2394" s="9">
        <f t="shared" si="82"/>
        <v>0</v>
      </c>
      <c r="J2394" s="9">
        <v>0</v>
      </c>
    </row>
    <row r="2395" spans="2:10" ht="15.75" x14ac:dyDescent="0.25">
      <c r="C2395" s="9">
        <v>2017</v>
      </c>
      <c r="D2395" s="10">
        <v>0</v>
      </c>
      <c r="E2395" s="11">
        <v>5</v>
      </c>
      <c r="F2395" s="12">
        <v>0</v>
      </c>
      <c r="G2395" s="14">
        <v>0</v>
      </c>
      <c r="H2395" s="14">
        <v>0</v>
      </c>
      <c r="I2395" s="14">
        <v>5</v>
      </c>
      <c r="J2395" s="14">
        <v>0</v>
      </c>
    </row>
    <row r="2396" spans="2:10" ht="15.75" x14ac:dyDescent="0.25">
      <c r="C2396" s="9">
        <v>2018</v>
      </c>
      <c r="D2396" s="10">
        <v>0</v>
      </c>
      <c r="E2396" s="11">
        <v>5</v>
      </c>
      <c r="F2396" s="12">
        <v>0</v>
      </c>
      <c r="G2396" s="14">
        <v>0</v>
      </c>
      <c r="H2396" s="14">
        <v>0</v>
      </c>
      <c r="I2396" s="14">
        <v>5</v>
      </c>
      <c r="J2396" s="14">
        <v>0</v>
      </c>
    </row>
    <row r="2397" spans="2:10" ht="15.75" x14ac:dyDescent="0.25">
      <c r="B2397" t="s">
        <v>620</v>
      </c>
      <c r="C2397" s="26">
        <v>2019</v>
      </c>
      <c r="D2397" s="27">
        <v>0</v>
      </c>
      <c r="E2397" s="29">
        <f>VLOOKUP(CONCATENATE(B2397,C2397),Fuente!A:G,2,0)</f>
        <v>5</v>
      </c>
      <c r="F2397" s="30">
        <f>VLOOKUP(CONCATENATE(B2397,C2397),Fuente!A:G,3,0)</f>
        <v>0</v>
      </c>
      <c r="G2397" s="25">
        <f>VLOOKUP(CONCATENATE(B2397,C2397),Fuente!A:G,4,0)</f>
        <v>0</v>
      </c>
      <c r="H2397" s="25">
        <f>VLOOKUP(CONCATENATE(B2397,C2397),Fuente!A:G,5,0)</f>
        <v>0</v>
      </c>
      <c r="I2397" s="25">
        <f>VLOOKUP(CONCATENATE(B2397,C2397),Fuente!A:G,6,0)</f>
        <v>5</v>
      </c>
      <c r="J2397" s="25">
        <f>VLOOKUP(CONCATENATE(B2397,C2397),Fuente!A:G,7,0)</f>
        <v>0</v>
      </c>
    </row>
    <row r="2398" spans="2:10" ht="15.75" x14ac:dyDescent="0.25">
      <c r="B2398" t="s">
        <v>620</v>
      </c>
      <c r="C2398" s="26">
        <v>2020</v>
      </c>
      <c r="D2398" s="27">
        <v>0</v>
      </c>
      <c r="E2398" s="29">
        <f>VLOOKUP(CONCATENATE(B2398,C2398),Fuente!A:G,2,0)</f>
        <v>13</v>
      </c>
      <c r="F2398" s="30">
        <f>VLOOKUP(CONCATENATE(B2398,C2398),Fuente!A:G,3,0)</f>
        <v>0</v>
      </c>
      <c r="G2398" s="25">
        <f>VLOOKUP(CONCATENATE(B2398,C2398),Fuente!A:G,4,0)</f>
        <v>0</v>
      </c>
      <c r="H2398" s="25">
        <f>VLOOKUP(CONCATENATE(B2398,C2398),Fuente!A:G,5,0)</f>
        <v>0</v>
      </c>
      <c r="I2398" s="25">
        <f>VLOOKUP(CONCATENATE(B2398,C2398),Fuente!A:G,6,0)</f>
        <v>5</v>
      </c>
      <c r="J2398" s="25">
        <f>VLOOKUP(CONCATENATE(B2398,C2398),Fuente!A:G,7,0)</f>
        <v>5</v>
      </c>
    </row>
    <row r="2399" spans="2:10" ht="15.75" x14ac:dyDescent="0.25">
      <c r="C2399" s="26"/>
      <c r="D2399" s="27"/>
      <c r="E2399" s="29"/>
      <c r="F2399" s="30"/>
      <c r="G2399" s="25"/>
      <c r="H2399" s="25"/>
      <c r="I2399" s="25"/>
      <c r="J2399" s="25"/>
    </row>
    <row r="2400" spans="2:10" ht="15.75" x14ac:dyDescent="0.25">
      <c r="C2400" s="23" t="s">
        <v>96</v>
      </c>
      <c r="D2400" s="27"/>
      <c r="E2400" s="29"/>
      <c r="F2400" s="30"/>
      <c r="G2400" s="25"/>
      <c r="H2400" s="25"/>
      <c r="I2400" s="25"/>
      <c r="J2400" s="25"/>
    </row>
    <row r="2401" spans="3:10" ht="15.75" x14ac:dyDescent="0.25">
      <c r="C2401" s="26"/>
      <c r="D2401" s="27"/>
      <c r="E2401" s="29"/>
      <c r="F2401" s="30"/>
      <c r="G2401" s="25"/>
      <c r="H2401" s="25"/>
      <c r="I2401" s="25"/>
      <c r="J2401" s="25"/>
    </row>
    <row r="2402" spans="3:10" ht="15.75" x14ac:dyDescent="0.25">
      <c r="C2402" s="26"/>
      <c r="D2402" s="27"/>
      <c r="E2402" s="29"/>
      <c r="F2402" s="30"/>
      <c r="G2402" s="25"/>
      <c r="H2402" s="25"/>
      <c r="I2402" s="25"/>
      <c r="J2402" s="25"/>
    </row>
    <row r="2403" spans="3:10" ht="15.75" x14ac:dyDescent="0.25">
      <c r="C2403" s="26"/>
      <c r="D2403" s="27"/>
      <c r="E2403" s="29"/>
      <c r="F2403" s="30"/>
      <c r="G2403" s="25"/>
      <c r="H2403" s="25"/>
      <c r="I2403" s="25"/>
      <c r="J2403" s="25"/>
    </row>
    <row r="2404" spans="3:10" ht="15.75" x14ac:dyDescent="0.25">
      <c r="C2404" s="23"/>
      <c r="D2404" s="24"/>
      <c r="E2404" s="23"/>
      <c r="F2404" s="23"/>
      <c r="G2404" s="25"/>
      <c r="H2404" s="25"/>
      <c r="I2404" s="25"/>
      <c r="J2404" s="25"/>
    </row>
    <row r="2405" spans="3:10" ht="15.75" x14ac:dyDescent="0.25">
      <c r="C2405" s="23"/>
      <c r="D2405" s="24"/>
      <c r="E2405" s="23"/>
      <c r="F2405" s="23"/>
      <c r="G2405" s="25"/>
      <c r="H2405" s="25"/>
      <c r="I2405" s="25"/>
      <c r="J2405" s="25"/>
    </row>
    <row r="2406" spans="3:10" ht="15.75" x14ac:dyDescent="0.25">
      <c r="C2406" s="23"/>
      <c r="D2406" s="24"/>
      <c r="E2406" s="23"/>
      <c r="F2406" s="23"/>
      <c r="G2406" s="25"/>
      <c r="H2406" s="25"/>
      <c r="I2406" s="25"/>
      <c r="J2406" s="25"/>
    </row>
    <row r="2407" spans="3:10" ht="15.75" x14ac:dyDescent="0.25">
      <c r="C2407" s="161" t="s">
        <v>53</v>
      </c>
      <c r="D2407" s="162"/>
      <c r="E2407" s="162"/>
      <c r="F2407" s="162"/>
      <c r="G2407" s="162"/>
      <c r="H2407" s="162"/>
      <c r="I2407" s="162"/>
      <c r="J2407" s="163"/>
    </row>
    <row r="2408" spans="3:10" ht="47.25" x14ac:dyDescent="0.25">
      <c r="C2408" s="20" t="s">
        <v>0</v>
      </c>
      <c r="D2408" s="21" t="s">
        <v>94</v>
      </c>
      <c r="E2408" s="22" t="s">
        <v>95</v>
      </c>
      <c r="F2408" s="22" t="s">
        <v>91</v>
      </c>
      <c r="G2408" s="22" t="s">
        <v>92</v>
      </c>
      <c r="H2408" s="22" t="s">
        <v>93</v>
      </c>
      <c r="I2408" s="22" t="s">
        <v>89</v>
      </c>
      <c r="J2408" s="22" t="s">
        <v>88</v>
      </c>
    </row>
    <row r="2409" spans="3:10" ht="15.75" x14ac:dyDescent="0.25">
      <c r="C2409" s="9">
        <v>2005</v>
      </c>
      <c r="D2409" s="10">
        <v>0</v>
      </c>
      <c r="E2409" s="11"/>
      <c r="F2409" s="12"/>
      <c r="G2409" s="14"/>
      <c r="H2409" s="14"/>
      <c r="I2409" s="12"/>
      <c r="J2409" s="12"/>
    </row>
    <row r="2410" spans="3:10" ht="15.75" x14ac:dyDescent="0.25">
      <c r="C2410" s="9">
        <v>2006</v>
      </c>
      <c r="D2410" s="10">
        <v>0</v>
      </c>
      <c r="E2410" s="11"/>
      <c r="F2410" s="12"/>
      <c r="G2410" s="14"/>
      <c r="H2410" s="14"/>
      <c r="I2410" s="12"/>
      <c r="J2410" s="12"/>
    </row>
    <row r="2411" spans="3:10" ht="15.75" x14ac:dyDescent="0.25">
      <c r="C2411" s="9">
        <v>2007</v>
      </c>
      <c r="D2411" s="10">
        <v>0</v>
      </c>
      <c r="E2411" s="11"/>
      <c r="F2411" s="12"/>
      <c r="G2411" s="14"/>
      <c r="H2411" s="14"/>
      <c r="I2411" s="12"/>
      <c r="J2411" s="12"/>
    </row>
    <row r="2412" spans="3:10" ht="15.75" x14ac:dyDescent="0.25">
      <c r="C2412" s="9">
        <v>2008</v>
      </c>
      <c r="D2412" s="10">
        <v>0</v>
      </c>
      <c r="E2412" s="11"/>
      <c r="F2412" s="12"/>
      <c r="G2412" s="14"/>
      <c r="H2412" s="14"/>
      <c r="I2412" s="12"/>
      <c r="J2412" s="12"/>
    </row>
    <row r="2413" spans="3:10" ht="15.75" x14ac:dyDescent="0.25">
      <c r="C2413" s="9">
        <v>2009</v>
      </c>
      <c r="D2413" s="10">
        <v>0</v>
      </c>
      <c r="E2413" s="11"/>
      <c r="F2413" s="12"/>
      <c r="G2413" s="14"/>
      <c r="H2413" s="14"/>
      <c r="I2413" s="12"/>
      <c r="J2413" s="12"/>
    </row>
    <row r="2414" spans="3:10" ht="15.75" x14ac:dyDescent="0.25">
      <c r="C2414" s="9">
        <v>2010</v>
      </c>
      <c r="D2414" s="10">
        <v>0</v>
      </c>
      <c r="E2414" s="11">
        <v>1</v>
      </c>
      <c r="F2414" s="12">
        <v>0</v>
      </c>
      <c r="G2414" s="14">
        <v>1</v>
      </c>
      <c r="H2414" s="14">
        <v>0</v>
      </c>
      <c r="I2414" s="9">
        <f t="shared" ref="I2414:I2420" si="83">E2414-(F2414+G2414+H2414)-J2414</f>
        <v>0</v>
      </c>
      <c r="J2414" s="9">
        <v>0</v>
      </c>
    </row>
    <row r="2415" spans="3:10" ht="15.75" x14ac:dyDescent="0.25">
      <c r="C2415" s="9">
        <v>2011</v>
      </c>
      <c r="D2415" s="10">
        <v>0</v>
      </c>
      <c r="E2415" s="11">
        <v>1</v>
      </c>
      <c r="F2415" s="12">
        <v>0</v>
      </c>
      <c r="G2415" s="14">
        <v>1</v>
      </c>
      <c r="H2415" s="14">
        <v>0</v>
      </c>
      <c r="I2415" s="9">
        <f t="shared" si="83"/>
        <v>0</v>
      </c>
      <c r="J2415" s="9">
        <v>0</v>
      </c>
    </row>
    <row r="2416" spans="3:10" ht="15.75" x14ac:dyDescent="0.25">
      <c r="C2416" s="9">
        <v>2012</v>
      </c>
      <c r="D2416" s="10">
        <v>0</v>
      </c>
      <c r="E2416" s="11">
        <v>3</v>
      </c>
      <c r="F2416" s="12">
        <v>0</v>
      </c>
      <c r="G2416" s="14">
        <v>3</v>
      </c>
      <c r="H2416" s="14">
        <v>0</v>
      </c>
      <c r="I2416" s="9">
        <f t="shared" si="83"/>
        <v>0</v>
      </c>
      <c r="J2416" s="9">
        <v>0</v>
      </c>
    </row>
    <row r="2417" spans="2:10" ht="15.75" x14ac:dyDescent="0.25">
      <c r="C2417" s="9">
        <v>2013</v>
      </c>
      <c r="D2417" s="10">
        <v>0</v>
      </c>
      <c r="E2417" s="11">
        <v>3</v>
      </c>
      <c r="F2417" s="12">
        <v>0</v>
      </c>
      <c r="G2417" s="14">
        <v>3</v>
      </c>
      <c r="H2417" s="14">
        <v>0</v>
      </c>
      <c r="I2417" s="9">
        <f t="shared" si="83"/>
        <v>0</v>
      </c>
      <c r="J2417" s="9">
        <v>0</v>
      </c>
    </row>
    <row r="2418" spans="2:10" ht="15.75" x14ac:dyDescent="0.25">
      <c r="C2418" s="9">
        <v>2014</v>
      </c>
      <c r="D2418" s="10">
        <v>0</v>
      </c>
      <c r="E2418" s="11">
        <v>3</v>
      </c>
      <c r="F2418" s="12">
        <v>0</v>
      </c>
      <c r="G2418" s="14">
        <v>3</v>
      </c>
      <c r="H2418" s="14">
        <v>0</v>
      </c>
      <c r="I2418" s="9">
        <f t="shared" si="83"/>
        <v>0</v>
      </c>
      <c r="J2418" s="9">
        <v>0</v>
      </c>
    </row>
    <row r="2419" spans="2:10" ht="15.75" x14ac:dyDescent="0.25">
      <c r="C2419" s="9">
        <v>2015</v>
      </c>
      <c r="D2419" s="10">
        <v>0</v>
      </c>
      <c r="E2419" s="11">
        <v>3</v>
      </c>
      <c r="F2419" s="12">
        <v>0</v>
      </c>
      <c r="G2419" s="14">
        <v>3</v>
      </c>
      <c r="H2419" s="14">
        <v>0</v>
      </c>
      <c r="I2419" s="9">
        <f t="shared" si="83"/>
        <v>0</v>
      </c>
      <c r="J2419" s="9">
        <v>0</v>
      </c>
    </row>
    <row r="2420" spans="2:10" ht="15.75" x14ac:dyDescent="0.25">
      <c r="C2420" s="9">
        <v>2016</v>
      </c>
      <c r="D2420" s="10">
        <v>0</v>
      </c>
      <c r="E2420" s="11">
        <v>3</v>
      </c>
      <c r="F2420" s="12">
        <v>0</v>
      </c>
      <c r="G2420" s="14">
        <v>3</v>
      </c>
      <c r="H2420" s="14">
        <v>0</v>
      </c>
      <c r="I2420" s="9">
        <f t="shared" si="83"/>
        <v>0</v>
      </c>
      <c r="J2420" s="9">
        <v>0</v>
      </c>
    </row>
    <row r="2421" spans="2:10" ht="15.75" x14ac:dyDescent="0.25">
      <c r="C2421" s="9">
        <v>2017</v>
      </c>
      <c r="D2421" s="10">
        <v>0</v>
      </c>
      <c r="E2421" s="11">
        <v>3</v>
      </c>
      <c r="F2421" s="12">
        <v>3</v>
      </c>
      <c r="G2421" s="14">
        <v>0</v>
      </c>
      <c r="H2421" s="14">
        <v>0</v>
      </c>
      <c r="I2421" s="14">
        <v>0</v>
      </c>
      <c r="J2421" s="14">
        <v>0</v>
      </c>
    </row>
    <row r="2422" spans="2:10" ht="15.75" x14ac:dyDescent="0.25">
      <c r="C2422" s="9">
        <v>2018</v>
      </c>
      <c r="D2422" s="10">
        <v>0</v>
      </c>
      <c r="E2422" s="11">
        <v>3</v>
      </c>
      <c r="F2422" s="12">
        <v>3</v>
      </c>
      <c r="G2422" s="14">
        <v>0</v>
      </c>
      <c r="H2422" s="14">
        <v>0</v>
      </c>
      <c r="I2422" s="14">
        <v>0</v>
      </c>
      <c r="J2422" s="14">
        <v>0</v>
      </c>
    </row>
    <row r="2423" spans="2:10" ht="15.75" x14ac:dyDescent="0.25">
      <c r="B2423" t="s">
        <v>621</v>
      </c>
      <c r="C2423" s="26">
        <v>2019</v>
      </c>
      <c r="D2423" s="27">
        <v>0</v>
      </c>
      <c r="E2423" s="29">
        <f>VLOOKUP(CONCATENATE(B2423,C2423),Fuente!A:G,2,0)</f>
        <v>3</v>
      </c>
      <c r="F2423" s="30">
        <f>VLOOKUP(CONCATENATE(B2423,C2423),Fuente!A:G,3,0)</f>
        <v>3</v>
      </c>
      <c r="G2423" s="25">
        <f>VLOOKUP(CONCATENATE(B2423,C2423),Fuente!A:G,4,0)</f>
        <v>0</v>
      </c>
      <c r="H2423" s="25">
        <f>VLOOKUP(CONCATENATE(B2423,C2423),Fuente!A:G,5,0)</f>
        <v>0</v>
      </c>
      <c r="I2423" s="25">
        <f>VLOOKUP(CONCATENATE(B2423,C2423),Fuente!A:G,6,0)</f>
        <v>0</v>
      </c>
      <c r="J2423" s="25">
        <f>VLOOKUP(CONCATENATE(B2423,C2423),Fuente!A:G,7,0)</f>
        <v>0</v>
      </c>
    </row>
    <row r="2424" spans="2:10" ht="15.75" x14ac:dyDescent="0.25">
      <c r="B2424" t="s">
        <v>621</v>
      </c>
      <c r="C2424" s="26">
        <v>2020</v>
      </c>
      <c r="D2424" s="27">
        <v>0</v>
      </c>
      <c r="E2424" s="29">
        <f>VLOOKUP(CONCATENATE(B2424,C2424),Fuente!A:G,2,0)</f>
        <v>3</v>
      </c>
      <c r="F2424" s="30">
        <f>VLOOKUP(CONCATENATE(B2424,C2424),Fuente!A:G,3,0)</f>
        <v>3</v>
      </c>
      <c r="G2424" s="25">
        <f>VLOOKUP(CONCATENATE(B2424,C2424),Fuente!A:G,4,0)</f>
        <v>0</v>
      </c>
      <c r="H2424" s="25">
        <f>VLOOKUP(CONCATENATE(B2424,C2424),Fuente!A:G,5,0)</f>
        <v>0</v>
      </c>
      <c r="I2424" s="25">
        <f>VLOOKUP(CONCATENATE(B2424,C2424),Fuente!A:G,6,0)</f>
        <v>0</v>
      </c>
      <c r="J2424" s="25">
        <f>VLOOKUP(CONCATENATE(B2424,C2424),Fuente!A:G,7,0)</f>
        <v>3</v>
      </c>
    </row>
    <row r="2425" spans="2:10" ht="15.75" x14ac:dyDescent="0.25">
      <c r="C2425" s="26"/>
      <c r="D2425" s="27"/>
      <c r="E2425" s="29"/>
      <c r="F2425" s="30"/>
      <c r="G2425" s="25"/>
      <c r="H2425" s="25"/>
      <c r="I2425" s="25"/>
      <c r="J2425" s="25"/>
    </row>
    <row r="2426" spans="2:10" ht="15.75" x14ac:dyDescent="0.25">
      <c r="C2426" s="23" t="s">
        <v>96</v>
      </c>
      <c r="D2426" s="27"/>
      <c r="E2426" s="29"/>
      <c r="F2426" s="30"/>
      <c r="G2426" s="25"/>
      <c r="H2426" s="25"/>
      <c r="I2426" s="25"/>
      <c r="J2426" s="25"/>
    </row>
    <row r="2427" spans="2:10" ht="15.75" x14ac:dyDescent="0.25">
      <c r="C2427" s="26"/>
      <c r="D2427" s="27"/>
      <c r="E2427" s="29"/>
      <c r="F2427" s="30"/>
      <c r="G2427" s="25"/>
      <c r="H2427" s="25"/>
      <c r="I2427" s="25"/>
      <c r="J2427" s="25"/>
    </row>
    <row r="2428" spans="2:10" ht="15.75" x14ac:dyDescent="0.25">
      <c r="C2428" s="26"/>
      <c r="D2428" s="27"/>
      <c r="E2428" s="29"/>
      <c r="F2428" s="30"/>
      <c r="G2428" s="25"/>
      <c r="H2428" s="25"/>
      <c r="I2428" s="25"/>
      <c r="J2428" s="25"/>
    </row>
    <row r="2429" spans="2:10" ht="15.75" x14ac:dyDescent="0.25">
      <c r="C2429" s="26"/>
      <c r="D2429" s="27"/>
      <c r="E2429" s="29"/>
      <c r="F2429" s="30"/>
      <c r="G2429" s="25"/>
      <c r="H2429" s="25"/>
      <c r="I2429" s="25"/>
      <c r="J2429" s="25"/>
    </row>
    <row r="2430" spans="2:10" ht="15.75" x14ac:dyDescent="0.25">
      <c r="C2430" s="23"/>
      <c r="D2430" s="24"/>
      <c r="E2430" s="23"/>
      <c r="F2430" s="23"/>
      <c r="G2430" s="25"/>
      <c r="H2430" s="25"/>
      <c r="I2430" s="25"/>
      <c r="J2430" s="25"/>
    </row>
    <row r="2431" spans="2:10" ht="15.75" x14ac:dyDescent="0.25">
      <c r="C2431" s="23"/>
      <c r="D2431" s="24"/>
      <c r="E2431" s="23"/>
      <c r="F2431" s="23"/>
      <c r="G2431" s="25"/>
      <c r="H2431" s="25"/>
      <c r="I2431" s="25"/>
      <c r="J2431" s="25"/>
    </row>
    <row r="2432" spans="2:10" ht="15.75" x14ac:dyDescent="0.25">
      <c r="C2432" s="23"/>
      <c r="D2432" s="24"/>
      <c r="E2432" s="23"/>
      <c r="F2432" s="23"/>
      <c r="G2432" s="25"/>
      <c r="H2432" s="25"/>
      <c r="I2432" s="25"/>
      <c r="J2432" s="25"/>
    </row>
    <row r="2433" spans="3:10" ht="15.75" x14ac:dyDescent="0.25">
      <c r="C2433" s="161" t="s">
        <v>54</v>
      </c>
      <c r="D2433" s="162"/>
      <c r="E2433" s="162"/>
      <c r="F2433" s="162"/>
      <c r="G2433" s="162"/>
      <c r="H2433" s="162"/>
      <c r="I2433" s="162"/>
      <c r="J2433" s="163"/>
    </row>
    <row r="2434" spans="3:10" ht="47.25" x14ac:dyDescent="0.25">
      <c r="C2434" s="20" t="s">
        <v>0</v>
      </c>
      <c r="D2434" s="21" t="s">
        <v>94</v>
      </c>
      <c r="E2434" s="22" t="s">
        <v>95</v>
      </c>
      <c r="F2434" s="22" t="s">
        <v>91</v>
      </c>
      <c r="G2434" s="22" t="s">
        <v>92</v>
      </c>
      <c r="H2434" s="22" t="s">
        <v>93</v>
      </c>
      <c r="I2434" s="22" t="s">
        <v>89</v>
      </c>
      <c r="J2434" s="22" t="s">
        <v>88</v>
      </c>
    </row>
    <row r="2435" spans="3:10" ht="15.75" x14ac:dyDescent="0.25">
      <c r="C2435" s="9">
        <v>2005</v>
      </c>
      <c r="D2435" s="10">
        <v>0</v>
      </c>
      <c r="E2435" s="11"/>
      <c r="F2435" s="12"/>
      <c r="G2435" s="14"/>
      <c r="H2435" s="14"/>
      <c r="I2435" s="12"/>
      <c r="J2435" s="12"/>
    </row>
    <row r="2436" spans="3:10" ht="15.75" x14ac:dyDescent="0.25">
      <c r="C2436" s="9">
        <v>2006</v>
      </c>
      <c r="D2436" s="10">
        <v>0</v>
      </c>
      <c r="E2436" s="11"/>
      <c r="F2436" s="12"/>
      <c r="G2436" s="14"/>
      <c r="H2436" s="14"/>
      <c r="I2436" s="12"/>
      <c r="J2436" s="12"/>
    </row>
    <row r="2437" spans="3:10" ht="15.75" x14ac:dyDescent="0.25">
      <c r="C2437" s="9">
        <v>2007</v>
      </c>
      <c r="D2437" s="10">
        <v>0</v>
      </c>
      <c r="E2437" s="11"/>
      <c r="F2437" s="12"/>
      <c r="G2437" s="14"/>
      <c r="H2437" s="14"/>
      <c r="I2437" s="12"/>
      <c r="J2437" s="12"/>
    </row>
    <row r="2438" spans="3:10" ht="15.75" x14ac:dyDescent="0.25">
      <c r="C2438" s="9">
        <v>2008</v>
      </c>
      <c r="D2438" s="10">
        <v>0</v>
      </c>
      <c r="E2438" s="11"/>
      <c r="F2438" s="12"/>
      <c r="G2438" s="14"/>
      <c r="H2438" s="14"/>
      <c r="I2438" s="12"/>
      <c r="J2438" s="12"/>
    </row>
    <row r="2439" spans="3:10" ht="15.75" x14ac:dyDescent="0.25">
      <c r="C2439" s="9">
        <v>2009</v>
      </c>
      <c r="D2439" s="10">
        <v>0.92</v>
      </c>
      <c r="E2439" s="11"/>
      <c r="F2439" s="12"/>
      <c r="G2439" s="14"/>
      <c r="H2439" s="14"/>
      <c r="I2439" s="12"/>
      <c r="J2439" s="12"/>
    </row>
    <row r="2440" spans="3:10" ht="15.75" x14ac:dyDescent="0.25">
      <c r="C2440" s="9">
        <v>2010</v>
      </c>
      <c r="D2440" s="10">
        <v>0</v>
      </c>
      <c r="E2440" s="11">
        <v>8</v>
      </c>
      <c r="F2440" s="12">
        <v>1</v>
      </c>
      <c r="G2440" s="14">
        <v>7</v>
      </c>
      <c r="H2440" s="14">
        <v>0</v>
      </c>
      <c r="I2440" s="9">
        <f t="shared" ref="I2440:I2446" si="84">E2440-(F2440+G2440+H2440)-J2440</f>
        <v>0</v>
      </c>
      <c r="J2440" s="9">
        <v>0</v>
      </c>
    </row>
    <row r="2441" spans="3:10" ht="15.75" x14ac:dyDescent="0.25">
      <c r="C2441" s="9">
        <v>2011</v>
      </c>
      <c r="D2441" s="10">
        <v>0</v>
      </c>
      <c r="E2441" s="11">
        <v>11</v>
      </c>
      <c r="F2441" s="12">
        <v>0</v>
      </c>
      <c r="G2441" s="14">
        <v>8</v>
      </c>
      <c r="H2441" s="14">
        <v>1</v>
      </c>
      <c r="I2441" s="9">
        <f t="shared" si="84"/>
        <v>0</v>
      </c>
      <c r="J2441" s="9">
        <v>2</v>
      </c>
    </row>
    <row r="2442" spans="3:10" ht="15.75" x14ac:dyDescent="0.25">
      <c r="C2442" s="9">
        <v>2012</v>
      </c>
      <c r="D2442" s="10">
        <v>0.87</v>
      </c>
      <c r="E2442" s="11">
        <v>8</v>
      </c>
      <c r="F2442" s="12">
        <v>1</v>
      </c>
      <c r="G2442" s="14">
        <v>7</v>
      </c>
      <c r="H2442" s="14">
        <v>0</v>
      </c>
      <c r="I2442" s="9">
        <f t="shared" si="84"/>
        <v>0</v>
      </c>
      <c r="J2442" s="9">
        <v>0</v>
      </c>
    </row>
    <row r="2443" spans="3:10" ht="15.75" x14ac:dyDescent="0.25">
      <c r="C2443" s="9">
        <v>2013</v>
      </c>
      <c r="D2443" s="10">
        <v>0</v>
      </c>
      <c r="E2443" s="11">
        <v>11</v>
      </c>
      <c r="F2443" s="12">
        <v>0</v>
      </c>
      <c r="G2443" s="14">
        <v>8</v>
      </c>
      <c r="H2443" s="14">
        <v>1</v>
      </c>
      <c r="I2443" s="9">
        <f t="shared" si="84"/>
        <v>0</v>
      </c>
      <c r="J2443" s="9">
        <v>2</v>
      </c>
    </row>
    <row r="2444" spans="3:10" ht="15.75" x14ac:dyDescent="0.25">
      <c r="C2444" s="9">
        <v>2014</v>
      </c>
      <c r="D2444" s="10">
        <v>0</v>
      </c>
      <c r="E2444" s="11">
        <v>11</v>
      </c>
      <c r="F2444" s="12">
        <v>0</v>
      </c>
      <c r="G2444" s="14">
        <v>8</v>
      </c>
      <c r="H2444" s="14">
        <v>1</v>
      </c>
      <c r="I2444" s="9">
        <f t="shared" si="84"/>
        <v>0</v>
      </c>
      <c r="J2444" s="9">
        <v>2</v>
      </c>
    </row>
    <row r="2445" spans="3:10" ht="15.75" x14ac:dyDescent="0.25">
      <c r="C2445" s="9">
        <v>2015</v>
      </c>
      <c r="D2445" s="10">
        <v>0</v>
      </c>
      <c r="E2445" s="11">
        <v>11</v>
      </c>
      <c r="F2445" s="12">
        <v>0</v>
      </c>
      <c r="G2445" s="14">
        <v>8</v>
      </c>
      <c r="H2445" s="14">
        <v>1</v>
      </c>
      <c r="I2445" s="9">
        <f t="shared" si="84"/>
        <v>0</v>
      </c>
      <c r="J2445" s="9">
        <v>2</v>
      </c>
    </row>
    <row r="2446" spans="3:10" ht="15.75" x14ac:dyDescent="0.25">
      <c r="C2446" s="9">
        <v>2016</v>
      </c>
      <c r="D2446" s="10">
        <v>0</v>
      </c>
      <c r="E2446" s="11">
        <v>11</v>
      </c>
      <c r="F2446" s="12">
        <v>0</v>
      </c>
      <c r="G2446" s="14">
        <v>0</v>
      </c>
      <c r="H2446" s="14">
        <v>0</v>
      </c>
      <c r="I2446" s="9">
        <f t="shared" si="84"/>
        <v>11</v>
      </c>
      <c r="J2446" s="9">
        <v>0</v>
      </c>
    </row>
    <row r="2447" spans="3:10" ht="15.75" x14ac:dyDescent="0.25">
      <c r="C2447" s="9">
        <v>2017</v>
      </c>
      <c r="D2447" s="10">
        <v>0</v>
      </c>
      <c r="E2447" s="11">
        <v>11</v>
      </c>
      <c r="F2447" s="12">
        <v>0</v>
      </c>
      <c r="G2447" s="14">
        <v>0</v>
      </c>
      <c r="H2447" s="14">
        <v>0</v>
      </c>
      <c r="I2447" s="14">
        <v>11</v>
      </c>
      <c r="J2447" s="14">
        <v>0</v>
      </c>
    </row>
    <row r="2448" spans="3:10" ht="15.75" x14ac:dyDescent="0.25">
      <c r="C2448" s="9">
        <v>2018</v>
      </c>
      <c r="D2448" s="10">
        <v>0</v>
      </c>
      <c r="E2448" s="11">
        <v>11</v>
      </c>
      <c r="F2448" s="12">
        <v>0</v>
      </c>
      <c r="G2448" s="14">
        <v>0</v>
      </c>
      <c r="H2448" s="14">
        <v>0</v>
      </c>
      <c r="I2448" s="14">
        <v>11</v>
      </c>
      <c r="J2448" s="14">
        <v>0</v>
      </c>
    </row>
    <row r="2449" spans="2:10" ht="15.75" x14ac:dyDescent="0.25">
      <c r="B2449" t="s">
        <v>622</v>
      </c>
      <c r="C2449" s="26">
        <v>2019</v>
      </c>
      <c r="D2449" s="27">
        <v>0</v>
      </c>
      <c r="E2449" s="29">
        <f>VLOOKUP(CONCATENATE(B2449,C2449),Fuente!A:G,2,0)</f>
        <v>24</v>
      </c>
      <c r="F2449" s="30">
        <f>VLOOKUP(CONCATENATE(B2449,C2449),Fuente!A:G,3,0)</f>
        <v>2</v>
      </c>
      <c r="G2449" s="25">
        <f>VLOOKUP(CONCATENATE(B2449,C2449),Fuente!A:G,4,0)</f>
        <v>19</v>
      </c>
      <c r="H2449" s="25">
        <f>VLOOKUP(CONCATENATE(B2449,C2449),Fuente!A:G,5,0)</f>
        <v>2</v>
      </c>
      <c r="I2449" s="25">
        <f>VLOOKUP(CONCATENATE(B2449,C2449),Fuente!A:G,6,0)</f>
        <v>0</v>
      </c>
      <c r="J2449" s="25">
        <f>VLOOKUP(CONCATENATE(B2449,C2449),Fuente!A:G,7,0)</f>
        <v>1</v>
      </c>
    </row>
    <row r="2450" spans="2:10" ht="15.75" x14ac:dyDescent="0.25">
      <c r="B2450" t="s">
        <v>622</v>
      </c>
      <c r="C2450" s="26">
        <v>2020</v>
      </c>
      <c r="D2450" s="27">
        <v>0</v>
      </c>
      <c r="E2450" s="29">
        <f>VLOOKUP(CONCATENATE(B2450,C2450),Fuente!A:G,2,0)</f>
        <v>24</v>
      </c>
      <c r="F2450" s="30">
        <f>VLOOKUP(CONCATENATE(B2450,C2450),Fuente!A:G,3,0)</f>
        <v>2</v>
      </c>
      <c r="G2450" s="25">
        <f>VLOOKUP(CONCATENATE(B2450,C2450),Fuente!A:G,4,0)</f>
        <v>19</v>
      </c>
      <c r="H2450" s="25">
        <f>VLOOKUP(CONCATENATE(B2450,C2450),Fuente!A:G,5,0)</f>
        <v>2</v>
      </c>
      <c r="I2450" s="25">
        <f>VLOOKUP(CONCATENATE(B2450,C2450),Fuente!A:G,6,0)</f>
        <v>0</v>
      </c>
      <c r="J2450" s="25">
        <f>VLOOKUP(CONCATENATE(B2450,C2450),Fuente!A:G,7,0)</f>
        <v>1</v>
      </c>
    </row>
    <row r="2451" spans="2:10" ht="15.75" x14ac:dyDescent="0.25">
      <c r="C2451" s="26"/>
      <c r="D2451" s="27"/>
      <c r="E2451" s="29"/>
      <c r="F2451" s="30"/>
      <c r="G2451" s="25"/>
      <c r="H2451" s="25"/>
      <c r="I2451" s="25"/>
      <c r="J2451" s="25"/>
    </row>
    <row r="2452" spans="2:10" ht="15.75" x14ac:dyDescent="0.25">
      <c r="C2452" s="23" t="s">
        <v>96</v>
      </c>
      <c r="D2452" s="27"/>
      <c r="E2452" s="29"/>
      <c r="F2452" s="30"/>
      <c r="G2452" s="25"/>
      <c r="H2452" s="25"/>
      <c r="I2452" s="25"/>
      <c r="J2452" s="25"/>
    </row>
    <row r="2453" spans="2:10" ht="15.75" x14ac:dyDescent="0.25">
      <c r="C2453" s="26"/>
      <c r="D2453" s="27"/>
      <c r="E2453" s="29"/>
      <c r="F2453" s="30"/>
      <c r="G2453" s="25"/>
      <c r="H2453" s="25"/>
      <c r="I2453" s="25"/>
      <c r="J2453" s="25"/>
    </row>
    <row r="2454" spans="2:10" ht="15.75" x14ac:dyDescent="0.25">
      <c r="C2454" s="26"/>
      <c r="D2454" s="27"/>
      <c r="E2454" s="29"/>
      <c r="F2454" s="30"/>
      <c r="G2454" s="25"/>
      <c r="H2454" s="25"/>
      <c r="I2454" s="25"/>
      <c r="J2454" s="25"/>
    </row>
    <row r="2455" spans="2:10" ht="15.75" x14ac:dyDescent="0.25">
      <c r="C2455" s="26"/>
      <c r="D2455" s="27"/>
      <c r="E2455" s="29"/>
      <c r="F2455" s="30"/>
      <c r="G2455" s="25"/>
      <c r="H2455" s="25"/>
      <c r="I2455" s="25"/>
      <c r="J2455" s="25"/>
    </row>
    <row r="2456" spans="2:10" ht="15.75" x14ac:dyDescent="0.25">
      <c r="C2456" s="23"/>
      <c r="D2456" s="24"/>
      <c r="E2456" s="23"/>
      <c r="F2456" s="23"/>
      <c r="G2456" s="25"/>
      <c r="H2456" s="25"/>
      <c r="I2456" s="25"/>
      <c r="J2456" s="25"/>
    </row>
    <row r="2457" spans="2:10" ht="15.75" x14ac:dyDescent="0.25">
      <c r="C2457" s="23"/>
      <c r="D2457" s="24"/>
      <c r="E2457" s="23"/>
      <c r="F2457" s="23"/>
      <c r="G2457" s="25"/>
      <c r="H2457" s="25"/>
      <c r="I2457" s="25"/>
      <c r="J2457" s="25"/>
    </row>
    <row r="2458" spans="2:10" ht="15.75" x14ac:dyDescent="0.25">
      <c r="C2458" s="23"/>
      <c r="D2458" s="24"/>
      <c r="E2458" s="23"/>
      <c r="F2458" s="23"/>
      <c r="G2458" s="25"/>
      <c r="H2458" s="25"/>
      <c r="I2458" s="25"/>
      <c r="J2458" s="25"/>
    </row>
    <row r="2459" spans="2:10" ht="15.75" x14ac:dyDescent="0.25">
      <c r="C2459" s="161" t="s">
        <v>55</v>
      </c>
      <c r="D2459" s="162"/>
      <c r="E2459" s="162"/>
      <c r="F2459" s="162"/>
      <c r="G2459" s="162"/>
      <c r="H2459" s="162"/>
      <c r="I2459" s="162"/>
      <c r="J2459" s="163"/>
    </row>
    <row r="2460" spans="2:10" ht="47.25" x14ac:dyDescent="0.25">
      <c r="C2460" s="20" t="s">
        <v>0</v>
      </c>
      <c r="D2460" s="21" t="s">
        <v>94</v>
      </c>
      <c r="E2460" s="22" t="s">
        <v>95</v>
      </c>
      <c r="F2460" s="22" t="s">
        <v>91</v>
      </c>
      <c r="G2460" s="22" t="s">
        <v>92</v>
      </c>
      <c r="H2460" s="22" t="s">
        <v>93</v>
      </c>
      <c r="I2460" s="22" t="s">
        <v>89</v>
      </c>
      <c r="J2460" s="22" t="s">
        <v>88</v>
      </c>
    </row>
    <row r="2461" spans="2:10" ht="15.75" x14ac:dyDescent="0.25">
      <c r="C2461" s="9">
        <v>2005</v>
      </c>
      <c r="D2461" s="10">
        <v>0</v>
      </c>
      <c r="E2461" s="11"/>
      <c r="F2461" s="12"/>
      <c r="G2461" s="14"/>
      <c r="H2461" s="14"/>
      <c r="I2461" s="12"/>
      <c r="J2461" s="12"/>
    </row>
    <row r="2462" spans="2:10" ht="15.75" x14ac:dyDescent="0.25">
      <c r="C2462" s="9">
        <v>2006</v>
      </c>
      <c r="D2462" s="10">
        <v>0</v>
      </c>
      <c r="E2462" s="11"/>
      <c r="F2462" s="12"/>
      <c r="G2462" s="14"/>
      <c r="H2462" s="14"/>
      <c r="I2462" s="12"/>
      <c r="J2462" s="12"/>
    </row>
    <row r="2463" spans="2:10" ht="15.75" x14ac:dyDescent="0.25">
      <c r="C2463" s="9">
        <v>2007</v>
      </c>
      <c r="D2463" s="10">
        <v>0</v>
      </c>
      <c r="E2463" s="11"/>
      <c r="F2463" s="12"/>
      <c r="G2463" s="14"/>
      <c r="H2463" s="14"/>
      <c r="I2463" s="12"/>
      <c r="J2463" s="12"/>
    </row>
    <row r="2464" spans="2:10" ht="15.75" x14ac:dyDescent="0.25">
      <c r="C2464" s="9">
        <v>2008</v>
      </c>
      <c r="D2464" s="10">
        <v>0</v>
      </c>
      <c r="E2464" s="11"/>
      <c r="F2464" s="12"/>
      <c r="G2464" s="14"/>
      <c r="H2464" s="14"/>
      <c r="I2464" s="12"/>
      <c r="J2464" s="12"/>
    </row>
    <row r="2465" spans="2:10" ht="15.75" x14ac:dyDescent="0.25">
      <c r="C2465" s="9">
        <v>2009</v>
      </c>
      <c r="D2465" s="10">
        <v>0</v>
      </c>
      <c r="E2465" s="11"/>
      <c r="F2465" s="12"/>
      <c r="G2465" s="14"/>
      <c r="H2465" s="14"/>
      <c r="I2465" s="12"/>
      <c r="J2465" s="12"/>
    </row>
    <row r="2466" spans="2:10" ht="15.75" x14ac:dyDescent="0.25">
      <c r="C2466" s="9">
        <v>2010</v>
      </c>
      <c r="D2466" s="10">
        <v>0</v>
      </c>
      <c r="E2466" s="11">
        <v>2</v>
      </c>
      <c r="F2466" s="12">
        <v>0</v>
      </c>
      <c r="G2466" s="14">
        <v>2</v>
      </c>
      <c r="H2466" s="14">
        <v>0</v>
      </c>
      <c r="I2466" s="9">
        <f t="shared" ref="I2466:I2472" si="85">E2466-(F2466+G2466+H2466)-J2466</f>
        <v>0</v>
      </c>
      <c r="J2466" s="9">
        <v>0</v>
      </c>
    </row>
    <row r="2467" spans="2:10" ht="15.75" x14ac:dyDescent="0.25">
      <c r="C2467" s="9">
        <v>2011</v>
      </c>
      <c r="D2467" s="10">
        <v>0</v>
      </c>
      <c r="E2467" s="11">
        <v>2</v>
      </c>
      <c r="F2467" s="12">
        <v>0</v>
      </c>
      <c r="G2467" s="14">
        <v>2</v>
      </c>
      <c r="H2467" s="14">
        <v>0</v>
      </c>
      <c r="I2467" s="9">
        <f t="shared" si="85"/>
        <v>0</v>
      </c>
      <c r="J2467" s="9">
        <v>0</v>
      </c>
    </row>
    <row r="2468" spans="2:10" ht="15.75" x14ac:dyDescent="0.25">
      <c r="C2468" s="9">
        <v>2012</v>
      </c>
      <c r="D2468" s="10">
        <v>0</v>
      </c>
      <c r="E2468" s="11">
        <v>2</v>
      </c>
      <c r="F2468" s="12">
        <v>0</v>
      </c>
      <c r="G2468" s="14">
        <v>2</v>
      </c>
      <c r="H2468" s="14">
        <v>0</v>
      </c>
      <c r="I2468" s="9">
        <f t="shared" si="85"/>
        <v>0</v>
      </c>
      <c r="J2468" s="9">
        <v>0</v>
      </c>
    </row>
    <row r="2469" spans="2:10" ht="15.75" x14ac:dyDescent="0.25">
      <c r="C2469" s="9">
        <v>2013</v>
      </c>
      <c r="D2469" s="10">
        <v>0</v>
      </c>
      <c r="E2469" s="11">
        <v>2</v>
      </c>
      <c r="F2469" s="12">
        <v>0</v>
      </c>
      <c r="G2469" s="14">
        <v>2</v>
      </c>
      <c r="H2469" s="14">
        <v>0</v>
      </c>
      <c r="I2469" s="9">
        <f t="shared" si="85"/>
        <v>0</v>
      </c>
      <c r="J2469" s="9">
        <v>0</v>
      </c>
    </row>
    <row r="2470" spans="2:10" ht="15.75" x14ac:dyDescent="0.25">
      <c r="C2470" s="9">
        <v>2014</v>
      </c>
      <c r="D2470" s="10">
        <v>6.24</v>
      </c>
      <c r="E2470" s="11">
        <v>2</v>
      </c>
      <c r="F2470" s="12">
        <v>0</v>
      </c>
      <c r="G2470" s="14">
        <v>2</v>
      </c>
      <c r="H2470" s="14">
        <v>0</v>
      </c>
      <c r="I2470" s="9">
        <f t="shared" si="85"/>
        <v>0</v>
      </c>
      <c r="J2470" s="9">
        <v>0</v>
      </c>
    </row>
    <row r="2471" spans="2:10" ht="15.75" x14ac:dyDescent="0.25">
      <c r="C2471" s="9">
        <v>2015</v>
      </c>
      <c r="D2471" s="10">
        <v>0</v>
      </c>
      <c r="E2471" s="11">
        <v>2</v>
      </c>
      <c r="F2471" s="12">
        <v>0</v>
      </c>
      <c r="G2471" s="14">
        <v>2</v>
      </c>
      <c r="H2471" s="14">
        <v>0</v>
      </c>
      <c r="I2471" s="9">
        <f t="shared" si="85"/>
        <v>0</v>
      </c>
      <c r="J2471" s="9">
        <v>0</v>
      </c>
    </row>
    <row r="2472" spans="2:10" ht="15.75" x14ac:dyDescent="0.25">
      <c r="C2472" s="9">
        <v>2016</v>
      </c>
      <c r="D2472" s="10">
        <v>0</v>
      </c>
      <c r="E2472" s="11">
        <v>2</v>
      </c>
      <c r="F2472" s="12">
        <v>0</v>
      </c>
      <c r="G2472" s="14">
        <v>2</v>
      </c>
      <c r="H2472" s="14">
        <v>0</v>
      </c>
      <c r="I2472" s="9">
        <f t="shared" si="85"/>
        <v>0</v>
      </c>
      <c r="J2472" s="9">
        <v>0</v>
      </c>
    </row>
    <row r="2473" spans="2:10" ht="15.75" x14ac:dyDescent="0.25">
      <c r="C2473" s="9">
        <v>2017</v>
      </c>
      <c r="D2473" s="10">
        <v>0</v>
      </c>
      <c r="E2473" s="11">
        <v>2</v>
      </c>
      <c r="F2473" s="12">
        <v>0</v>
      </c>
      <c r="G2473" s="14">
        <v>0</v>
      </c>
      <c r="H2473" s="14">
        <v>2</v>
      </c>
      <c r="I2473" s="14">
        <v>0</v>
      </c>
      <c r="J2473" s="14">
        <v>0</v>
      </c>
    </row>
    <row r="2474" spans="2:10" ht="15.75" x14ac:dyDescent="0.25">
      <c r="C2474" s="9">
        <v>2018</v>
      </c>
      <c r="D2474" s="10">
        <v>0</v>
      </c>
      <c r="E2474" s="11">
        <v>2</v>
      </c>
      <c r="F2474" s="12">
        <v>0</v>
      </c>
      <c r="G2474" s="14">
        <v>1</v>
      </c>
      <c r="H2474" s="14">
        <v>1</v>
      </c>
      <c r="I2474" s="14">
        <v>0</v>
      </c>
      <c r="J2474" s="14">
        <v>0</v>
      </c>
    </row>
    <row r="2475" spans="2:10" ht="15.75" x14ac:dyDescent="0.25">
      <c r="B2475" t="s">
        <v>604</v>
      </c>
      <c r="C2475" s="26">
        <v>2019</v>
      </c>
      <c r="D2475" s="27">
        <v>0</v>
      </c>
      <c r="E2475" s="29">
        <f>VLOOKUP(CONCATENATE(B2475,C2475),Fuente!A:G,2,0)</f>
        <v>2</v>
      </c>
      <c r="F2475" s="30">
        <f>VLOOKUP(CONCATENATE(B2475,C2475),Fuente!A:G,3,0)</f>
        <v>0</v>
      </c>
      <c r="G2475" s="25">
        <f>VLOOKUP(CONCATENATE(B2475,C2475),Fuente!A:G,4,0)</f>
        <v>0</v>
      </c>
      <c r="H2475" s="25">
        <f>VLOOKUP(CONCATENATE(B2475,C2475),Fuente!A:G,5,0)</f>
        <v>2</v>
      </c>
      <c r="I2475" s="25">
        <f>VLOOKUP(CONCATENATE(B2475,C2475),Fuente!A:G,6,0)</f>
        <v>0</v>
      </c>
      <c r="J2475" s="25">
        <f>VLOOKUP(CONCATENATE(B2475,C2475),Fuente!A:G,7,0)</f>
        <v>0</v>
      </c>
    </row>
    <row r="2476" spans="2:10" ht="15.75" x14ac:dyDescent="0.25">
      <c r="B2476" t="s">
        <v>604</v>
      </c>
      <c r="C2476" s="26">
        <v>2020</v>
      </c>
      <c r="D2476" s="27">
        <v>6.32</v>
      </c>
      <c r="E2476" s="29">
        <f>VLOOKUP(CONCATENATE(B2476,C2476),Fuente!A:G,2,0)</f>
        <v>2</v>
      </c>
      <c r="F2476" s="30">
        <f>VLOOKUP(CONCATENATE(B2476,C2476),Fuente!A:G,3,0)</f>
        <v>0</v>
      </c>
      <c r="G2476" s="25">
        <f>VLOOKUP(CONCATENATE(B2476,C2476),Fuente!A:G,4,0)</f>
        <v>0</v>
      </c>
      <c r="H2476" s="25">
        <f>VLOOKUP(CONCATENATE(B2476,C2476),Fuente!A:G,5,0)</f>
        <v>2</v>
      </c>
      <c r="I2476" s="25">
        <f>VLOOKUP(CONCATENATE(B2476,C2476),Fuente!A:G,6,0)</f>
        <v>0</v>
      </c>
      <c r="J2476" s="25">
        <f>VLOOKUP(CONCATENATE(B2476,C2476),Fuente!A:G,7,0)</f>
        <v>2</v>
      </c>
    </row>
    <row r="2477" spans="2:10" ht="15.75" x14ac:dyDescent="0.25">
      <c r="C2477" s="26"/>
      <c r="D2477" s="27"/>
      <c r="E2477" s="29"/>
      <c r="F2477" s="30"/>
      <c r="G2477" s="25"/>
      <c r="H2477" s="25"/>
      <c r="I2477" s="25"/>
      <c r="J2477" s="25"/>
    </row>
    <row r="2478" spans="2:10" ht="15.75" x14ac:dyDescent="0.25">
      <c r="C2478" s="23" t="s">
        <v>96</v>
      </c>
      <c r="D2478" s="27"/>
      <c r="E2478" s="29"/>
      <c r="F2478" s="30"/>
      <c r="G2478" s="25"/>
      <c r="H2478" s="25"/>
      <c r="I2478" s="25"/>
      <c r="J2478" s="25"/>
    </row>
    <row r="2479" spans="2:10" ht="15.75" x14ac:dyDescent="0.25">
      <c r="C2479" s="26"/>
      <c r="D2479" s="27"/>
      <c r="E2479" s="29"/>
      <c r="F2479" s="30"/>
      <c r="G2479" s="25"/>
      <c r="H2479" s="25"/>
      <c r="I2479" s="25"/>
      <c r="J2479" s="25"/>
    </row>
    <row r="2480" spans="2:10" ht="15.75" x14ac:dyDescent="0.25">
      <c r="C2480" s="26"/>
      <c r="D2480" s="27"/>
      <c r="E2480" s="29"/>
      <c r="F2480" s="30"/>
      <c r="G2480" s="25"/>
      <c r="H2480" s="25"/>
      <c r="I2480" s="25"/>
      <c r="J2480" s="25"/>
    </row>
    <row r="2481" spans="3:10" ht="15.75" x14ac:dyDescent="0.25">
      <c r="C2481" s="26"/>
      <c r="D2481" s="27"/>
      <c r="E2481" s="29"/>
      <c r="F2481" s="30"/>
      <c r="G2481" s="25"/>
      <c r="H2481" s="25"/>
      <c r="I2481" s="25"/>
      <c r="J2481" s="25"/>
    </row>
    <row r="2482" spans="3:10" ht="15.75" x14ac:dyDescent="0.25">
      <c r="C2482" s="23"/>
      <c r="D2482" s="24"/>
      <c r="E2482" s="23"/>
      <c r="F2482" s="23"/>
      <c r="G2482" s="25"/>
      <c r="H2482" s="25"/>
      <c r="I2482" s="25"/>
      <c r="J2482" s="25"/>
    </row>
    <row r="2483" spans="3:10" ht="15.75" x14ac:dyDescent="0.25">
      <c r="C2483" s="23"/>
      <c r="D2483" s="24"/>
      <c r="E2483" s="23"/>
      <c r="F2483" s="23"/>
      <c r="G2483" s="25"/>
      <c r="H2483" s="25"/>
      <c r="I2483" s="25"/>
      <c r="J2483" s="25"/>
    </row>
    <row r="2484" spans="3:10" ht="15.75" x14ac:dyDescent="0.25">
      <c r="C2484" s="23"/>
      <c r="D2484" s="24"/>
      <c r="E2484" s="23"/>
      <c r="F2484" s="23"/>
      <c r="G2484" s="25"/>
      <c r="H2484" s="25"/>
      <c r="I2484" s="25"/>
      <c r="J2484" s="25"/>
    </row>
    <row r="2485" spans="3:10" ht="15.75" x14ac:dyDescent="0.25">
      <c r="C2485" s="161" t="s">
        <v>56</v>
      </c>
      <c r="D2485" s="162"/>
      <c r="E2485" s="162"/>
      <c r="F2485" s="162"/>
      <c r="G2485" s="162"/>
      <c r="H2485" s="162"/>
      <c r="I2485" s="162"/>
      <c r="J2485" s="163"/>
    </row>
    <row r="2486" spans="3:10" ht="47.25" x14ac:dyDescent="0.25">
      <c r="C2486" s="20" t="s">
        <v>0</v>
      </c>
      <c r="D2486" s="21" t="s">
        <v>94</v>
      </c>
      <c r="E2486" s="22" t="s">
        <v>95</v>
      </c>
      <c r="F2486" s="22" t="s">
        <v>91</v>
      </c>
      <c r="G2486" s="22" t="s">
        <v>92</v>
      </c>
      <c r="H2486" s="22" t="s">
        <v>93</v>
      </c>
      <c r="I2486" s="22" t="s">
        <v>89</v>
      </c>
      <c r="J2486" s="22" t="s">
        <v>88</v>
      </c>
    </row>
    <row r="2487" spans="3:10" ht="15.75" x14ac:dyDescent="0.25">
      <c r="C2487" s="9">
        <v>2005</v>
      </c>
      <c r="D2487" s="10">
        <v>0</v>
      </c>
      <c r="E2487" s="11"/>
      <c r="F2487" s="12"/>
      <c r="G2487" s="14"/>
      <c r="H2487" s="14"/>
      <c r="I2487" s="12"/>
      <c r="J2487" s="12"/>
    </row>
    <row r="2488" spans="3:10" ht="15.75" x14ac:dyDescent="0.25">
      <c r="C2488" s="9">
        <v>2006</v>
      </c>
      <c r="D2488" s="10">
        <v>0</v>
      </c>
      <c r="E2488" s="11"/>
      <c r="F2488" s="12"/>
      <c r="G2488" s="14"/>
      <c r="H2488" s="14"/>
      <c r="I2488" s="12"/>
      <c r="J2488" s="12"/>
    </row>
    <row r="2489" spans="3:10" ht="15.75" x14ac:dyDescent="0.25">
      <c r="C2489" s="9">
        <v>2007</v>
      </c>
      <c r="D2489" s="10">
        <v>0</v>
      </c>
      <c r="E2489" s="11"/>
      <c r="F2489" s="12"/>
      <c r="G2489" s="14"/>
      <c r="H2489" s="14"/>
      <c r="I2489" s="12"/>
      <c r="J2489" s="12"/>
    </row>
    <row r="2490" spans="3:10" ht="15.75" x14ac:dyDescent="0.25">
      <c r="C2490" s="9">
        <v>2008</v>
      </c>
      <c r="D2490" s="10">
        <v>0</v>
      </c>
      <c r="E2490" s="11"/>
      <c r="F2490" s="12"/>
      <c r="G2490" s="14"/>
      <c r="H2490" s="14"/>
      <c r="I2490" s="12"/>
      <c r="J2490" s="12"/>
    </row>
    <row r="2491" spans="3:10" ht="15.75" x14ac:dyDescent="0.25">
      <c r="C2491" s="9">
        <v>2009</v>
      </c>
      <c r="D2491" s="10">
        <v>0</v>
      </c>
      <c r="E2491" s="11"/>
      <c r="F2491" s="12"/>
      <c r="G2491" s="14"/>
      <c r="H2491" s="14"/>
      <c r="I2491" s="12"/>
      <c r="J2491" s="12"/>
    </row>
    <row r="2492" spans="3:10" ht="15.75" x14ac:dyDescent="0.25">
      <c r="C2492" s="9">
        <v>2010</v>
      </c>
      <c r="D2492" s="10">
        <v>0</v>
      </c>
      <c r="E2492" s="11">
        <v>2</v>
      </c>
      <c r="F2492" s="12">
        <v>0</v>
      </c>
      <c r="G2492" s="14">
        <v>2</v>
      </c>
      <c r="H2492" s="14">
        <v>0</v>
      </c>
      <c r="I2492" s="9">
        <f t="shared" ref="I2492:I2498" si="86">E2492-(F2492+G2492+H2492)-J2492</f>
        <v>0</v>
      </c>
      <c r="J2492" s="9">
        <v>0</v>
      </c>
    </row>
    <row r="2493" spans="3:10" ht="15.75" x14ac:dyDescent="0.25">
      <c r="C2493" s="9">
        <v>2011</v>
      </c>
      <c r="D2493" s="10">
        <v>0</v>
      </c>
      <c r="E2493" s="11">
        <v>2</v>
      </c>
      <c r="F2493" s="12">
        <v>0</v>
      </c>
      <c r="G2493" s="14">
        <v>1</v>
      </c>
      <c r="H2493" s="14">
        <v>0</v>
      </c>
      <c r="I2493" s="9">
        <f t="shared" si="86"/>
        <v>0</v>
      </c>
      <c r="J2493" s="9">
        <v>1</v>
      </c>
    </row>
    <row r="2494" spans="3:10" ht="15.75" x14ac:dyDescent="0.25">
      <c r="C2494" s="9">
        <v>2012</v>
      </c>
      <c r="D2494" s="10">
        <v>0</v>
      </c>
      <c r="E2494" s="11">
        <v>2</v>
      </c>
      <c r="F2494" s="12">
        <v>0</v>
      </c>
      <c r="G2494" s="14">
        <v>1</v>
      </c>
      <c r="H2494" s="14">
        <v>0</v>
      </c>
      <c r="I2494" s="9">
        <f t="shared" si="86"/>
        <v>1</v>
      </c>
      <c r="J2494" s="9">
        <v>0</v>
      </c>
    </row>
    <row r="2495" spans="3:10" ht="15.75" x14ac:dyDescent="0.25">
      <c r="C2495" s="9">
        <v>2013</v>
      </c>
      <c r="D2495" s="10">
        <v>0</v>
      </c>
      <c r="E2495" s="11">
        <v>2</v>
      </c>
      <c r="F2495" s="12">
        <v>0</v>
      </c>
      <c r="G2495" s="14">
        <v>1</v>
      </c>
      <c r="H2495" s="14">
        <v>0</v>
      </c>
      <c r="I2495" s="9">
        <f t="shared" si="86"/>
        <v>0</v>
      </c>
      <c r="J2495" s="9">
        <v>1</v>
      </c>
    </row>
    <row r="2496" spans="3:10" ht="15.75" x14ac:dyDescent="0.25">
      <c r="C2496" s="9">
        <v>2014</v>
      </c>
      <c r="D2496" s="10">
        <v>0</v>
      </c>
      <c r="E2496" s="11">
        <v>2</v>
      </c>
      <c r="F2496" s="12">
        <v>0</v>
      </c>
      <c r="G2496" s="14">
        <v>0</v>
      </c>
      <c r="H2496" s="14">
        <v>0</v>
      </c>
      <c r="I2496" s="9">
        <f t="shared" si="86"/>
        <v>1</v>
      </c>
      <c r="J2496" s="9">
        <v>1</v>
      </c>
    </row>
    <row r="2497" spans="2:10" ht="15.75" x14ac:dyDescent="0.25">
      <c r="C2497" s="9">
        <v>2015</v>
      </c>
      <c r="D2497" s="10">
        <v>0</v>
      </c>
      <c r="E2497" s="11">
        <v>2</v>
      </c>
      <c r="F2497" s="12">
        <v>0</v>
      </c>
      <c r="G2497" s="14">
        <v>0</v>
      </c>
      <c r="H2497" s="14">
        <v>0</v>
      </c>
      <c r="I2497" s="9">
        <f t="shared" si="86"/>
        <v>1</v>
      </c>
      <c r="J2497" s="9">
        <v>1</v>
      </c>
    </row>
    <row r="2498" spans="2:10" ht="15.75" x14ac:dyDescent="0.25">
      <c r="C2498" s="9">
        <v>2016</v>
      </c>
      <c r="D2498" s="10">
        <v>0</v>
      </c>
      <c r="E2498" s="11">
        <v>1</v>
      </c>
      <c r="F2498" s="12">
        <v>0</v>
      </c>
      <c r="G2498" s="14">
        <v>0</v>
      </c>
      <c r="H2498" s="14">
        <v>0</v>
      </c>
      <c r="I2498" s="9">
        <f t="shared" si="86"/>
        <v>1</v>
      </c>
      <c r="J2498" s="9">
        <v>0</v>
      </c>
    </row>
    <row r="2499" spans="2:10" ht="15.75" x14ac:dyDescent="0.25">
      <c r="C2499" s="9">
        <v>2017</v>
      </c>
      <c r="D2499" s="10">
        <v>0</v>
      </c>
      <c r="E2499" s="11">
        <v>1</v>
      </c>
      <c r="F2499" s="12">
        <v>0</v>
      </c>
      <c r="G2499" s="14">
        <v>0</v>
      </c>
      <c r="H2499" s="14">
        <v>0</v>
      </c>
      <c r="I2499" s="14">
        <v>1</v>
      </c>
      <c r="J2499" s="14">
        <v>0</v>
      </c>
    </row>
    <row r="2500" spans="2:10" ht="15.75" x14ac:dyDescent="0.25">
      <c r="C2500" s="9">
        <v>2018</v>
      </c>
      <c r="D2500" s="10">
        <v>0</v>
      </c>
      <c r="E2500" s="11">
        <v>0</v>
      </c>
      <c r="F2500" s="12">
        <v>0</v>
      </c>
      <c r="G2500" s="14">
        <v>0</v>
      </c>
      <c r="H2500" s="14">
        <v>0</v>
      </c>
      <c r="I2500" s="14">
        <v>0</v>
      </c>
      <c r="J2500" s="14">
        <v>0</v>
      </c>
    </row>
    <row r="2501" spans="2:10" ht="15.75" x14ac:dyDescent="0.25">
      <c r="B2501" t="s">
        <v>623</v>
      </c>
      <c r="C2501" s="26">
        <v>2019</v>
      </c>
      <c r="D2501" s="27">
        <v>0</v>
      </c>
      <c r="E2501" s="29">
        <f>VLOOKUP(CONCATENATE(B2501,C2501),Fuente!A:G,2,0)</f>
        <v>1</v>
      </c>
      <c r="F2501" s="30">
        <f>VLOOKUP(CONCATENATE(B2501,C2501),Fuente!A:G,3,0)</f>
        <v>0</v>
      </c>
      <c r="G2501" s="25">
        <f>VLOOKUP(CONCATENATE(B2501,C2501),Fuente!A:G,4,0)</f>
        <v>0</v>
      </c>
      <c r="H2501" s="25">
        <f>VLOOKUP(CONCATENATE(B2501,C2501),Fuente!A:G,5,0)</f>
        <v>0</v>
      </c>
      <c r="I2501" s="25">
        <f>VLOOKUP(CONCATENATE(B2501,C2501),Fuente!A:G,6,0)</f>
        <v>1</v>
      </c>
      <c r="J2501" s="25">
        <f>VLOOKUP(CONCATENATE(B2501,C2501),Fuente!A:G,7,0)</f>
        <v>0</v>
      </c>
    </row>
    <row r="2502" spans="2:10" ht="15.75" x14ac:dyDescent="0.25">
      <c r="B2502" t="s">
        <v>623</v>
      </c>
      <c r="C2502" s="26">
        <v>2020</v>
      </c>
      <c r="D2502" s="27">
        <v>0</v>
      </c>
      <c r="E2502" s="29">
        <f>VLOOKUP(CONCATENATE(B2502,C2502),Fuente!A:G,2,0)</f>
        <v>1</v>
      </c>
      <c r="F2502" s="30">
        <f>VLOOKUP(CONCATENATE(B2502,C2502),Fuente!A:G,3,0)</f>
        <v>0</v>
      </c>
      <c r="G2502" s="25">
        <f>VLOOKUP(CONCATENATE(B2502,C2502),Fuente!A:G,4,0)</f>
        <v>0</v>
      </c>
      <c r="H2502" s="25">
        <f>VLOOKUP(CONCATENATE(B2502,C2502),Fuente!A:G,5,0)</f>
        <v>0</v>
      </c>
      <c r="I2502" s="25">
        <f>VLOOKUP(CONCATENATE(B2502,C2502),Fuente!A:G,6,0)</f>
        <v>1</v>
      </c>
      <c r="J2502" s="25">
        <f>VLOOKUP(CONCATENATE(B2502,C2502),Fuente!A:G,7,0)</f>
        <v>0</v>
      </c>
    </row>
    <row r="2503" spans="2:10" ht="15.75" x14ac:dyDescent="0.25">
      <c r="C2503" s="26"/>
      <c r="D2503" s="27"/>
      <c r="E2503" s="29"/>
      <c r="F2503" s="30"/>
      <c r="G2503" s="25"/>
      <c r="H2503" s="25"/>
      <c r="I2503" s="25"/>
      <c r="J2503" s="25"/>
    </row>
    <row r="2504" spans="2:10" ht="15.75" x14ac:dyDescent="0.25">
      <c r="C2504" s="23" t="s">
        <v>96</v>
      </c>
      <c r="D2504" s="27"/>
      <c r="E2504" s="29"/>
      <c r="F2504" s="30"/>
      <c r="G2504" s="25"/>
      <c r="H2504" s="25"/>
      <c r="I2504" s="25"/>
      <c r="J2504" s="25"/>
    </row>
    <row r="2505" spans="2:10" ht="15.75" x14ac:dyDescent="0.25">
      <c r="C2505" s="26"/>
      <c r="D2505" s="27"/>
      <c r="E2505" s="29"/>
      <c r="F2505" s="30"/>
      <c r="G2505" s="25"/>
      <c r="H2505" s="25"/>
      <c r="I2505" s="25"/>
      <c r="J2505" s="25"/>
    </row>
    <row r="2506" spans="2:10" ht="15.75" x14ac:dyDescent="0.25">
      <c r="C2506" s="26"/>
      <c r="D2506" s="27"/>
      <c r="E2506" s="29"/>
      <c r="F2506" s="30"/>
      <c r="G2506" s="25"/>
      <c r="H2506" s="25"/>
      <c r="I2506" s="25"/>
      <c r="J2506" s="25"/>
    </row>
    <row r="2507" spans="2:10" ht="15.75" x14ac:dyDescent="0.25">
      <c r="C2507" s="26"/>
      <c r="D2507" s="27"/>
      <c r="E2507" s="29"/>
      <c r="F2507" s="30"/>
      <c r="G2507" s="25"/>
      <c r="H2507" s="25"/>
      <c r="I2507" s="25"/>
      <c r="J2507" s="25"/>
    </row>
    <row r="2508" spans="2:10" ht="15.75" x14ac:dyDescent="0.25">
      <c r="C2508" s="23"/>
      <c r="D2508" s="24"/>
      <c r="E2508" s="23"/>
      <c r="F2508" s="23"/>
      <c r="G2508" s="25"/>
      <c r="H2508" s="25"/>
      <c r="I2508" s="25"/>
      <c r="J2508" s="25"/>
    </row>
    <row r="2509" spans="2:10" ht="15.75" x14ac:dyDescent="0.25">
      <c r="C2509" s="23"/>
      <c r="D2509" s="24"/>
      <c r="E2509" s="23"/>
      <c r="F2509" s="23"/>
      <c r="G2509" s="25"/>
      <c r="H2509" s="25"/>
      <c r="I2509" s="25"/>
      <c r="J2509" s="25"/>
    </row>
    <row r="2510" spans="2:10" ht="15.75" x14ac:dyDescent="0.25">
      <c r="C2510" s="23"/>
      <c r="D2510" s="24"/>
      <c r="E2510" s="23"/>
      <c r="F2510" s="23"/>
      <c r="G2510" s="25"/>
      <c r="H2510" s="25"/>
      <c r="I2510" s="25"/>
      <c r="J2510" s="25"/>
    </row>
    <row r="2511" spans="2:10" ht="15.75" x14ac:dyDescent="0.25">
      <c r="C2511" s="161" t="s">
        <v>57</v>
      </c>
      <c r="D2511" s="162"/>
      <c r="E2511" s="162"/>
      <c r="F2511" s="162"/>
      <c r="G2511" s="162"/>
      <c r="H2511" s="162"/>
      <c r="I2511" s="162"/>
      <c r="J2511" s="163"/>
    </row>
    <row r="2512" spans="2:10" ht="47.25" x14ac:dyDescent="0.25">
      <c r="C2512" s="20" t="s">
        <v>0</v>
      </c>
      <c r="D2512" s="21" t="s">
        <v>94</v>
      </c>
      <c r="E2512" s="22" t="s">
        <v>95</v>
      </c>
      <c r="F2512" s="22" t="s">
        <v>91</v>
      </c>
      <c r="G2512" s="22" t="s">
        <v>92</v>
      </c>
      <c r="H2512" s="22" t="s">
        <v>93</v>
      </c>
      <c r="I2512" s="22" t="s">
        <v>89</v>
      </c>
      <c r="J2512" s="22" t="s">
        <v>88</v>
      </c>
    </row>
    <row r="2513" spans="2:10" ht="15.75" x14ac:dyDescent="0.25">
      <c r="C2513" s="9">
        <v>2005</v>
      </c>
      <c r="D2513" s="10">
        <v>0</v>
      </c>
      <c r="E2513" s="11"/>
      <c r="F2513" s="12"/>
      <c r="G2513" s="14"/>
      <c r="H2513" s="14"/>
      <c r="I2513" s="12"/>
      <c r="J2513" s="12"/>
    </row>
    <row r="2514" spans="2:10" ht="15.75" x14ac:dyDescent="0.25">
      <c r="C2514" s="9">
        <v>2006</v>
      </c>
      <c r="D2514" s="10">
        <v>0</v>
      </c>
      <c r="E2514" s="11"/>
      <c r="F2514" s="12"/>
      <c r="G2514" s="14"/>
      <c r="H2514" s="14"/>
      <c r="I2514" s="12"/>
      <c r="J2514" s="12"/>
    </row>
    <row r="2515" spans="2:10" ht="15.75" x14ac:dyDescent="0.25">
      <c r="C2515" s="9">
        <v>2007</v>
      </c>
      <c r="D2515" s="10">
        <v>0</v>
      </c>
      <c r="E2515" s="11"/>
      <c r="F2515" s="12"/>
      <c r="G2515" s="14"/>
      <c r="H2515" s="14"/>
      <c r="I2515" s="12"/>
      <c r="J2515" s="12"/>
    </row>
    <row r="2516" spans="2:10" ht="15.75" x14ac:dyDescent="0.25">
      <c r="C2516" s="9">
        <v>2008</v>
      </c>
      <c r="D2516" s="10">
        <v>9.1</v>
      </c>
      <c r="E2516" s="11"/>
      <c r="F2516" s="12"/>
      <c r="G2516" s="14"/>
      <c r="H2516" s="14"/>
      <c r="I2516" s="12"/>
      <c r="J2516" s="12"/>
    </row>
    <row r="2517" spans="2:10" ht="15.75" x14ac:dyDescent="0.25">
      <c r="C2517" s="9">
        <v>2009</v>
      </c>
      <c r="D2517" s="10">
        <v>0</v>
      </c>
      <c r="E2517" s="11"/>
      <c r="F2517" s="12"/>
      <c r="G2517" s="14"/>
      <c r="H2517" s="14"/>
      <c r="I2517" s="12"/>
      <c r="J2517" s="12"/>
    </row>
    <row r="2518" spans="2:10" ht="15.75" x14ac:dyDescent="0.25">
      <c r="C2518" s="9">
        <v>2010</v>
      </c>
      <c r="D2518" s="10">
        <v>0</v>
      </c>
      <c r="E2518" s="11">
        <v>2</v>
      </c>
      <c r="F2518" s="12">
        <v>0</v>
      </c>
      <c r="G2518" s="14">
        <v>2</v>
      </c>
      <c r="H2518" s="14">
        <v>0</v>
      </c>
      <c r="I2518" s="9">
        <f t="shared" ref="I2518:I2524" si="87">E2518-(F2518+G2518+H2518)-J2518</f>
        <v>0</v>
      </c>
      <c r="J2518" s="9">
        <v>0</v>
      </c>
    </row>
    <row r="2519" spans="2:10" ht="15.75" x14ac:dyDescent="0.25">
      <c r="C2519" s="9">
        <v>2011</v>
      </c>
      <c r="D2519" s="10">
        <v>0</v>
      </c>
      <c r="E2519" s="11">
        <v>2</v>
      </c>
      <c r="F2519" s="12">
        <v>0</v>
      </c>
      <c r="G2519" s="14">
        <v>2</v>
      </c>
      <c r="H2519" s="14">
        <v>0</v>
      </c>
      <c r="I2519" s="9">
        <f t="shared" si="87"/>
        <v>0</v>
      </c>
      <c r="J2519" s="9">
        <v>0</v>
      </c>
    </row>
    <row r="2520" spans="2:10" ht="15.75" x14ac:dyDescent="0.25">
      <c r="C2520" s="9">
        <v>2012</v>
      </c>
      <c r="D2520" s="10">
        <v>0</v>
      </c>
      <c r="E2520" s="11">
        <v>2</v>
      </c>
      <c r="F2520" s="12">
        <v>0</v>
      </c>
      <c r="G2520" s="14">
        <v>2</v>
      </c>
      <c r="H2520" s="14">
        <v>0</v>
      </c>
      <c r="I2520" s="9">
        <f t="shared" si="87"/>
        <v>0</v>
      </c>
      <c r="J2520" s="9">
        <v>0</v>
      </c>
    </row>
    <row r="2521" spans="2:10" ht="15.75" x14ac:dyDescent="0.25">
      <c r="C2521" s="9">
        <v>2013</v>
      </c>
      <c r="D2521" s="10">
        <v>0</v>
      </c>
      <c r="E2521" s="11">
        <v>2</v>
      </c>
      <c r="F2521" s="12">
        <v>0</v>
      </c>
      <c r="G2521" s="14">
        <v>1</v>
      </c>
      <c r="H2521" s="14">
        <v>0</v>
      </c>
      <c r="I2521" s="9">
        <f t="shared" si="87"/>
        <v>0</v>
      </c>
      <c r="J2521" s="9">
        <v>1</v>
      </c>
    </row>
    <row r="2522" spans="2:10" ht="15.75" x14ac:dyDescent="0.25">
      <c r="C2522" s="9">
        <v>2014</v>
      </c>
      <c r="D2522" s="10">
        <v>0</v>
      </c>
      <c r="E2522" s="11">
        <v>2</v>
      </c>
      <c r="F2522" s="12">
        <v>0</v>
      </c>
      <c r="G2522" s="14">
        <v>1</v>
      </c>
      <c r="H2522" s="14">
        <v>0</v>
      </c>
      <c r="I2522" s="9">
        <f t="shared" si="87"/>
        <v>1</v>
      </c>
      <c r="J2522" s="9">
        <v>0</v>
      </c>
    </row>
    <row r="2523" spans="2:10" ht="15.75" x14ac:dyDescent="0.25">
      <c r="C2523" s="9">
        <v>2015</v>
      </c>
      <c r="D2523" s="10">
        <v>0</v>
      </c>
      <c r="E2523" s="11">
        <v>2</v>
      </c>
      <c r="F2523" s="12">
        <v>0</v>
      </c>
      <c r="G2523" s="14">
        <v>1</v>
      </c>
      <c r="H2523" s="14">
        <v>0</v>
      </c>
      <c r="I2523" s="9">
        <f t="shared" si="87"/>
        <v>1</v>
      </c>
      <c r="J2523" s="9">
        <v>0</v>
      </c>
    </row>
    <row r="2524" spans="2:10" ht="15.75" x14ac:dyDescent="0.25">
      <c r="C2524" s="9">
        <v>2016</v>
      </c>
      <c r="D2524" s="10">
        <v>9.14</v>
      </c>
      <c r="E2524" s="11">
        <v>2</v>
      </c>
      <c r="F2524" s="12">
        <v>0</v>
      </c>
      <c r="G2524" s="14">
        <v>1</v>
      </c>
      <c r="H2524" s="14">
        <v>0</v>
      </c>
      <c r="I2524" s="9">
        <f t="shared" si="87"/>
        <v>1</v>
      </c>
      <c r="J2524" s="9">
        <v>0</v>
      </c>
    </row>
    <row r="2525" spans="2:10" ht="15.75" x14ac:dyDescent="0.25">
      <c r="C2525" s="9">
        <v>2017</v>
      </c>
      <c r="D2525" s="10">
        <v>0</v>
      </c>
      <c r="E2525" s="11">
        <v>1</v>
      </c>
      <c r="F2525" s="12">
        <v>0</v>
      </c>
      <c r="G2525" s="14">
        <v>1</v>
      </c>
      <c r="H2525" s="14">
        <v>0</v>
      </c>
      <c r="I2525" s="14">
        <v>0</v>
      </c>
      <c r="J2525" s="14">
        <v>0</v>
      </c>
    </row>
    <row r="2526" spans="2:10" ht="15.75" x14ac:dyDescent="0.25">
      <c r="C2526" s="9">
        <v>2018</v>
      </c>
      <c r="D2526" s="10">
        <v>0</v>
      </c>
      <c r="E2526" s="11">
        <v>1</v>
      </c>
      <c r="F2526" s="12">
        <v>0</v>
      </c>
      <c r="G2526" s="14">
        <v>1</v>
      </c>
      <c r="H2526" s="14">
        <v>0</v>
      </c>
      <c r="I2526" s="14">
        <v>0</v>
      </c>
      <c r="J2526" s="14">
        <v>0</v>
      </c>
    </row>
    <row r="2527" spans="2:10" ht="15.75" x14ac:dyDescent="0.25">
      <c r="B2527" t="s">
        <v>624</v>
      </c>
      <c r="C2527" s="26">
        <v>2019</v>
      </c>
      <c r="D2527" s="27">
        <v>0</v>
      </c>
      <c r="E2527" s="29">
        <f>VLOOKUP(CONCATENATE(B2527,C2527),Fuente!A:G,2,0)</f>
        <v>1</v>
      </c>
      <c r="F2527" s="30">
        <f>VLOOKUP(CONCATENATE(B2527,C2527),Fuente!A:G,3,0)</f>
        <v>0</v>
      </c>
      <c r="G2527" s="25">
        <f>VLOOKUP(CONCATENATE(B2527,C2527),Fuente!A:G,4,0)</f>
        <v>1</v>
      </c>
      <c r="H2527" s="25">
        <f>VLOOKUP(CONCATENATE(B2527,C2527),Fuente!A:G,5,0)</f>
        <v>0</v>
      </c>
      <c r="I2527" s="25">
        <f>VLOOKUP(CONCATENATE(B2527,C2527),Fuente!A:G,6,0)</f>
        <v>0</v>
      </c>
      <c r="J2527" s="25">
        <f>VLOOKUP(CONCATENATE(B2527,C2527),Fuente!A:G,7,0)</f>
        <v>0</v>
      </c>
    </row>
    <row r="2528" spans="2:10" ht="15.75" x14ac:dyDescent="0.25">
      <c r="B2528" t="s">
        <v>624</v>
      </c>
      <c r="C2528" s="26">
        <v>2020</v>
      </c>
      <c r="D2528" s="27">
        <v>0</v>
      </c>
      <c r="E2528" s="29">
        <f>VLOOKUP(CONCATENATE(B2528,C2528),Fuente!A:G,2,0)</f>
        <v>1</v>
      </c>
      <c r="F2528" s="30">
        <f>VLOOKUP(CONCATENATE(B2528,C2528),Fuente!A:G,3,0)</f>
        <v>0</v>
      </c>
      <c r="G2528" s="25">
        <f>VLOOKUP(CONCATENATE(B2528,C2528),Fuente!A:G,4,0)</f>
        <v>1</v>
      </c>
      <c r="H2528" s="25">
        <f>VLOOKUP(CONCATENATE(B2528,C2528),Fuente!A:G,5,0)</f>
        <v>0</v>
      </c>
      <c r="I2528" s="25">
        <f>VLOOKUP(CONCATENATE(B2528,C2528),Fuente!A:G,6,0)</f>
        <v>0</v>
      </c>
      <c r="J2528" s="25">
        <f>VLOOKUP(CONCATENATE(B2528,C2528),Fuente!A:G,7,0)</f>
        <v>1</v>
      </c>
    </row>
    <row r="2529" spans="3:10" ht="15.75" x14ac:dyDescent="0.25">
      <c r="C2529" s="26"/>
      <c r="D2529" s="27"/>
      <c r="E2529" s="29"/>
      <c r="F2529" s="30"/>
      <c r="G2529" s="25"/>
      <c r="H2529" s="25"/>
      <c r="I2529" s="25"/>
      <c r="J2529" s="25"/>
    </row>
    <row r="2530" spans="3:10" ht="15.75" x14ac:dyDescent="0.25">
      <c r="C2530" s="23" t="s">
        <v>96</v>
      </c>
      <c r="D2530" s="27"/>
      <c r="E2530" s="29"/>
      <c r="F2530" s="30"/>
      <c r="G2530" s="25"/>
      <c r="H2530" s="25"/>
      <c r="I2530" s="25"/>
      <c r="J2530" s="25"/>
    </row>
    <row r="2531" spans="3:10" ht="15.75" x14ac:dyDescent="0.25">
      <c r="C2531" s="26"/>
      <c r="D2531" s="27"/>
      <c r="E2531" s="29"/>
      <c r="F2531" s="30"/>
      <c r="G2531" s="25"/>
      <c r="H2531" s="25"/>
      <c r="I2531" s="25"/>
      <c r="J2531" s="25"/>
    </row>
    <row r="2532" spans="3:10" ht="15.75" x14ac:dyDescent="0.25">
      <c r="C2532" s="26"/>
      <c r="D2532" s="27"/>
      <c r="E2532" s="29"/>
      <c r="F2532" s="30"/>
      <c r="G2532" s="25"/>
      <c r="H2532" s="25"/>
      <c r="I2532" s="25"/>
      <c r="J2532" s="25"/>
    </row>
    <row r="2533" spans="3:10" ht="15.75" x14ac:dyDescent="0.25">
      <c r="C2533" s="26"/>
      <c r="D2533" s="27"/>
      <c r="E2533" s="29"/>
      <c r="F2533" s="30"/>
      <c r="G2533" s="25"/>
      <c r="H2533" s="25"/>
      <c r="I2533" s="25"/>
      <c r="J2533" s="25"/>
    </row>
    <row r="2534" spans="3:10" ht="15.75" x14ac:dyDescent="0.25">
      <c r="C2534" s="23"/>
      <c r="D2534" s="24"/>
      <c r="E2534" s="23"/>
      <c r="F2534" s="23"/>
      <c r="G2534" s="25"/>
      <c r="H2534" s="25"/>
      <c r="I2534" s="25"/>
      <c r="J2534" s="25"/>
    </row>
    <row r="2535" spans="3:10" ht="15.75" x14ac:dyDescent="0.25">
      <c r="C2535" s="23"/>
      <c r="D2535" s="24"/>
      <c r="E2535" s="23"/>
      <c r="F2535" s="23"/>
      <c r="G2535" s="25"/>
      <c r="H2535" s="25"/>
      <c r="I2535" s="25"/>
      <c r="J2535" s="25"/>
    </row>
    <row r="2536" spans="3:10" ht="15.75" x14ac:dyDescent="0.25">
      <c r="C2536" s="23"/>
      <c r="D2536" s="24"/>
      <c r="E2536" s="23"/>
      <c r="F2536" s="23"/>
      <c r="G2536" s="25"/>
      <c r="H2536" s="25"/>
      <c r="I2536" s="25"/>
      <c r="J2536" s="25"/>
    </row>
    <row r="2537" spans="3:10" ht="15.75" x14ac:dyDescent="0.25">
      <c r="C2537" s="161" t="s">
        <v>130</v>
      </c>
      <c r="D2537" s="162"/>
      <c r="E2537" s="162"/>
      <c r="F2537" s="162"/>
      <c r="G2537" s="162"/>
      <c r="H2537" s="162"/>
      <c r="I2537" s="162"/>
      <c r="J2537" s="163"/>
    </row>
    <row r="2538" spans="3:10" ht="47.25" x14ac:dyDescent="0.25">
      <c r="C2538" s="20" t="s">
        <v>0</v>
      </c>
      <c r="D2538" s="21" t="s">
        <v>94</v>
      </c>
      <c r="E2538" s="22" t="s">
        <v>95</v>
      </c>
      <c r="F2538" s="22" t="s">
        <v>91</v>
      </c>
      <c r="G2538" s="22" t="s">
        <v>92</v>
      </c>
      <c r="H2538" s="22" t="s">
        <v>93</v>
      </c>
      <c r="I2538" s="22" t="s">
        <v>89</v>
      </c>
      <c r="J2538" s="22" t="s">
        <v>88</v>
      </c>
    </row>
    <row r="2539" spans="3:10" ht="15.75" x14ac:dyDescent="0.25">
      <c r="C2539" s="9">
        <v>2005</v>
      </c>
      <c r="D2539" s="10">
        <v>0</v>
      </c>
      <c r="E2539" s="11"/>
      <c r="F2539" s="12"/>
      <c r="G2539" s="14"/>
      <c r="H2539" s="14"/>
      <c r="I2539" s="12"/>
      <c r="J2539" s="12"/>
    </row>
    <row r="2540" spans="3:10" ht="15.75" x14ac:dyDescent="0.25">
      <c r="C2540" s="9">
        <v>2006</v>
      </c>
      <c r="D2540" s="10">
        <v>0</v>
      </c>
      <c r="E2540" s="11"/>
      <c r="F2540" s="12"/>
      <c r="G2540" s="14"/>
      <c r="H2540" s="14"/>
      <c r="I2540" s="12"/>
      <c r="J2540" s="12"/>
    </row>
    <row r="2541" spans="3:10" ht="15.75" x14ac:dyDescent="0.25">
      <c r="C2541" s="9">
        <v>2007</v>
      </c>
      <c r="D2541" s="10">
        <v>0</v>
      </c>
      <c r="E2541" s="11"/>
      <c r="F2541" s="12"/>
      <c r="G2541" s="14"/>
      <c r="H2541" s="14"/>
      <c r="I2541" s="12"/>
      <c r="J2541" s="12"/>
    </row>
    <row r="2542" spans="3:10" ht="15.75" x14ac:dyDescent="0.25">
      <c r="C2542" s="9">
        <v>2008</v>
      </c>
      <c r="D2542" s="10">
        <v>0</v>
      </c>
      <c r="E2542" s="11"/>
      <c r="F2542" s="12"/>
      <c r="G2542" s="14"/>
      <c r="H2542" s="14"/>
      <c r="I2542" s="12"/>
      <c r="J2542" s="12"/>
    </row>
    <row r="2543" spans="3:10" ht="15.75" x14ac:dyDescent="0.25">
      <c r="C2543" s="9">
        <v>2009</v>
      </c>
      <c r="D2543" s="10">
        <v>0</v>
      </c>
      <c r="E2543" s="11"/>
      <c r="F2543" s="12"/>
      <c r="G2543" s="14"/>
      <c r="H2543" s="14"/>
      <c r="I2543" s="12"/>
      <c r="J2543" s="12"/>
    </row>
    <row r="2544" spans="3:10" ht="15.75" x14ac:dyDescent="0.25">
      <c r="C2544" s="9">
        <v>2010</v>
      </c>
      <c r="D2544" s="10">
        <v>0</v>
      </c>
      <c r="E2544" s="13">
        <v>0</v>
      </c>
      <c r="F2544" s="9">
        <v>0</v>
      </c>
      <c r="G2544" s="14">
        <v>0</v>
      </c>
      <c r="H2544" s="14">
        <v>0</v>
      </c>
      <c r="I2544" s="9">
        <f t="shared" ref="I2544:I2551" si="88">E2544-(F2544+G2544+H2544)-J2544</f>
        <v>0</v>
      </c>
      <c r="J2544" s="9">
        <v>0</v>
      </c>
    </row>
    <row r="2545" spans="2:10" ht="15.75" x14ac:dyDescent="0.25">
      <c r="C2545" s="9">
        <v>2011</v>
      </c>
      <c r="D2545" s="10">
        <v>7.59</v>
      </c>
      <c r="E2545" s="13">
        <v>0</v>
      </c>
      <c r="F2545" s="9">
        <v>0</v>
      </c>
      <c r="G2545" s="14">
        <v>0</v>
      </c>
      <c r="H2545" s="14">
        <v>0</v>
      </c>
      <c r="I2545" s="9">
        <f t="shared" si="88"/>
        <v>0</v>
      </c>
      <c r="J2545" s="9">
        <v>0</v>
      </c>
    </row>
    <row r="2546" spans="2:10" ht="15.75" x14ac:dyDescent="0.25">
      <c r="C2546" s="9">
        <v>2012</v>
      </c>
      <c r="D2546" s="10">
        <v>0</v>
      </c>
      <c r="E2546" s="13">
        <v>0</v>
      </c>
      <c r="F2546" s="9">
        <v>0</v>
      </c>
      <c r="G2546" s="14">
        <v>0</v>
      </c>
      <c r="H2546" s="14">
        <v>0</v>
      </c>
      <c r="I2546" s="9">
        <f t="shared" si="88"/>
        <v>0</v>
      </c>
      <c r="J2546" s="9">
        <v>0</v>
      </c>
    </row>
    <row r="2547" spans="2:10" ht="15.75" x14ac:dyDescent="0.25">
      <c r="C2547" s="9">
        <v>2013</v>
      </c>
      <c r="D2547" s="10">
        <v>0</v>
      </c>
      <c r="E2547" s="13">
        <v>0</v>
      </c>
      <c r="F2547" s="9">
        <v>0</v>
      </c>
      <c r="G2547" s="14">
        <v>0</v>
      </c>
      <c r="H2547" s="14">
        <v>0</v>
      </c>
      <c r="I2547" s="9">
        <f t="shared" si="88"/>
        <v>0</v>
      </c>
      <c r="J2547" s="9">
        <v>0</v>
      </c>
    </row>
    <row r="2548" spans="2:10" ht="15.75" x14ac:dyDescent="0.25">
      <c r="C2548" s="9">
        <v>2014</v>
      </c>
      <c r="D2548" s="10">
        <v>0</v>
      </c>
      <c r="E2548" s="13">
        <v>0</v>
      </c>
      <c r="F2548" s="9">
        <v>0</v>
      </c>
      <c r="G2548" s="14">
        <v>0</v>
      </c>
      <c r="H2548" s="14">
        <v>0</v>
      </c>
      <c r="I2548" s="9">
        <f t="shared" si="88"/>
        <v>0</v>
      </c>
      <c r="J2548" s="9">
        <v>0</v>
      </c>
    </row>
    <row r="2549" spans="2:10" ht="15.75" x14ac:dyDescent="0.25">
      <c r="C2549" s="9">
        <v>2015</v>
      </c>
      <c r="D2549" s="10">
        <v>0</v>
      </c>
      <c r="E2549" s="13">
        <v>0</v>
      </c>
      <c r="F2549" s="9">
        <v>0</v>
      </c>
      <c r="G2549" s="14">
        <v>0</v>
      </c>
      <c r="H2549" s="14">
        <v>0</v>
      </c>
      <c r="I2549" s="9">
        <f t="shared" si="88"/>
        <v>0</v>
      </c>
      <c r="J2549" s="9">
        <v>0</v>
      </c>
    </row>
    <row r="2550" spans="2:10" ht="15.75" x14ac:dyDescent="0.25">
      <c r="C2550" s="9">
        <v>2016</v>
      </c>
      <c r="D2550" s="10">
        <v>0</v>
      </c>
      <c r="E2550" s="13">
        <v>0</v>
      </c>
      <c r="F2550" s="9">
        <v>0</v>
      </c>
      <c r="G2550" s="14">
        <v>0</v>
      </c>
      <c r="H2550" s="14">
        <v>0</v>
      </c>
      <c r="I2550" s="9">
        <f t="shared" si="88"/>
        <v>0</v>
      </c>
      <c r="J2550" s="9">
        <v>0</v>
      </c>
    </row>
    <row r="2551" spans="2:10" ht="15.75" x14ac:dyDescent="0.25">
      <c r="C2551" s="9">
        <v>2017</v>
      </c>
      <c r="D2551" s="10">
        <v>0</v>
      </c>
      <c r="E2551" s="13">
        <v>5</v>
      </c>
      <c r="F2551" s="9">
        <v>0</v>
      </c>
      <c r="G2551" s="14">
        <v>0</v>
      </c>
      <c r="H2551" s="14">
        <v>0</v>
      </c>
      <c r="I2551" s="14">
        <f t="shared" si="88"/>
        <v>4</v>
      </c>
      <c r="J2551" s="14">
        <v>1</v>
      </c>
    </row>
    <row r="2552" spans="2:10" ht="15.75" x14ac:dyDescent="0.25">
      <c r="C2552" s="9">
        <v>2018</v>
      </c>
      <c r="D2552" s="10">
        <v>0</v>
      </c>
      <c r="E2552" s="13">
        <v>5</v>
      </c>
      <c r="F2552" s="9">
        <v>0</v>
      </c>
      <c r="G2552" s="14">
        <v>4</v>
      </c>
      <c r="H2552" s="14">
        <v>1</v>
      </c>
      <c r="I2552" s="14">
        <v>0</v>
      </c>
      <c r="J2552" s="14">
        <v>0</v>
      </c>
    </row>
    <row r="2553" spans="2:10" ht="15.75" x14ac:dyDescent="0.25">
      <c r="B2553" t="s">
        <v>625</v>
      </c>
      <c r="C2553" s="26">
        <v>2019</v>
      </c>
      <c r="D2553" s="27">
        <v>0</v>
      </c>
      <c r="E2553" s="29">
        <f>VLOOKUP(CONCATENATE(B2553,C2553),Fuente!A:G,2,0)</f>
        <v>5</v>
      </c>
      <c r="F2553" s="30">
        <f>VLOOKUP(CONCATENATE(B2553,C2553),Fuente!A:G,3,0)</f>
        <v>0</v>
      </c>
      <c r="G2553" s="25">
        <f>VLOOKUP(CONCATENATE(B2553,C2553),Fuente!A:G,4,0)</f>
        <v>4</v>
      </c>
      <c r="H2553" s="25">
        <f>VLOOKUP(CONCATENATE(B2553,C2553),Fuente!A:G,5,0)</f>
        <v>0</v>
      </c>
      <c r="I2553" s="25">
        <f>VLOOKUP(CONCATENATE(B2553,C2553),Fuente!A:G,6,0)</f>
        <v>0</v>
      </c>
      <c r="J2553" s="25">
        <f>VLOOKUP(CONCATENATE(B2553,C2553),Fuente!A:G,7,0)</f>
        <v>1</v>
      </c>
    </row>
    <row r="2554" spans="2:10" ht="15.75" x14ac:dyDescent="0.25">
      <c r="B2554" t="s">
        <v>625</v>
      </c>
      <c r="C2554" s="26">
        <v>2020</v>
      </c>
      <c r="D2554" s="27">
        <v>0</v>
      </c>
      <c r="E2554" s="29">
        <f>VLOOKUP(CONCATENATE(B2554,C2554),Fuente!A:G,2,0)</f>
        <v>5</v>
      </c>
      <c r="F2554" s="30">
        <f>VLOOKUP(CONCATENATE(B2554,C2554),Fuente!A:G,3,0)</f>
        <v>0</v>
      </c>
      <c r="G2554" s="25">
        <f>VLOOKUP(CONCATENATE(B2554,C2554),Fuente!A:G,4,0)</f>
        <v>4</v>
      </c>
      <c r="H2554" s="25">
        <f>VLOOKUP(CONCATENATE(B2554,C2554),Fuente!A:G,5,0)</f>
        <v>0</v>
      </c>
      <c r="I2554" s="25">
        <f>VLOOKUP(CONCATENATE(B2554,C2554),Fuente!A:G,6,0)</f>
        <v>0</v>
      </c>
      <c r="J2554" s="25">
        <f>VLOOKUP(CONCATENATE(B2554,C2554),Fuente!A:G,7,0)</f>
        <v>5</v>
      </c>
    </row>
    <row r="2555" spans="2:10" ht="15.75" x14ac:dyDescent="0.25">
      <c r="C2555" s="26"/>
      <c r="D2555" s="27"/>
      <c r="E2555" s="29"/>
      <c r="F2555" s="30"/>
      <c r="G2555" s="25"/>
      <c r="H2555" s="25"/>
      <c r="I2555" s="25"/>
      <c r="J2555" s="25"/>
    </row>
    <row r="2556" spans="2:10" ht="15.75" x14ac:dyDescent="0.25">
      <c r="C2556" s="23" t="s">
        <v>96</v>
      </c>
      <c r="D2556" s="27"/>
      <c r="E2556" s="29"/>
      <c r="F2556" s="30"/>
      <c r="G2556" s="25"/>
      <c r="H2556" s="25"/>
      <c r="I2556" s="25"/>
      <c r="J2556" s="25"/>
    </row>
    <row r="2557" spans="2:10" ht="15.75" x14ac:dyDescent="0.25">
      <c r="C2557" s="26"/>
      <c r="D2557" s="27"/>
      <c r="E2557" s="29"/>
      <c r="F2557" s="30"/>
      <c r="G2557" s="25"/>
      <c r="H2557" s="25"/>
      <c r="I2557" s="25"/>
      <c r="J2557" s="25"/>
    </row>
    <row r="2558" spans="2:10" ht="15.75" x14ac:dyDescent="0.25">
      <c r="C2558" s="26"/>
      <c r="D2558" s="27"/>
      <c r="E2558" s="29"/>
      <c r="F2558" s="30"/>
      <c r="G2558" s="25"/>
      <c r="H2558" s="25"/>
      <c r="I2558" s="25"/>
      <c r="J2558" s="25"/>
    </row>
    <row r="2559" spans="2:10" ht="15.75" x14ac:dyDescent="0.25">
      <c r="C2559" s="26"/>
      <c r="D2559" s="27"/>
      <c r="E2559" s="29"/>
      <c r="F2559" s="30"/>
      <c r="G2559" s="25"/>
      <c r="H2559" s="25"/>
      <c r="I2559" s="25"/>
      <c r="J2559" s="25"/>
    </row>
    <row r="2560" spans="2:10" ht="15.75" x14ac:dyDescent="0.25">
      <c r="C2560" s="23"/>
      <c r="D2560" s="24"/>
      <c r="E2560" s="23"/>
      <c r="F2560" s="23"/>
      <c r="G2560" s="25"/>
      <c r="H2560" s="25"/>
      <c r="I2560" s="25"/>
      <c r="J2560" s="25"/>
    </row>
    <row r="2561" spans="3:10" ht="15.75" x14ac:dyDescent="0.25">
      <c r="C2561" s="23"/>
      <c r="D2561" s="24"/>
      <c r="E2561" s="23"/>
      <c r="F2561" s="23"/>
      <c r="G2561" s="25"/>
      <c r="H2561" s="25"/>
      <c r="I2561" s="25"/>
      <c r="J2561" s="25"/>
    </row>
    <row r="2562" spans="3:10" ht="15.75" x14ac:dyDescent="0.25">
      <c r="C2562" s="23"/>
      <c r="D2562" s="24"/>
      <c r="E2562" s="23"/>
      <c r="F2562" s="23"/>
      <c r="G2562" s="25"/>
      <c r="H2562" s="25"/>
      <c r="I2562" s="25"/>
      <c r="J2562" s="25"/>
    </row>
    <row r="2563" spans="3:10" ht="15.75" x14ac:dyDescent="0.25">
      <c r="C2563" s="161" t="s">
        <v>58</v>
      </c>
      <c r="D2563" s="162"/>
      <c r="E2563" s="162"/>
      <c r="F2563" s="162"/>
      <c r="G2563" s="162"/>
      <c r="H2563" s="162"/>
      <c r="I2563" s="162"/>
      <c r="J2563" s="163"/>
    </row>
    <row r="2564" spans="3:10" ht="47.25" x14ac:dyDescent="0.25">
      <c r="C2564" s="20" t="s">
        <v>0</v>
      </c>
      <c r="D2564" s="21" t="s">
        <v>94</v>
      </c>
      <c r="E2564" s="22" t="s">
        <v>95</v>
      </c>
      <c r="F2564" s="22" t="s">
        <v>91</v>
      </c>
      <c r="G2564" s="22" t="s">
        <v>92</v>
      </c>
      <c r="H2564" s="22" t="s">
        <v>93</v>
      </c>
      <c r="I2564" s="22" t="s">
        <v>89</v>
      </c>
      <c r="J2564" s="22" t="s">
        <v>88</v>
      </c>
    </row>
    <row r="2565" spans="3:10" ht="15.75" x14ac:dyDescent="0.25">
      <c r="C2565" s="9">
        <v>2005</v>
      </c>
      <c r="D2565" s="10">
        <v>0</v>
      </c>
      <c r="E2565" s="11"/>
      <c r="F2565" s="12"/>
      <c r="G2565" s="14"/>
      <c r="H2565" s="14"/>
      <c r="I2565" s="12"/>
      <c r="J2565" s="12"/>
    </row>
    <row r="2566" spans="3:10" ht="15.75" x14ac:dyDescent="0.25">
      <c r="C2566" s="9">
        <v>2006</v>
      </c>
      <c r="D2566" s="10">
        <v>0</v>
      </c>
      <c r="E2566" s="11"/>
      <c r="F2566" s="12"/>
      <c r="G2566" s="14"/>
      <c r="H2566" s="14"/>
      <c r="I2566" s="12"/>
      <c r="J2566" s="12"/>
    </row>
    <row r="2567" spans="3:10" ht="15.75" x14ac:dyDescent="0.25">
      <c r="C2567" s="9">
        <v>2007</v>
      </c>
      <c r="D2567" s="10">
        <v>0</v>
      </c>
      <c r="E2567" s="11"/>
      <c r="F2567" s="12"/>
      <c r="G2567" s="14"/>
      <c r="H2567" s="14"/>
      <c r="I2567" s="12"/>
      <c r="J2567" s="12"/>
    </row>
    <row r="2568" spans="3:10" ht="15.75" x14ac:dyDescent="0.25">
      <c r="C2568" s="9">
        <v>2008</v>
      </c>
      <c r="D2568" s="10">
        <v>0</v>
      </c>
      <c r="E2568" s="11"/>
      <c r="F2568" s="12"/>
      <c r="G2568" s="14"/>
      <c r="H2568" s="14"/>
      <c r="I2568" s="12"/>
      <c r="J2568" s="12"/>
    </row>
    <row r="2569" spans="3:10" ht="15.75" x14ac:dyDescent="0.25">
      <c r="C2569" s="9">
        <v>2009</v>
      </c>
      <c r="D2569" s="10">
        <v>0</v>
      </c>
      <c r="E2569" s="11"/>
      <c r="F2569" s="12"/>
      <c r="G2569" s="14"/>
      <c r="H2569" s="14"/>
      <c r="I2569" s="12"/>
      <c r="J2569" s="12"/>
    </row>
    <row r="2570" spans="3:10" ht="15.75" x14ac:dyDescent="0.25">
      <c r="C2570" s="9">
        <v>2010</v>
      </c>
      <c r="D2570" s="10">
        <v>0</v>
      </c>
      <c r="E2570" s="13">
        <v>0</v>
      </c>
      <c r="F2570" s="9">
        <v>0</v>
      </c>
      <c r="G2570" s="14">
        <v>0</v>
      </c>
      <c r="H2570" s="14">
        <v>0</v>
      </c>
      <c r="I2570" s="9">
        <v>0</v>
      </c>
      <c r="J2570" s="9">
        <v>0</v>
      </c>
    </row>
    <row r="2571" spans="3:10" ht="15.75" x14ac:dyDescent="0.25">
      <c r="C2571" s="9">
        <v>2011</v>
      </c>
      <c r="D2571" s="10">
        <v>0</v>
      </c>
      <c r="E2571" s="13">
        <v>0</v>
      </c>
      <c r="F2571" s="9">
        <v>0</v>
      </c>
      <c r="G2571" s="14">
        <v>0</v>
      </c>
      <c r="H2571" s="14">
        <v>0</v>
      </c>
      <c r="I2571" s="9">
        <v>0</v>
      </c>
      <c r="J2571" s="9">
        <v>0</v>
      </c>
    </row>
    <row r="2572" spans="3:10" ht="15.75" x14ac:dyDescent="0.25">
      <c r="C2572" s="9">
        <v>2012</v>
      </c>
      <c r="D2572" s="10">
        <v>0</v>
      </c>
      <c r="E2572" s="13">
        <v>0</v>
      </c>
      <c r="F2572" s="9">
        <v>0</v>
      </c>
      <c r="G2572" s="14">
        <v>0</v>
      </c>
      <c r="H2572" s="14">
        <v>0</v>
      </c>
      <c r="I2572" s="9">
        <v>0</v>
      </c>
      <c r="J2572" s="9">
        <v>0</v>
      </c>
    </row>
    <row r="2573" spans="3:10" ht="15.75" x14ac:dyDescent="0.25">
      <c r="C2573" s="9">
        <v>2013</v>
      </c>
      <c r="D2573" s="10">
        <v>0</v>
      </c>
      <c r="E2573" s="13">
        <v>0</v>
      </c>
      <c r="F2573" s="9">
        <v>0</v>
      </c>
      <c r="G2573" s="14">
        <v>0</v>
      </c>
      <c r="H2573" s="14">
        <v>0</v>
      </c>
      <c r="I2573" s="9">
        <v>0</v>
      </c>
      <c r="J2573" s="9">
        <v>0</v>
      </c>
    </row>
    <row r="2574" spans="3:10" ht="15.75" x14ac:dyDescent="0.25">
      <c r="C2574" s="9">
        <v>2014</v>
      </c>
      <c r="D2574" s="10">
        <v>0</v>
      </c>
      <c r="E2574" s="13">
        <v>0</v>
      </c>
      <c r="F2574" s="9">
        <v>0</v>
      </c>
      <c r="G2574" s="14">
        <v>0</v>
      </c>
      <c r="H2574" s="14">
        <v>0</v>
      </c>
      <c r="I2574" s="9">
        <v>0</v>
      </c>
      <c r="J2574" s="9">
        <v>0</v>
      </c>
    </row>
    <row r="2575" spans="3:10" ht="15.75" x14ac:dyDescent="0.25">
      <c r="C2575" s="9">
        <v>2015</v>
      </c>
      <c r="D2575" s="10">
        <v>0</v>
      </c>
      <c r="E2575" s="13">
        <v>0</v>
      </c>
      <c r="F2575" s="9">
        <v>0</v>
      </c>
      <c r="G2575" s="14">
        <v>0</v>
      </c>
      <c r="H2575" s="14">
        <v>0</v>
      </c>
      <c r="I2575" s="9">
        <v>0</v>
      </c>
      <c r="J2575" s="9">
        <v>0</v>
      </c>
    </row>
    <row r="2576" spans="3:10" ht="15.75" x14ac:dyDescent="0.25">
      <c r="C2576" s="9">
        <v>2016</v>
      </c>
      <c r="D2576" s="10">
        <v>0</v>
      </c>
      <c r="E2576" s="13">
        <v>0</v>
      </c>
      <c r="F2576" s="9">
        <v>0</v>
      </c>
      <c r="G2576" s="14">
        <v>0</v>
      </c>
      <c r="H2576" s="14">
        <v>0</v>
      </c>
      <c r="I2576" s="9">
        <v>0</v>
      </c>
      <c r="J2576" s="9">
        <v>0</v>
      </c>
    </row>
    <row r="2577" spans="2:10" ht="15.75" x14ac:dyDescent="0.25">
      <c r="C2577" s="9">
        <v>2017</v>
      </c>
      <c r="D2577" s="10">
        <v>0</v>
      </c>
      <c r="E2577" s="13">
        <v>2</v>
      </c>
      <c r="F2577" s="9">
        <v>0</v>
      </c>
      <c r="G2577" s="14">
        <v>0</v>
      </c>
      <c r="H2577" s="14">
        <v>0</v>
      </c>
      <c r="I2577" s="14">
        <v>2</v>
      </c>
      <c r="J2577" s="14">
        <v>0</v>
      </c>
    </row>
    <row r="2578" spans="2:10" ht="15.75" x14ac:dyDescent="0.25">
      <c r="C2578" s="9">
        <v>2018</v>
      </c>
      <c r="D2578" s="10">
        <v>0</v>
      </c>
      <c r="E2578" s="13">
        <v>2</v>
      </c>
      <c r="F2578" s="9">
        <v>0</v>
      </c>
      <c r="G2578" s="14">
        <v>0</v>
      </c>
      <c r="H2578" s="14">
        <v>0</v>
      </c>
      <c r="I2578" s="14">
        <v>2</v>
      </c>
      <c r="J2578" s="14">
        <v>0</v>
      </c>
    </row>
    <row r="2579" spans="2:10" ht="15.75" x14ac:dyDescent="0.25">
      <c r="B2579" t="s">
        <v>626</v>
      </c>
      <c r="C2579" s="26">
        <v>2019</v>
      </c>
      <c r="D2579" s="27">
        <v>0</v>
      </c>
      <c r="E2579" s="29">
        <f>VLOOKUP(CONCATENATE(B2579,C2579),Fuente!A:G,2,0)</f>
        <v>2</v>
      </c>
      <c r="F2579" s="30">
        <f>VLOOKUP(CONCATENATE(B2579,C2579),Fuente!A:G,3,0)</f>
        <v>0</v>
      </c>
      <c r="G2579" s="25">
        <f>VLOOKUP(CONCATENATE(B2579,C2579),Fuente!A:G,4,0)</f>
        <v>0</v>
      </c>
      <c r="H2579" s="25">
        <f>VLOOKUP(CONCATENATE(B2579,C2579),Fuente!A:G,5,0)</f>
        <v>0</v>
      </c>
      <c r="I2579" s="25">
        <f>VLOOKUP(CONCATENATE(B2579,C2579),Fuente!A:G,6,0)</f>
        <v>2</v>
      </c>
      <c r="J2579" s="25">
        <f>VLOOKUP(CONCATENATE(B2579,C2579),Fuente!A:G,7,0)</f>
        <v>0</v>
      </c>
    </row>
    <row r="2580" spans="2:10" ht="15.75" x14ac:dyDescent="0.25">
      <c r="B2580" t="s">
        <v>626</v>
      </c>
      <c r="C2580" s="26">
        <v>2020</v>
      </c>
      <c r="D2580" s="27">
        <v>0</v>
      </c>
      <c r="E2580" s="29">
        <f>VLOOKUP(CONCATENATE(B2580,C2580),Fuente!A:G,2,0)</f>
        <v>2</v>
      </c>
      <c r="F2580" s="30">
        <f>VLOOKUP(CONCATENATE(B2580,C2580),Fuente!A:G,3,0)</f>
        <v>0</v>
      </c>
      <c r="G2580" s="25">
        <f>VLOOKUP(CONCATENATE(B2580,C2580),Fuente!A:G,4,0)</f>
        <v>0</v>
      </c>
      <c r="H2580" s="25">
        <f>VLOOKUP(CONCATENATE(B2580,C2580),Fuente!A:G,5,0)</f>
        <v>0</v>
      </c>
      <c r="I2580" s="25">
        <f>VLOOKUP(CONCATENATE(B2580,C2580),Fuente!A:G,6,0)</f>
        <v>0</v>
      </c>
      <c r="J2580" s="25">
        <f>VLOOKUP(CONCATENATE(B2580,C2580),Fuente!A:G,7,0)</f>
        <v>2</v>
      </c>
    </row>
    <row r="2581" spans="2:10" ht="15.75" x14ac:dyDescent="0.25">
      <c r="C2581" s="26"/>
      <c r="D2581" s="27"/>
      <c r="E2581" s="29"/>
      <c r="F2581" s="30"/>
      <c r="G2581" s="25"/>
      <c r="H2581" s="25"/>
      <c r="I2581" s="25"/>
      <c r="J2581" s="25"/>
    </row>
    <row r="2582" spans="2:10" ht="15.75" x14ac:dyDescent="0.25">
      <c r="C2582" s="23" t="s">
        <v>96</v>
      </c>
      <c r="D2582" s="27"/>
      <c r="E2582" s="29"/>
      <c r="F2582" s="30"/>
      <c r="G2582" s="25"/>
      <c r="H2582" s="25"/>
      <c r="I2582" s="25"/>
      <c r="J2582" s="25"/>
    </row>
    <row r="2583" spans="2:10" ht="15.75" x14ac:dyDescent="0.25">
      <c r="C2583" s="26"/>
      <c r="D2583" s="27"/>
      <c r="E2583" s="29"/>
      <c r="F2583" s="30"/>
      <c r="G2583" s="25"/>
      <c r="H2583" s="25"/>
      <c r="I2583" s="25"/>
      <c r="J2583" s="25"/>
    </row>
    <row r="2584" spans="2:10" ht="15.75" x14ac:dyDescent="0.25">
      <c r="C2584" s="26"/>
      <c r="D2584" s="27"/>
      <c r="E2584" s="29"/>
      <c r="F2584" s="30"/>
      <c r="G2584" s="25"/>
      <c r="H2584" s="25"/>
      <c r="I2584" s="25"/>
      <c r="J2584" s="25"/>
    </row>
    <row r="2585" spans="2:10" ht="15.75" x14ac:dyDescent="0.25">
      <c r="C2585" s="26"/>
      <c r="D2585" s="27"/>
      <c r="E2585" s="29"/>
      <c r="F2585" s="30"/>
      <c r="G2585" s="25"/>
      <c r="H2585" s="25"/>
      <c r="I2585" s="25"/>
      <c r="J2585" s="25"/>
    </row>
    <row r="2586" spans="2:10" ht="15.75" x14ac:dyDescent="0.25">
      <c r="C2586" s="23"/>
      <c r="D2586" s="24"/>
      <c r="E2586" s="23"/>
      <c r="F2586" s="23"/>
      <c r="G2586" s="25"/>
      <c r="H2586" s="25"/>
      <c r="I2586" s="25"/>
      <c r="J2586" s="25"/>
    </row>
    <row r="2587" spans="2:10" ht="15.75" x14ac:dyDescent="0.25">
      <c r="C2587" s="23"/>
      <c r="D2587" s="24"/>
      <c r="E2587" s="23"/>
      <c r="F2587" s="23"/>
      <c r="G2587" s="25"/>
      <c r="H2587" s="25"/>
      <c r="I2587" s="25"/>
      <c r="J2587" s="25"/>
    </row>
    <row r="2588" spans="2:10" ht="15.75" x14ac:dyDescent="0.25">
      <c r="C2588" s="23"/>
      <c r="D2588" s="24"/>
      <c r="E2588" s="23"/>
      <c r="F2588" s="23"/>
      <c r="G2588" s="25"/>
      <c r="H2588" s="25"/>
      <c r="I2588" s="25"/>
      <c r="J2588" s="25"/>
    </row>
    <row r="2589" spans="2:10" ht="15.75" x14ac:dyDescent="0.25">
      <c r="C2589" s="161" t="s">
        <v>59</v>
      </c>
      <c r="D2589" s="162"/>
      <c r="E2589" s="162"/>
      <c r="F2589" s="162"/>
      <c r="G2589" s="162"/>
      <c r="H2589" s="162"/>
      <c r="I2589" s="162"/>
      <c r="J2589" s="163"/>
    </row>
    <row r="2590" spans="2:10" ht="47.25" x14ac:dyDescent="0.25">
      <c r="C2590" s="20" t="s">
        <v>0</v>
      </c>
      <c r="D2590" s="21" t="s">
        <v>94</v>
      </c>
      <c r="E2590" s="22" t="s">
        <v>95</v>
      </c>
      <c r="F2590" s="22" t="s">
        <v>91</v>
      </c>
      <c r="G2590" s="22" t="s">
        <v>92</v>
      </c>
      <c r="H2590" s="22" t="s">
        <v>93</v>
      </c>
      <c r="I2590" s="22" t="s">
        <v>89</v>
      </c>
      <c r="J2590" s="22" t="s">
        <v>88</v>
      </c>
    </row>
    <row r="2591" spans="2:10" ht="15.75" x14ac:dyDescent="0.25">
      <c r="C2591" s="9">
        <v>2005</v>
      </c>
      <c r="D2591" s="10">
        <v>0</v>
      </c>
      <c r="E2591" s="11"/>
      <c r="F2591" s="12"/>
      <c r="G2591" s="14"/>
      <c r="H2591" s="14"/>
      <c r="I2591" s="12"/>
      <c r="J2591" s="12"/>
    </row>
    <row r="2592" spans="2:10" ht="15.75" x14ac:dyDescent="0.25">
      <c r="C2592" s="9">
        <v>2006</v>
      </c>
      <c r="D2592" s="10">
        <v>0</v>
      </c>
      <c r="E2592" s="11"/>
      <c r="F2592" s="12"/>
      <c r="G2592" s="14"/>
      <c r="H2592" s="14"/>
      <c r="I2592" s="12"/>
      <c r="J2592" s="12"/>
    </row>
    <row r="2593" spans="2:10" ht="15.75" x14ac:dyDescent="0.25">
      <c r="C2593" s="9">
        <v>2007</v>
      </c>
      <c r="D2593" s="10">
        <v>0</v>
      </c>
      <c r="E2593" s="11"/>
      <c r="F2593" s="12"/>
      <c r="G2593" s="14"/>
      <c r="H2593" s="14"/>
      <c r="I2593" s="12"/>
      <c r="J2593" s="12"/>
    </row>
    <row r="2594" spans="2:10" ht="15.75" x14ac:dyDescent="0.25">
      <c r="C2594" s="9">
        <v>2008</v>
      </c>
      <c r="D2594" s="10">
        <v>0</v>
      </c>
      <c r="E2594" s="11"/>
      <c r="F2594" s="12"/>
      <c r="G2594" s="14"/>
      <c r="H2594" s="14"/>
      <c r="I2594" s="12"/>
      <c r="J2594" s="12"/>
    </row>
    <row r="2595" spans="2:10" ht="15.75" x14ac:dyDescent="0.25">
      <c r="C2595" s="9">
        <v>2009</v>
      </c>
      <c r="D2595" s="10">
        <v>0</v>
      </c>
      <c r="E2595" s="11"/>
      <c r="F2595" s="12"/>
      <c r="G2595" s="14"/>
      <c r="H2595" s="14"/>
      <c r="I2595" s="12"/>
      <c r="J2595" s="12"/>
    </row>
    <row r="2596" spans="2:10" ht="15.75" x14ac:dyDescent="0.25">
      <c r="C2596" s="9">
        <v>2010</v>
      </c>
      <c r="D2596" s="10">
        <v>0</v>
      </c>
      <c r="E2596" s="11">
        <v>2</v>
      </c>
      <c r="F2596" s="12">
        <v>0</v>
      </c>
      <c r="G2596" s="14">
        <v>2</v>
      </c>
      <c r="H2596" s="14">
        <v>0</v>
      </c>
      <c r="I2596" s="9">
        <f t="shared" ref="I2596:I2602" si="89">E2596-(F2596+G2596+H2596)-J2596</f>
        <v>0</v>
      </c>
      <c r="J2596" s="9">
        <v>0</v>
      </c>
    </row>
    <row r="2597" spans="2:10" ht="15.75" x14ac:dyDescent="0.25">
      <c r="C2597" s="9">
        <v>2011</v>
      </c>
      <c r="D2597" s="10">
        <v>0</v>
      </c>
      <c r="E2597" s="11">
        <v>4</v>
      </c>
      <c r="F2597" s="12">
        <v>0</v>
      </c>
      <c r="G2597" s="14">
        <v>4</v>
      </c>
      <c r="H2597" s="14">
        <v>0</v>
      </c>
      <c r="I2597" s="9">
        <f t="shared" si="89"/>
        <v>0</v>
      </c>
      <c r="J2597" s="9">
        <v>0</v>
      </c>
    </row>
    <row r="2598" spans="2:10" ht="15.75" x14ac:dyDescent="0.25">
      <c r="C2598" s="9">
        <v>2012</v>
      </c>
      <c r="D2598" s="10">
        <v>0</v>
      </c>
      <c r="E2598" s="11">
        <v>4</v>
      </c>
      <c r="F2598" s="12">
        <v>0</v>
      </c>
      <c r="G2598" s="14">
        <v>4</v>
      </c>
      <c r="H2598" s="14">
        <v>0</v>
      </c>
      <c r="I2598" s="9">
        <f t="shared" si="89"/>
        <v>0</v>
      </c>
      <c r="J2598" s="9">
        <v>0</v>
      </c>
    </row>
    <row r="2599" spans="2:10" ht="15.75" x14ac:dyDescent="0.25">
      <c r="C2599" s="9">
        <v>2013</v>
      </c>
      <c r="D2599" s="10">
        <v>0</v>
      </c>
      <c r="E2599" s="11">
        <v>4</v>
      </c>
      <c r="F2599" s="12">
        <v>0</v>
      </c>
      <c r="G2599" s="14">
        <v>4</v>
      </c>
      <c r="H2599" s="14">
        <v>0</v>
      </c>
      <c r="I2599" s="9">
        <f t="shared" si="89"/>
        <v>0</v>
      </c>
      <c r="J2599" s="9">
        <v>0</v>
      </c>
    </row>
    <row r="2600" spans="2:10" ht="15.75" x14ac:dyDescent="0.25">
      <c r="C2600" s="9">
        <v>2014</v>
      </c>
      <c r="D2600" s="10">
        <v>0</v>
      </c>
      <c r="E2600" s="11">
        <v>4</v>
      </c>
      <c r="F2600" s="12">
        <v>0</v>
      </c>
      <c r="G2600" s="14">
        <v>4</v>
      </c>
      <c r="H2600" s="14">
        <v>0</v>
      </c>
      <c r="I2600" s="9">
        <f t="shared" si="89"/>
        <v>0</v>
      </c>
      <c r="J2600" s="9">
        <v>0</v>
      </c>
    </row>
    <row r="2601" spans="2:10" ht="15.75" x14ac:dyDescent="0.25">
      <c r="C2601" s="9">
        <v>2015</v>
      </c>
      <c r="D2601" s="10">
        <v>0</v>
      </c>
      <c r="E2601" s="11">
        <v>4</v>
      </c>
      <c r="F2601" s="12">
        <v>0</v>
      </c>
      <c r="G2601" s="14">
        <v>4</v>
      </c>
      <c r="H2601" s="14">
        <v>0</v>
      </c>
      <c r="I2601" s="9">
        <f t="shared" si="89"/>
        <v>0</v>
      </c>
      <c r="J2601" s="9">
        <v>0</v>
      </c>
    </row>
    <row r="2602" spans="2:10" ht="15.75" x14ac:dyDescent="0.25">
      <c r="C2602" s="9">
        <v>2016</v>
      </c>
      <c r="D2602" s="10">
        <v>0</v>
      </c>
      <c r="E2602" s="11">
        <v>4</v>
      </c>
      <c r="F2602" s="12">
        <v>0</v>
      </c>
      <c r="G2602" s="14">
        <v>0</v>
      </c>
      <c r="H2602" s="14">
        <v>0</v>
      </c>
      <c r="I2602" s="9">
        <f t="shared" si="89"/>
        <v>4</v>
      </c>
      <c r="J2602" s="9">
        <v>0</v>
      </c>
    </row>
    <row r="2603" spans="2:10" ht="15.75" x14ac:dyDescent="0.25">
      <c r="C2603" s="9">
        <v>2017</v>
      </c>
      <c r="D2603" s="10">
        <v>0</v>
      </c>
      <c r="E2603" s="11">
        <v>4</v>
      </c>
      <c r="F2603" s="12">
        <v>0</v>
      </c>
      <c r="G2603" s="14">
        <v>0</v>
      </c>
      <c r="H2603" s="14">
        <v>0</v>
      </c>
      <c r="I2603" s="14">
        <v>4</v>
      </c>
      <c r="J2603" s="14">
        <v>0</v>
      </c>
    </row>
    <row r="2604" spans="2:10" ht="15.75" x14ac:dyDescent="0.25">
      <c r="C2604" s="9">
        <v>2018</v>
      </c>
      <c r="D2604" s="10">
        <v>0</v>
      </c>
      <c r="E2604" s="11">
        <v>4</v>
      </c>
      <c r="F2604" s="12">
        <v>0</v>
      </c>
      <c r="G2604" s="14">
        <v>0</v>
      </c>
      <c r="H2604" s="14">
        <v>0</v>
      </c>
      <c r="I2604" s="14">
        <v>4</v>
      </c>
      <c r="J2604" s="14">
        <v>0</v>
      </c>
    </row>
    <row r="2605" spans="2:10" ht="15.75" x14ac:dyDescent="0.25">
      <c r="B2605" t="s">
        <v>627</v>
      </c>
      <c r="C2605" s="26">
        <v>2019</v>
      </c>
      <c r="D2605" s="27">
        <v>0</v>
      </c>
      <c r="E2605" s="29">
        <f>VLOOKUP(CONCATENATE(B2605,C2605),Fuente!A:G,2,0)</f>
        <v>4</v>
      </c>
      <c r="F2605" s="30">
        <f>VLOOKUP(CONCATENATE(B2605,C2605),Fuente!A:G,3,0)</f>
        <v>0</v>
      </c>
      <c r="G2605" s="25">
        <f>VLOOKUP(CONCATENATE(B2605,C2605),Fuente!A:G,4,0)</f>
        <v>4</v>
      </c>
      <c r="H2605" s="25">
        <f>VLOOKUP(CONCATENATE(B2605,C2605),Fuente!A:G,5,0)</f>
        <v>0</v>
      </c>
      <c r="I2605" s="25">
        <f>VLOOKUP(CONCATENATE(B2605,C2605),Fuente!A:G,6,0)</f>
        <v>0</v>
      </c>
      <c r="J2605" s="25">
        <f>VLOOKUP(CONCATENATE(B2605,C2605),Fuente!A:G,7,0)</f>
        <v>0</v>
      </c>
    </row>
    <row r="2606" spans="2:10" ht="15.75" x14ac:dyDescent="0.25">
      <c r="B2606" t="s">
        <v>627</v>
      </c>
      <c r="C2606" s="26">
        <v>2020</v>
      </c>
      <c r="D2606" s="27">
        <v>0</v>
      </c>
      <c r="E2606" s="29">
        <f>VLOOKUP(CONCATENATE(B2606,C2606),Fuente!A:G,2,0)</f>
        <v>4</v>
      </c>
      <c r="F2606" s="30">
        <f>VLOOKUP(CONCATENATE(B2606,C2606),Fuente!A:G,3,0)</f>
        <v>0</v>
      </c>
      <c r="G2606" s="25">
        <f>VLOOKUP(CONCATENATE(B2606,C2606),Fuente!A:G,4,0)</f>
        <v>4</v>
      </c>
      <c r="H2606" s="25">
        <f>VLOOKUP(CONCATENATE(B2606,C2606),Fuente!A:G,5,0)</f>
        <v>0</v>
      </c>
      <c r="I2606" s="25">
        <f>VLOOKUP(CONCATENATE(B2606,C2606),Fuente!A:G,6,0)</f>
        <v>0</v>
      </c>
      <c r="J2606" s="25">
        <f>VLOOKUP(CONCATENATE(B2606,C2606),Fuente!A:G,7,0)</f>
        <v>4</v>
      </c>
    </row>
    <row r="2607" spans="2:10" ht="15.75" x14ac:dyDescent="0.25">
      <c r="C2607" s="26"/>
      <c r="D2607" s="27"/>
      <c r="E2607" s="29"/>
      <c r="F2607" s="30"/>
      <c r="G2607" s="25"/>
      <c r="H2607" s="25"/>
      <c r="I2607" s="25"/>
      <c r="J2607" s="25"/>
    </row>
    <row r="2608" spans="2:10" ht="15.75" x14ac:dyDescent="0.25">
      <c r="C2608" s="23" t="s">
        <v>96</v>
      </c>
      <c r="D2608" s="27"/>
      <c r="E2608" s="29"/>
      <c r="F2608" s="30"/>
      <c r="G2608" s="25"/>
      <c r="H2608" s="25"/>
      <c r="I2608" s="25"/>
      <c r="J2608" s="25"/>
    </row>
    <row r="2609" spans="3:10" ht="15.75" x14ac:dyDescent="0.25">
      <c r="C2609" s="26"/>
      <c r="D2609" s="27"/>
      <c r="E2609" s="29"/>
      <c r="F2609" s="30"/>
      <c r="G2609" s="25"/>
      <c r="H2609" s="25"/>
      <c r="I2609" s="25"/>
      <c r="J2609" s="25"/>
    </row>
    <row r="2610" spans="3:10" ht="15.75" x14ac:dyDescent="0.25">
      <c r="C2610" s="26"/>
      <c r="D2610" s="27"/>
      <c r="E2610" s="29"/>
      <c r="F2610" s="30"/>
      <c r="G2610" s="25"/>
      <c r="H2610" s="25"/>
      <c r="I2610" s="25"/>
      <c r="J2610" s="25"/>
    </row>
    <row r="2611" spans="3:10" ht="15.75" x14ac:dyDescent="0.25">
      <c r="C2611" s="26"/>
      <c r="D2611" s="27"/>
      <c r="E2611" s="29"/>
      <c r="F2611" s="30"/>
      <c r="G2611" s="25"/>
      <c r="H2611" s="25"/>
      <c r="I2611" s="25"/>
      <c r="J2611" s="25"/>
    </row>
    <row r="2612" spans="3:10" ht="15.75" x14ac:dyDescent="0.25">
      <c r="C2612" s="23"/>
      <c r="D2612" s="24"/>
      <c r="E2612" s="23"/>
      <c r="F2612" s="23"/>
      <c r="G2612" s="25"/>
      <c r="H2612" s="25"/>
      <c r="I2612" s="25"/>
      <c r="J2612" s="25"/>
    </row>
    <row r="2613" spans="3:10" ht="15.75" x14ac:dyDescent="0.25">
      <c r="C2613" s="23"/>
      <c r="D2613" s="24"/>
      <c r="E2613" s="23"/>
      <c r="F2613" s="23"/>
      <c r="G2613" s="25"/>
      <c r="H2613" s="25"/>
      <c r="I2613" s="25"/>
      <c r="J2613" s="25"/>
    </row>
    <row r="2614" spans="3:10" ht="15.75" x14ac:dyDescent="0.25">
      <c r="C2614" s="23"/>
      <c r="D2614" s="24"/>
      <c r="E2614" s="23"/>
      <c r="F2614" s="23"/>
      <c r="G2614" s="25"/>
      <c r="H2614" s="25"/>
      <c r="I2614" s="25"/>
      <c r="J2614" s="25"/>
    </row>
    <row r="2615" spans="3:10" ht="15.75" x14ac:dyDescent="0.25">
      <c r="C2615" s="161" t="s">
        <v>60</v>
      </c>
      <c r="D2615" s="162"/>
      <c r="E2615" s="162"/>
      <c r="F2615" s="162"/>
      <c r="G2615" s="162"/>
      <c r="H2615" s="162"/>
      <c r="I2615" s="162"/>
      <c r="J2615" s="163"/>
    </row>
    <row r="2616" spans="3:10" ht="47.25" x14ac:dyDescent="0.25">
      <c r="C2616" s="20" t="s">
        <v>0</v>
      </c>
      <c r="D2616" s="21" t="s">
        <v>94</v>
      </c>
      <c r="E2616" s="22" t="s">
        <v>95</v>
      </c>
      <c r="F2616" s="22" t="s">
        <v>91</v>
      </c>
      <c r="G2616" s="22" t="s">
        <v>92</v>
      </c>
      <c r="H2616" s="22" t="s">
        <v>93</v>
      </c>
      <c r="I2616" s="22" t="s">
        <v>89</v>
      </c>
      <c r="J2616" s="22" t="s">
        <v>88</v>
      </c>
    </row>
    <row r="2617" spans="3:10" ht="15.75" x14ac:dyDescent="0.25">
      <c r="C2617" s="9">
        <v>2005</v>
      </c>
      <c r="D2617" s="10">
        <v>0</v>
      </c>
      <c r="E2617" s="11"/>
      <c r="F2617" s="12"/>
      <c r="G2617" s="14"/>
      <c r="H2617" s="14"/>
      <c r="I2617" s="12"/>
      <c r="J2617" s="12"/>
    </row>
    <row r="2618" spans="3:10" ht="15.75" x14ac:dyDescent="0.25">
      <c r="C2618" s="9">
        <v>2006</v>
      </c>
      <c r="D2618" s="10">
        <v>0</v>
      </c>
      <c r="E2618" s="11"/>
      <c r="F2618" s="12"/>
      <c r="G2618" s="14"/>
      <c r="H2618" s="14"/>
      <c r="I2618" s="12"/>
      <c r="J2618" s="12"/>
    </row>
    <row r="2619" spans="3:10" ht="15.75" x14ac:dyDescent="0.25">
      <c r="C2619" s="9">
        <v>2007</v>
      </c>
      <c r="D2619" s="10">
        <v>0</v>
      </c>
      <c r="E2619" s="11"/>
      <c r="F2619" s="12"/>
      <c r="G2619" s="14"/>
      <c r="H2619" s="14"/>
      <c r="I2619" s="12"/>
      <c r="J2619" s="12"/>
    </row>
    <row r="2620" spans="3:10" ht="15.75" x14ac:dyDescent="0.25">
      <c r="C2620" s="9">
        <v>2008</v>
      </c>
      <c r="D2620" s="10">
        <v>0</v>
      </c>
      <c r="E2620" s="11"/>
      <c r="F2620" s="12"/>
      <c r="G2620" s="14"/>
      <c r="H2620" s="14"/>
      <c r="I2620" s="12"/>
      <c r="J2620" s="12"/>
    </row>
    <row r="2621" spans="3:10" ht="15.75" x14ac:dyDescent="0.25">
      <c r="C2621" s="9">
        <v>2009</v>
      </c>
      <c r="D2621" s="10">
        <v>0</v>
      </c>
      <c r="E2621" s="11"/>
      <c r="F2621" s="12"/>
      <c r="G2621" s="14"/>
      <c r="H2621" s="14"/>
      <c r="I2621" s="12"/>
      <c r="J2621" s="12"/>
    </row>
    <row r="2622" spans="3:10" ht="15.75" x14ac:dyDescent="0.25">
      <c r="C2622" s="9">
        <v>2010</v>
      </c>
      <c r="D2622" s="10">
        <v>0</v>
      </c>
      <c r="E2622" s="11">
        <v>3</v>
      </c>
      <c r="F2622" s="12">
        <v>0</v>
      </c>
      <c r="G2622" s="14">
        <v>3</v>
      </c>
      <c r="H2622" s="14">
        <v>0</v>
      </c>
      <c r="I2622" s="9">
        <f t="shared" ref="I2622:I2628" si="90">E2622-(F2622+G2622+H2622)-J2622</f>
        <v>0</v>
      </c>
      <c r="J2622" s="9">
        <v>0</v>
      </c>
    </row>
    <row r="2623" spans="3:10" ht="15.75" x14ac:dyDescent="0.25">
      <c r="C2623" s="9">
        <v>2011</v>
      </c>
      <c r="D2623" s="10">
        <v>0</v>
      </c>
      <c r="E2623" s="11">
        <v>3</v>
      </c>
      <c r="F2623" s="12">
        <v>0</v>
      </c>
      <c r="G2623" s="14">
        <v>3</v>
      </c>
      <c r="H2623" s="14">
        <v>0</v>
      </c>
      <c r="I2623" s="9">
        <f t="shared" si="90"/>
        <v>0</v>
      </c>
      <c r="J2623" s="9">
        <v>0</v>
      </c>
    </row>
    <row r="2624" spans="3:10" ht="15.75" x14ac:dyDescent="0.25">
      <c r="C2624" s="9">
        <v>2012</v>
      </c>
      <c r="D2624" s="10">
        <v>0</v>
      </c>
      <c r="E2624" s="11">
        <v>4</v>
      </c>
      <c r="F2624" s="12">
        <v>0</v>
      </c>
      <c r="G2624" s="14">
        <v>2</v>
      </c>
      <c r="H2624" s="14">
        <v>0</v>
      </c>
      <c r="I2624" s="9">
        <f t="shared" si="90"/>
        <v>2</v>
      </c>
      <c r="J2624" s="9">
        <v>0</v>
      </c>
    </row>
    <row r="2625" spans="2:10" ht="15.75" x14ac:dyDescent="0.25">
      <c r="C2625" s="9">
        <v>2013</v>
      </c>
      <c r="D2625" s="10">
        <v>0</v>
      </c>
      <c r="E2625" s="11">
        <v>4</v>
      </c>
      <c r="F2625" s="12">
        <v>0</v>
      </c>
      <c r="G2625" s="14">
        <v>2</v>
      </c>
      <c r="H2625" s="14">
        <v>0</v>
      </c>
      <c r="I2625" s="9">
        <f t="shared" si="90"/>
        <v>2</v>
      </c>
      <c r="J2625" s="9">
        <v>0</v>
      </c>
    </row>
    <row r="2626" spans="2:10" ht="15.75" x14ac:dyDescent="0.25">
      <c r="C2626" s="9">
        <v>2014</v>
      </c>
      <c r="D2626" s="10">
        <v>0</v>
      </c>
      <c r="E2626" s="11">
        <v>4</v>
      </c>
      <c r="F2626" s="12">
        <v>0</v>
      </c>
      <c r="G2626" s="14">
        <v>2</v>
      </c>
      <c r="H2626" s="14">
        <v>0</v>
      </c>
      <c r="I2626" s="9">
        <f t="shared" si="90"/>
        <v>2</v>
      </c>
      <c r="J2626" s="9">
        <v>0</v>
      </c>
    </row>
    <row r="2627" spans="2:10" ht="15.75" x14ac:dyDescent="0.25">
      <c r="C2627" s="9">
        <v>2015</v>
      </c>
      <c r="D2627" s="10">
        <v>0</v>
      </c>
      <c r="E2627" s="11">
        <v>4</v>
      </c>
      <c r="F2627" s="12">
        <v>0</v>
      </c>
      <c r="G2627" s="14">
        <v>2</v>
      </c>
      <c r="H2627" s="14">
        <v>0</v>
      </c>
      <c r="I2627" s="9">
        <f t="shared" si="90"/>
        <v>2</v>
      </c>
      <c r="J2627" s="9">
        <v>0</v>
      </c>
    </row>
    <row r="2628" spans="2:10" ht="15.75" x14ac:dyDescent="0.25">
      <c r="C2628" s="9">
        <v>2016</v>
      </c>
      <c r="D2628" s="10">
        <v>0</v>
      </c>
      <c r="E2628" s="11">
        <v>5</v>
      </c>
      <c r="F2628" s="12">
        <v>0</v>
      </c>
      <c r="G2628" s="14">
        <v>0</v>
      </c>
      <c r="H2628" s="14">
        <v>0</v>
      </c>
      <c r="I2628" s="9">
        <f t="shared" si="90"/>
        <v>5</v>
      </c>
      <c r="J2628" s="9"/>
    </row>
    <row r="2629" spans="2:10" ht="15.75" x14ac:dyDescent="0.25">
      <c r="C2629" s="9">
        <v>2017</v>
      </c>
      <c r="D2629" s="10">
        <v>0</v>
      </c>
      <c r="E2629" s="11">
        <v>5</v>
      </c>
      <c r="F2629" s="12">
        <v>0</v>
      </c>
      <c r="G2629" s="14">
        <v>0</v>
      </c>
      <c r="H2629" s="14">
        <v>0</v>
      </c>
      <c r="I2629" s="14">
        <v>5</v>
      </c>
      <c r="J2629" s="14">
        <v>0</v>
      </c>
    </row>
    <row r="2630" spans="2:10" ht="15.75" x14ac:dyDescent="0.25">
      <c r="C2630" s="9">
        <v>2018</v>
      </c>
      <c r="D2630" s="10">
        <v>0</v>
      </c>
      <c r="E2630" s="11">
        <v>5</v>
      </c>
      <c r="F2630" s="12">
        <v>0</v>
      </c>
      <c r="G2630" s="14">
        <v>0</v>
      </c>
      <c r="H2630" s="14">
        <v>0</v>
      </c>
      <c r="I2630" s="14">
        <v>5</v>
      </c>
      <c r="J2630" s="14">
        <v>0</v>
      </c>
    </row>
    <row r="2631" spans="2:10" ht="15.75" x14ac:dyDescent="0.25">
      <c r="B2631" t="s">
        <v>628</v>
      </c>
      <c r="C2631" s="26">
        <v>2019</v>
      </c>
      <c r="D2631" s="27">
        <v>0</v>
      </c>
      <c r="E2631" s="29">
        <f>VLOOKUP(CONCATENATE(B2631,C2631),Fuente!A:G,2,0)</f>
        <v>5</v>
      </c>
      <c r="F2631" s="30">
        <f>VLOOKUP(CONCATENATE(B2631,C2631),Fuente!A:G,3,0)</f>
        <v>0</v>
      </c>
      <c r="G2631" s="25">
        <f>VLOOKUP(CONCATENATE(B2631,C2631),Fuente!A:G,4,0)</f>
        <v>0</v>
      </c>
      <c r="H2631" s="25">
        <f>VLOOKUP(CONCATENATE(B2631,C2631),Fuente!A:G,5,0)</f>
        <v>0</v>
      </c>
      <c r="I2631" s="25">
        <f>VLOOKUP(CONCATENATE(B2631,C2631),Fuente!A:G,6,0)</f>
        <v>5</v>
      </c>
      <c r="J2631" s="25">
        <f>VLOOKUP(CONCATENATE(B2631,C2631),Fuente!A:G,7,0)</f>
        <v>0</v>
      </c>
    </row>
    <row r="2632" spans="2:10" ht="15.75" x14ac:dyDescent="0.25">
      <c r="B2632" t="s">
        <v>628</v>
      </c>
      <c r="C2632" s="26">
        <v>2020</v>
      </c>
      <c r="D2632" s="27">
        <v>0</v>
      </c>
      <c r="E2632" s="29">
        <f>VLOOKUP(CONCATENATE(B2632,C2632),Fuente!A:G,2,0)</f>
        <v>5</v>
      </c>
      <c r="F2632" s="30">
        <f>VLOOKUP(CONCATENATE(B2632,C2632),Fuente!A:G,3,0)</f>
        <v>0</v>
      </c>
      <c r="G2632" s="25">
        <f>VLOOKUP(CONCATENATE(B2632,C2632),Fuente!A:G,4,0)</f>
        <v>0</v>
      </c>
      <c r="H2632" s="25">
        <f>VLOOKUP(CONCATENATE(B2632,C2632),Fuente!A:G,5,0)</f>
        <v>0</v>
      </c>
      <c r="I2632" s="25">
        <f>VLOOKUP(CONCATENATE(B2632,C2632),Fuente!A:G,6,0)</f>
        <v>0</v>
      </c>
      <c r="J2632" s="25">
        <f>VLOOKUP(CONCATENATE(B2632,C2632),Fuente!A:G,7,0)</f>
        <v>0</v>
      </c>
    </row>
    <row r="2633" spans="2:10" ht="15.75" x14ac:dyDescent="0.25">
      <c r="C2633" s="26"/>
      <c r="D2633" s="27"/>
      <c r="E2633" s="29"/>
      <c r="F2633" s="30"/>
      <c r="G2633" s="25"/>
      <c r="H2633" s="25"/>
      <c r="I2633" s="25"/>
      <c r="J2633" s="25"/>
    </row>
    <row r="2634" spans="2:10" ht="15.75" x14ac:dyDescent="0.25">
      <c r="C2634" s="23" t="s">
        <v>96</v>
      </c>
      <c r="D2634" s="27"/>
      <c r="E2634" s="29"/>
      <c r="F2634" s="30"/>
      <c r="G2634" s="25"/>
      <c r="H2634" s="25"/>
      <c r="I2634" s="25"/>
      <c r="J2634" s="25"/>
    </row>
    <row r="2635" spans="2:10" ht="15.75" x14ac:dyDescent="0.25">
      <c r="C2635" s="26"/>
      <c r="D2635" s="27"/>
      <c r="E2635" s="29"/>
      <c r="F2635" s="30"/>
      <c r="G2635" s="25"/>
      <c r="H2635" s="25"/>
      <c r="I2635" s="25"/>
      <c r="J2635" s="25"/>
    </row>
    <row r="2636" spans="2:10" ht="15.75" x14ac:dyDescent="0.25">
      <c r="C2636" s="26"/>
      <c r="D2636" s="27"/>
      <c r="E2636" s="29"/>
      <c r="F2636" s="30"/>
      <c r="G2636" s="25"/>
      <c r="H2636" s="25"/>
      <c r="I2636" s="25"/>
      <c r="J2636" s="25"/>
    </row>
    <row r="2637" spans="2:10" ht="15.75" x14ac:dyDescent="0.25">
      <c r="C2637" s="26"/>
      <c r="D2637" s="27"/>
      <c r="E2637" s="29"/>
      <c r="F2637" s="30"/>
      <c r="G2637" s="25"/>
      <c r="H2637" s="25"/>
      <c r="I2637" s="25"/>
      <c r="J2637" s="25"/>
    </row>
    <row r="2638" spans="2:10" ht="15.75" x14ac:dyDescent="0.25">
      <c r="C2638" s="26"/>
      <c r="D2638" s="27"/>
      <c r="E2638" s="29"/>
      <c r="F2638" s="30"/>
      <c r="G2638" s="25"/>
      <c r="H2638" s="25"/>
      <c r="I2638" s="25"/>
      <c r="J2638" s="25"/>
    </row>
    <row r="2639" spans="2:10" ht="15.75" x14ac:dyDescent="0.25">
      <c r="C2639" s="23"/>
      <c r="D2639" s="24"/>
      <c r="E2639" s="23"/>
      <c r="F2639" s="23"/>
      <c r="G2639" s="25"/>
      <c r="H2639" s="25"/>
      <c r="I2639" s="25"/>
      <c r="J2639" s="25"/>
    </row>
    <row r="2640" spans="2:10" ht="15.75" x14ac:dyDescent="0.25">
      <c r="C2640" s="23"/>
      <c r="D2640" s="24"/>
      <c r="E2640" s="23"/>
      <c r="F2640" s="23"/>
      <c r="G2640" s="25"/>
      <c r="H2640" s="25"/>
      <c r="I2640" s="25"/>
      <c r="J2640" s="25"/>
    </row>
    <row r="2641" spans="3:10" ht="15.75" x14ac:dyDescent="0.25">
      <c r="C2641" s="23"/>
      <c r="D2641" s="24"/>
      <c r="E2641" s="23"/>
      <c r="F2641" s="23"/>
      <c r="G2641" s="25"/>
      <c r="H2641" s="25"/>
      <c r="I2641" s="25"/>
      <c r="J2641" s="25"/>
    </row>
    <row r="2642" spans="3:10" ht="15.75" x14ac:dyDescent="0.25">
      <c r="C2642" s="23"/>
      <c r="D2642" s="24"/>
      <c r="E2642" s="23"/>
      <c r="F2642" s="23"/>
      <c r="G2642" s="25"/>
      <c r="H2642" s="25"/>
      <c r="I2642" s="25"/>
      <c r="J2642" s="25"/>
    </row>
    <row r="2643" spans="3:10" ht="15.75" x14ac:dyDescent="0.25">
      <c r="C2643" s="23"/>
      <c r="D2643" s="24"/>
      <c r="E2643" s="23"/>
      <c r="F2643" s="23"/>
      <c r="G2643" s="25"/>
      <c r="H2643" s="25"/>
      <c r="I2643" s="25"/>
      <c r="J2643" s="25"/>
    </row>
    <row r="2644" spans="3:10" ht="15.75" x14ac:dyDescent="0.25">
      <c r="C2644" s="164" t="s">
        <v>131</v>
      </c>
      <c r="D2644" s="165"/>
      <c r="E2644" s="165"/>
      <c r="F2644" s="165"/>
      <c r="G2644" s="165"/>
      <c r="H2644" s="165"/>
      <c r="I2644" s="165"/>
      <c r="J2644" s="166"/>
    </row>
    <row r="2645" spans="3:10" ht="47.25" x14ac:dyDescent="0.25">
      <c r="C2645" s="20" t="s">
        <v>0</v>
      </c>
      <c r="D2645" s="21" t="s">
        <v>94</v>
      </c>
      <c r="E2645" s="22" t="s">
        <v>95</v>
      </c>
      <c r="F2645" s="22" t="s">
        <v>91</v>
      </c>
      <c r="G2645" s="22" t="s">
        <v>92</v>
      </c>
      <c r="H2645" s="22" t="s">
        <v>93</v>
      </c>
      <c r="I2645" s="22" t="s">
        <v>89</v>
      </c>
      <c r="J2645" s="22" t="s">
        <v>88</v>
      </c>
    </row>
    <row r="2646" spans="3:10" ht="15.75" x14ac:dyDescent="0.25">
      <c r="C2646" s="9">
        <v>2005</v>
      </c>
      <c r="D2646" s="11">
        <v>0</v>
      </c>
      <c r="E2646" s="11"/>
      <c r="F2646" s="12"/>
      <c r="G2646" s="14"/>
      <c r="H2646" s="14"/>
      <c r="I2646" s="12"/>
      <c r="J2646" s="12"/>
    </row>
    <row r="2647" spans="3:10" ht="15.75" x14ac:dyDescent="0.25">
      <c r="C2647" s="9">
        <v>2006</v>
      </c>
      <c r="D2647" s="11">
        <v>0</v>
      </c>
      <c r="E2647" s="11"/>
      <c r="F2647" s="12"/>
      <c r="G2647" s="14"/>
      <c r="H2647" s="14"/>
      <c r="I2647" s="12"/>
      <c r="J2647" s="12"/>
    </row>
    <row r="2648" spans="3:10" ht="15.75" x14ac:dyDescent="0.25">
      <c r="C2648" s="9">
        <v>2007</v>
      </c>
      <c r="D2648" s="11">
        <v>0</v>
      </c>
      <c r="E2648" s="11"/>
      <c r="F2648" s="12"/>
      <c r="G2648" s="14"/>
      <c r="H2648" s="14"/>
      <c r="I2648" s="12"/>
      <c r="J2648" s="12"/>
    </row>
    <row r="2649" spans="3:10" ht="15.75" x14ac:dyDescent="0.25">
      <c r="C2649" s="9">
        <v>2008</v>
      </c>
      <c r="D2649" s="11">
        <v>0.27</v>
      </c>
      <c r="E2649" s="11"/>
      <c r="F2649" s="12"/>
      <c r="G2649" s="14"/>
      <c r="H2649" s="14"/>
      <c r="I2649" s="12"/>
      <c r="J2649" s="12"/>
    </row>
    <row r="2650" spans="3:10" ht="15.75" x14ac:dyDescent="0.25">
      <c r="C2650" s="9">
        <v>2009</v>
      </c>
      <c r="D2650" s="11">
        <v>0</v>
      </c>
      <c r="E2650" s="11"/>
      <c r="F2650" s="12"/>
      <c r="G2650" s="14"/>
      <c r="H2650" s="14"/>
      <c r="I2650" s="12"/>
      <c r="J2650" s="12"/>
    </row>
    <row r="2651" spans="3:10" ht="15.75" x14ac:dyDescent="0.25">
      <c r="C2651" s="9">
        <v>2010</v>
      </c>
      <c r="D2651" s="11">
        <v>0.27</v>
      </c>
      <c r="E2651" s="11">
        <v>80</v>
      </c>
      <c r="F2651" s="12">
        <v>6</v>
      </c>
      <c r="G2651" s="14">
        <v>64</v>
      </c>
      <c r="H2651" s="14">
        <v>5</v>
      </c>
      <c r="I2651" s="9">
        <f t="shared" ref="I2651:I2659" si="91">E2651-(F2651+G2651+H2651)-J2651</f>
        <v>0</v>
      </c>
      <c r="J2651" s="9">
        <v>5</v>
      </c>
    </row>
    <row r="2652" spans="3:10" ht="15.75" x14ac:dyDescent="0.25">
      <c r="C2652" s="9">
        <v>2011</v>
      </c>
      <c r="D2652" s="11">
        <v>0</v>
      </c>
      <c r="E2652" s="11">
        <v>94</v>
      </c>
      <c r="F2652" s="12">
        <v>7</v>
      </c>
      <c r="G2652" s="14">
        <v>64</v>
      </c>
      <c r="H2652" s="14">
        <v>4</v>
      </c>
      <c r="I2652" s="9">
        <f t="shared" si="91"/>
        <v>11</v>
      </c>
      <c r="J2652" s="9">
        <v>8</v>
      </c>
    </row>
    <row r="2653" spans="3:10" ht="15.75" x14ac:dyDescent="0.25">
      <c r="C2653" s="9">
        <v>2012</v>
      </c>
      <c r="D2653" s="11">
        <v>0</v>
      </c>
      <c r="E2653" s="11">
        <v>108</v>
      </c>
      <c r="F2653" s="12">
        <v>6</v>
      </c>
      <c r="G2653" s="14">
        <v>86</v>
      </c>
      <c r="H2653" s="14">
        <v>1</v>
      </c>
      <c r="I2653" s="9">
        <f t="shared" si="91"/>
        <v>7</v>
      </c>
      <c r="J2653" s="9">
        <v>8</v>
      </c>
    </row>
    <row r="2654" spans="3:10" ht="15.75" x14ac:dyDescent="0.25">
      <c r="C2654" s="9">
        <v>2013</v>
      </c>
      <c r="D2654" s="11">
        <v>0.27</v>
      </c>
      <c r="E2654" s="11">
        <v>134</v>
      </c>
      <c r="F2654" s="12">
        <v>5</v>
      </c>
      <c r="G2654" s="14">
        <v>77</v>
      </c>
      <c r="H2654" s="14">
        <v>1</v>
      </c>
      <c r="I2654" s="9">
        <f t="shared" si="91"/>
        <v>47</v>
      </c>
      <c r="J2654" s="9">
        <v>4</v>
      </c>
    </row>
    <row r="2655" spans="3:10" ht="15.75" x14ac:dyDescent="0.25">
      <c r="C2655" s="9">
        <v>2014</v>
      </c>
      <c r="D2655" s="11">
        <v>0</v>
      </c>
      <c r="E2655" s="11">
        <v>134</v>
      </c>
      <c r="F2655" s="12">
        <v>0</v>
      </c>
      <c r="G2655" s="14">
        <v>62</v>
      </c>
      <c r="H2655" s="14">
        <v>0</v>
      </c>
      <c r="I2655" s="9">
        <f t="shared" si="91"/>
        <v>69</v>
      </c>
      <c r="J2655" s="9">
        <v>3</v>
      </c>
    </row>
    <row r="2656" spans="3:10" ht="15.75" x14ac:dyDescent="0.25">
      <c r="C2656" s="9">
        <v>2015</v>
      </c>
      <c r="D2656" s="11">
        <v>0</v>
      </c>
      <c r="E2656" s="11">
        <v>160</v>
      </c>
      <c r="F2656" s="12">
        <v>0</v>
      </c>
      <c r="G2656" s="14">
        <v>70</v>
      </c>
      <c r="H2656" s="14">
        <v>0</v>
      </c>
      <c r="I2656" s="9">
        <f t="shared" si="91"/>
        <v>86</v>
      </c>
      <c r="J2656" s="9">
        <v>4</v>
      </c>
    </row>
    <row r="2657" spans="2:10" ht="15.75" x14ac:dyDescent="0.25">
      <c r="C2657" s="9">
        <v>2016</v>
      </c>
      <c r="D2657" s="11">
        <v>0</v>
      </c>
      <c r="E2657" s="11">
        <v>192</v>
      </c>
      <c r="F2657" s="12">
        <v>0</v>
      </c>
      <c r="G2657" s="14">
        <v>28</v>
      </c>
      <c r="H2657" s="14">
        <v>2</v>
      </c>
      <c r="I2657" s="9">
        <f t="shared" si="91"/>
        <v>155</v>
      </c>
      <c r="J2657" s="9">
        <v>7</v>
      </c>
    </row>
    <row r="2658" spans="2:10" ht="15.75" x14ac:dyDescent="0.25">
      <c r="C2658" s="9">
        <v>2017</v>
      </c>
      <c r="D2658" s="10">
        <v>0</v>
      </c>
      <c r="E2658" s="11">
        <v>182</v>
      </c>
      <c r="F2658" s="12">
        <v>0</v>
      </c>
      <c r="G2658" s="14">
        <v>29</v>
      </c>
      <c r="H2658" s="14">
        <v>0</v>
      </c>
      <c r="I2658" s="14">
        <f t="shared" si="91"/>
        <v>145</v>
      </c>
      <c r="J2658" s="14">
        <v>8</v>
      </c>
    </row>
    <row r="2659" spans="2:10" ht="15.75" x14ac:dyDescent="0.25">
      <c r="C2659" s="9">
        <v>2018</v>
      </c>
      <c r="D2659" s="10">
        <v>0</v>
      </c>
      <c r="E2659" s="11">
        <v>187</v>
      </c>
      <c r="F2659" s="12">
        <v>0</v>
      </c>
      <c r="G2659" s="14">
        <v>23</v>
      </c>
      <c r="H2659" s="14">
        <v>1</v>
      </c>
      <c r="I2659" s="14">
        <f t="shared" si="91"/>
        <v>154</v>
      </c>
      <c r="J2659" s="14">
        <v>9</v>
      </c>
    </row>
    <row r="2660" spans="2:10" ht="15.75" x14ac:dyDescent="0.25">
      <c r="B2660" t="s">
        <v>629</v>
      </c>
      <c r="C2660" s="26">
        <v>2019</v>
      </c>
      <c r="D2660" s="27">
        <v>0</v>
      </c>
      <c r="E2660" s="29">
        <f>VLOOKUP(CONCATENATE(B2660,C2660),Fuente!A:G,2,0)</f>
        <v>186</v>
      </c>
      <c r="F2660" s="30">
        <f>VLOOKUP(CONCATENATE(B2660,C2660),Fuente!A:G,3,0)</f>
        <v>0</v>
      </c>
      <c r="G2660" s="25">
        <f>VLOOKUP(CONCATENATE(B2660,C2660),Fuente!A:G,4,0)</f>
        <v>36</v>
      </c>
      <c r="H2660" s="25">
        <f>VLOOKUP(CONCATENATE(B2660,C2660),Fuente!A:G,5,0)</f>
        <v>1</v>
      </c>
      <c r="I2660" s="25">
        <f>VLOOKUP(CONCATENATE(B2660,C2660),Fuente!A:G,6,0)</f>
        <v>138</v>
      </c>
      <c r="J2660" s="25">
        <f>VLOOKUP(CONCATENATE(B2660,C2660),Fuente!A:G,7,0)</f>
        <v>11</v>
      </c>
    </row>
    <row r="2661" spans="2:10" ht="15.75" x14ac:dyDescent="0.25">
      <c r="B2661" t="s">
        <v>629</v>
      </c>
      <c r="C2661" s="26">
        <v>2020</v>
      </c>
      <c r="D2661" s="27">
        <v>0</v>
      </c>
      <c r="E2661" s="29">
        <f>VLOOKUP(CONCATENATE(B2661,C2661),Fuente!A:G,2,0)</f>
        <v>198</v>
      </c>
      <c r="F2661" s="30">
        <f>VLOOKUP(CONCATENATE(B2661,C2661),Fuente!A:G,3,0)</f>
        <v>0</v>
      </c>
      <c r="G2661" s="25">
        <f>VLOOKUP(CONCATENATE(B2661,C2661),Fuente!A:G,4,0)</f>
        <v>23</v>
      </c>
      <c r="H2661" s="25">
        <f>VLOOKUP(CONCATENATE(B2661,C2661),Fuente!A:G,5,0)</f>
        <v>1</v>
      </c>
      <c r="I2661" s="25">
        <f>VLOOKUP(CONCATENATE(B2661,C2661),Fuente!A:G,6,0)</f>
        <v>115</v>
      </c>
      <c r="J2661" s="25">
        <f>VLOOKUP(CONCATENATE(B2661,C2661),Fuente!A:G,7,0)</f>
        <v>52</v>
      </c>
    </row>
    <row r="2662" spans="2:10" ht="15.75" x14ac:dyDescent="0.25">
      <c r="C2662" s="26"/>
      <c r="D2662" s="27"/>
      <c r="E2662" s="29"/>
      <c r="F2662" s="30"/>
      <c r="G2662" s="25"/>
      <c r="H2662" s="25"/>
      <c r="I2662" s="25"/>
      <c r="J2662" s="25"/>
    </row>
    <row r="2663" spans="2:10" ht="15.75" x14ac:dyDescent="0.25">
      <c r="C2663" s="23" t="s">
        <v>96</v>
      </c>
      <c r="D2663" s="27"/>
      <c r="E2663" s="29"/>
      <c r="F2663" s="30"/>
      <c r="G2663" s="25"/>
      <c r="H2663" s="25"/>
      <c r="I2663" s="25"/>
      <c r="J2663" s="25"/>
    </row>
    <row r="2664" spans="2:10" ht="15.75" x14ac:dyDescent="0.25">
      <c r="C2664" s="26"/>
      <c r="D2664" s="27"/>
      <c r="E2664" s="29"/>
      <c r="F2664" s="30"/>
      <c r="G2664" s="25"/>
      <c r="H2664" s="25"/>
      <c r="I2664" s="25"/>
      <c r="J2664" s="25"/>
    </row>
    <row r="2665" spans="2:10" ht="15.75" x14ac:dyDescent="0.25">
      <c r="C2665" s="26"/>
      <c r="D2665" s="27"/>
      <c r="E2665" s="29"/>
      <c r="F2665" s="30"/>
      <c r="G2665" s="25"/>
      <c r="H2665" s="25"/>
      <c r="I2665" s="25"/>
      <c r="J2665" s="25"/>
    </row>
    <row r="2666" spans="2:10" ht="15.75" x14ac:dyDescent="0.25">
      <c r="C2666" s="26"/>
      <c r="D2666" s="27"/>
      <c r="E2666" s="29"/>
      <c r="F2666" s="30"/>
      <c r="G2666" s="25"/>
      <c r="H2666" s="25"/>
      <c r="I2666" s="25"/>
      <c r="J2666" s="25"/>
    </row>
    <row r="2667" spans="2:10" ht="15.75" x14ac:dyDescent="0.25">
      <c r="C2667" s="23"/>
      <c r="D2667" s="24"/>
      <c r="E2667" s="23"/>
      <c r="F2667" s="23"/>
      <c r="G2667" s="25"/>
      <c r="H2667" s="25"/>
      <c r="I2667" s="25"/>
      <c r="J2667" s="25"/>
    </row>
    <row r="2668" spans="2:10" ht="15.75" x14ac:dyDescent="0.25">
      <c r="C2668" s="23"/>
      <c r="D2668" s="24"/>
      <c r="E2668" s="23"/>
      <c r="F2668" s="23"/>
      <c r="G2668" s="25"/>
      <c r="H2668" s="25"/>
      <c r="I2668" s="25"/>
      <c r="J2668" s="25"/>
    </row>
    <row r="2669" spans="2:10" ht="15.75" x14ac:dyDescent="0.25">
      <c r="C2669" s="23"/>
      <c r="D2669" s="24"/>
      <c r="E2669" s="23"/>
      <c r="F2669" s="23"/>
      <c r="G2669" s="25"/>
      <c r="H2669" s="25"/>
      <c r="I2669" s="25"/>
      <c r="J2669" s="25"/>
    </row>
    <row r="2670" spans="2:10" ht="15.75" x14ac:dyDescent="0.25">
      <c r="C2670" s="161" t="s">
        <v>132</v>
      </c>
      <c r="D2670" s="162"/>
      <c r="E2670" s="162"/>
      <c r="F2670" s="162"/>
      <c r="G2670" s="162"/>
      <c r="H2670" s="162"/>
      <c r="I2670" s="162"/>
      <c r="J2670" s="163"/>
    </row>
    <row r="2671" spans="2:10" ht="47.25" x14ac:dyDescent="0.25">
      <c r="C2671" s="20" t="s">
        <v>0</v>
      </c>
      <c r="D2671" s="21" t="s">
        <v>94</v>
      </c>
      <c r="E2671" s="22" t="s">
        <v>95</v>
      </c>
      <c r="F2671" s="22" t="s">
        <v>91</v>
      </c>
      <c r="G2671" s="22" t="s">
        <v>92</v>
      </c>
      <c r="H2671" s="22" t="s">
        <v>93</v>
      </c>
      <c r="I2671" s="22" t="s">
        <v>89</v>
      </c>
      <c r="J2671" s="22" t="s">
        <v>88</v>
      </c>
    </row>
    <row r="2672" spans="2:10" ht="15.75" x14ac:dyDescent="0.25">
      <c r="C2672" s="9">
        <v>2005</v>
      </c>
      <c r="D2672" s="10">
        <v>0</v>
      </c>
      <c r="E2672" s="11"/>
      <c r="F2672" s="12"/>
      <c r="G2672" s="14"/>
      <c r="H2672" s="14"/>
      <c r="I2672" s="12"/>
      <c r="J2672" s="12"/>
    </row>
    <row r="2673" spans="2:10" ht="15.75" x14ac:dyDescent="0.25">
      <c r="C2673" s="9">
        <v>2006</v>
      </c>
      <c r="D2673" s="10">
        <v>0</v>
      </c>
      <c r="E2673" s="11"/>
      <c r="F2673" s="12"/>
      <c r="G2673" s="14"/>
      <c r="H2673" s="14"/>
      <c r="I2673" s="12"/>
      <c r="J2673" s="12"/>
    </row>
    <row r="2674" spans="2:10" ht="15.75" x14ac:dyDescent="0.25">
      <c r="C2674" s="9">
        <v>2007</v>
      </c>
      <c r="D2674" s="10">
        <v>0</v>
      </c>
      <c r="E2674" s="11"/>
      <c r="F2674" s="12"/>
      <c r="G2674" s="14"/>
      <c r="H2674" s="14"/>
      <c r="I2674" s="12"/>
      <c r="J2674" s="12"/>
    </row>
    <row r="2675" spans="2:10" ht="15.75" x14ac:dyDescent="0.25">
      <c r="C2675" s="9">
        <v>2008</v>
      </c>
      <c r="D2675" s="10">
        <v>0</v>
      </c>
      <c r="E2675" s="11"/>
      <c r="F2675" s="12"/>
      <c r="G2675" s="14"/>
      <c r="H2675" s="14"/>
      <c r="I2675" s="12"/>
      <c r="J2675" s="12"/>
    </row>
    <row r="2676" spans="2:10" ht="15.75" x14ac:dyDescent="0.25">
      <c r="C2676" s="9">
        <v>2009</v>
      </c>
      <c r="D2676" s="10">
        <v>0</v>
      </c>
      <c r="E2676" s="11"/>
      <c r="F2676" s="12"/>
      <c r="G2676" s="14"/>
      <c r="H2676" s="14"/>
      <c r="I2676" s="12"/>
      <c r="J2676" s="12"/>
    </row>
    <row r="2677" spans="2:10" ht="15.75" x14ac:dyDescent="0.25">
      <c r="C2677" s="9">
        <v>2010</v>
      </c>
      <c r="D2677" s="10">
        <v>3.52</v>
      </c>
      <c r="E2677" s="11">
        <v>4</v>
      </c>
      <c r="F2677" s="12">
        <v>0</v>
      </c>
      <c r="G2677" s="14">
        <v>4</v>
      </c>
      <c r="H2677" s="14">
        <v>0</v>
      </c>
      <c r="I2677" s="9">
        <f t="shared" ref="I2677:I2683" si="92">E2677-(F2677+G2677+H2677)-J2677</f>
        <v>0</v>
      </c>
      <c r="J2677" s="9">
        <v>0</v>
      </c>
    </row>
    <row r="2678" spans="2:10" ht="15.75" x14ac:dyDescent="0.25">
      <c r="C2678" s="9">
        <v>2011</v>
      </c>
      <c r="D2678" s="10">
        <v>0</v>
      </c>
      <c r="E2678" s="11">
        <v>11</v>
      </c>
      <c r="F2678" s="12">
        <v>0</v>
      </c>
      <c r="G2678" s="14">
        <v>0</v>
      </c>
      <c r="H2678" s="14">
        <v>0</v>
      </c>
      <c r="I2678" s="9">
        <f t="shared" si="92"/>
        <v>11</v>
      </c>
      <c r="J2678" s="9">
        <v>0</v>
      </c>
    </row>
    <row r="2679" spans="2:10" ht="15.75" x14ac:dyDescent="0.25">
      <c r="C2679" s="9">
        <v>2012</v>
      </c>
      <c r="D2679" s="10">
        <v>0</v>
      </c>
      <c r="E2679" s="11">
        <v>11</v>
      </c>
      <c r="F2679" s="12">
        <v>0</v>
      </c>
      <c r="G2679" s="14">
        <v>10</v>
      </c>
      <c r="H2679" s="14">
        <v>0</v>
      </c>
      <c r="I2679" s="9">
        <f t="shared" si="92"/>
        <v>0</v>
      </c>
      <c r="J2679" s="9">
        <v>1</v>
      </c>
    </row>
    <row r="2680" spans="2:10" ht="15.75" x14ac:dyDescent="0.25">
      <c r="C2680" s="9">
        <v>2013</v>
      </c>
      <c r="D2680" s="10">
        <v>0</v>
      </c>
      <c r="E2680" s="11">
        <v>11</v>
      </c>
      <c r="F2680" s="12">
        <v>0</v>
      </c>
      <c r="G2680" s="14">
        <v>10</v>
      </c>
      <c r="H2680" s="14">
        <v>0</v>
      </c>
      <c r="I2680" s="9">
        <f t="shared" si="92"/>
        <v>0</v>
      </c>
      <c r="J2680" s="9">
        <v>1</v>
      </c>
    </row>
    <row r="2681" spans="2:10" ht="15.75" x14ac:dyDescent="0.25">
      <c r="C2681" s="9">
        <v>2014</v>
      </c>
      <c r="D2681" s="10">
        <v>0</v>
      </c>
      <c r="E2681" s="11">
        <v>11</v>
      </c>
      <c r="F2681" s="12">
        <v>0</v>
      </c>
      <c r="G2681" s="14">
        <v>10</v>
      </c>
      <c r="H2681" s="14">
        <v>0</v>
      </c>
      <c r="I2681" s="9">
        <f t="shared" si="92"/>
        <v>0</v>
      </c>
      <c r="J2681" s="9">
        <v>1</v>
      </c>
    </row>
    <row r="2682" spans="2:10" ht="15.75" x14ac:dyDescent="0.25">
      <c r="C2682" s="9">
        <v>2015</v>
      </c>
      <c r="D2682" s="10">
        <v>0</v>
      </c>
      <c r="E2682" s="11">
        <v>15</v>
      </c>
      <c r="F2682" s="12">
        <v>0</v>
      </c>
      <c r="G2682" s="14">
        <v>10</v>
      </c>
      <c r="H2682" s="14">
        <v>0</v>
      </c>
      <c r="I2682" s="9">
        <f t="shared" si="92"/>
        <v>4</v>
      </c>
      <c r="J2682" s="9">
        <v>1</v>
      </c>
    </row>
    <row r="2683" spans="2:10" ht="15.75" x14ac:dyDescent="0.25">
      <c r="C2683" s="9">
        <v>2016</v>
      </c>
      <c r="D2683" s="10">
        <v>0</v>
      </c>
      <c r="E2683" s="11">
        <v>15</v>
      </c>
      <c r="F2683" s="12">
        <v>0</v>
      </c>
      <c r="G2683" s="14">
        <v>1</v>
      </c>
      <c r="H2683" s="14">
        <v>0</v>
      </c>
      <c r="I2683" s="9">
        <f t="shared" si="92"/>
        <v>14</v>
      </c>
      <c r="J2683" s="9">
        <v>0</v>
      </c>
    </row>
    <row r="2684" spans="2:10" ht="15.75" x14ac:dyDescent="0.25">
      <c r="C2684" s="9">
        <v>2017</v>
      </c>
      <c r="D2684" s="10">
        <v>0</v>
      </c>
      <c r="E2684" s="11">
        <v>13</v>
      </c>
      <c r="F2684" s="12">
        <v>0</v>
      </c>
      <c r="G2684" s="14">
        <v>0</v>
      </c>
      <c r="H2684" s="14">
        <v>0</v>
      </c>
      <c r="I2684" s="14">
        <v>13</v>
      </c>
      <c r="J2684" s="14">
        <v>0</v>
      </c>
    </row>
    <row r="2685" spans="2:10" ht="15.75" x14ac:dyDescent="0.25">
      <c r="C2685" s="9">
        <v>2018</v>
      </c>
      <c r="D2685" s="10">
        <v>0</v>
      </c>
      <c r="E2685" s="11">
        <v>13</v>
      </c>
      <c r="F2685" s="12">
        <v>0</v>
      </c>
      <c r="G2685" s="14">
        <v>0</v>
      </c>
      <c r="H2685" s="14">
        <v>0</v>
      </c>
      <c r="I2685" s="14">
        <v>13</v>
      </c>
      <c r="J2685" s="14">
        <v>0</v>
      </c>
    </row>
    <row r="2686" spans="2:10" ht="15.75" x14ac:dyDescent="0.25">
      <c r="B2686" t="s">
        <v>630</v>
      </c>
      <c r="C2686" s="26">
        <v>2019</v>
      </c>
      <c r="D2686" s="27">
        <v>0</v>
      </c>
      <c r="E2686" s="29">
        <f>VLOOKUP(CONCATENATE(B2686,C2686),Fuente!A:G,2,0)</f>
        <v>13</v>
      </c>
      <c r="F2686" s="30">
        <f>VLOOKUP(CONCATENATE(B2686,C2686),Fuente!A:G,3,0)</f>
        <v>0</v>
      </c>
      <c r="G2686" s="25">
        <f>VLOOKUP(CONCATENATE(B2686,C2686),Fuente!A:G,4,0)</f>
        <v>0</v>
      </c>
      <c r="H2686" s="25">
        <f>VLOOKUP(CONCATENATE(B2686,C2686),Fuente!A:G,5,0)</f>
        <v>0</v>
      </c>
      <c r="I2686" s="25">
        <f>VLOOKUP(CONCATENATE(B2686,C2686),Fuente!A:G,6,0)</f>
        <v>13</v>
      </c>
      <c r="J2686" s="25">
        <f>VLOOKUP(CONCATENATE(B2686,C2686),Fuente!A:G,7,0)</f>
        <v>0</v>
      </c>
    </row>
    <row r="2687" spans="2:10" ht="15.75" x14ac:dyDescent="0.25">
      <c r="B2687" t="s">
        <v>630</v>
      </c>
      <c r="C2687" s="26">
        <v>2020</v>
      </c>
      <c r="D2687" s="27">
        <v>0</v>
      </c>
      <c r="E2687" s="29">
        <f>VLOOKUP(CONCATENATE(B2687,C2687),Fuente!A:G,2,0)</f>
        <v>15</v>
      </c>
      <c r="F2687" s="30">
        <f>VLOOKUP(CONCATENATE(B2687,C2687),Fuente!A:G,3,0)</f>
        <v>0</v>
      </c>
      <c r="G2687" s="25">
        <f>VLOOKUP(CONCATENATE(B2687,C2687),Fuente!A:G,4,0)</f>
        <v>0</v>
      </c>
      <c r="H2687" s="25">
        <f>VLOOKUP(CONCATENATE(B2687,C2687),Fuente!A:G,5,0)</f>
        <v>0</v>
      </c>
      <c r="I2687" s="25">
        <f>VLOOKUP(CONCATENATE(B2687,C2687),Fuente!A:G,6,0)</f>
        <v>0</v>
      </c>
      <c r="J2687" s="25">
        <f>VLOOKUP(CONCATENATE(B2687,C2687),Fuente!A:G,7,0)</f>
        <v>15</v>
      </c>
    </row>
    <row r="2688" spans="2:10" ht="15.75" x14ac:dyDescent="0.25">
      <c r="C2688" s="26"/>
      <c r="D2688" s="27"/>
      <c r="E2688" s="29"/>
      <c r="F2688" s="30"/>
      <c r="G2688" s="25"/>
      <c r="H2688" s="25"/>
      <c r="I2688" s="25"/>
      <c r="J2688" s="25"/>
    </row>
    <row r="2689" spans="3:10" ht="15.75" x14ac:dyDescent="0.25">
      <c r="C2689" s="23" t="s">
        <v>96</v>
      </c>
      <c r="D2689" s="27"/>
      <c r="E2689" s="29"/>
      <c r="F2689" s="30"/>
      <c r="G2689" s="25"/>
      <c r="H2689" s="25"/>
      <c r="I2689" s="25"/>
      <c r="J2689" s="25"/>
    </row>
    <row r="2690" spans="3:10" ht="15.75" x14ac:dyDescent="0.25">
      <c r="C2690" s="26"/>
      <c r="D2690" s="27"/>
      <c r="E2690" s="29"/>
      <c r="F2690" s="30"/>
      <c r="G2690" s="25"/>
      <c r="H2690" s="25"/>
      <c r="I2690" s="25"/>
      <c r="J2690" s="25"/>
    </row>
    <row r="2691" spans="3:10" ht="15.75" x14ac:dyDescent="0.25">
      <c r="C2691" s="26"/>
      <c r="D2691" s="27"/>
      <c r="E2691" s="29"/>
      <c r="F2691" s="30"/>
      <c r="G2691" s="25"/>
      <c r="H2691" s="25"/>
      <c r="I2691" s="25"/>
      <c r="J2691" s="25"/>
    </row>
    <row r="2692" spans="3:10" ht="15.75" x14ac:dyDescent="0.25">
      <c r="C2692" s="26"/>
      <c r="D2692" s="27"/>
      <c r="E2692" s="29"/>
      <c r="F2692" s="30"/>
      <c r="G2692" s="25"/>
      <c r="H2692" s="25"/>
      <c r="I2692" s="25"/>
      <c r="J2692" s="25"/>
    </row>
    <row r="2693" spans="3:10" ht="15.75" x14ac:dyDescent="0.25">
      <c r="C2693" s="23"/>
      <c r="D2693" s="24"/>
      <c r="E2693" s="23"/>
      <c r="F2693" s="23"/>
      <c r="G2693" s="25"/>
      <c r="H2693" s="25"/>
      <c r="I2693" s="25"/>
      <c r="J2693" s="25"/>
    </row>
    <row r="2694" spans="3:10" ht="15.75" x14ac:dyDescent="0.25">
      <c r="C2694" s="23"/>
      <c r="D2694" s="24"/>
      <c r="E2694" s="23"/>
      <c r="F2694" s="23"/>
      <c r="G2694" s="25"/>
      <c r="H2694" s="25"/>
      <c r="I2694" s="25"/>
      <c r="J2694" s="25"/>
    </row>
    <row r="2695" spans="3:10" ht="15.75" x14ac:dyDescent="0.25">
      <c r="C2695" s="23"/>
      <c r="D2695" s="24"/>
      <c r="E2695" s="23"/>
      <c r="F2695" s="23"/>
      <c r="G2695" s="25"/>
      <c r="H2695" s="25"/>
      <c r="I2695" s="25"/>
      <c r="J2695" s="25"/>
    </row>
    <row r="2696" spans="3:10" ht="15.75" x14ac:dyDescent="0.25">
      <c r="C2696" s="161" t="s">
        <v>61</v>
      </c>
      <c r="D2696" s="162"/>
      <c r="E2696" s="162"/>
      <c r="F2696" s="162"/>
      <c r="G2696" s="162"/>
      <c r="H2696" s="162"/>
      <c r="I2696" s="162"/>
      <c r="J2696" s="163"/>
    </row>
    <row r="2697" spans="3:10" ht="47.25" x14ac:dyDescent="0.25">
      <c r="C2697" s="20" t="s">
        <v>0</v>
      </c>
      <c r="D2697" s="21" t="s">
        <v>94</v>
      </c>
      <c r="E2697" s="22" t="s">
        <v>95</v>
      </c>
      <c r="F2697" s="22" t="s">
        <v>91</v>
      </c>
      <c r="G2697" s="22" t="s">
        <v>92</v>
      </c>
      <c r="H2697" s="22" t="s">
        <v>93</v>
      </c>
      <c r="I2697" s="22" t="s">
        <v>89</v>
      </c>
      <c r="J2697" s="22" t="s">
        <v>88</v>
      </c>
    </row>
    <row r="2698" spans="3:10" ht="15.75" x14ac:dyDescent="0.25">
      <c r="C2698" s="9">
        <v>2005</v>
      </c>
      <c r="D2698" s="10">
        <v>0</v>
      </c>
      <c r="E2698" s="11"/>
      <c r="F2698" s="12"/>
      <c r="G2698" s="14"/>
      <c r="H2698" s="14"/>
      <c r="I2698" s="12"/>
      <c r="J2698" s="12"/>
    </row>
    <row r="2699" spans="3:10" ht="15.75" x14ac:dyDescent="0.25">
      <c r="C2699" s="9">
        <v>2006</v>
      </c>
      <c r="D2699" s="10">
        <v>0</v>
      </c>
      <c r="E2699" s="11"/>
      <c r="F2699" s="12"/>
      <c r="G2699" s="14"/>
      <c r="H2699" s="14"/>
      <c r="I2699" s="12"/>
      <c r="J2699" s="12"/>
    </row>
    <row r="2700" spans="3:10" ht="15.75" x14ac:dyDescent="0.25">
      <c r="C2700" s="9">
        <v>2007</v>
      </c>
      <c r="D2700" s="10">
        <v>0</v>
      </c>
      <c r="E2700" s="11"/>
      <c r="F2700" s="12"/>
      <c r="G2700" s="14"/>
      <c r="H2700" s="14"/>
      <c r="I2700" s="12"/>
      <c r="J2700" s="12"/>
    </row>
    <row r="2701" spans="3:10" ht="15.75" x14ac:dyDescent="0.25">
      <c r="C2701" s="9">
        <v>2008</v>
      </c>
      <c r="D2701" s="10">
        <v>2.33</v>
      </c>
      <c r="E2701" s="11"/>
      <c r="F2701" s="12"/>
      <c r="G2701" s="14"/>
      <c r="H2701" s="14"/>
      <c r="I2701" s="12"/>
      <c r="J2701" s="12"/>
    </row>
    <row r="2702" spans="3:10" ht="15.75" x14ac:dyDescent="0.25">
      <c r="C2702" s="9">
        <v>2009</v>
      </c>
      <c r="D2702" s="10">
        <v>0</v>
      </c>
      <c r="E2702" s="11"/>
      <c r="F2702" s="12"/>
      <c r="G2702" s="14"/>
      <c r="H2702" s="14"/>
      <c r="I2702" s="12"/>
      <c r="J2702" s="12"/>
    </row>
    <row r="2703" spans="3:10" ht="15.75" x14ac:dyDescent="0.25">
      <c r="C2703" s="9">
        <v>2010</v>
      </c>
      <c r="D2703" s="10">
        <v>0</v>
      </c>
      <c r="E2703" s="11">
        <v>4</v>
      </c>
      <c r="F2703" s="12">
        <v>0</v>
      </c>
      <c r="G2703" s="14">
        <v>3</v>
      </c>
      <c r="H2703" s="14">
        <v>1</v>
      </c>
      <c r="I2703" s="9">
        <f t="shared" ref="I2703:I2710" si="93">E2703-(F2703+G2703+H2703)-J2703</f>
        <v>0</v>
      </c>
      <c r="J2703" s="9">
        <v>0</v>
      </c>
    </row>
    <row r="2704" spans="3:10" ht="15.75" x14ac:dyDescent="0.25">
      <c r="C2704" s="9">
        <v>2011</v>
      </c>
      <c r="D2704" s="10">
        <v>0</v>
      </c>
      <c r="E2704" s="11">
        <v>4</v>
      </c>
      <c r="F2704" s="12">
        <v>1</v>
      </c>
      <c r="G2704" s="14">
        <v>3</v>
      </c>
      <c r="H2704" s="14">
        <v>0</v>
      </c>
      <c r="I2704" s="9">
        <f t="shared" si="93"/>
        <v>0</v>
      </c>
      <c r="J2704" s="9">
        <v>0</v>
      </c>
    </row>
    <row r="2705" spans="2:10" ht="15.75" x14ac:dyDescent="0.25">
      <c r="C2705" s="9">
        <v>2012</v>
      </c>
      <c r="D2705" s="10">
        <v>0</v>
      </c>
      <c r="E2705" s="11">
        <v>4</v>
      </c>
      <c r="F2705" s="12">
        <v>1</v>
      </c>
      <c r="G2705" s="14">
        <v>3</v>
      </c>
      <c r="H2705" s="14">
        <v>0</v>
      </c>
      <c r="I2705" s="9">
        <f t="shared" si="93"/>
        <v>0</v>
      </c>
      <c r="J2705" s="9">
        <v>0</v>
      </c>
    </row>
    <row r="2706" spans="2:10" ht="15.75" x14ac:dyDescent="0.25">
      <c r="C2706" s="9">
        <v>2013</v>
      </c>
      <c r="D2706" s="10">
        <v>0</v>
      </c>
      <c r="E2706" s="11">
        <v>4</v>
      </c>
      <c r="F2706" s="12">
        <v>0</v>
      </c>
      <c r="G2706" s="14">
        <v>4</v>
      </c>
      <c r="H2706" s="14">
        <v>0</v>
      </c>
      <c r="I2706" s="9">
        <f t="shared" si="93"/>
        <v>0</v>
      </c>
      <c r="J2706" s="9">
        <v>0</v>
      </c>
    </row>
    <row r="2707" spans="2:10" ht="15.75" x14ac:dyDescent="0.25">
      <c r="C2707" s="9">
        <v>2014</v>
      </c>
      <c r="D2707" s="10">
        <v>0</v>
      </c>
      <c r="E2707" s="11">
        <v>4</v>
      </c>
      <c r="F2707" s="12">
        <v>0</v>
      </c>
      <c r="G2707" s="14">
        <v>1</v>
      </c>
      <c r="H2707" s="14">
        <v>0</v>
      </c>
      <c r="I2707" s="9">
        <f t="shared" si="93"/>
        <v>3</v>
      </c>
      <c r="J2707" s="9">
        <v>0</v>
      </c>
    </row>
    <row r="2708" spans="2:10" ht="15.75" x14ac:dyDescent="0.25">
      <c r="C2708" s="9">
        <v>2015</v>
      </c>
      <c r="D2708" s="10">
        <v>0</v>
      </c>
      <c r="E2708" s="11">
        <v>10</v>
      </c>
      <c r="F2708" s="12">
        <v>0</v>
      </c>
      <c r="G2708" s="14">
        <v>9</v>
      </c>
      <c r="H2708" s="14">
        <v>0</v>
      </c>
      <c r="I2708" s="9">
        <f t="shared" si="93"/>
        <v>1</v>
      </c>
      <c r="J2708" s="9">
        <v>0</v>
      </c>
    </row>
    <row r="2709" spans="2:10" ht="15.75" x14ac:dyDescent="0.25">
      <c r="C2709" s="9">
        <v>2016</v>
      </c>
      <c r="D2709" s="10">
        <v>0</v>
      </c>
      <c r="E2709" s="11">
        <v>10</v>
      </c>
      <c r="F2709" s="12">
        <v>0</v>
      </c>
      <c r="G2709" s="14">
        <v>8</v>
      </c>
      <c r="H2709" s="14">
        <v>0</v>
      </c>
      <c r="I2709" s="9">
        <f t="shared" si="93"/>
        <v>2</v>
      </c>
      <c r="J2709" s="9">
        <v>0</v>
      </c>
    </row>
    <row r="2710" spans="2:10" ht="15.75" x14ac:dyDescent="0.25">
      <c r="C2710" s="9">
        <v>2017</v>
      </c>
      <c r="D2710" s="10">
        <v>0</v>
      </c>
      <c r="E2710" s="11">
        <v>16</v>
      </c>
      <c r="F2710" s="12">
        <v>0</v>
      </c>
      <c r="G2710" s="14">
        <v>10</v>
      </c>
      <c r="H2710" s="14">
        <v>0</v>
      </c>
      <c r="I2710" s="14">
        <f t="shared" si="93"/>
        <v>6</v>
      </c>
      <c r="J2710" s="14">
        <v>0</v>
      </c>
    </row>
    <row r="2711" spans="2:10" ht="15.75" x14ac:dyDescent="0.25">
      <c r="C2711" s="9">
        <v>2018</v>
      </c>
      <c r="D2711" s="10">
        <v>0</v>
      </c>
      <c r="E2711" s="11">
        <v>17</v>
      </c>
      <c r="F2711" s="12">
        <v>0</v>
      </c>
      <c r="G2711" s="14">
        <v>11</v>
      </c>
      <c r="H2711" s="14">
        <v>0</v>
      </c>
      <c r="I2711" s="14">
        <v>6</v>
      </c>
      <c r="J2711" s="14">
        <v>0</v>
      </c>
    </row>
    <row r="2712" spans="2:10" ht="15.75" x14ac:dyDescent="0.25">
      <c r="B2712" t="s">
        <v>631</v>
      </c>
      <c r="C2712" s="26">
        <v>2019</v>
      </c>
      <c r="D2712" s="27">
        <v>0</v>
      </c>
      <c r="E2712" s="29">
        <f>VLOOKUP(CONCATENATE(B2712,C2712),Fuente!A:G,2,0)</f>
        <v>17</v>
      </c>
      <c r="F2712" s="30">
        <f>VLOOKUP(CONCATENATE(B2712,C2712),Fuente!A:G,3,0)</f>
        <v>0</v>
      </c>
      <c r="G2712" s="25">
        <f>VLOOKUP(CONCATENATE(B2712,C2712),Fuente!A:G,4,0)</f>
        <v>11</v>
      </c>
      <c r="H2712" s="25">
        <f>VLOOKUP(CONCATENATE(B2712,C2712),Fuente!A:G,5,0)</f>
        <v>0</v>
      </c>
      <c r="I2712" s="25">
        <f>VLOOKUP(CONCATENATE(B2712,C2712),Fuente!A:G,6,0)</f>
        <v>6</v>
      </c>
      <c r="J2712" s="25">
        <f>VLOOKUP(CONCATENATE(B2712,C2712),Fuente!A:G,7,0)</f>
        <v>0</v>
      </c>
    </row>
    <row r="2713" spans="2:10" ht="15.75" x14ac:dyDescent="0.25">
      <c r="B2713" t="s">
        <v>631</v>
      </c>
      <c r="C2713" s="26">
        <v>2020</v>
      </c>
      <c r="D2713" s="27">
        <v>0</v>
      </c>
      <c r="E2713" s="29">
        <f>VLOOKUP(CONCATENATE(B2713,C2713),Fuente!A:G,2,0)</f>
        <v>17</v>
      </c>
      <c r="F2713" s="30">
        <f>VLOOKUP(CONCATENATE(B2713,C2713),Fuente!A:G,3,0)</f>
        <v>0</v>
      </c>
      <c r="G2713" s="25">
        <f>VLOOKUP(CONCATENATE(B2713,C2713),Fuente!A:G,4,0)</f>
        <v>11</v>
      </c>
      <c r="H2713" s="25">
        <f>VLOOKUP(CONCATENATE(B2713,C2713),Fuente!A:G,5,0)</f>
        <v>0</v>
      </c>
      <c r="I2713" s="25">
        <f>VLOOKUP(CONCATENATE(B2713,C2713),Fuente!A:G,6,0)</f>
        <v>6</v>
      </c>
      <c r="J2713" s="25">
        <f>VLOOKUP(CONCATENATE(B2713,C2713),Fuente!A:G,7,0)</f>
        <v>0</v>
      </c>
    </row>
    <row r="2714" spans="2:10" ht="15.75" x14ac:dyDescent="0.25">
      <c r="C2714" s="26"/>
      <c r="D2714" s="27"/>
      <c r="E2714" s="29"/>
      <c r="F2714" s="30"/>
      <c r="G2714" s="25"/>
      <c r="H2714" s="25"/>
      <c r="I2714" s="25"/>
      <c r="J2714" s="25"/>
    </row>
    <row r="2715" spans="2:10" ht="15.75" x14ac:dyDescent="0.25">
      <c r="C2715" s="23" t="s">
        <v>96</v>
      </c>
      <c r="D2715" s="27"/>
      <c r="E2715" s="29"/>
      <c r="F2715" s="30"/>
      <c r="G2715" s="25"/>
      <c r="H2715" s="25"/>
      <c r="I2715" s="25"/>
      <c r="J2715" s="25"/>
    </row>
    <row r="2716" spans="2:10" ht="15.75" x14ac:dyDescent="0.25">
      <c r="C2716" s="26"/>
      <c r="D2716" s="27"/>
      <c r="E2716" s="29"/>
      <c r="F2716" s="30"/>
      <c r="G2716" s="25"/>
      <c r="H2716" s="25"/>
      <c r="I2716" s="25"/>
      <c r="J2716" s="25"/>
    </row>
    <row r="2717" spans="2:10" ht="15.75" x14ac:dyDescent="0.25">
      <c r="C2717" s="26"/>
      <c r="D2717" s="27"/>
      <c r="E2717" s="29"/>
      <c r="F2717" s="30"/>
      <c r="G2717" s="25"/>
      <c r="H2717" s="25"/>
      <c r="I2717" s="25"/>
      <c r="J2717" s="25"/>
    </row>
    <row r="2718" spans="2:10" ht="15.75" x14ac:dyDescent="0.25">
      <c r="C2718" s="26"/>
      <c r="D2718" s="27"/>
      <c r="E2718" s="29"/>
      <c r="F2718" s="30"/>
      <c r="G2718" s="25"/>
      <c r="H2718" s="25"/>
      <c r="I2718" s="25"/>
      <c r="J2718" s="25"/>
    </row>
    <row r="2719" spans="2:10" ht="15.75" x14ac:dyDescent="0.25">
      <c r="C2719" s="23"/>
      <c r="D2719" s="24"/>
      <c r="E2719" s="23"/>
      <c r="F2719" s="23"/>
      <c r="G2719" s="25"/>
      <c r="H2719" s="25"/>
      <c r="I2719" s="25"/>
      <c r="J2719" s="25"/>
    </row>
    <row r="2720" spans="2:10" ht="15.75" x14ac:dyDescent="0.25">
      <c r="C2720" s="23"/>
      <c r="D2720" s="24"/>
      <c r="E2720" s="23"/>
      <c r="F2720" s="23"/>
      <c r="G2720" s="25"/>
      <c r="H2720" s="25"/>
      <c r="I2720" s="25"/>
      <c r="J2720" s="25"/>
    </row>
    <row r="2721" spans="3:10" ht="15.75" x14ac:dyDescent="0.25">
      <c r="C2721" s="23"/>
      <c r="D2721" s="24"/>
      <c r="E2721" s="23"/>
      <c r="F2721" s="23"/>
      <c r="G2721" s="25"/>
      <c r="H2721" s="25"/>
      <c r="I2721" s="25"/>
      <c r="J2721" s="25"/>
    </row>
    <row r="2722" spans="3:10" ht="15.75" x14ac:dyDescent="0.25">
      <c r="C2722" s="161" t="s">
        <v>133</v>
      </c>
      <c r="D2722" s="162"/>
      <c r="E2722" s="162"/>
      <c r="F2722" s="162"/>
      <c r="G2722" s="162"/>
      <c r="H2722" s="162"/>
      <c r="I2722" s="162"/>
      <c r="J2722" s="163"/>
    </row>
    <row r="2723" spans="3:10" ht="47.25" x14ac:dyDescent="0.25">
      <c r="C2723" s="20" t="s">
        <v>0</v>
      </c>
      <c r="D2723" s="21" t="s">
        <v>94</v>
      </c>
      <c r="E2723" s="22" t="s">
        <v>95</v>
      </c>
      <c r="F2723" s="22" t="s">
        <v>91</v>
      </c>
      <c r="G2723" s="22" t="s">
        <v>92</v>
      </c>
      <c r="H2723" s="22" t="s">
        <v>93</v>
      </c>
      <c r="I2723" s="22" t="s">
        <v>89</v>
      </c>
      <c r="J2723" s="22" t="s">
        <v>88</v>
      </c>
    </row>
    <row r="2724" spans="3:10" ht="15.75" x14ac:dyDescent="0.25">
      <c r="C2724" s="9">
        <v>2005</v>
      </c>
      <c r="D2724" s="10">
        <v>0</v>
      </c>
      <c r="E2724" s="11"/>
      <c r="F2724" s="12"/>
      <c r="G2724" s="14"/>
      <c r="H2724" s="14"/>
      <c r="I2724" s="12"/>
      <c r="J2724" s="12"/>
    </row>
    <row r="2725" spans="3:10" ht="15.75" x14ac:dyDescent="0.25">
      <c r="C2725" s="9">
        <v>2006</v>
      </c>
      <c r="D2725" s="10">
        <v>0</v>
      </c>
      <c r="E2725" s="11"/>
      <c r="F2725" s="12"/>
      <c r="G2725" s="14"/>
      <c r="H2725" s="14"/>
      <c r="I2725" s="12"/>
      <c r="J2725" s="12"/>
    </row>
    <row r="2726" spans="3:10" ht="15.75" x14ac:dyDescent="0.25">
      <c r="C2726" s="9">
        <v>2007</v>
      </c>
      <c r="D2726" s="10">
        <v>0</v>
      </c>
      <c r="E2726" s="11"/>
      <c r="F2726" s="12"/>
      <c r="G2726" s="14"/>
      <c r="H2726" s="14"/>
      <c r="I2726" s="12"/>
      <c r="J2726" s="12"/>
    </row>
    <row r="2727" spans="3:10" ht="15.75" x14ac:dyDescent="0.25">
      <c r="C2727" s="9">
        <v>2008</v>
      </c>
      <c r="D2727" s="10">
        <v>0</v>
      </c>
      <c r="E2727" s="11"/>
      <c r="F2727" s="12"/>
      <c r="G2727" s="14"/>
      <c r="H2727" s="14"/>
      <c r="I2727" s="12"/>
      <c r="J2727" s="12"/>
    </row>
    <row r="2728" spans="3:10" ht="15.75" x14ac:dyDescent="0.25">
      <c r="C2728" s="9">
        <v>2009</v>
      </c>
      <c r="D2728" s="10">
        <v>0</v>
      </c>
      <c r="E2728" s="11"/>
      <c r="F2728" s="12"/>
      <c r="G2728" s="14"/>
      <c r="H2728" s="14"/>
      <c r="I2728" s="12"/>
      <c r="J2728" s="12"/>
    </row>
    <row r="2729" spans="3:10" ht="15.75" x14ac:dyDescent="0.25">
      <c r="C2729" s="9">
        <v>2010</v>
      </c>
      <c r="D2729" s="10">
        <v>0</v>
      </c>
      <c r="E2729" s="11">
        <v>2</v>
      </c>
      <c r="F2729" s="12">
        <v>0</v>
      </c>
      <c r="G2729" s="14">
        <v>2</v>
      </c>
      <c r="H2729" s="14">
        <v>0</v>
      </c>
      <c r="I2729" s="9">
        <f t="shared" ref="I2729:I2735" si="94">E2729-(F2729+G2729+H2729)-J2729</f>
        <v>0</v>
      </c>
      <c r="J2729" s="9">
        <v>0</v>
      </c>
    </row>
    <row r="2730" spans="3:10" ht="15.75" x14ac:dyDescent="0.25">
      <c r="C2730" s="9">
        <v>2011</v>
      </c>
      <c r="D2730" s="10">
        <v>0</v>
      </c>
      <c r="E2730" s="11">
        <v>2</v>
      </c>
      <c r="F2730" s="12">
        <v>0</v>
      </c>
      <c r="G2730" s="14">
        <v>2</v>
      </c>
      <c r="H2730" s="14">
        <v>0</v>
      </c>
      <c r="I2730" s="9">
        <f t="shared" si="94"/>
        <v>0</v>
      </c>
      <c r="J2730" s="9">
        <v>0</v>
      </c>
    </row>
    <row r="2731" spans="3:10" ht="15.75" x14ac:dyDescent="0.25">
      <c r="C2731" s="9">
        <v>2012</v>
      </c>
      <c r="D2731" s="10">
        <v>0</v>
      </c>
      <c r="E2731" s="11">
        <v>2</v>
      </c>
      <c r="F2731" s="12">
        <v>0</v>
      </c>
      <c r="G2731" s="14">
        <v>2</v>
      </c>
      <c r="H2731" s="14">
        <v>0</v>
      </c>
      <c r="I2731" s="9">
        <f t="shared" si="94"/>
        <v>0</v>
      </c>
      <c r="J2731" s="9">
        <v>0</v>
      </c>
    </row>
    <row r="2732" spans="3:10" ht="15.75" x14ac:dyDescent="0.25">
      <c r="C2732" s="9">
        <v>2013</v>
      </c>
      <c r="D2732" s="10">
        <v>0</v>
      </c>
      <c r="E2732" s="11">
        <v>2</v>
      </c>
      <c r="F2732" s="12">
        <v>0</v>
      </c>
      <c r="G2732" s="14">
        <v>2</v>
      </c>
      <c r="H2732" s="14">
        <v>0</v>
      </c>
      <c r="I2732" s="9">
        <f t="shared" si="94"/>
        <v>0</v>
      </c>
      <c r="J2732" s="9">
        <v>0</v>
      </c>
    </row>
    <row r="2733" spans="3:10" ht="15.75" x14ac:dyDescent="0.25">
      <c r="C2733" s="9">
        <v>2014</v>
      </c>
      <c r="D2733" s="10">
        <v>0</v>
      </c>
      <c r="E2733" s="11">
        <v>2</v>
      </c>
      <c r="F2733" s="12">
        <v>0</v>
      </c>
      <c r="G2733" s="14">
        <v>2</v>
      </c>
      <c r="H2733" s="14">
        <v>0</v>
      </c>
      <c r="I2733" s="9">
        <f t="shared" si="94"/>
        <v>0</v>
      </c>
      <c r="J2733" s="9">
        <v>0</v>
      </c>
    </row>
    <row r="2734" spans="3:10" ht="15.75" x14ac:dyDescent="0.25">
      <c r="C2734" s="9">
        <v>2015</v>
      </c>
      <c r="D2734" s="10">
        <v>0</v>
      </c>
      <c r="E2734" s="11">
        <v>2</v>
      </c>
      <c r="F2734" s="12">
        <v>0</v>
      </c>
      <c r="G2734" s="14">
        <v>2</v>
      </c>
      <c r="H2734" s="14">
        <v>0</v>
      </c>
      <c r="I2734" s="9">
        <f t="shared" si="94"/>
        <v>0</v>
      </c>
      <c r="J2734" s="9">
        <v>0</v>
      </c>
    </row>
    <row r="2735" spans="3:10" ht="15.75" x14ac:dyDescent="0.25">
      <c r="C2735" s="9">
        <v>2016</v>
      </c>
      <c r="D2735" s="10">
        <v>0</v>
      </c>
      <c r="E2735" s="11">
        <v>2</v>
      </c>
      <c r="F2735" s="12">
        <v>0</v>
      </c>
      <c r="G2735" s="14">
        <v>0</v>
      </c>
      <c r="H2735" s="14">
        <v>0</v>
      </c>
      <c r="I2735" s="9">
        <f t="shared" si="94"/>
        <v>2</v>
      </c>
      <c r="J2735" s="9">
        <v>0</v>
      </c>
    </row>
    <row r="2736" spans="3:10" ht="15.75" x14ac:dyDescent="0.25">
      <c r="C2736" s="9">
        <v>2017</v>
      </c>
      <c r="D2736" s="10">
        <v>0</v>
      </c>
      <c r="E2736" s="11">
        <v>1</v>
      </c>
      <c r="F2736" s="12">
        <v>0</v>
      </c>
      <c r="G2736" s="14">
        <v>0</v>
      </c>
      <c r="H2736" s="14">
        <v>0</v>
      </c>
      <c r="I2736" s="14">
        <v>1</v>
      </c>
      <c r="J2736" s="14">
        <v>0</v>
      </c>
    </row>
    <row r="2737" spans="2:10" ht="15.75" x14ac:dyDescent="0.25">
      <c r="C2737" s="9">
        <v>2018</v>
      </c>
      <c r="D2737" s="10">
        <v>0</v>
      </c>
      <c r="E2737" s="11">
        <v>1</v>
      </c>
      <c r="F2737" s="12">
        <v>0</v>
      </c>
      <c r="G2737" s="14">
        <v>0</v>
      </c>
      <c r="H2737" s="14">
        <v>0</v>
      </c>
      <c r="I2737" s="14">
        <v>1</v>
      </c>
      <c r="J2737" s="14">
        <v>0</v>
      </c>
    </row>
    <row r="2738" spans="2:10" ht="15.75" x14ac:dyDescent="0.25">
      <c r="B2738" t="s">
        <v>632</v>
      </c>
      <c r="C2738" s="26">
        <v>2019</v>
      </c>
      <c r="D2738" s="27">
        <v>0</v>
      </c>
      <c r="E2738" s="29">
        <f>VLOOKUP(CONCATENATE(B2738,C2738),Fuente!A:G,2,0)</f>
        <v>1</v>
      </c>
      <c r="F2738" s="30">
        <f>VLOOKUP(CONCATENATE(B2738,C2738),Fuente!A:G,3,0)</f>
        <v>0</v>
      </c>
      <c r="G2738" s="25">
        <f>VLOOKUP(CONCATENATE(B2738,C2738),Fuente!A:G,4,0)</f>
        <v>0</v>
      </c>
      <c r="H2738" s="25">
        <f>VLOOKUP(CONCATENATE(B2738,C2738),Fuente!A:G,5,0)</f>
        <v>0</v>
      </c>
      <c r="I2738" s="25">
        <f>VLOOKUP(CONCATENATE(B2738,C2738),Fuente!A:G,6,0)</f>
        <v>1</v>
      </c>
      <c r="J2738" s="25">
        <f>VLOOKUP(CONCATENATE(B2738,C2738),Fuente!A:G,7,0)</f>
        <v>0</v>
      </c>
    </row>
    <row r="2739" spans="2:10" ht="15.75" x14ac:dyDescent="0.25">
      <c r="B2739" t="s">
        <v>632</v>
      </c>
      <c r="C2739" s="26">
        <v>2020</v>
      </c>
      <c r="D2739" s="27">
        <v>0</v>
      </c>
      <c r="E2739" s="29">
        <f>VLOOKUP(CONCATENATE(B2739,C2739),Fuente!A:G,2,0)</f>
        <v>1</v>
      </c>
      <c r="F2739" s="30">
        <f>VLOOKUP(CONCATENATE(B2739,C2739),Fuente!A:G,3,0)</f>
        <v>0</v>
      </c>
      <c r="G2739" s="25">
        <f>VLOOKUP(CONCATENATE(B2739,C2739),Fuente!A:G,4,0)</f>
        <v>0</v>
      </c>
      <c r="H2739" s="25">
        <f>VLOOKUP(CONCATENATE(B2739,C2739),Fuente!A:G,5,0)</f>
        <v>0</v>
      </c>
      <c r="I2739" s="25">
        <f>VLOOKUP(CONCATENATE(B2739,C2739),Fuente!A:G,6,0)</f>
        <v>1</v>
      </c>
      <c r="J2739" s="25">
        <f>VLOOKUP(CONCATENATE(B2739,C2739),Fuente!A:G,7,0)</f>
        <v>0</v>
      </c>
    </row>
    <row r="2740" spans="2:10" ht="15.75" x14ac:dyDescent="0.25">
      <c r="C2740" s="26"/>
      <c r="D2740" s="27"/>
      <c r="E2740" s="29"/>
      <c r="F2740" s="30"/>
      <c r="G2740" s="25"/>
      <c r="H2740" s="25"/>
      <c r="I2740" s="25"/>
      <c r="J2740" s="25"/>
    </row>
    <row r="2741" spans="2:10" ht="15.75" x14ac:dyDescent="0.25">
      <c r="C2741" s="23" t="s">
        <v>96</v>
      </c>
      <c r="D2741" s="27"/>
      <c r="E2741" s="29"/>
      <c r="F2741" s="30"/>
      <c r="G2741" s="25"/>
      <c r="H2741" s="25"/>
      <c r="I2741" s="25"/>
      <c r="J2741" s="25"/>
    </row>
    <row r="2742" spans="2:10" ht="15.75" x14ac:dyDescent="0.25">
      <c r="C2742" s="26"/>
      <c r="D2742" s="27"/>
      <c r="E2742" s="29"/>
      <c r="F2742" s="30"/>
      <c r="G2742" s="25"/>
      <c r="H2742" s="25"/>
      <c r="I2742" s="25"/>
      <c r="J2742" s="25"/>
    </row>
    <row r="2743" spans="2:10" ht="15.75" x14ac:dyDescent="0.25">
      <c r="C2743" s="26"/>
      <c r="D2743" s="27"/>
      <c r="E2743" s="29"/>
      <c r="F2743" s="30"/>
      <c r="G2743" s="25"/>
      <c r="H2743" s="25"/>
      <c r="I2743" s="25"/>
      <c r="J2743" s="25"/>
    </row>
    <row r="2744" spans="2:10" ht="15.75" x14ac:dyDescent="0.25">
      <c r="C2744" s="26"/>
      <c r="D2744" s="27"/>
      <c r="E2744" s="29"/>
      <c r="F2744" s="30"/>
      <c r="G2744" s="25"/>
      <c r="H2744" s="25"/>
      <c r="I2744" s="25"/>
      <c r="J2744" s="25"/>
    </row>
    <row r="2745" spans="2:10" ht="15.75" x14ac:dyDescent="0.25">
      <c r="C2745" s="23"/>
      <c r="D2745" s="24"/>
      <c r="E2745" s="23"/>
      <c r="F2745" s="23"/>
      <c r="G2745" s="25"/>
      <c r="H2745" s="25"/>
      <c r="I2745" s="25"/>
      <c r="J2745" s="25"/>
    </row>
    <row r="2746" spans="2:10" ht="15.75" x14ac:dyDescent="0.25">
      <c r="C2746" s="23"/>
      <c r="D2746" s="24"/>
      <c r="E2746" s="23"/>
      <c r="F2746" s="23"/>
      <c r="G2746" s="25"/>
      <c r="H2746" s="25"/>
      <c r="I2746" s="25"/>
      <c r="J2746" s="25"/>
    </row>
    <row r="2747" spans="2:10" ht="15.75" x14ac:dyDescent="0.25">
      <c r="C2747" s="23"/>
      <c r="D2747" s="24"/>
      <c r="E2747" s="23"/>
      <c r="F2747" s="23"/>
      <c r="G2747" s="25"/>
      <c r="H2747" s="25"/>
      <c r="I2747" s="25"/>
      <c r="J2747" s="25"/>
    </row>
    <row r="2748" spans="2:10" ht="15.75" x14ac:dyDescent="0.25">
      <c r="C2748" s="161" t="s">
        <v>62</v>
      </c>
      <c r="D2748" s="162"/>
      <c r="E2748" s="162"/>
      <c r="F2748" s="162"/>
      <c r="G2748" s="162"/>
      <c r="H2748" s="162"/>
      <c r="I2748" s="162"/>
      <c r="J2748" s="163"/>
    </row>
    <row r="2749" spans="2:10" ht="47.25" x14ac:dyDescent="0.25">
      <c r="C2749" s="20" t="s">
        <v>0</v>
      </c>
      <c r="D2749" s="21" t="s">
        <v>94</v>
      </c>
      <c r="E2749" s="22" t="s">
        <v>95</v>
      </c>
      <c r="F2749" s="22" t="s">
        <v>91</v>
      </c>
      <c r="G2749" s="22" t="s">
        <v>92</v>
      </c>
      <c r="H2749" s="22" t="s">
        <v>93</v>
      </c>
      <c r="I2749" s="22" t="s">
        <v>89</v>
      </c>
      <c r="J2749" s="22" t="s">
        <v>88</v>
      </c>
    </row>
    <row r="2750" spans="2:10" ht="15.75" x14ac:dyDescent="0.25">
      <c r="C2750" s="9">
        <v>2005</v>
      </c>
      <c r="D2750" s="10">
        <v>0</v>
      </c>
      <c r="E2750" s="11"/>
      <c r="F2750" s="12"/>
      <c r="G2750" s="14"/>
      <c r="H2750" s="14"/>
      <c r="I2750" s="12"/>
      <c r="J2750" s="12"/>
    </row>
    <row r="2751" spans="2:10" ht="15.75" x14ac:dyDescent="0.25">
      <c r="C2751" s="9">
        <v>2006</v>
      </c>
      <c r="D2751" s="10">
        <v>0</v>
      </c>
      <c r="E2751" s="11"/>
      <c r="F2751" s="12"/>
      <c r="G2751" s="14"/>
      <c r="H2751" s="14"/>
      <c r="I2751" s="12"/>
      <c r="J2751" s="12"/>
    </row>
    <row r="2752" spans="2:10" ht="15.75" x14ac:dyDescent="0.25">
      <c r="C2752" s="9">
        <v>2007</v>
      </c>
      <c r="D2752" s="10">
        <v>0</v>
      </c>
      <c r="E2752" s="11"/>
      <c r="F2752" s="12"/>
      <c r="G2752" s="14"/>
      <c r="H2752" s="14"/>
      <c r="I2752" s="12"/>
      <c r="J2752" s="12"/>
    </row>
    <row r="2753" spans="2:10" ht="15.75" x14ac:dyDescent="0.25">
      <c r="C2753" s="9">
        <v>2008</v>
      </c>
      <c r="D2753" s="10">
        <v>0</v>
      </c>
      <c r="E2753" s="11"/>
      <c r="F2753" s="12"/>
      <c r="G2753" s="14"/>
      <c r="H2753" s="14"/>
      <c r="I2753" s="12"/>
      <c r="J2753" s="12"/>
    </row>
    <row r="2754" spans="2:10" ht="15.75" x14ac:dyDescent="0.25">
      <c r="C2754" s="9">
        <v>2009</v>
      </c>
      <c r="D2754" s="10">
        <v>0</v>
      </c>
      <c r="E2754" s="11"/>
      <c r="F2754" s="12"/>
      <c r="G2754" s="14"/>
      <c r="H2754" s="14"/>
      <c r="I2754" s="12"/>
      <c r="J2754" s="12"/>
    </row>
    <row r="2755" spans="2:10" ht="15.75" x14ac:dyDescent="0.25">
      <c r="C2755" s="9">
        <v>2010</v>
      </c>
      <c r="D2755" s="10">
        <v>0</v>
      </c>
      <c r="E2755" s="11">
        <v>4</v>
      </c>
      <c r="F2755" s="12">
        <v>0</v>
      </c>
      <c r="G2755" s="14">
        <v>2</v>
      </c>
      <c r="H2755" s="14">
        <v>0</v>
      </c>
      <c r="I2755" s="9">
        <f t="shared" ref="I2755:I2761" si="95">E2755-(F2755+G2755+H2755)-J2755</f>
        <v>0</v>
      </c>
      <c r="J2755" s="9">
        <v>2</v>
      </c>
    </row>
    <row r="2756" spans="2:10" ht="15.75" x14ac:dyDescent="0.25">
      <c r="C2756" s="9">
        <v>2011</v>
      </c>
      <c r="D2756" s="10">
        <v>0</v>
      </c>
      <c r="E2756" s="11">
        <v>4</v>
      </c>
      <c r="F2756" s="12">
        <v>0</v>
      </c>
      <c r="G2756" s="14">
        <v>1</v>
      </c>
      <c r="H2756" s="14">
        <v>0</v>
      </c>
      <c r="I2756" s="9">
        <f t="shared" si="95"/>
        <v>1</v>
      </c>
      <c r="J2756" s="9">
        <v>2</v>
      </c>
    </row>
    <row r="2757" spans="2:10" ht="15.75" x14ac:dyDescent="0.25">
      <c r="C2757" s="9">
        <v>2012</v>
      </c>
      <c r="D2757" s="10">
        <v>0</v>
      </c>
      <c r="E2757" s="11">
        <v>5</v>
      </c>
      <c r="F2757" s="12">
        <v>0</v>
      </c>
      <c r="G2757" s="14">
        <v>3</v>
      </c>
      <c r="H2757" s="14">
        <v>0</v>
      </c>
      <c r="I2757" s="9">
        <f t="shared" si="95"/>
        <v>2</v>
      </c>
      <c r="J2757" s="9">
        <v>0</v>
      </c>
    </row>
    <row r="2758" spans="2:10" ht="15.75" x14ac:dyDescent="0.25">
      <c r="C2758" s="9">
        <v>2013</v>
      </c>
      <c r="D2758" s="10">
        <v>0</v>
      </c>
      <c r="E2758" s="11">
        <v>13</v>
      </c>
      <c r="F2758" s="12">
        <v>0</v>
      </c>
      <c r="G2758" s="14">
        <v>2</v>
      </c>
      <c r="H2758" s="14">
        <v>0</v>
      </c>
      <c r="I2758" s="9">
        <f t="shared" si="95"/>
        <v>11</v>
      </c>
      <c r="J2758" s="9">
        <v>0</v>
      </c>
    </row>
    <row r="2759" spans="2:10" ht="15.75" x14ac:dyDescent="0.25">
      <c r="C2759" s="9">
        <v>2014</v>
      </c>
      <c r="D2759" s="10">
        <v>0</v>
      </c>
      <c r="E2759" s="11">
        <v>13</v>
      </c>
      <c r="F2759" s="12">
        <v>0</v>
      </c>
      <c r="G2759" s="14">
        <v>3</v>
      </c>
      <c r="H2759" s="14">
        <v>0</v>
      </c>
      <c r="I2759" s="9">
        <f t="shared" si="95"/>
        <v>10</v>
      </c>
      <c r="J2759" s="9">
        <v>0</v>
      </c>
    </row>
    <row r="2760" spans="2:10" ht="15.75" x14ac:dyDescent="0.25">
      <c r="C2760" s="9">
        <v>2015</v>
      </c>
      <c r="D2760" s="10">
        <v>0</v>
      </c>
      <c r="E2760" s="11">
        <v>13</v>
      </c>
      <c r="F2760" s="12">
        <v>0</v>
      </c>
      <c r="G2760" s="14">
        <v>3</v>
      </c>
      <c r="H2760" s="14">
        <v>0</v>
      </c>
      <c r="I2760" s="9">
        <f t="shared" si="95"/>
        <v>10</v>
      </c>
      <c r="J2760" s="9">
        <v>0</v>
      </c>
    </row>
    <row r="2761" spans="2:10" ht="15.75" x14ac:dyDescent="0.25">
      <c r="C2761" s="9">
        <v>2016</v>
      </c>
      <c r="D2761" s="10">
        <v>0</v>
      </c>
      <c r="E2761" s="11">
        <v>12</v>
      </c>
      <c r="F2761" s="12">
        <v>0</v>
      </c>
      <c r="G2761" s="14">
        <v>1</v>
      </c>
      <c r="H2761" s="14">
        <v>0</v>
      </c>
      <c r="I2761" s="9">
        <f t="shared" si="95"/>
        <v>11</v>
      </c>
      <c r="J2761" s="9">
        <v>0</v>
      </c>
    </row>
    <row r="2762" spans="2:10" ht="15.75" x14ac:dyDescent="0.25">
      <c r="C2762" s="9">
        <v>2017</v>
      </c>
      <c r="D2762" s="10">
        <v>0</v>
      </c>
      <c r="E2762" s="11">
        <v>10</v>
      </c>
      <c r="F2762" s="12">
        <v>0</v>
      </c>
      <c r="G2762" s="14">
        <v>0</v>
      </c>
      <c r="H2762" s="14">
        <v>0</v>
      </c>
      <c r="I2762" s="14">
        <v>10</v>
      </c>
      <c r="J2762" s="14">
        <v>0</v>
      </c>
    </row>
    <row r="2763" spans="2:10" ht="15.75" x14ac:dyDescent="0.25">
      <c r="C2763" s="9">
        <v>2018</v>
      </c>
      <c r="D2763" s="10">
        <v>0</v>
      </c>
      <c r="E2763" s="11">
        <v>10</v>
      </c>
      <c r="F2763" s="12">
        <v>0</v>
      </c>
      <c r="G2763" s="14">
        <v>0</v>
      </c>
      <c r="H2763" s="14">
        <v>0</v>
      </c>
      <c r="I2763" s="14">
        <v>10</v>
      </c>
      <c r="J2763" s="14">
        <v>0</v>
      </c>
    </row>
    <row r="2764" spans="2:10" ht="15.75" x14ac:dyDescent="0.25">
      <c r="B2764" t="s">
        <v>633</v>
      </c>
      <c r="C2764" s="26">
        <v>2019</v>
      </c>
      <c r="D2764" s="27">
        <v>0</v>
      </c>
      <c r="E2764" s="29">
        <f>VLOOKUP(CONCATENATE(B2764,C2764),Fuente!A:G,2,0)</f>
        <v>10</v>
      </c>
      <c r="F2764" s="30">
        <f>VLOOKUP(CONCATENATE(B2764,C2764),Fuente!A:G,3,0)</f>
        <v>0</v>
      </c>
      <c r="G2764" s="25">
        <f>VLOOKUP(CONCATENATE(B2764,C2764),Fuente!A:G,4,0)</f>
        <v>0</v>
      </c>
      <c r="H2764" s="25">
        <f>VLOOKUP(CONCATENATE(B2764,C2764),Fuente!A:G,5,0)</f>
        <v>0</v>
      </c>
      <c r="I2764" s="25">
        <f>VLOOKUP(CONCATENATE(B2764,C2764),Fuente!A:G,6,0)</f>
        <v>10</v>
      </c>
      <c r="J2764" s="25">
        <f>VLOOKUP(CONCATENATE(B2764,C2764),Fuente!A:G,7,0)</f>
        <v>0</v>
      </c>
    </row>
    <row r="2765" spans="2:10" ht="15.75" x14ac:dyDescent="0.25">
      <c r="B2765" t="s">
        <v>633</v>
      </c>
      <c r="C2765" s="26">
        <v>2020</v>
      </c>
      <c r="D2765" s="27">
        <v>0</v>
      </c>
      <c r="E2765" s="29">
        <f>VLOOKUP(CONCATENATE(B2765,C2765),Fuente!A:G,2,0)</f>
        <v>10</v>
      </c>
      <c r="F2765" s="30">
        <f>VLOOKUP(CONCATENATE(B2765,C2765),Fuente!A:G,3,0)</f>
        <v>0</v>
      </c>
      <c r="G2765" s="25">
        <f>VLOOKUP(CONCATENATE(B2765,C2765),Fuente!A:G,4,0)</f>
        <v>0</v>
      </c>
      <c r="H2765" s="25">
        <f>VLOOKUP(CONCATENATE(B2765,C2765),Fuente!A:G,5,0)</f>
        <v>0</v>
      </c>
      <c r="I2765" s="25">
        <f>VLOOKUP(CONCATENATE(B2765,C2765),Fuente!A:G,6,0)</f>
        <v>8</v>
      </c>
      <c r="J2765" s="25">
        <f>VLOOKUP(CONCATENATE(B2765,C2765),Fuente!A:G,7,0)</f>
        <v>2</v>
      </c>
    </row>
    <row r="2766" spans="2:10" ht="15.75" x14ac:dyDescent="0.25">
      <c r="C2766" s="26"/>
      <c r="D2766" s="27"/>
      <c r="E2766" s="29"/>
      <c r="F2766" s="30"/>
      <c r="G2766" s="25"/>
      <c r="H2766" s="25"/>
      <c r="I2766" s="25"/>
      <c r="J2766" s="25"/>
    </row>
    <row r="2767" spans="2:10" ht="15.75" x14ac:dyDescent="0.25">
      <c r="C2767" s="23" t="s">
        <v>96</v>
      </c>
      <c r="D2767" s="27"/>
      <c r="E2767" s="29"/>
      <c r="F2767" s="30"/>
      <c r="G2767" s="25"/>
      <c r="H2767" s="25"/>
      <c r="I2767" s="25"/>
      <c r="J2767" s="25"/>
    </row>
    <row r="2768" spans="2:10" ht="15.75" x14ac:dyDescent="0.25">
      <c r="C2768" s="26"/>
      <c r="D2768" s="27"/>
      <c r="E2768" s="29"/>
      <c r="F2768" s="30"/>
      <c r="G2768" s="25"/>
      <c r="H2768" s="25"/>
      <c r="I2768" s="25"/>
      <c r="J2768" s="25"/>
    </row>
    <row r="2769" spans="3:10" ht="15.75" x14ac:dyDescent="0.25">
      <c r="C2769" s="26"/>
      <c r="D2769" s="27"/>
      <c r="E2769" s="29"/>
      <c r="F2769" s="30"/>
      <c r="G2769" s="25"/>
      <c r="H2769" s="25"/>
      <c r="I2769" s="25"/>
      <c r="J2769" s="25"/>
    </row>
    <row r="2770" spans="3:10" ht="15.75" x14ac:dyDescent="0.25">
      <c r="C2770" s="26"/>
      <c r="D2770" s="27"/>
      <c r="E2770" s="29"/>
      <c r="F2770" s="30"/>
      <c r="G2770" s="25"/>
      <c r="H2770" s="25"/>
      <c r="I2770" s="25"/>
      <c r="J2770" s="25"/>
    </row>
    <row r="2771" spans="3:10" ht="15.75" x14ac:dyDescent="0.25">
      <c r="C2771" s="23"/>
      <c r="D2771" s="24"/>
      <c r="E2771" s="23"/>
      <c r="F2771" s="23"/>
      <c r="G2771" s="25"/>
      <c r="H2771" s="25"/>
      <c r="I2771" s="25"/>
      <c r="J2771" s="25"/>
    </row>
    <row r="2772" spans="3:10" ht="15.75" x14ac:dyDescent="0.25">
      <c r="C2772" s="23"/>
      <c r="D2772" s="24"/>
      <c r="E2772" s="23"/>
      <c r="F2772" s="23"/>
      <c r="G2772" s="25"/>
      <c r="H2772" s="25"/>
      <c r="I2772" s="25"/>
      <c r="J2772" s="25"/>
    </row>
    <row r="2773" spans="3:10" ht="15.75" x14ac:dyDescent="0.25">
      <c r="C2773" s="23"/>
      <c r="D2773" s="24"/>
      <c r="E2773" s="23"/>
      <c r="F2773" s="23"/>
      <c r="G2773" s="25"/>
      <c r="H2773" s="25"/>
      <c r="I2773" s="25"/>
      <c r="J2773" s="25"/>
    </row>
    <row r="2774" spans="3:10" ht="15.75" x14ac:dyDescent="0.25">
      <c r="C2774" s="23"/>
      <c r="D2774" s="24"/>
      <c r="E2774" s="23"/>
      <c r="F2774" s="23"/>
      <c r="G2774" s="25"/>
      <c r="H2774" s="25"/>
      <c r="I2774" s="25"/>
      <c r="J2774" s="25"/>
    </row>
    <row r="2775" spans="3:10" ht="15.75" x14ac:dyDescent="0.25">
      <c r="C2775" s="23"/>
      <c r="D2775" s="24"/>
      <c r="E2775" s="23"/>
      <c r="F2775" s="23"/>
      <c r="G2775" s="25"/>
      <c r="H2775" s="25"/>
      <c r="I2775" s="25"/>
      <c r="J2775" s="25"/>
    </row>
    <row r="2776" spans="3:10" ht="15.75" x14ac:dyDescent="0.25">
      <c r="C2776" s="161" t="s">
        <v>63</v>
      </c>
      <c r="D2776" s="162"/>
      <c r="E2776" s="162"/>
      <c r="F2776" s="162"/>
      <c r="G2776" s="162"/>
      <c r="H2776" s="162"/>
      <c r="I2776" s="162"/>
      <c r="J2776" s="163"/>
    </row>
    <row r="2777" spans="3:10" ht="47.25" x14ac:dyDescent="0.25">
      <c r="C2777" s="20" t="s">
        <v>0</v>
      </c>
      <c r="D2777" s="21" t="s">
        <v>94</v>
      </c>
      <c r="E2777" s="22" t="s">
        <v>95</v>
      </c>
      <c r="F2777" s="22" t="s">
        <v>91</v>
      </c>
      <c r="G2777" s="22" t="s">
        <v>92</v>
      </c>
      <c r="H2777" s="22" t="s">
        <v>93</v>
      </c>
      <c r="I2777" s="22" t="s">
        <v>89</v>
      </c>
      <c r="J2777" s="22" t="s">
        <v>88</v>
      </c>
    </row>
    <row r="2778" spans="3:10" ht="15.75" x14ac:dyDescent="0.25">
      <c r="C2778" s="9">
        <v>2005</v>
      </c>
      <c r="D2778" s="10">
        <v>0</v>
      </c>
      <c r="E2778" s="11"/>
      <c r="F2778" s="12"/>
      <c r="G2778" s="14"/>
      <c r="H2778" s="14"/>
      <c r="I2778" s="12"/>
      <c r="J2778" s="12"/>
    </row>
    <row r="2779" spans="3:10" ht="15.75" x14ac:dyDescent="0.25">
      <c r="C2779" s="9">
        <v>2006</v>
      </c>
      <c r="D2779" s="10">
        <v>0</v>
      </c>
      <c r="E2779" s="11"/>
      <c r="F2779" s="12"/>
      <c r="G2779" s="14"/>
      <c r="H2779" s="14"/>
      <c r="I2779" s="12"/>
      <c r="J2779" s="12"/>
    </row>
    <row r="2780" spans="3:10" ht="15.75" x14ac:dyDescent="0.25">
      <c r="C2780" s="9">
        <v>2007</v>
      </c>
      <c r="D2780" s="10">
        <v>0</v>
      </c>
      <c r="E2780" s="11"/>
      <c r="F2780" s="12"/>
      <c r="G2780" s="14"/>
      <c r="H2780" s="14"/>
      <c r="I2780" s="12"/>
      <c r="J2780" s="12"/>
    </row>
    <row r="2781" spans="3:10" ht="15.75" x14ac:dyDescent="0.25">
      <c r="C2781" s="9">
        <v>2008</v>
      </c>
      <c r="D2781" s="10">
        <v>0</v>
      </c>
      <c r="E2781" s="11"/>
      <c r="F2781" s="12"/>
      <c r="G2781" s="14"/>
      <c r="H2781" s="14"/>
      <c r="I2781" s="12"/>
      <c r="J2781" s="12"/>
    </row>
    <row r="2782" spans="3:10" ht="15.75" x14ac:dyDescent="0.25">
      <c r="C2782" s="9">
        <v>2009</v>
      </c>
      <c r="D2782" s="10">
        <v>0</v>
      </c>
      <c r="E2782" s="11"/>
      <c r="F2782" s="12"/>
      <c r="G2782" s="14"/>
      <c r="H2782" s="14"/>
      <c r="I2782" s="12"/>
      <c r="J2782" s="12"/>
    </row>
    <row r="2783" spans="3:10" ht="15.75" x14ac:dyDescent="0.25">
      <c r="C2783" s="9">
        <v>2010</v>
      </c>
      <c r="D2783" s="10">
        <v>0</v>
      </c>
      <c r="E2783" s="11">
        <v>0</v>
      </c>
      <c r="F2783" s="12">
        <v>0</v>
      </c>
      <c r="G2783" s="14">
        <v>0</v>
      </c>
      <c r="H2783" s="14">
        <v>0</v>
      </c>
      <c r="I2783" s="9">
        <f t="shared" ref="I2783:I2790" si="96">E2783-(F2783+G2783+H2783)-J2783</f>
        <v>0</v>
      </c>
      <c r="J2783" s="9">
        <v>0</v>
      </c>
    </row>
    <row r="2784" spans="3:10" ht="15.75" x14ac:dyDescent="0.25">
      <c r="C2784" s="9">
        <v>2011</v>
      </c>
      <c r="D2784" s="10">
        <v>0</v>
      </c>
      <c r="E2784" s="11">
        <v>0</v>
      </c>
      <c r="F2784" s="12">
        <v>0</v>
      </c>
      <c r="G2784" s="14">
        <v>0</v>
      </c>
      <c r="H2784" s="14">
        <v>0</v>
      </c>
      <c r="I2784" s="9">
        <f t="shared" si="96"/>
        <v>0</v>
      </c>
      <c r="J2784" s="9">
        <v>0</v>
      </c>
    </row>
    <row r="2785" spans="2:10" ht="15.75" x14ac:dyDescent="0.25">
      <c r="C2785" s="9">
        <v>2012</v>
      </c>
      <c r="D2785" s="10">
        <v>0</v>
      </c>
      <c r="E2785" s="11">
        <v>0</v>
      </c>
      <c r="F2785" s="12">
        <v>0</v>
      </c>
      <c r="G2785" s="14">
        <v>0</v>
      </c>
      <c r="H2785" s="14">
        <v>0</v>
      </c>
      <c r="I2785" s="9">
        <f t="shared" si="96"/>
        <v>0</v>
      </c>
      <c r="J2785" s="9">
        <v>0</v>
      </c>
    </row>
    <row r="2786" spans="2:10" ht="15.75" x14ac:dyDescent="0.25">
      <c r="C2786" s="9">
        <v>2013</v>
      </c>
      <c r="D2786" s="10">
        <v>0</v>
      </c>
      <c r="E2786" s="11">
        <v>1</v>
      </c>
      <c r="F2786" s="12">
        <v>0</v>
      </c>
      <c r="G2786" s="14">
        <v>1</v>
      </c>
      <c r="H2786" s="14">
        <v>0</v>
      </c>
      <c r="I2786" s="9">
        <f t="shared" si="96"/>
        <v>0</v>
      </c>
      <c r="J2786" s="9">
        <v>0</v>
      </c>
    </row>
    <row r="2787" spans="2:10" ht="15.75" x14ac:dyDescent="0.25">
      <c r="C2787" s="9">
        <v>2014</v>
      </c>
      <c r="D2787" s="10">
        <v>0</v>
      </c>
      <c r="E2787" s="11">
        <v>1</v>
      </c>
      <c r="F2787" s="12">
        <v>0</v>
      </c>
      <c r="G2787" s="14">
        <v>1</v>
      </c>
      <c r="H2787" s="14">
        <v>0</v>
      </c>
      <c r="I2787" s="9">
        <f t="shared" si="96"/>
        <v>0</v>
      </c>
      <c r="J2787" s="9">
        <v>0</v>
      </c>
    </row>
    <row r="2788" spans="2:10" ht="15.75" x14ac:dyDescent="0.25">
      <c r="C2788" s="9">
        <v>2015</v>
      </c>
      <c r="D2788" s="10">
        <v>0</v>
      </c>
      <c r="E2788" s="11">
        <v>1</v>
      </c>
      <c r="F2788" s="12">
        <v>0</v>
      </c>
      <c r="G2788" s="14">
        <v>1</v>
      </c>
      <c r="H2788" s="14">
        <v>0</v>
      </c>
      <c r="I2788" s="9">
        <f t="shared" si="96"/>
        <v>0</v>
      </c>
      <c r="J2788" s="9">
        <v>0</v>
      </c>
    </row>
    <row r="2789" spans="2:10" ht="15.75" x14ac:dyDescent="0.25">
      <c r="C2789" s="9">
        <v>2016</v>
      </c>
      <c r="D2789" s="10">
        <v>0</v>
      </c>
      <c r="E2789" s="11">
        <v>5</v>
      </c>
      <c r="F2789" s="12">
        <v>0</v>
      </c>
      <c r="G2789" s="14">
        <v>5</v>
      </c>
      <c r="H2789" s="14">
        <v>0</v>
      </c>
      <c r="I2789" s="9">
        <f t="shared" si="96"/>
        <v>0</v>
      </c>
      <c r="J2789" s="9">
        <v>0</v>
      </c>
    </row>
    <row r="2790" spans="2:10" ht="15.75" x14ac:dyDescent="0.25">
      <c r="C2790" s="9">
        <v>2017</v>
      </c>
      <c r="D2790" s="10">
        <v>0</v>
      </c>
      <c r="E2790" s="11">
        <v>5</v>
      </c>
      <c r="F2790" s="12">
        <v>0</v>
      </c>
      <c r="G2790" s="14">
        <v>2</v>
      </c>
      <c r="H2790" s="14">
        <v>0</v>
      </c>
      <c r="I2790" s="14">
        <f t="shared" si="96"/>
        <v>3</v>
      </c>
      <c r="J2790" s="14">
        <v>0</v>
      </c>
    </row>
    <row r="2791" spans="2:10" ht="15.75" x14ac:dyDescent="0.25">
      <c r="C2791" s="9">
        <v>2018</v>
      </c>
      <c r="D2791" s="10">
        <v>0</v>
      </c>
      <c r="E2791" s="11">
        <v>5</v>
      </c>
      <c r="F2791" s="12">
        <v>0</v>
      </c>
      <c r="G2791" s="14">
        <v>0</v>
      </c>
      <c r="H2791" s="14">
        <v>0</v>
      </c>
      <c r="I2791" s="14">
        <v>5</v>
      </c>
      <c r="J2791" s="14">
        <v>0</v>
      </c>
    </row>
    <row r="2792" spans="2:10" ht="15.75" x14ac:dyDescent="0.25">
      <c r="B2792" t="s">
        <v>634</v>
      </c>
      <c r="C2792" s="26">
        <v>2019</v>
      </c>
      <c r="D2792" s="27">
        <v>0</v>
      </c>
      <c r="E2792" s="29">
        <f>VLOOKUP(CONCATENATE(B2792,C2792),Fuente!A:G,2,0)</f>
        <v>5</v>
      </c>
      <c r="F2792" s="30">
        <f>VLOOKUP(CONCATENATE(B2792,C2792),Fuente!A:G,3,0)</f>
        <v>0</v>
      </c>
      <c r="G2792" s="25">
        <f>VLOOKUP(CONCATENATE(B2792,C2792),Fuente!A:G,4,0)</f>
        <v>0</v>
      </c>
      <c r="H2792" s="25">
        <f>VLOOKUP(CONCATENATE(B2792,C2792),Fuente!A:G,5,0)</f>
        <v>0</v>
      </c>
      <c r="I2792" s="25">
        <f>VLOOKUP(CONCATENATE(B2792,C2792),Fuente!A:G,6,0)</f>
        <v>3</v>
      </c>
      <c r="J2792" s="25">
        <f>VLOOKUP(CONCATENATE(B2792,C2792),Fuente!A:G,7,0)</f>
        <v>2</v>
      </c>
    </row>
    <row r="2793" spans="2:10" ht="15.75" x14ac:dyDescent="0.25">
      <c r="B2793" t="s">
        <v>634</v>
      </c>
      <c r="C2793" s="26">
        <v>2020</v>
      </c>
      <c r="D2793" s="27">
        <v>0</v>
      </c>
      <c r="E2793" s="29">
        <f>VLOOKUP(CONCATENATE(B2793,C2793),Fuente!A:G,2,0)</f>
        <v>5</v>
      </c>
      <c r="F2793" s="30">
        <f>VLOOKUP(CONCATENATE(B2793,C2793),Fuente!A:G,3,0)</f>
        <v>0</v>
      </c>
      <c r="G2793" s="25">
        <f>VLOOKUP(CONCATENATE(B2793,C2793),Fuente!A:G,4,0)</f>
        <v>0</v>
      </c>
      <c r="H2793" s="25">
        <f>VLOOKUP(CONCATENATE(B2793,C2793),Fuente!A:G,5,0)</f>
        <v>0</v>
      </c>
      <c r="I2793" s="25">
        <f>VLOOKUP(CONCATENATE(B2793,C2793),Fuente!A:G,6,0)</f>
        <v>0</v>
      </c>
      <c r="J2793" s="25">
        <f>VLOOKUP(CONCATENATE(B2793,C2793),Fuente!A:G,7,0)</f>
        <v>5</v>
      </c>
    </row>
    <row r="2794" spans="2:10" ht="15.75" x14ac:dyDescent="0.25">
      <c r="C2794" s="26"/>
      <c r="D2794" s="27"/>
      <c r="E2794" s="29"/>
      <c r="F2794" s="30"/>
      <c r="G2794" s="25"/>
      <c r="H2794" s="25"/>
      <c r="I2794" s="25"/>
      <c r="J2794" s="25"/>
    </row>
    <row r="2795" spans="2:10" ht="15.75" x14ac:dyDescent="0.25">
      <c r="C2795" s="23" t="s">
        <v>96</v>
      </c>
      <c r="D2795" s="27"/>
      <c r="E2795" s="29"/>
      <c r="F2795" s="30"/>
      <c r="G2795" s="25"/>
      <c r="H2795" s="25"/>
      <c r="I2795" s="25"/>
      <c r="J2795" s="25"/>
    </row>
    <row r="2796" spans="2:10" ht="15.75" x14ac:dyDescent="0.25">
      <c r="C2796" s="26"/>
      <c r="D2796" s="27"/>
      <c r="E2796" s="29"/>
      <c r="F2796" s="30"/>
      <c r="G2796" s="25"/>
      <c r="H2796" s="25"/>
      <c r="I2796" s="25"/>
      <c r="J2796" s="25"/>
    </row>
    <row r="2797" spans="2:10" ht="15.75" x14ac:dyDescent="0.25">
      <c r="C2797" s="26"/>
      <c r="D2797" s="27"/>
      <c r="E2797" s="29"/>
      <c r="F2797" s="30"/>
      <c r="G2797" s="25"/>
      <c r="H2797" s="25"/>
      <c r="I2797" s="25"/>
      <c r="J2797" s="25"/>
    </row>
    <row r="2798" spans="2:10" ht="15.75" x14ac:dyDescent="0.25">
      <c r="C2798" s="26"/>
      <c r="D2798" s="27"/>
      <c r="E2798" s="29"/>
      <c r="F2798" s="30"/>
      <c r="G2798" s="25"/>
      <c r="H2798" s="25"/>
      <c r="I2798" s="25"/>
      <c r="J2798" s="25"/>
    </row>
    <row r="2799" spans="2:10" ht="15.75" x14ac:dyDescent="0.25">
      <c r="C2799" s="23"/>
      <c r="D2799" s="24"/>
      <c r="E2799" s="23"/>
      <c r="F2799" s="23"/>
      <c r="G2799" s="25"/>
      <c r="H2799" s="25"/>
      <c r="I2799" s="25"/>
      <c r="J2799" s="25"/>
    </row>
    <row r="2800" spans="2:10" ht="15.75" x14ac:dyDescent="0.25">
      <c r="C2800" s="23"/>
      <c r="D2800" s="24"/>
      <c r="E2800" s="23"/>
      <c r="F2800" s="23"/>
      <c r="G2800" s="25"/>
      <c r="H2800" s="25"/>
      <c r="I2800" s="25"/>
      <c r="J2800" s="25"/>
    </row>
    <row r="2801" spans="3:10" ht="15.75" x14ac:dyDescent="0.25">
      <c r="C2801" s="23"/>
      <c r="D2801" s="24"/>
      <c r="E2801" s="23"/>
      <c r="F2801" s="23"/>
      <c r="G2801" s="25"/>
      <c r="H2801" s="25"/>
      <c r="I2801" s="25"/>
      <c r="J2801" s="25"/>
    </row>
    <row r="2802" spans="3:10" ht="15.75" x14ac:dyDescent="0.25">
      <c r="C2802" s="161" t="s">
        <v>64</v>
      </c>
      <c r="D2802" s="162"/>
      <c r="E2802" s="162"/>
      <c r="F2802" s="162"/>
      <c r="G2802" s="162"/>
      <c r="H2802" s="162"/>
      <c r="I2802" s="162"/>
      <c r="J2802" s="163"/>
    </row>
    <row r="2803" spans="3:10" ht="47.25" x14ac:dyDescent="0.25">
      <c r="C2803" s="20" t="s">
        <v>0</v>
      </c>
      <c r="D2803" s="21" t="s">
        <v>94</v>
      </c>
      <c r="E2803" s="22" t="s">
        <v>95</v>
      </c>
      <c r="F2803" s="22" t="s">
        <v>91</v>
      </c>
      <c r="G2803" s="22" t="s">
        <v>92</v>
      </c>
      <c r="H2803" s="22" t="s">
        <v>93</v>
      </c>
      <c r="I2803" s="22" t="s">
        <v>89</v>
      </c>
      <c r="J2803" s="22" t="s">
        <v>88</v>
      </c>
    </row>
    <row r="2804" spans="3:10" ht="15.75" x14ac:dyDescent="0.25">
      <c r="C2804" s="9">
        <v>2005</v>
      </c>
      <c r="D2804" s="10">
        <v>0</v>
      </c>
      <c r="E2804" s="11"/>
      <c r="F2804" s="12"/>
      <c r="G2804" s="14"/>
      <c r="H2804" s="14"/>
      <c r="I2804" s="12"/>
      <c r="J2804" s="12"/>
    </row>
    <row r="2805" spans="3:10" ht="15.75" x14ac:dyDescent="0.25">
      <c r="C2805" s="9">
        <v>2006</v>
      </c>
      <c r="D2805" s="10">
        <v>0</v>
      </c>
      <c r="E2805" s="11"/>
      <c r="F2805" s="12"/>
      <c r="G2805" s="14"/>
      <c r="H2805" s="14"/>
      <c r="I2805" s="12"/>
      <c r="J2805" s="12"/>
    </row>
    <row r="2806" spans="3:10" ht="15.75" x14ac:dyDescent="0.25">
      <c r="C2806" s="9">
        <v>2007</v>
      </c>
      <c r="D2806" s="10">
        <v>0</v>
      </c>
      <c r="E2806" s="11"/>
      <c r="F2806" s="12"/>
      <c r="G2806" s="14"/>
      <c r="H2806" s="14"/>
      <c r="I2806" s="12"/>
      <c r="J2806" s="12"/>
    </row>
    <row r="2807" spans="3:10" ht="15.75" x14ac:dyDescent="0.25">
      <c r="C2807" s="9">
        <v>2008</v>
      </c>
      <c r="D2807" s="10">
        <v>0</v>
      </c>
      <c r="E2807" s="11"/>
      <c r="F2807" s="12"/>
      <c r="G2807" s="14"/>
      <c r="H2807" s="14"/>
      <c r="I2807" s="12"/>
      <c r="J2807" s="12"/>
    </row>
    <row r="2808" spans="3:10" ht="15.75" x14ac:dyDescent="0.25">
      <c r="C2808" s="9">
        <v>2009</v>
      </c>
      <c r="D2808" s="10">
        <v>0</v>
      </c>
      <c r="E2808" s="11"/>
      <c r="F2808" s="12"/>
      <c r="G2808" s="14"/>
      <c r="H2808" s="14"/>
      <c r="I2808" s="12"/>
      <c r="J2808" s="12"/>
    </row>
    <row r="2809" spans="3:10" ht="15.75" x14ac:dyDescent="0.25">
      <c r="C2809" s="9">
        <v>2010</v>
      </c>
      <c r="D2809" s="10">
        <v>0</v>
      </c>
      <c r="E2809" s="11">
        <v>6</v>
      </c>
      <c r="F2809" s="12">
        <v>0</v>
      </c>
      <c r="G2809" s="14">
        <v>6</v>
      </c>
      <c r="H2809" s="14">
        <v>0</v>
      </c>
      <c r="I2809" s="9">
        <f t="shared" ref="I2809:I2815" si="97">E2809-(F2809+G2809+H2809)-J2809</f>
        <v>0</v>
      </c>
      <c r="J2809" s="9">
        <v>0</v>
      </c>
    </row>
    <row r="2810" spans="3:10" ht="15.75" x14ac:dyDescent="0.25">
      <c r="C2810" s="9">
        <v>2011</v>
      </c>
      <c r="D2810" s="10">
        <v>0</v>
      </c>
      <c r="E2810" s="11">
        <v>6</v>
      </c>
      <c r="F2810" s="12">
        <v>1</v>
      </c>
      <c r="G2810" s="14">
        <v>5</v>
      </c>
      <c r="H2810" s="14">
        <v>0</v>
      </c>
      <c r="I2810" s="9">
        <f t="shared" si="97"/>
        <v>0</v>
      </c>
      <c r="J2810" s="9">
        <v>0</v>
      </c>
    </row>
    <row r="2811" spans="3:10" ht="15.75" x14ac:dyDescent="0.25">
      <c r="C2811" s="9">
        <v>2012</v>
      </c>
      <c r="D2811" s="10">
        <v>0</v>
      </c>
      <c r="E2811" s="11">
        <v>7</v>
      </c>
      <c r="F2811" s="12">
        <v>1</v>
      </c>
      <c r="G2811" s="14">
        <v>4</v>
      </c>
      <c r="H2811" s="14">
        <v>0</v>
      </c>
      <c r="I2811" s="9">
        <f t="shared" si="97"/>
        <v>2</v>
      </c>
      <c r="J2811" s="9">
        <v>0</v>
      </c>
    </row>
    <row r="2812" spans="3:10" ht="15.75" x14ac:dyDescent="0.25">
      <c r="C2812" s="9">
        <v>2013</v>
      </c>
      <c r="D2812" s="10">
        <v>0</v>
      </c>
      <c r="E2812" s="11">
        <v>27</v>
      </c>
      <c r="F2812" s="12">
        <v>0</v>
      </c>
      <c r="G2812" s="14">
        <v>1</v>
      </c>
      <c r="H2812" s="14">
        <v>0</v>
      </c>
      <c r="I2812" s="9">
        <f t="shared" si="97"/>
        <v>26</v>
      </c>
      <c r="J2812" s="9">
        <v>0</v>
      </c>
    </row>
    <row r="2813" spans="3:10" ht="15.75" x14ac:dyDescent="0.25">
      <c r="C2813" s="9">
        <v>2014</v>
      </c>
      <c r="D2813" s="10">
        <v>0</v>
      </c>
      <c r="E2813" s="11">
        <v>27</v>
      </c>
      <c r="F2813" s="12">
        <v>0</v>
      </c>
      <c r="G2813" s="14">
        <v>1</v>
      </c>
      <c r="H2813" s="14">
        <v>0</v>
      </c>
      <c r="I2813" s="9">
        <f t="shared" si="97"/>
        <v>26</v>
      </c>
      <c r="J2813" s="9">
        <v>0</v>
      </c>
    </row>
    <row r="2814" spans="3:10" ht="15.75" x14ac:dyDescent="0.25">
      <c r="C2814" s="9">
        <v>2015</v>
      </c>
      <c r="D2814" s="10">
        <v>0</v>
      </c>
      <c r="E2814" s="11">
        <v>28</v>
      </c>
      <c r="F2814" s="12">
        <v>0</v>
      </c>
      <c r="G2814" s="14">
        <v>1</v>
      </c>
      <c r="H2814" s="14">
        <v>0</v>
      </c>
      <c r="I2814" s="9">
        <f t="shared" si="97"/>
        <v>27</v>
      </c>
      <c r="J2814" s="9">
        <v>0</v>
      </c>
    </row>
    <row r="2815" spans="3:10" ht="15.75" x14ac:dyDescent="0.25">
      <c r="C2815" s="9">
        <v>2016</v>
      </c>
      <c r="D2815" s="10">
        <v>0</v>
      </c>
      <c r="E2815" s="11">
        <v>28</v>
      </c>
      <c r="F2815" s="12">
        <v>0</v>
      </c>
      <c r="G2815" s="14">
        <v>0</v>
      </c>
      <c r="H2815" s="14">
        <v>0</v>
      </c>
      <c r="I2815" s="9">
        <f t="shared" si="97"/>
        <v>28</v>
      </c>
      <c r="J2815" s="9">
        <v>0</v>
      </c>
    </row>
    <row r="2816" spans="3:10" ht="15.75" x14ac:dyDescent="0.25">
      <c r="C2816" s="9">
        <v>2017</v>
      </c>
      <c r="D2816" s="10">
        <v>0</v>
      </c>
      <c r="E2816" s="11">
        <v>29</v>
      </c>
      <c r="F2816" s="12">
        <v>0</v>
      </c>
      <c r="G2816" s="14">
        <v>0</v>
      </c>
      <c r="H2816" s="14">
        <v>0</v>
      </c>
      <c r="I2816" s="14">
        <v>29</v>
      </c>
      <c r="J2816" s="14">
        <v>0</v>
      </c>
    </row>
    <row r="2817" spans="2:10" ht="15.75" x14ac:dyDescent="0.25">
      <c r="C2817" s="9">
        <v>2018</v>
      </c>
      <c r="D2817" s="10">
        <v>0</v>
      </c>
      <c r="E2817" s="11">
        <v>29</v>
      </c>
      <c r="F2817" s="12">
        <v>0</v>
      </c>
      <c r="G2817" s="14">
        <v>0</v>
      </c>
      <c r="H2817" s="14">
        <v>0</v>
      </c>
      <c r="I2817" s="14">
        <v>29</v>
      </c>
      <c r="J2817" s="14">
        <v>0</v>
      </c>
    </row>
    <row r="2818" spans="2:10" ht="15.75" x14ac:dyDescent="0.25">
      <c r="B2818" t="s">
        <v>635</v>
      </c>
      <c r="C2818" s="9">
        <v>2019</v>
      </c>
      <c r="D2818" s="10">
        <v>0</v>
      </c>
      <c r="E2818" s="11">
        <f>VLOOKUP(CONCATENATE(B2818,C2818),Fuente!A:G,2,0)</f>
        <v>29</v>
      </c>
      <c r="F2818" s="12">
        <f>VLOOKUP(CONCATENATE(B2818,C2818),Fuente!A:G,3,0)</f>
        <v>0</v>
      </c>
      <c r="G2818" s="14">
        <f>VLOOKUP(CONCATENATE(B2818,C2818),Fuente!A:G,4,0)</f>
        <v>0</v>
      </c>
      <c r="H2818" s="14">
        <f>VLOOKUP(CONCATENATE(B2818,C2818),Fuente!A:G,5,0)</f>
        <v>0</v>
      </c>
      <c r="I2818" s="14">
        <f>VLOOKUP(CONCATENATE(B2818,C2818),Fuente!A:G,6,0)</f>
        <v>29</v>
      </c>
      <c r="J2818" s="14">
        <f>VLOOKUP(CONCATENATE(B2818,C2818),Fuente!A:G,7,0)</f>
        <v>0</v>
      </c>
    </row>
    <row r="2819" spans="2:10" ht="15.75" x14ac:dyDescent="0.25">
      <c r="B2819" t="s">
        <v>635</v>
      </c>
      <c r="C2819" s="9">
        <v>2020</v>
      </c>
      <c r="D2819" s="10">
        <v>0</v>
      </c>
      <c r="E2819" s="11">
        <f>VLOOKUP(CONCATENATE(B2819,C2819),Fuente!A:G,2,0)</f>
        <v>30</v>
      </c>
      <c r="F2819" s="12">
        <f>VLOOKUP(CONCATENATE(B2819,C2819),Fuente!A:G,3,0)</f>
        <v>0</v>
      </c>
      <c r="G2819" s="14">
        <f>VLOOKUP(CONCATENATE(B2819,C2819),Fuente!A:G,4,0)</f>
        <v>0</v>
      </c>
      <c r="H2819" s="14">
        <f>VLOOKUP(CONCATENATE(B2819,C2819),Fuente!A:G,5,0)</f>
        <v>0</v>
      </c>
      <c r="I2819" s="14">
        <f>VLOOKUP(CONCATENATE(B2819,C2819),Fuente!A:G,6,0)</f>
        <v>30</v>
      </c>
      <c r="J2819" s="14">
        <f>VLOOKUP(CONCATENATE(B2819,C2819),Fuente!A:G,7,0)</f>
        <v>0</v>
      </c>
    </row>
    <row r="2820" spans="2:10" ht="15.75" x14ac:dyDescent="0.25">
      <c r="C2820" s="26"/>
      <c r="D2820" s="27"/>
      <c r="E2820" s="29"/>
      <c r="F2820" s="30"/>
      <c r="G2820" s="25"/>
      <c r="H2820" s="25"/>
      <c r="I2820" s="25"/>
      <c r="J2820" s="25"/>
    </row>
    <row r="2821" spans="2:10" ht="15.75" x14ac:dyDescent="0.25">
      <c r="C2821" s="23" t="s">
        <v>96</v>
      </c>
      <c r="D2821" s="27"/>
      <c r="E2821" s="29"/>
      <c r="F2821" s="30"/>
      <c r="G2821" s="25"/>
      <c r="H2821" s="25"/>
      <c r="I2821" s="25"/>
      <c r="J2821" s="25"/>
    </row>
    <row r="2822" spans="2:10" ht="15.75" x14ac:dyDescent="0.25">
      <c r="C2822" s="26"/>
      <c r="D2822" s="27"/>
      <c r="E2822" s="29"/>
      <c r="F2822" s="30"/>
      <c r="G2822" s="25"/>
      <c r="H2822" s="25"/>
      <c r="I2822" s="25"/>
      <c r="J2822" s="25"/>
    </row>
    <row r="2823" spans="2:10" ht="15.75" x14ac:dyDescent="0.25">
      <c r="C2823" s="26"/>
      <c r="D2823" s="27"/>
      <c r="E2823" s="29"/>
      <c r="F2823" s="30"/>
      <c r="G2823" s="25"/>
      <c r="H2823" s="25"/>
      <c r="I2823" s="25"/>
      <c r="J2823" s="25"/>
    </row>
    <row r="2824" spans="2:10" ht="15.75" x14ac:dyDescent="0.25">
      <c r="C2824" s="26"/>
      <c r="D2824" s="27"/>
      <c r="E2824" s="29"/>
      <c r="F2824" s="30"/>
      <c r="G2824" s="25"/>
      <c r="H2824" s="25"/>
      <c r="I2824" s="25"/>
      <c r="J2824" s="25"/>
    </row>
    <row r="2825" spans="2:10" ht="15.75" x14ac:dyDescent="0.25">
      <c r="C2825" s="23"/>
      <c r="D2825" s="24"/>
      <c r="E2825" s="23"/>
      <c r="F2825" s="23"/>
      <c r="G2825" s="25"/>
      <c r="H2825" s="25"/>
      <c r="I2825" s="25"/>
      <c r="J2825" s="25"/>
    </row>
    <row r="2826" spans="2:10" ht="15.75" x14ac:dyDescent="0.25">
      <c r="C2826" s="23"/>
      <c r="D2826" s="24"/>
      <c r="E2826" s="23"/>
      <c r="F2826" s="23"/>
      <c r="G2826" s="25"/>
      <c r="H2826" s="25"/>
      <c r="I2826" s="25"/>
      <c r="J2826" s="25"/>
    </row>
    <row r="2827" spans="2:10" ht="15.75" x14ac:dyDescent="0.25">
      <c r="C2827" s="23"/>
      <c r="D2827" s="24"/>
      <c r="E2827" s="23"/>
      <c r="F2827" s="23"/>
      <c r="G2827" s="25"/>
      <c r="H2827" s="25"/>
      <c r="I2827" s="25"/>
      <c r="J2827" s="25"/>
    </row>
    <row r="2828" spans="2:10" ht="15.75" x14ac:dyDescent="0.25">
      <c r="C2828" s="161" t="s">
        <v>65</v>
      </c>
      <c r="D2828" s="162"/>
      <c r="E2828" s="162"/>
      <c r="F2828" s="162"/>
      <c r="G2828" s="162"/>
      <c r="H2828" s="162"/>
      <c r="I2828" s="162"/>
      <c r="J2828" s="163"/>
    </row>
    <row r="2829" spans="2:10" ht="47.25" x14ac:dyDescent="0.25">
      <c r="C2829" s="20" t="s">
        <v>0</v>
      </c>
      <c r="D2829" s="21" t="s">
        <v>94</v>
      </c>
      <c r="E2829" s="22" t="s">
        <v>95</v>
      </c>
      <c r="F2829" s="22" t="s">
        <v>91</v>
      </c>
      <c r="G2829" s="22" t="s">
        <v>92</v>
      </c>
      <c r="H2829" s="22" t="s">
        <v>93</v>
      </c>
      <c r="I2829" s="22" t="s">
        <v>89</v>
      </c>
      <c r="J2829" s="22" t="s">
        <v>88</v>
      </c>
    </row>
    <row r="2830" spans="2:10" ht="15.75" x14ac:dyDescent="0.25">
      <c r="C2830" s="9">
        <v>2005</v>
      </c>
      <c r="D2830" s="10">
        <v>0</v>
      </c>
      <c r="E2830" s="11"/>
      <c r="F2830" s="12"/>
      <c r="G2830" s="14"/>
      <c r="H2830" s="14"/>
      <c r="I2830" s="12"/>
      <c r="J2830" s="12"/>
    </row>
    <row r="2831" spans="2:10" ht="15.75" x14ac:dyDescent="0.25">
      <c r="C2831" s="9">
        <v>2006</v>
      </c>
      <c r="D2831" s="10">
        <v>0</v>
      </c>
      <c r="E2831" s="11"/>
      <c r="F2831" s="12"/>
      <c r="G2831" s="14"/>
      <c r="H2831" s="14"/>
      <c r="I2831" s="12"/>
      <c r="J2831" s="12"/>
    </row>
    <row r="2832" spans="2:10" ht="15.75" x14ac:dyDescent="0.25">
      <c r="C2832" s="9">
        <v>2007</v>
      </c>
      <c r="D2832" s="10">
        <v>0</v>
      </c>
      <c r="E2832" s="11"/>
      <c r="F2832" s="12"/>
      <c r="G2832" s="14"/>
      <c r="H2832" s="14"/>
      <c r="I2832" s="12"/>
      <c r="J2832" s="12"/>
    </row>
    <row r="2833" spans="2:10" ht="15.75" x14ac:dyDescent="0.25">
      <c r="C2833" s="9">
        <v>2008</v>
      </c>
      <c r="D2833" s="10">
        <v>0</v>
      </c>
      <c r="E2833" s="11"/>
      <c r="F2833" s="12"/>
      <c r="G2833" s="14"/>
      <c r="H2833" s="14"/>
      <c r="I2833" s="12"/>
      <c r="J2833" s="12"/>
    </row>
    <row r="2834" spans="2:10" ht="15.75" x14ac:dyDescent="0.25">
      <c r="C2834" s="9">
        <v>2009</v>
      </c>
      <c r="D2834" s="10">
        <v>0</v>
      </c>
      <c r="E2834" s="11"/>
      <c r="F2834" s="12"/>
      <c r="G2834" s="14"/>
      <c r="H2834" s="14"/>
      <c r="I2834" s="12"/>
      <c r="J2834" s="12"/>
    </row>
    <row r="2835" spans="2:10" ht="15.75" x14ac:dyDescent="0.25">
      <c r="C2835" s="9">
        <v>2010</v>
      </c>
      <c r="D2835" s="10">
        <v>0</v>
      </c>
      <c r="E2835" s="11">
        <v>1</v>
      </c>
      <c r="F2835" s="12">
        <v>0</v>
      </c>
      <c r="G2835" s="14">
        <v>1</v>
      </c>
      <c r="H2835" s="14">
        <v>0</v>
      </c>
      <c r="I2835" s="9">
        <f t="shared" ref="I2835:I2842" si="98">E2835-(F2835+G2835+H2835)-J2835</f>
        <v>0</v>
      </c>
      <c r="J2835" s="9">
        <v>0</v>
      </c>
    </row>
    <row r="2836" spans="2:10" ht="15.75" x14ac:dyDescent="0.25">
      <c r="C2836" s="9">
        <v>2011</v>
      </c>
      <c r="D2836" s="10">
        <v>0</v>
      </c>
      <c r="E2836" s="11">
        <v>1</v>
      </c>
      <c r="F2836" s="12">
        <v>0</v>
      </c>
      <c r="G2836" s="14">
        <v>1</v>
      </c>
      <c r="H2836" s="14">
        <v>0</v>
      </c>
      <c r="I2836" s="9">
        <f t="shared" si="98"/>
        <v>0</v>
      </c>
      <c r="J2836" s="9">
        <v>0</v>
      </c>
    </row>
    <row r="2837" spans="2:10" ht="15.75" x14ac:dyDescent="0.25">
      <c r="C2837" s="9">
        <v>2012</v>
      </c>
      <c r="D2837" s="10">
        <v>0</v>
      </c>
      <c r="E2837" s="11">
        <v>1</v>
      </c>
      <c r="F2837" s="12">
        <v>0</v>
      </c>
      <c r="G2837" s="14">
        <v>1</v>
      </c>
      <c r="H2837" s="14">
        <v>0</v>
      </c>
      <c r="I2837" s="9">
        <f t="shared" si="98"/>
        <v>0</v>
      </c>
      <c r="J2837" s="9">
        <v>0</v>
      </c>
    </row>
    <row r="2838" spans="2:10" ht="15.75" x14ac:dyDescent="0.25">
      <c r="C2838" s="9">
        <v>2013</v>
      </c>
      <c r="D2838" s="10">
        <v>0</v>
      </c>
      <c r="E2838" s="11">
        <v>1</v>
      </c>
      <c r="F2838" s="12">
        <v>0</v>
      </c>
      <c r="G2838" s="14">
        <v>1</v>
      </c>
      <c r="H2838" s="14">
        <v>0</v>
      </c>
      <c r="I2838" s="9">
        <f t="shared" si="98"/>
        <v>0</v>
      </c>
      <c r="J2838" s="9">
        <v>0</v>
      </c>
    </row>
    <row r="2839" spans="2:10" ht="15.75" x14ac:dyDescent="0.25">
      <c r="C2839" s="9">
        <v>2014</v>
      </c>
      <c r="D2839" s="10">
        <v>0</v>
      </c>
      <c r="E2839" s="11">
        <v>1</v>
      </c>
      <c r="F2839" s="12">
        <v>0</v>
      </c>
      <c r="G2839" s="14">
        <v>1</v>
      </c>
      <c r="H2839" s="14">
        <v>0</v>
      </c>
      <c r="I2839" s="9">
        <f t="shared" si="98"/>
        <v>0</v>
      </c>
      <c r="J2839" s="9">
        <v>0</v>
      </c>
    </row>
    <row r="2840" spans="2:10" ht="15.75" x14ac:dyDescent="0.25">
      <c r="C2840" s="9">
        <v>2015</v>
      </c>
      <c r="D2840" s="10">
        <v>0</v>
      </c>
      <c r="E2840" s="11">
        <v>1</v>
      </c>
      <c r="F2840" s="12">
        <v>0</v>
      </c>
      <c r="G2840" s="14">
        <v>1</v>
      </c>
      <c r="H2840" s="14">
        <v>0</v>
      </c>
      <c r="I2840" s="9">
        <f t="shared" si="98"/>
        <v>0</v>
      </c>
      <c r="J2840" s="9">
        <v>0</v>
      </c>
    </row>
    <row r="2841" spans="2:10" ht="15.75" x14ac:dyDescent="0.25">
      <c r="C2841" s="9">
        <v>2016</v>
      </c>
      <c r="D2841" s="10">
        <v>0</v>
      </c>
      <c r="E2841" s="11">
        <v>1</v>
      </c>
      <c r="F2841" s="12">
        <v>0</v>
      </c>
      <c r="G2841" s="14">
        <v>0</v>
      </c>
      <c r="H2841" s="14">
        <v>0</v>
      </c>
      <c r="I2841" s="9">
        <f t="shared" si="98"/>
        <v>0</v>
      </c>
      <c r="J2841" s="9">
        <v>1</v>
      </c>
    </row>
    <row r="2842" spans="2:10" ht="15.75" x14ac:dyDescent="0.25">
      <c r="C2842" s="9">
        <v>2017</v>
      </c>
      <c r="D2842" s="10">
        <v>0</v>
      </c>
      <c r="E2842" s="11">
        <v>1</v>
      </c>
      <c r="F2842" s="12">
        <v>0</v>
      </c>
      <c r="G2842" s="14">
        <v>0</v>
      </c>
      <c r="H2842" s="14">
        <v>0</v>
      </c>
      <c r="I2842" s="14">
        <f t="shared" si="98"/>
        <v>0</v>
      </c>
      <c r="J2842" s="14">
        <v>1</v>
      </c>
    </row>
    <row r="2843" spans="2:10" ht="15.75" x14ac:dyDescent="0.25">
      <c r="C2843" s="9">
        <v>2018</v>
      </c>
      <c r="D2843" s="10">
        <v>0</v>
      </c>
      <c r="E2843" s="11">
        <v>1</v>
      </c>
      <c r="F2843" s="12">
        <v>0</v>
      </c>
      <c r="G2843" s="14">
        <v>0</v>
      </c>
      <c r="H2843" s="14">
        <v>0</v>
      </c>
      <c r="I2843" s="14">
        <v>0</v>
      </c>
      <c r="J2843" s="14">
        <v>1</v>
      </c>
    </row>
    <row r="2844" spans="2:10" ht="15.75" x14ac:dyDescent="0.25">
      <c r="B2844" t="s">
        <v>636</v>
      </c>
      <c r="C2844" s="26">
        <v>2019</v>
      </c>
      <c r="D2844" s="27">
        <v>0</v>
      </c>
      <c r="E2844" s="29">
        <f>VLOOKUP(CONCATENATE(B2844,C2844),Fuente!A:G,2,0)</f>
        <v>1</v>
      </c>
      <c r="F2844" s="30">
        <f>VLOOKUP(CONCATENATE(B2844,C2844),Fuente!A:G,3,0)</f>
        <v>0</v>
      </c>
      <c r="G2844" s="25">
        <f>VLOOKUP(CONCATENATE(B2844,C2844),Fuente!A:G,4,0)</f>
        <v>0</v>
      </c>
      <c r="H2844" s="25">
        <f>VLOOKUP(CONCATENATE(B2844,C2844),Fuente!A:G,5,0)</f>
        <v>0</v>
      </c>
      <c r="I2844" s="25">
        <f>VLOOKUP(CONCATENATE(B2844,C2844),Fuente!A:G,6,0)</f>
        <v>0</v>
      </c>
      <c r="J2844" s="25">
        <f>VLOOKUP(CONCATENATE(B2844,C2844),Fuente!A:G,7,0)</f>
        <v>1</v>
      </c>
    </row>
    <row r="2845" spans="2:10" ht="15.75" x14ac:dyDescent="0.25">
      <c r="B2845" t="s">
        <v>636</v>
      </c>
      <c r="C2845" s="26">
        <v>2020</v>
      </c>
      <c r="D2845" s="27">
        <v>0</v>
      </c>
      <c r="E2845" s="29">
        <f>VLOOKUP(CONCATENATE(B2845,C2845),Fuente!A:G,2,0)</f>
        <v>1</v>
      </c>
      <c r="F2845" s="30">
        <f>VLOOKUP(CONCATENATE(B2845,C2845),Fuente!A:G,3,0)</f>
        <v>0</v>
      </c>
      <c r="G2845" s="25">
        <f>VLOOKUP(CONCATENATE(B2845,C2845),Fuente!A:G,4,0)</f>
        <v>0</v>
      </c>
      <c r="H2845" s="25">
        <f>VLOOKUP(CONCATENATE(B2845,C2845),Fuente!A:G,5,0)</f>
        <v>0</v>
      </c>
      <c r="I2845" s="25">
        <f>VLOOKUP(CONCATENATE(B2845,C2845),Fuente!A:G,6,0)</f>
        <v>0</v>
      </c>
      <c r="J2845" s="25">
        <f>VLOOKUP(CONCATENATE(B2845,C2845),Fuente!A:G,7,0)</f>
        <v>1</v>
      </c>
    </row>
    <row r="2846" spans="2:10" ht="15.75" x14ac:dyDescent="0.25">
      <c r="C2846" s="26"/>
      <c r="D2846" s="27"/>
      <c r="E2846" s="29"/>
      <c r="F2846" s="30"/>
      <c r="G2846" s="25"/>
      <c r="H2846" s="25"/>
      <c r="I2846" s="25"/>
      <c r="J2846" s="25"/>
    </row>
    <row r="2847" spans="2:10" ht="15.75" x14ac:dyDescent="0.25">
      <c r="C2847" s="23" t="s">
        <v>96</v>
      </c>
      <c r="D2847" s="27"/>
      <c r="E2847" s="29"/>
      <c r="F2847" s="30"/>
      <c r="G2847" s="25"/>
      <c r="H2847" s="25"/>
      <c r="I2847" s="25"/>
      <c r="J2847" s="25"/>
    </row>
    <row r="2848" spans="2:10" ht="15.75" x14ac:dyDescent="0.25">
      <c r="C2848" s="26"/>
      <c r="D2848" s="27"/>
      <c r="E2848" s="29"/>
      <c r="F2848" s="30"/>
      <c r="G2848" s="25"/>
      <c r="H2848" s="25"/>
      <c r="I2848" s="25"/>
      <c r="J2848" s="25"/>
    </row>
    <row r="2849" spans="3:10" ht="15.75" x14ac:dyDescent="0.25">
      <c r="C2849" s="26"/>
      <c r="D2849" s="27"/>
      <c r="E2849" s="29"/>
      <c r="F2849" s="30"/>
      <c r="G2849" s="25"/>
      <c r="H2849" s="25"/>
      <c r="I2849" s="25"/>
      <c r="J2849" s="25"/>
    </row>
    <row r="2850" spans="3:10" ht="15.75" x14ac:dyDescent="0.25">
      <c r="C2850" s="26"/>
      <c r="D2850" s="27"/>
      <c r="E2850" s="29"/>
      <c r="F2850" s="30"/>
      <c r="G2850" s="25"/>
      <c r="H2850" s="25"/>
      <c r="I2850" s="25"/>
      <c r="J2850" s="25"/>
    </row>
    <row r="2851" spans="3:10" ht="15.75" x14ac:dyDescent="0.25">
      <c r="C2851" s="23"/>
      <c r="D2851" s="24"/>
      <c r="E2851" s="23"/>
      <c r="F2851" s="23"/>
      <c r="G2851" s="25"/>
      <c r="H2851" s="25"/>
      <c r="I2851" s="25"/>
      <c r="J2851" s="25"/>
    </row>
    <row r="2852" spans="3:10" ht="15.75" x14ac:dyDescent="0.25">
      <c r="C2852" s="23"/>
      <c r="D2852" s="24"/>
      <c r="E2852" s="23"/>
      <c r="F2852" s="23"/>
      <c r="G2852" s="25"/>
      <c r="H2852" s="25"/>
      <c r="I2852" s="25"/>
      <c r="J2852" s="25"/>
    </row>
    <row r="2853" spans="3:10" ht="15.75" x14ac:dyDescent="0.25">
      <c r="C2853" s="23"/>
      <c r="D2853" s="24"/>
      <c r="E2853" s="23"/>
      <c r="F2853" s="23"/>
      <c r="G2853" s="25"/>
      <c r="H2853" s="25"/>
      <c r="I2853" s="25"/>
      <c r="J2853" s="25"/>
    </row>
    <row r="2854" spans="3:10" ht="15.75" x14ac:dyDescent="0.25">
      <c r="C2854" s="161" t="s">
        <v>66</v>
      </c>
      <c r="D2854" s="162"/>
      <c r="E2854" s="162"/>
      <c r="F2854" s="162"/>
      <c r="G2854" s="162"/>
      <c r="H2854" s="162"/>
      <c r="I2854" s="162"/>
      <c r="J2854" s="163"/>
    </row>
    <row r="2855" spans="3:10" ht="47.25" x14ac:dyDescent="0.25">
      <c r="C2855" s="20" t="s">
        <v>0</v>
      </c>
      <c r="D2855" s="21" t="s">
        <v>94</v>
      </c>
      <c r="E2855" s="22" t="s">
        <v>95</v>
      </c>
      <c r="F2855" s="22" t="s">
        <v>91</v>
      </c>
      <c r="G2855" s="22" t="s">
        <v>92</v>
      </c>
      <c r="H2855" s="22" t="s">
        <v>93</v>
      </c>
      <c r="I2855" s="22" t="s">
        <v>89</v>
      </c>
      <c r="J2855" s="22" t="s">
        <v>88</v>
      </c>
    </row>
    <row r="2856" spans="3:10" ht="15.75" x14ac:dyDescent="0.25">
      <c r="C2856" s="9">
        <v>2005</v>
      </c>
      <c r="D2856" s="10">
        <v>0</v>
      </c>
      <c r="E2856" s="11"/>
      <c r="F2856" s="12"/>
      <c r="G2856" s="14"/>
      <c r="H2856" s="14"/>
      <c r="I2856" s="12"/>
      <c r="J2856" s="12"/>
    </row>
    <row r="2857" spans="3:10" ht="15.75" x14ac:dyDescent="0.25">
      <c r="C2857" s="9">
        <v>2006</v>
      </c>
      <c r="D2857" s="10">
        <v>0</v>
      </c>
      <c r="E2857" s="11"/>
      <c r="F2857" s="12"/>
      <c r="G2857" s="14"/>
      <c r="H2857" s="14"/>
      <c r="I2857" s="12"/>
      <c r="J2857" s="12"/>
    </row>
    <row r="2858" spans="3:10" ht="15.75" x14ac:dyDescent="0.25">
      <c r="C2858" s="9">
        <v>2007</v>
      </c>
      <c r="D2858" s="10">
        <v>0</v>
      </c>
      <c r="E2858" s="11"/>
      <c r="F2858" s="12"/>
      <c r="G2858" s="14"/>
      <c r="H2858" s="14"/>
      <c r="I2858" s="12"/>
      <c r="J2858" s="12"/>
    </row>
    <row r="2859" spans="3:10" ht="15.75" x14ac:dyDescent="0.25">
      <c r="C2859" s="9">
        <v>2008</v>
      </c>
      <c r="D2859" s="10">
        <v>0</v>
      </c>
      <c r="E2859" s="11"/>
      <c r="F2859" s="12"/>
      <c r="G2859" s="14"/>
      <c r="H2859" s="14"/>
      <c r="I2859" s="12"/>
      <c r="J2859" s="12"/>
    </row>
    <row r="2860" spans="3:10" ht="15.75" x14ac:dyDescent="0.25">
      <c r="C2860" s="9">
        <v>2009</v>
      </c>
      <c r="D2860" s="10">
        <v>0</v>
      </c>
      <c r="E2860" s="11"/>
      <c r="F2860" s="12"/>
      <c r="G2860" s="14"/>
      <c r="H2860" s="14"/>
      <c r="I2860" s="12"/>
      <c r="J2860" s="12"/>
    </row>
    <row r="2861" spans="3:10" ht="15.75" x14ac:dyDescent="0.25">
      <c r="C2861" s="9">
        <v>2010</v>
      </c>
      <c r="D2861" s="10">
        <v>0</v>
      </c>
      <c r="E2861" s="11">
        <v>2</v>
      </c>
      <c r="F2861" s="12">
        <v>0</v>
      </c>
      <c r="G2861" s="14">
        <v>2</v>
      </c>
      <c r="H2861" s="14">
        <v>0</v>
      </c>
      <c r="I2861" s="9">
        <f t="shared" ref="I2861:I2867" si="99">E2861-(F2861+G2861+H2861)-J2861</f>
        <v>0</v>
      </c>
      <c r="J2861" s="9">
        <v>0</v>
      </c>
    </row>
    <row r="2862" spans="3:10" ht="15.75" x14ac:dyDescent="0.25">
      <c r="C2862" s="9">
        <v>2011</v>
      </c>
      <c r="D2862" s="10">
        <v>0</v>
      </c>
      <c r="E2862" s="11">
        <v>1</v>
      </c>
      <c r="F2862" s="12">
        <v>0</v>
      </c>
      <c r="G2862" s="14">
        <v>1</v>
      </c>
      <c r="H2862" s="14">
        <v>0</v>
      </c>
      <c r="I2862" s="9">
        <f t="shared" si="99"/>
        <v>0</v>
      </c>
      <c r="J2862" s="9">
        <v>0</v>
      </c>
    </row>
    <row r="2863" spans="3:10" ht="15.75" x14ac:dyDescent="0.25">
      <c r="C2863" s="9">
        <v>2012</v>
      </c>
      <c r="D2863" s="10">
        <v>0</v>
      </c>
      <c r="E2863" s="11">
        <v>1</v>
      </c>
      <c r="F2863" s="12">
        <v>0</v>
      </c>
      <c r="G2863" s="14">
        <v>1</v>
      </c>
      <c r="H2863" s="14">
        <v>0</v>
      </c>
      <c r="I2863" s="9">
        <f t="shared" si="99"/>
        <v>0</v>
      </c>
      <c r="J2863" s="9">
        <v>0</v>
      </c>
    </row>
    <row r="2864" spans="3:10" ht="15.75" x14ac:dyDescent="0.25">
      <c r="C2864" s="9">
        <v>2013</v>
      </c>
      <c r="D2864" s="10">
        <v>0</v>
      </c>
      <c r="E2864" s="11">
        <v>1</v>
      </c>
      <c r="F2864" s="12">
        <v>0</v>
      </c>
      <c r="G2864" s="14">
        <v>1</v>
      </c>
      <c r="H2864" s="14">
        <v>0</v>
      </c>
      <c r="I2864" s="9">
        <f t="shared" si="99"/>
        <v>0</v>
      </c>
      <c r="J2864" s="9">
        <v>0</v>
      </c>
    </row>
    <row r="2865" spans="2:10" ht="15.75" x14ac:dyDescent="0.25">
      <c r="C2865" s="9">
        <v>2014</v>
      </c>
      <c r="D2865" s="10">
        <v>0</v>
      </c>
      <c r="E2865" s="11">
        <v>1</v>
      </c>
      <c r="F2865" s="12">
        <v>0</v>
      </c>
      <c r="G2865" s="14">
        <v>1</v>
      </c>
      <c r="H2865" s="14">
        <v>0</v>
      </c>
      <c r="I2865" s="9">
        <f t="shared" si="99"/>
        <v>0</v>
      </c>
      <c r="J2865" s="9">
        <v>0</v>
      </c>
    </row>
    <row r="2866" spans="2:10" ht="15.75" x14ac:dyDescent="0.25">
      <c r="C2866" s="9">
        <v>2015</v>
      </c>
      <c r="D2866" s="10">
        <v>0</v>
      </c>
      <c r="E2866" s="11">
        <v>1</v>
      </c>
      <c r="F2866" s="12">
        <v>0</v>
      </c>
      <c r="G2866" s="14">
        <v>1</v>
      </c>
      <c r="H2866" s="14">
        <v>0</v>
      </c>
      <c r="I2866" s="9">
        <f t="shared" si="99"/>
        <v>0</v>
      </c>
      <c r="J2866" s="9">
        <v>0</v>
      </c>
    </row>
    <row r="2867" spans="2:10" ht="15.75" x14ac:dyDescent="0.25">
      <c r="C2867" s="9">
        <v>2016</v>
      </c>
      <c r="D2867" s="10">
        <v>0</v>
      </c>
      <c r="E2867" s="11">
        <v>1</v>
      </c>
      <c r="F2867" s="12">
        <v>0</v>
      </c>
      <c r="G2867" s="14">
        <v>1</v>
      </c>
      <c r="H2867" s="14">
        <v>0</v>
      </c>
      <c r="I2867" s="9">
        <f t="shared" si="99"/>
        <v>0</v>
      </c>
      <c r="J2867" s="9">
        <v>0</v>
      </c>
    </row>
    <row r="2868" spans="2:10" ht="15.75" x14ac:dyDescent="0.25">
      <c r="C2868" s="9">
        <v>2017</v>
      </c>
      <c r="D2868" s="10">
        <v>0</v>
      </c>
      <c r="E2868" s="11">
        <v>1</v>
      </c>
      <c r="F2868" s="12">
        <v>0</v>
      </c>
      <c r="G2868" s="14">
        <v>1</v>
      </c>
      <c r="H2868" s="14">
        <v>0</v>
      </c>
      <c r="I2868" s="14">
        <v>0</v>
      </c>
      <c r="J2868" s="14">
        <v>0</v>
      </c>
    </row>
    <row r="2869" spans="2:10" ht="15.75" x14ac:dyDescent="0.25">
      <c r="C2869" s="9">
        <v>2018</v>
      </c>
      <c r="D2869" s="10">
        <v>0</v>
      </c>
      <c r="E2869" s="11">
        <v>1</v>
      </c>
      <c r="F2869" s="12">
        <v>0</v>
      </c>
      <c r="G2869" s="14">
        <v>1</v>
      </c>
      <c r="H2869" s="14">
        <v>0</v>
      </c>
      <c r="I2869" s="14">
        <v>0</v>
      </c>
      <c r="J2869" s="14">
        <v>0</v>
      </c>
    </row>
    <row r="2870" spans="2:10" ht="15.75" x14ac:dyDescent="0.25">
      <c r="B2870" t="s">
        <v>637</v>
      </c>
      <c r="C2870" s="26">
        <v>2019</v>
      </c>
      <c r="D2870" s="27">
        <v>0</v>
      </c>
      <c r="E2870" s="29">
        <f>VLOOKUP(CONCATENATE(B2870,C2870),Fuente!A:G,2,0)</f>
        <v>1</v>
      </c>
      <c r="F2870" s="30">
        <f>VLOOKUP(CONCATENATE(B2870,C2870),Fuente!A:G,3,0)</f>
        <v>0</v>
      </c>
      <c r="G2870" s="25">
        <f>VLOOKUP(CONCATENATE(B2870,C2870),Fuente!A:G,4,0)</f>
        <v>1</v>
      </c>
      <c r="H2870" s="25">
        <f>VLOOKUP(CONCATENATE(B2870,C2870),Fuente!A:G,5,0)</f>
        <v>0</v>
      </c>
      <c r="I2870" s="25">
        <f>VLOOKUP(CONCATENATE(B2870,C2870),Fuente!A:G,6,0)</f>
        <v>0</v>
      </c>
      <c r="J2870" s="25">
        <f>VLOOKUP(CONCATENATE(B2870,C2870),Fuente!A:G,7,0)</f>
        <v>0</v>
      </c>
    </row>
    <row r="2871" spans="2:10" ht="15.75" x14ac:dyDescent="0.25">
      <c r="B2871" t="s">
        <v>637</v>
      </c>
      <c r="C2871" s="26">
        <v>2020</v>
      </c>
      <c r="D2871" s="27">
        <v>0</v>
      </c>
      <c r="E2871" s="29">
        <f>VLOOKUP(CONCATENATE(B2871,C2871),Fuente!A:G,2,0)</f>
        <v>1</v>
      </c>
      <c r="F2871" s="30">
        <f>VLOOKUP(CONCATENATE(B2871,C2871),Fuente!A:G,3,0)</f>
        <v>0</v>
      </c>
      <c r="G2871" s="25">
        <f>VLOOKUP(CONCATENATE(B2871,C2871),Fuente!A:G,4,0)</f>
        <v>1</v>
      </c>
      <c r="H2871" s="25">
        <f>VLOOKUP(CONCATENATE(B2871,C2871),Fuente!A:G,5,0)</f>
        <v>0</v>
      </c>
      <c r="I2871" s="25">
        <f>VLOOKUP(CONCATENATE(B2871,C2871),Fuente!A:G,6,0)</f>
        <v>0</v>
      </c>
      <c r="J2871" s="25">
        <f>VLOOKUP(CONCATENATE(B2871,C2871),Fuente!A:G,7,0)</f>
        <v>0</v>
      </c>
    </row>
    <row r="2872" spans="2:10" ht="15.75" x14ac:dyDescent="0.25">
      <c r="C2872" s="26"/>
      <c r="D2872" s="27"/>
      <c r="E2872" s="29"/>
      <c r="F2872" s="30"/>
      <c r="G2872" s="25"/>
      <c r="H2872" s="25"/>
      <c r="I2872" s="25"/>
      <c r="J2872" s="25"/>
    </row>
    <row r="2873" spans="2:10" ht="15.75" x14ac:dyDescent="0.25">
      <c r="C2873" s="23" t="s">
        <v>96</v>
      </c>
      <c r="D2873" s="27"/>
      <c r="E2873" s="29"/>
      <c r="F2873" s="30"/>
      <c r="G2873" s="25"/>
      <c r="H2873" s="25"/>
      <c r="I2873" s="25"/>
      <c r="J2873" s="25"/>
    </row>
    <row r="2874" spans="2:10" ht="15.75" x14ac:dyDescent="0.25">
      <c r="C2874" s="26"/>
      <c r="D2874" s="27"/>
      <c r="E2874" s="29"/>
      <c r="F2874" s="30"/>
      <c r="G2874" s="25"/>
      <c r="H2874" s="25"/>
      <c r="I2874" s="25"/>
      <c r="J2874" s="25"/>
    </row>
    <row r="2875" spans="2:10" ht="15.75" x14ac:dyDescent="0.25">
      <c r="C2875" s="26"/>
      <c r="D2875" s="27"/>
      <c r="E2875" s="29"/>
      <c r="F2875" s="30"/>
      <c r="G2875" s="25"/>
      <c r="H2875" s="25"/>
      <c r="I2875" s="25"/>
      <c r="J2875" s="25"/>
    </row>
    <row r="2876" spans="2:10" ht="15.75" x14ac:dyDescent="0.25">
      <c r="C2876" s="26"/>
      <c r="D2876" s="27"/>
      <c r="E2876" s="29"/>
      <c r="F2876" s="30"/>
      <c r="G2876" s="25"/>
      <c r="H2876" s="25"/>
      <c r="I2876" s="25"/>
      <c r="J2876" s="25"/>
    </row>
    <row r="2877" spans="2:10" ht="15.75" x14ac:dyDescent="0.25">
      <c r="C2877" s="23"/>
      <c r="D2877" s="24"/>
      <c r="E2877" s="23"/>
      <c r="F2877" s="23"/>
      <c r="G2877" s="25"/>
      <c r="H2877" s="25"/>
      <c r="I2877" s="25"/>
      <c r="J2877" s="25"/>
    </row>
    <row r="2878" spans="2:10" ht="15.75" x14ac:dyDescent="0.25">
      <c r="C2878" s="23"/>
      <c r="D2878" s="24"/>
      <c r="E2878" s="23"/>
      <c r="F2878" s="23"/>
      <c r="G2878" s="25"/>
      <c r="H2878" s="25"/>
      <c r="I2878" s="25"/>
      <c r="J2878" s="25"/>
    </row>
    <row r="2879" spans="2:10" ht="15.75" x14ac:dyDescent="0.25">
      <c r="C2879" s="23"/>
      <c r="D2879" s="24"/>
      <c r="E2879" s="23"/>
      <c r="F2879" s="23"/>
      <c r="G2879" s="25"/>
      <c r="H2879" s="25"/>
      <c r="I2879" s="25"/>
      <c r="J2879" s="25"/>
    </row>
    <row r="2880" spans="2:10" ht="15.75" x14ac:dyDescent="0.25">
      <c r="C2880" s="161" t="s">
        <v>67</v>
      </c>
      <c r="D2880" s="162"/>
      <c r="E2880" s="162"/>
      <c r="F2880" s="162"/>
      <c r="G2880" s="162"/>
      <c r="H2880" s="162"/>
      <c r="I2880" s="162"/>
      <c r="J2880" s="163"/>
    </row>
    <row r="2881" spans="2:10" ht="47.25" x14ac:dyDescent="0.25">
      <c r="C2881" s="20" t="s">
        <v>0</v>
      </c>
      <c r="D2881" s="21" t="s">
        <v>94</v>
      </c>
      <c r="E2881" s="22" t="s">
        <v>95</v>
      </c>
      <c r="F2881" s="22" t="s">
        <v>91</v>
      </c>
      <c r="G2881" s="22" t="s">
        <v>92</v>
      </c>
      <c r="H2881" s="22" t="s">
        <v>93</v>
      </c>
      <c r="I2881" s="22" t="s">
        <v>89</v>
      </c>
      <c r="J2881" s="22" t="s">
        <v>88</v>
      </c>
    </row>
    <row r="2882" spans="2:10" ht="15.75" x14ac:dyDescent="0.25">
      <c r="C2882" s="9">
        <v>2005</v>
      </c>
      <c r="D2882" s="10">
        <v>0</v>
      </c>
      <c r="E2882" s="11"/>
      <c r="F2882" s="12"/>
      <c r="G2882" s="14"/>
      <c r="H2882" s="14"/>
      <c r="I2882" s="12"/>
      <c r="J2882" s="12"/>
    </row>
    <row r="2883" spans="2:10" ht="15.75" x14ac:dyDescent="0.25">
      <c r="C2883" s="9">
        <v>2006</v>
      </c>
      <c r="D2883" s="10">
        <v>0</v>
      </c>
      <c r="E2883" s="11"/>
      <c r="F2883" s="12"/>
      <c r="G2883" s="14"/>
      <c r="H2883" s="14"/>
      <c r="I2883" s="12"/>
      <c r="J2883" s="12"/>
    </row>
    <row r="2884" spans="2:10" ht="15.75" x14ac:dyDescent="0.25">
      <c r="C2884" s="9">
        <v>2007</v>
      </c>
      <c r="D2884" s="10">
        <v>0</v>
      </c>
      <c r="E2884" s="11"/>
      <c r="F2884" s="12"/>
      <c r="G2884" s="14"/>
      <c r="H2884" s="14"/>
      <c r="I2884" s="12"/>
      <c r="J2884" s="12"/>
    </row>
    <row r="2885" spans="2:10" ht="15.75" x14ac:dyDescent="0.25">
      <c r="C2885" s="9">
        <v>2008</v>
      </c>
      <c r="D2885" s="10">
        <v>0</v>
      </c>
      <c r="E2885" s="11"/>
      <c r="F2885" s="12"/>
      <c r="G2885" s="14"/>
      <c r="H2885" s="14"/>
      <c r="I2885" s="12"/>
      <c r="J2885" s="12"/>
    </row>
    <row r="2886" spans="2:10" ht="15.75" x14ac:dyDescent="0.25">
      <c r="C2886" s="9">
        <v>2009</v>
      </c>
      <c r="D2886" s="10">
        <v>0</v>
      </c>
      <c r="E2886" s="11"/>
      <c r="F2886" s="12"/>
      <c r="G2886" s="14"/>
      <c r="H2886" s="14"/>
      <c r="I2886" s="12"/>
      <c r="J2886" s="12"/>
    </row>
    <row r="2887" spans="2:10" ht="15.75" x14ac:dyDescent="0.25">
      <c r="C2887" s="9">
        <v>2010</v>
      </c>
      <c r="D2887" s="10">
        <v>0</v>
      </c>
      <c r="E2887" s="11">
        <v>2</v>
      </c>
      <c r="F2887" s="12">
        <v>0</v>
      </c>
      <c r="G2887" s="14">
        <v>0</v>
      </c>
      <c r="H2887" s="14">
        <v>0</v>
      </c>
      <c r="I2887" s="9">
        <f t="shared" ref="I2887:I2893" si="100">E2887-(F2887+G2887+H2887)-J2887</f>
        <v>0</v>
      </c>
      <c r="J2887" s="9">
        <v>2</v>
      </c>
    </row>
    <row r="2888" spans="2:10" ht="15.75" x14ac:dyDescent="0.25">
      <c r="C2888" s="9">
        <v>2011</v>
      </c>
      <c r="D2888" s="10">
        <v>0</v>
      </c>
      <c r="E2888" s="11">
        <v>0</v>
      </c>
      <c r="F2888" s="12">
        <v>0</v>
      </c>
      <c r="G2888" s="14">
        <v>0</v>
      </c>
      <c r="H2888" s="14">
        <v>0</v>
      </c>
      <c r="I2888" s="9">
        <f t="shared" si="100"/>
        <v>0</v>
      </c>
      <c r="J2888" s="9">
        <v>0</v>
      </c>
    </row>
    <row r="2889" spans="2:10" ht="15.75" x14ac:dyDescent="0.25">
      <c r="C2889" s="9">
        <v>2012</v>
      </c>
      <c r="D2889" s="10">
        <v>0</v>
      </c>
      <c r="E2889" s="11">
        <v>0</v>
      </c>
      <c r="F2889" s="12">
        <v>0</v>
      </c>
      <c r="G2889" s="14">
        <v>0</v>
      </c>
      <c r="H2889" s="14">
        <v>0</v>
      </c>
      <c r="I2889" s="9">
        <f t="shared" si="100"/>
        <v>0</v>
      </c>
      <c r="J2889" s="9">
        <v>0</v>
      </c>
    </row>
    <row r="2890" spans="2:10" ht="15.75" x14ac:dyDescent="0.25">
      <c r="C2890" s="9">
        <v>2013</v>
      </c>
      <c r="D2890" s="10">
        <v>0</v>
      </c>
      <c r="E2890" s="11">
        <v>0</v>
      </c>
      <c r="F2890" s="12">
        <v>0</v>
      </c>
      <c r="G2890" s="14">
        <v>0</v>
      </c>
      <c r="H2890" s="14">
        <v>0</v>
      </c>
      <c r="I2890" s="9">
        <f t="shared" si="100"/>
        <v>0</v>
      </c>
      <c r="J2890" s="9">
        <v>0</v>
      </c>
    </row>
    <row r="2891" spans="2:10" ht="15.75" x14ac:dyDescent="0.25">
      <c r="C2891" s="9">
        <v>2014</v>
      </c>
      <c r="D2891" s="10">
        <v>0</v>
      </c>
      <c r="E2891" s="11">
        <v>0</v>
      </c>
      <c r="F2891" s="12">
        <v>0</v>
      </c>
      <c r="G2891" s="14">
        <v>0</v>
      </c>
      <c r="H2891" s="14">
        <v>0</v>
      </c>
      <c r="I2891" s="9">
        <f t="shared" si="100"/>
        <v>0</v>
      </c>
      <c r="J2891" s="9">
        <v>0</v>
      </c>
    </row>
    <row r="2892" spans="2:10" ht="15.75" x14ac:dyDescent="0.25">
      <c r="C2892" s="9">
        <v>2015</v>
      </c>
      <c r="D2892" s="10">
        <v>0</v>
      </c>
      <c r="E2892" s="11">
        <v>4</v>
      </c>
      <c r="F2892" s="12">
        <v>0</v>
      </c>
      <c r="G2892" s="14">
        <v>1</v>
      </c>
      <c r="H2892" s="14">
        <v>0</v>
      </c>
      <c r="I2892" s="9">
        <f t="shared" si="100"/>
        <v>3</v>
      </c>
      <c r="J2892" s="9">
        <v>0</v>
      </c>
    </row>
    <row r="2893" spans="2:10" ht="15.75" x14ac:dyDescent="0.25">
      <c r="C2893" s="9">
        <v>2016</v>
      </c>
      <c r="D2893" s="10">
        <v>0</v>
      </c>
      <c r="E2893" s="11">
        <v>1</v>
      </c>
      <c r="F2893" s="12">
        <v>0</v>
      </c>
      <c r="G2893" s="14">
        <v>0</v>
      </c>
      <c r="H2893" s="14">
        <v>1</v>
      </c>
      <c r="I2893" s="9">
        <f t="shared" si="100"/>
        <v>0</v>
      </c>
      <c r="J2893" s="9">
        <v>0</v>
      </c>
    </row>
    <row r="2894" spans="2:10" ht="15.75" x14ac:dyDescent="0.25">
      <c r="C2894" s="9">
        <v>2017</v>
      </c>
      <c r="D2894" s="10">
        <v>0</v>
      </c>
      <c r="E2894" s="11">
        <v>2</v>
      </c>
      <c r="F2894" s="12">
        <v>0</v>
      </c>
      <c r="G2894" s="14">
        <v>2</v>
      </c>
      <c r="H2894" s="14">
        <v>0</v>
      </c>
      <c r="I2894" s="14">
        <v>0</v>
      </c>
      <c r="J2894" s="14">
        <v>0</v>
      </c>
    </row>
    <row r="2895" spans="2:10" ht="15.75" x14ac:dyDescent="0.25">
      <c r="C2895" s="9">
        <v>2018</v>
      </c>
      <c r="D2895" s="10">
        <v>0</v>
      </c>
      <c r="E2895" s="11">
        <v>2</v>
      </c>
      <c r="F2895" s="12">
        <v>0</v>
      </c>
      <c r="G2895" s="14">
        <v>2</v>
      </c>
      <c r="H2895" s="14">
        <v>0</v>
      </c>
      <c r="I2895" s="14">
        <v>0</v>
      </c>
      <c r="J2895" s="14">
        <v>0</v>
      </c>
    </row>
    <row r="2896" spans="2:10" ht="15.75" x14ac:dyDescent="0.25">
      <c r="B2896" t="s">
        <v>638</v>
      </c>
      <c r="C2896" s="26">
        <v>2019</v>
      </c>
      <c r="D2896" s="27">
        <v>0</v>
      </c>
      <c r="E2896" s="29">
        <f>VLOOKUP(CONCATENATE(B2896,C2896),Fuente!A:G,2,0)</f>
        <v>2</v>
      </c>
      <c r="F2896" s="30">
        <f>VLOOKUP(CONCATENATE(B2896,C2896),Fuente!A:G,3,0)</f>
        <v>0</v>
      </c>
      <c r="G2896" s="25">
        <f>VLOOKUP(CONCATENATE(B2896,C2896),Fuente!A:G,4,0)</f>
        <v>2</v>
      </c>
      <c r="H2896" s="25">
        <f>VLOOKUP(CONCATENATE(B2896,C2896),Fuente!A:G,5,0)</f>
        <v>0</v>
      </c>
      <c r="I2896" s="25">
        <f>VLOOKUP(CONCATENATE(B2896,C2896),Fuente!A:G,6,0)</f>
        <v>0</v>
      </c>
      <c r="J2896" s="25">
        <f>VLOOKUP(CONCATENATE(B2896,C2896),Fuente!A:G,7,0)</f>
        <v>0</v>
      </c>
    </row>
    <row r="2897" spans="2:10" ht="15.75" x14ac:dyDescent="0.25">
      <c r="B2897" t="s">
        <v>638</v>
      </c>
      <c r="C2897" s="26">
        <v>2020</v>
      </c>
      <c r="D2897" s="27">
        <v>0</v>
      </c>
      <c r="E2897" s="29">
        <f>VLOOKUP(CONCATENATE(B2897,C2897),Fuente!A:G,2,0)</f>
        <v>2</v>
      </c>
      <c r="F2897" s="30">
        <f>VLOOKUP(CONCATENATE(B2897,C2897),Fuente!A:G,3,0)</f>
        <v>0</v>
      </c>
      <c r="G2897" s="25">
        <f>VLOOKUP(CONCATENATE(B2897,C2897),Fuente!A:G,4,0)</f>
        <v>1</v>
      </c>
      <c r="H2897" s="25">
        <f>VLOOKUP(CONCATENATE(B2897,C2897),Fuente!A:G,5,0)</f>
        <v>0</v>
      </c>
      <c r="I2897" s="25">
        <f>VLOOKUP(CONCATENATE(B2897,C2897),Fuente!A:G,6,0)</f>
        <v>0</v>
      </c>
      <c r="J2897" s="25">
        <f>VLOOKUP(CONCATENATE(B2897,C2897),Fuente!A:G,7,0)</f>
        <v>0</v>
      </c>
    </row>
    <row r="2898" spans="2:10" ht="15.75" x14ac:dyDescent="0.25">
      <c r="C2898" s="26"/>
      <c r="D2898" s="27"/>
      <c r="E2898" s="29"/>
      <c r="F2898" s="30"/>
      <c r="G2898" s="25"/>
      <c r="H2898" s="25"/>
      <c r="I2898" s="25"/>
      <c r="J2898" s="25"/>
    </row>
    <row r="2899" spans="2:10" ht="15.75" x14ac:dyDescent="0.25">
      <c r="C2899" s="23" t="s">
        <v>96</v>
      </c>
      <c r="D2899" s="27"/>
      <c r="E2899" s="29"/>
      <c r="F2899" s="30"/>
      <c r="G2899" s="25"/>
      <c r="H2899" s="25"/>
      <c r="I2899" s="25"/>
      <c r="J2899" s="25"/>
    </row>
    <row r="2900" spans="2:10" ht="15.75" x14ac:dyDescent="0.25">
      <c r="C2900" s="26"/>
      <c r="D2900" s="27"/>
      <c r="E2900" s="29"/>
      <c r="F2900" s="30"/>
      <c r="G2900" s="25"/>
      <c r="H2900" s="25"/>
      <c r="I2900" s="25"/>
      <c r="J2900" s="25"/>
    </row>
    <row r="2901" spans="2:10" ht="15.75" x14ac:dyDescent="0.25">
      <c r="C2901" s="26"/>
      <c r="D2901" s="27"/>
      <c r="E2901" s="29"/>
      <c r="F2901" s="30"/>
      <c r="G2901" s="25"/>
      <c r="H2901" s="25"/>
      <c r="I2901" s="25"/>
      <c r="J2901" s="25"/>
    </row>
    <row r="2902" spans="2:10" ht="15.75" x14ac:dyDescent="0.25">
      <c r="C2902" s="26"/>
      <c r="D2902" s="27"/>
      <c r="E2902" s="29"/>
      <c r="F2902" s="30"/>
      <c r="G2902" s="25"/>
      <c r="H2902" s="25"/>
      <c r="I2902" s="25"/>
      <c r="J2902" s="25"/>
    </row>
    <row r="2903" spans="2:10" ht="15.75" x14ac:dyDescent="0.25">
      <c r="C2903" s="23"/>
      <c r="D2903" s="24"/>
      <c r="E2903" s="23"/>
      <c r="F2903" s="23"/>
      <c r="G2903" s="25"/>
      <c r="H2903" s="25"/>
      <c r="I2903" s="25"/>
      <c r="J2903" s="25"/>
    </row>
    <row r="2904" spans="2:10" ht="15.75" x14ac:dyDescent="0.25">
      <c r="C2904" s="23"/>
      <c r="D2904" s="24"/>
      <c r="E2904" s="23"/>
      <c r="F2904" s="23"/>
      <c r="G2904" s="25"/>
      <c r="H2904" s="25"/>
      <c r="I2904" s="25"/>
      <c r="J2904" s="25"/>
    </row>
    <row r="2905" spans="2:10" ht="15.75" x14ac:dyDescent="0.25">
      <c r="C2905" s="23"/>
      <c r="D2905" s="24"/>
      <c r="E2905" s="23"/>
      <c r="F2905" s="23"/>
      <c r="G2905" s="25"/>
      <c r="H2905" s="25"/>
      <c r="I2905" s="25"/>
      <c r="J2905" s="25"/>
    </row>
    <row r="2906" spans="2:10" ht="15.75" x14ac:dyDescent="0.25">
      <c r="C2906" s="161" t="s">
        <v>68</v>
      </c>
      <c r="D2906" s="162"/>
      <c r="E2906" s="162"/>
      <c r="F2906" s="162"/>
      <c r="G2906" s="162"/>
      <c r="H2906" s="162"/>
      <c r="I2906" s="162"/>
      <c r="J2906" s="163"/>
    </row>
    <row r="2907" spans="2:10" ht="47.25" x14ac:dyDescent="0.25">
      <c r="C2907" s="20" t="s">
        <v>0</v>
      </c>
      <c r="D2907" s="21" t="s">
        <v>94</v>
      </c>
      <c r="E2907" s="22" t="s">
        <v>95</v>
      </c>
      <c r="F2907" s="22" t="s">
        <v>91</v>
      </c>
      <c r="G2907" s="22" t="s">
        <v>92</v>
      </c>
      <c r="H2907" s="22" t="s">
        <v>93</v>
      </c>
      <c r="I2907" s="22" t="s">
        <v>89</v>
      </c>
      <c r="J2907" s="22" t="s">
        <v>88</v>
      </c>
    </row>
    <row r="2908" spans="2:10" ht="15.75" x14ac:dyDescent="0.25">
      <c r="C2908" s="9">
        <v>2005</v>
      </c>
      <c r="D2908" s="10">
        <v>0</v>
      </c>
      <c r="E2908" s="11"/>
      <c r="F2908" s="12"/>
      <c r="G2908" s="14"/>
      <c r="H2908" s="14"/>
      <c r="I2908" s="12"/>
      <c r="J2908" s="12"/>
    </row>
    <row r="2909" spans="2:10" ht="15.75" x14ac:dyDescent="0.25">
      <c r="C2909" s="9">
        <v>2006</v>
      </c>
      <c r="D2909" s="10">
        <v>0</v>
      </c>
      <c r="E2909" s="11"/>
      <c r="F2909" s="12"/>
      <c r="G2909" s="14"/>
      <c r="H2909" s="14"/>
      <c r="I2909" s="12"/>
      <c r="J2909" s="12"/>
    </row>
    <row r="2910" spans="2:10" ht="15.75" x14ac:dyDescent="0.25">
      <c r="C2910" s="9">
        <v>2007</v>
      </c>
      <c r="D2910" s="10">
        <v>0</v>
      </c>
      <c r="E2910" s="11"/>
      <c r="F2910" s="12"/>
      <c r="G2910" s="14"/>
      <c r="H2910" s="14"/>
      <c r="I2910" s="12"/>
      <c r="J2910" s="12"/>
    </row>
    <row r="2911" spans="2:10" ht="15.75" x14ac:dyDescent="0.25">
      <c r="C2911" s="9">
        <v>2008</v>
      </c>
      <c r="D2911" s="10">
        <v>0</v>
      </c>
      <c r="E2911" s="11"/>
      <c r="F2911" s="12"/>
      <c r="G2911" s="14"/>
      <c r="H2911" s="14"/>
      <c r="I2911" s="12"/>
      <c r="J2911" s="12"/>
    </row>
    <row r="2912" spans="2:10" ht="15.75" x14ac:dyDescent="0.25">
      <c r="C2912" s="9">
        <v>2009</v>
      </c>
      <c r="D2912" s="10">
        <v>0</v>
      </c>
      <c r="E2912" s="11"/>
      <c r="F2912" s="12"/>
      <c r="G2912" s="14"/>
      <c r="H2912" s="14"/>
      <c r="I2912" s="12"/>
      <c r="J2912" s="12"/>
    </row>
    <row r="2913" spans="2:10" ht="15.75" x14ac:dyDescent="0.25">
      <c r="C2913" s="9">
        <v>2010</v>
      </c>
      <c r="D2913" s="10">
        <v>0</v>
      </c>
      <c r="E2913" s="11">
        <v>3</v>
      </c>
      <c r="F2913" s="12">
        <v>0</v>
      </c>
      <c r="G2913" s="14">
        <v>3</v>
      </c>
      <c r="H2913" s="14">
        <v>0</v>
      </c>
      <c r="I2913" s="9">
        <f t="shared" ref="I2913:I2920" si="101">E2913-(F2913+G2913+H2913)-J2913</f>
        <v>0</v>
      </c>
      <c r="J2913" s="9">
        <v>0</v>
      </c>
    </row>
    <row r="2914" spans="2:10" ht="15.75" x14ac:dyDescent="0.25">
      <c r="C2914" s="9">
        <v>2011</v>
      </c>
      <c r="D2914" s="10">
        <v>0</v>
      </c>
      <c r="E2914" s="11">
        <v>5</v>
      </c>
      <c r="F2914" s="12">
        <v>0</v>
      </c>
      <c r="G2914" s="14">
        <v>4</v>
      </c>
      <c r="H2914" s="14">
        <v>0</v>
      </c>
      <c r="I2914" s="9">
        <f t="shared" si="101"/>
        <v>0</v>
      </c>
      <c r="J2914" s="9">
        <v>1</v>
      </c>
    </row>
    <row r="2915" spans="2:10" ht="15.75" x14ac:dyDescent="0.25">
      <c r="C2915" s="9">
        <v>2012</v>
      </c>
      <c r="D2915" s="10">
        <v>0</v>
      </c>
      <c r="E2915" s="11">
        <v>5</v>
      </c>
      <c r="F2915" s="12">
        <v>0</v>
      </c>
      <c r="G2915" s="14">
        <v>4</v>
      </c>
      <c r="H2915" s="14">
        <v>0</v>
      </c>
      <c r="I2915" s="9">
        <f t="shared" si="101"/>
        <v>0</v>
      </c>
      <c r="J2915" s="9">
        <v>1</v>
      </c>
    </row>
    <row r="2916" spans="2:10" ht="15.75" x14ac:dyDescent="0.25">
      <c r="C2916" s="9">
        <v>2013</v>
      </c>
      <c r="D2916" s="10">
        <v>0</v>
      </c>
      <c r="E2916" s="11">
        <v>4</v>
      </c>
      <c r="F2916" s="12">
        <v>0</v>
      </c>
      <c r="G2916" s="14">
        <v>4</v>
      </c>
      <c r="H2916" s="14">
        <v>0</v>
      </c>
      <c r="I2916" s="9">
        <f t="shared" si="101"/>
        <v>0</v>
      </c>
      <c r="J2916" s="9">
        <v>0</v>
      </c>
    </row>
    <row r="2917" spans="2:10" ht="15.75" x14ac:dyDescent="0.25">
      <c r="C2917" s="9">
        <v>2014</v>
      </c>
      <c r="D2917" s="10">
        <v>0</v>
      </c>
      <c r="E2917" s="11">
        <v>4</v>
      </c>
      <c r="F2917" s="12">
        <v>0</v>
      </c>
      <c r="G2917" s="14">
        <v>4</v>
      </c>
      <c r="H2917" s="14">
        <v>0</v>
      </c>
      <c r="I2917" s="9">
        <f t="shared" si="101"/>
        <v>0</v>
      </c>
      <c r="J2917" s="9">
        <v>0</v>
      </c>
    </row>
    <row r="2918" spans="2:10" ht="15.75" x14ac:dyDescent="0.25">
      <c r="C2918" s="9">
        <v>2015</v>
      </c>
      <c r="D2918" s="10">
        <v>0</v>
      </c>
      <c r="E2918" s="11">
        <v>4</v>
      </c>
      <c r="F2918" s="12">
        <v>0</v>
      </c>
      <c r="G2918" s="14">
        <v>4</v>
      </c>
      <c r="H2918" s="14">
        <v>0</v>
      </c>
      <c r="I2918" s="9">
        <f t="shared" si="101"/>
        <v>0</v>
      </c>
      <c r="J2918" s="9">
        <v>0</v>
      </c>
    </row>
    <row r="2919" spans="2:10" ht="15.75" x14ac:dyDescent="0.25">
      <c r="C2919" s="9">
        <v>2016</v>
      </c>
      <c r="D2919" s="10">
        <v>0</v>
      </c>
      <c r="E2919" s="11">
        <v>4</v>
      </c>
      <c r="F2919" s="12">
        <v>0</v>
      </c>
      <c r="G2919" s="14">
        <v>0</v>
      </c>
      <c r="H2919" s="14">
        <v>0</v>
      </c>
      <c r="I2919" s="9">
        <f t="shared" si="101"/>
        <v>3</v>
      </c>
      <c r="J2919" s="9">
        <v>1</v>
      </c>
    </row>
    <row r="2920" spans="2:10" ht="15.75" x14ac:dyDescent="0.25">
      <c r="C2920" s="9">
        <v>2017</v>
      </c>
      <c r="D2920" s="10">
        <v>0</v>
      </c>
      <c r="E2920" s="11">
        <v>4</v>
      </c>
      <c r="F2920" s="12">
        <v>0</v>
      </c>
      <c r="G2920" s="14">
        <v>2</v>
      </c>
      <c r="H2920" s="14">
        <v>0</v>
      </c>
      <c r="I2920" s="14">
        <f t="shared" si="101"/>
        <v>2</v>
      </c>
      <c r="J2920" s="14">
        <v>0</v>
      </c>
    </row>
    <row r="2921" spans="2:10" ht="15.75" x14ac:dyDescent="0.25">
      <c r="C2921" s="9">
        <v>2018</v>
      </c>
      <c r="D2921" s="10">
        <v>0</v>
      </c>
      <c r="E2921" s="11">
        <v>5</v>
      </c>
      <c r="F2921" s="12">
        <v>0</v>
      </c>
      <c r="G2921" s="14">
        <v>0</v>
      </c>
      <c r="H2921" s="14">
        <v>0</v>
      </c>
      <c r="I2921" s="14">
        <v>5</v>
      </c>
      <c r="J2921" s="14">
        <v>0</v>
      </c>
    </row>
    <row r="2922" spans="2:10" ht="15.75" x14ac:dyDescent="0.25">
      <c r="B2922" t="s">
        <v>639</v>
      </c>
      <c r="C2922" s="26">
        <v>2019</v>
      </c>
      <c r="D2922" s="27">
        <v>0</v>
      </c>
      <c r="E2922" s="29">
        <f>VLOOKUP(CONCATENATE(B2922,C2922),Fuente!A:G,2,0)</f>
        <v>5</v>
      </c>
      <c r="F2922" s="30">
        <f>VLOOKUP(CONCATENATE(B2922,C2922),Fuente!A:G,3,0)</f>
        <v>0</v>
      </c>
      <c r="G2922" s="25">
        <f>VLOOKUP(CONCATENATE(B2922,C2922),Fuente!A:G,4,0)</f>
        <v>4</v>
      </c>
      <c r="H2922" s="25">
        <f>VLOOKUP(CONCATENATE(B2922,C2922),Fuente!A:G,5,0)</f>
        <v>0</v>
      </c>
      <c r="I2922" s="25">
        <f>VLOOKUP(CONCATENATE(B2922,C2922),Fuente!A:G,6,0)</f>
        <v>0</v>
      </c>
      <c r="J2922" s="25">
        <f>VLOOKUP(CONCATENATE(B2922,C2922),Fuente!A:G,7,0)</f>
        <v>1</v>
      </c>
    </row>
    <row r="2923" spans="2:10" ht="15.75" x14ac:dyDescent="0.25">
      <c r="B2923" t="s">
        <v>639</v>
      </c>
      <c r="C2923" s="26">
        <v>2020</v>
      </c>
      <c r="D2923" s="27">
        <v>0</v>
      </c>
      <c r="E2923" s="29">
        <f>VLOOKUP(CONCATENATE(B2923,C2923),Fuente!A:G,2,0)</f>
        <v>8</v>
      </c>
      <c r="F2923" s="30">
        <f>VLOOKUP(CONCATENATE(B2923,C2923),Fuente!A:G,3,0)</f>
        <v>0</v>
      </c>
      <c r="G2923" s="25">
        <f>VLOOKUP(CONCATENATE(B2923,C2923),Fuente!A:G,4,0)</f>
        <v>1</v>
      </c>
      <c r="H2923" s="25">
        <f>VLOOKUP(CONCATENATE(B2923,C2923),Fuente!A:G,5,0)</f>
        <v>0</v>
      </c>
      <c r="I2923" s="25">
        <f>VLOOKUP(CONCATENATE(B2923,C2923),Fuente!A:G,6,0)</f>
        <v>0</v>
      </c>
      <c r="J2923" s="25">
        <f>VLOOKUP(CONCATENATE(B2923,C2923),Fuente!A:G,7,0)</f>
        <v>4</v>
      </c>
    </row>
    <row r="2924" spans="2:10" ht="15.75" x14ac:dyDescent="0.25">
      <c r="C2924" s="26"/>
      <c r="D2924" s="27"/>
      <c r="E2924" s="29"/>
      <c r="F2924" s="30"/>
      <c r="G2924" s="25"/>
      <c r="H2924" s="25"/>
      <c r="I2924" s="25"/>
      <c r="J2924" s="25"/>
    </row>
    <row r="2925" spans="2:10" ht="15.75" x14ac:dyDescent="0.25">
      <c r="C2925" s="23" t="s">
        <v>96</v>
      </c>
      <c r="D2925" s="27"/>
      <c r="E2925" s="29"/>
      <c r="F2925" s="30"/>
      <c r="G2925" s="25"/>
      <c r="H2925" s="25"/>
      <c r="I2925" s="25"/>
      <c r="J2925" s="25"/>
    </row>
    <row r="2926" spans="2:10" ht="15.75" x14ac:dyDescent="0.25">
      <c r="C2926" s="26"/>
      <c r="D2926" s="27"/>
      <c r="E2926" s="29"/>
      <c r="F2926" s="30"/>
      <c r="G2926" s="25"/>
      <c r="H2926" s="25"/>
      <c r="I2926" s="25"/>
      <c r="J2926" s="25"/>
    </row>
    <row r="2927" spans="2:10" ht="15.75" x14ac:dyDescent="0.25">
      <c r="C2927" s="26"/>
      <c r="D2927" s="27"/>
      <c r="E2927" s="29"/>
      <c r="F2927" s="30"/>
      <c r="G2927" s="25"/>
      <c r="H2927" s="25"/>
      <c r="I2927" s="25"/>
      <c r="J2927" s="25"/>
    </row>
    <row r="2928" spans="2:10" ht="15.75" x14ac:dyDescent="0.25">
      <c r="C2928" s="26"/>
      <c r="D2928" s="27"/>
      <c r="E2928" s="29"/>
      <c r="F2928" s="30"/>
      <c r="G2928" s="25"/>
      <c r="H2928" s="25"/>
      <c r="I2928" s="25"/>
      <c r="J2928" s="25"/>
    </row>
    <row r="2929" spans="3:10" ht="15.75" x14ac:dyDescent="0.25">
      <c r="C2929" s="23"/>
      <c r="D2929" s="24"/>
      <c r="E2929" s="23"/>
      <c r="F2929" s="23"/>
      <c r="G2929" s="25"/>
      <c r="H2929" s="25"/>
      <c r="I2929" s="25"/>
      <c r="J2929" s="25"/>
    </row>
    <row r="2930" spans="3:10" ht="15.75" x14ac:dyDescent="0.25">
      <c r="C2930" s="23"/>
      <c r="D2930" s="24"/>
      <c r="E2930" s="23"/>
      <c r="F2930" s="23"/>
      <c r="G2930" s="25"/>
      <c r="H2930" s="25"/>
      <c r="I2930" s="25"/>
      <c r="J2930" s="25"/>
    </row>
    <row r="2931" spans="3:10" ht="15.75" x14ac:dyDescent="0.25">
      <c r="C2931" s="23"/>
      <c r="D2931" s="24"/>
      <c r="E2931" s="23"/>
      <c r="F2931" s="23"/>
      <c r="G2931" s="25"/>
      <c r="H2931" s="25"/>
      <c r="I2931" s="25"/>
      <c r="J2931" s="25"/>
    </row>
    <row r="2932" spans="3:10" ht="15.75" x14ac:dyDescent="0.25">
      <c r="C2932" s="161" t="s">
        <v>134</v>
      </c>
      <c r="D2932" s="162"/>
      <c r="E2932" s="162"/>
      <c r="F2932" s="162"/>
      <c r="G2932" s="162"/>
      <c r="H2932" s="162"/>
      <c r="I2932" s="162"/>
      <c r="J2932" s="163"/>
    </row>
    <row r="2933" spans="3:10" ht="47.25" x14ac:dyDescent="0.25">
      <c r="C2933" s="20" t="s">
        <v>0</v>
      </c>
      <c r="D2933" s="21" t="s">
        <v>94</v>
      </c>
      <c r="E2933" s="22" t="s">
        <v>95</v>
      </c>
      <c r="F2933" s="22" t="s">
        <v>91</v>
      </c>
      <c r="G2933" s="22" t="s">
        <v>92</v>
      </c>
      <c r="H2933" s="22" t="s">
        <v>93</v>
      </c>
      <c r="I2933" s="22" t="s">
        <v>89</v>
      </c>
      <c r="J2933" s="22" t="s">
        <v>88</v>
      </c>
    </row>
    <row r="2934" spans="3:10" ht="15.75" x14ac:dyDescent="0.25">
      <c r="C2934" s="9">
        <v>2005</v>
      </c>
      <c r="D2934" s="10">
        <v>0</v>
      </c>
      <c r="E2934" s="11"/>
      <c r="F2934" s="12"/>
      <c r="G2934" s="14"/>
      <c r="H2934" s="14"/>
      <c r="I2934" s="12"/>
      <c r="J2934" s="12"/>
    </row>
    <row r="2935" spans="3:10" ht="15.75" x14ac:dyDescent="0.25">
      <c r="C2935" s="9">
        <v>2006</v>
      </c>
      <c r="D2935" s="10">
        <v>0</v>
      </c>
      <c r="E2935" s="11"/>
      <c r="F2935" s="12"/>
      <c r="G2935" s="14"/>
      <c r="H2935" s="14"/>
      <c r="I2935" s="12"/>
      <c r="J2935" s="12"/>
    </row>
    <row r="2936" spans="3:10" ht="15.75" x14ac:dyDescent="0.25">
      <c r="C2936" s="9">
        <v>2007</v>
      </c>
      <c r="D2936" s="10">
        <v>0</v>
      </c>
      <c r="E2936" s="11"/>
      <c r="F2936" s="12"/>
      <c r="G2936" s="14"/>
      <c r="H2936" s="14"/>
      <c r="I2936" s="12"/>
      <c r="J2936" s="12"/>
    </row>
    <row r="2937" spans="3:10" ht="15.75" x14ac:dyDescent="0.25">
      <c r="C2937" s="9">
        <v>2008</v>
      </c>
      <c r="D2937" s="10">
        <v>0</v>
      </c>
      <c r="E2937" s="11"/>
      <c r="F2937" s="12"/>
      <c r="G2937" s="14"/>
      <c r="H2937" s="14"/>
      <c r="I2937" s="12"/>
      <c r="J2937" s="12"/>
    </row>
    <row r="2938" spans="3:10" ht="15.75" x14ac:dyDescent="0.25">
      <c r="C2938" s="9">
        <v>2009</v>
      </c>
      <c r="D2938" s="10">
        <v>0</v>
      </c>
      <c r="E2938" s="11"/>
      <c r="F2938" s="12"/>
      <c r="G2938" s="14"/>
      <c r="H2938" s="14"/>
      <c r="I2938" s="12"/>
      <c r="J2938" s="12"/>
    </row>
    <row r="2939" spans="3:10" ht="15.75" x14ac:dyDescent="0.25">
      <c r="C2939" s="9">
        <v>2010</v>
      </c>
      <c r="D2939" s="10">
        <v>0</v>
      </c>
      <c r="E2939" s="11">
        <v>2</v>
      </c>
      <c r="F2939" s="12">
        <v>0</v>
      </c>
      <c r="G2939" s="14">
        <v>2</v>
      </c>
      <c r="H2939" s="14">
        <v>0</v>
      </c>
      <c r="I2939" s="9">
        <f t="shared" ref="I2939:I2945" si="102">E2939-(F2939+G2939+H2939)-J2939</f>
        <v>0</v>
      </c>
      <c r="J2939" s="9">
        <v>0</v>
      </c>
    </row>
    <row r="2940" spans="3:10" ht="15.75" x14ac:dyDescent="0.25">
      <c r="C2940" s="9">
        <v>2011</v>
      </c>
      <c r="D2940" s="10">
        <v>0</v>
      </c>
      <c r="E2940" s="11">
        <v>2</v>
      </c>
      <c r="F2940" s="12">
        <v>0</v>
      </c>
      <c r="G2940" s="14">
        <v>2</v>
      </c>
      <c r="H2940" s="14">
        <v>0</v>
      </c>
      <c r="I2940" s="9">
        <f t="shared" si="102"/>
        <v>0</v>
      </c>
      <c r="J2940" s="9">
        <v>0</v>
      </c>
    </row>
    <row r="2941" spans="3:10" ht="15.75" x14ac:dyDescent="0.25">
      <c r="C2941" s="9">
        <v>2012</v>
      </c>
      <c r="D2941" s="10">
        <v>0</v>
      </c>
      <c r="E2941" s="11">
        <v>2</v>
      </c>
      <c r="F2941" s="12">
        <v>0</v>
      </c>
      <c r="G2941" s="14">
        <v>2</v>
      </c>
      <c r="H2941" s="14">
        <v>0</v>
      </c>
      <c r="I2941" s="9">
        <f t="shared" si="102"/>
        <v>0</v>
      </c>
      <c r="J2941" s="9">
        <v>0</v>
      </c>
    </row>
    <row r="2942" spans="3:10" ht="15.75" x14ac:dyDescent="0.25">
      <c r="C2942" s="9">
        <v>2013</v>
      </c>
      <c r="D2942" s="10">
        <v>0</v>
      </c>
      <c r="E2942" s="11">
        <v>3</v>
      </c>
      <c r="F2942" s="12">
        <v>0</v>
      </c>
      <c r="G2942" s="14">
        <v>3</v>
      </c>
      <c r="H2942" s="14">
        <v>0</v>
      </c>
      <c r="I2942" s="9">
        <f t="shared" si="102"/>
        <v>0</v>
      </c>
      <c r="J2942" s="9">
        <v>0</v>
      </c>
    </row>
    <row r="2943" spans="3:10" ht="15.75" x14ac:dyDescent="0.25">
      <c r="C2943" s="9">
        <v>2014</v>
      </c>
      <c r="D2943" s="10">
        <v>0</v>
      </c>
      <c r="E2943" s="11">
        <v>3</v>
      </c>
      <c r="F2943" s="12">
        <v>0</v>
      </c>
      <c r="G2943" s="14">
        <v>3</v>
      </c>
      <c r="H2943" s="14">
        <v>0</v>
      </c>
      <c r="I2943" s="9">
        <f t="shared" si="102"/>
        <v>0</v>
      </c>
      <c r="J2943" s="9">
        <v>0</v>
      </c>
    </row>
    <row r="2944" spans="3:10" ht="15.75" x14ac:dyDescent="0.25">
      <c r="C2944" s="9">
        <v>2015</v>
      </c>
      <c r="D2944" s="10">
        <v>0</v>
      </c>
      <c r="E2944" s="11">
        <v>3</v>
      </c>
      <c r="F2944" s="12">
        <v>0</v>
      </c>
      <c r="G2944" s="14">
        <v>3</v>
      </c>
      <c r="H2944" s="14">
        <v>0</v>
      </c>
      <c r="I2944" s="9">
        <f t="shared" si="102"/>
        <v>0</v>
      </c>
      <c r="J2944" s="9">
        <v>0</v>
      </c>
    </row>
    <row r="2945" spans="2:10" ht="15.75" x14ac:dyDescent="0.25">
      <c r="C2945" s="9">
        <v>2016</v>
      </c>
      <c r="D2945" s="10">
        <v>0</v>
      </c>
      <c r="E2945" s="11">
        <v>3</v>
      </c>
      <c r="F2945" s="12">
        <v>0</v>
      </c>
      <c r="G2945" s="14">
        <v>3</v>
      </c>
      <c r="H2945" s="14">
        <v>0</v>
      </c>
      <c r="I2945" s="9">
        <f t="shared" si="102"/>
        <v>0</v>
      </c>
      <c r="J2945" s="9">
        <v>0</v>
      </c>
    </row>
    <row r="2946" spans="2:10" ht="15.75" x14ac:dyDescent="0.25">
      <c r="C2946" s="9">
        <v>2017</v>
      </c>
      <c r="D2946" s="10">
        <v>0</v>
      </c>
      <c r="E2946" s="11">
        <v>3</v>
      </c>
      <c r="F2946" s="12">
        <v>0</v>
      </c>
      <c r="G2946" s="14">
        <v>3</v>
      </c>
      <c r="H2946" s="14">
        <v>0</v>
      </c>
      <c r="I2946" s="14">
        <v>0</v>
      </c>
      <c r="J2946" s="14">
        <v>0</v>
      </c>
    </row>
    <row r="2947" spans="2:10" ht="15.75" x14ac:dyDescent="0.25">
      <c r="C2947" s="9">
        <v>2018</v>
      </c>
      <c r="D2947" s="10">
        <v>0</v>
      </c>
      <c r="E2947" s="11">
        <v>3</v>
      </c>
      <c r="F2947" s="12">
        <v>0</v>
      </c>
      <c r="G2947" s="14">
        <v>3</v>
      </c>
      <c r="H2947" s="14">
        <v>0</v>
      </c>
      <c r="I2947" s="14">
        <v>0</v>
      </c>
      <c r="J2947" s="14">
        <v>0</v>
      </c>
    </row>
    <row r="2948" spans="2:10" ht="15.75" x14ac:dyDescent="0.25">
      <c r="B2948" t="s">
        <v>640</v>
      </c>
      <c r="C2948" s="26">
        <v>2019</v>
      </c>
      <c r="D2948" s="27">
        <v>0</v>
      </c>
      <c r="E2948" s="29">
        <f>VLOOKUP(CONCATENATE(B2948,C2948),Fuente!A:G,2,0)</f>
        <v>3</v>
      </c>
      <c r="F2948" s="30">
        <f>VLOOKUP(CONCATENATE(B2948,C2948),Fuente!A:G,3,0)</f>
        <v>0</v>
      </c>
      <c r="G2948" s="25">
        <f>VLOOKUP(CONCATENATE(B2948,C2948),Fuente!A:G,4,0)</f>
        <v>3</v>
      </c>
      <c r="H2948" s="25">
        <f>VLOOKUP(CONCATENATE(B2948,C2948),Fuente!A:G,5,0)</f>
        <v>0</v>
      </c>
      <c r="I2948" s="25">
        <f>VLOOKUP(CONCATENATE(B2948,C2948),Fuente!A:G,6,0)</f>
        <v>0</v>
      </c>
      <c r="J2948" s="25">
        <f>VLOOKUP(CONCATENATE(B2948,C2948),Fuente!A:G,7,0)</f>
        <v>0</v>
      </c>
    </row>
    <row r="2949" spans="2:10" ht="15.75" x14ac:dyDescent="0.25">
      <c r="B2949" t="s">
        <v>640</v>
      </c>
      <c r="C2949" s="26">
        <v>2020</v>
      </c>
      <c r="D2949" s="27">
        <v>0</v>
      </c>
      <c r="E2949" s="29">
        <f>VLOOKUP(CONCATENATE(B2949,C2949),Fuente!A:G,2,0)</f>
        <v>3</v>
      </c>
      <c r="F2949" s="30">
        <f>VLOOKUP(CONCATENATE(B2949,C2949),Fuente!A:G,3,0)</f>
        <v>0</v>
      </c>
      <c r="G2949" s="25">
        <f>VLOOKUP(CONCATENATE(B2949,C2949),Fuente!A:G,4,0)</f>
        <v>0</v>
      </c>
      <c r="H2949" s="25">
        <f>VLOOKUP(CONCATENATE(B2949,C2949),Fuente!A:G,5,0)</f>
        <v>0</v>
      </c>
      <c r="I2949" s="25">
        <f>VLOOKUP(CONCATENATE(B2949,C2949),Fuente!A:G,6,0)</f>
        <v>0</v>
      </c>
      <c r="J2949" s="25">
        <f>VLOOKUP(CONCATENATE(B2949,C2949),Fuente!A:G,7,0)</f>
        <v>3</v>
      </c>
    </row>
    <row r="2950" spans="2:10" ht="15.75" x14ac:dyDescent="0.25">
      <c r="C2950" s="26"/>
      <c r="D2950" s="27"/>
      <c r="E2950" s="29"/>
      <c r="F2950" s="30"/>
      <c r="G2950" s="25"/>
      <c r="H2950" s="25"/>
      <c r="I2950" s="25"/>
      <c r="J2950" s="25"/>
    </row>
    <row r="2951" spans="2:10" ht="15.75" x14ac:dyDescent="0.25">
      <c r="C2951" s="23" t="s">
        <v>96</v>
      </c>
      <c r="D2951" s="27"/>
      <c r="E2951" s="29"/>
      <c r="F2951" s="30"/>
      <c r="G2951" s="25"/>
      <c r="H2951" s="25"/>
      <c r="I2951" s="25"/>
      <c r="J2951" s="25"/>
    </row>
    <row r="2952" spans="2:10" ht="15.75" x14ac:dyDescent="0.25">
      <c r="C2952" s="26"/>
      <c r="D2952" s="27"/>
      <c r="E2952" s="29"/>
      <c r="F2952" s="30"/>
      <c r="G2952" s="25"/>
      <c r="H2952" s="25"/>
      <c r="I2952" s="25"/>
      <c r="J2952" s="25"/>
    </row>
    <row r="2953" spans="2:10" ht="15.75" x14ac:dyDescent="0.25">
      <c r="C2953" s="26"/>
      <c r="D2953" s="27"/>
      <c r="E2953" s="29"/>
      <c r="F2953" s="30"/>
      <c r="G2953" s="25"/>
      <c r="H2953" s="25"/>
      <c r="I2953" s="25"/>
      <c r="J2953" s="25"/>
    </row>
    <row r="2954" spans="2:10" ht="15.75" x14ac:dyDescent="0.25">
      <c r="C2954" s="26"/>
      <c r="D2954" s="27"/>
      <c r="E2954" s="29"/>
      <c r="F2954" s="30"/>
      <c r="G2954" s="25"/>
      <c r="H2954" s="25"/>
      <c r="I2954" s="25"/>
      <c r="J2954" s="25"/>
    </row>
    <row r="2955" spans="2:10" ht="15.75" x14ac:dyDescent="0.25">
      <c r="C2955" s="23"/>
      <c r="D2955" s="24"/>
      <c r="E2955" s="23"/>
      <c r="F2955" s="23"/>
      <c r="G2955" s="25"/>
      <c r="H2955" s="25"/>
      <c r="I2955" s="25"/>
      <c r="J2955" s="25"/>
    </row>
    <row r="2956" spans="2:10" ht="15.75" x14ac:dyDescent="0.25">
      <c r="C2956" s="23"/>
      <c r="D2956" s="24"/>
      <c r="E2956" s="23"/>
      <c r="F2956" s="23"/>
      <c r="G2956" s="25"/>
      <c r="H2956" s="25"/>
      <c r="I2956" s="25"/>
      <c r="J2956" s="25"/>
    </row>
    <row r="2957" spans="2:10" ht="15.75" x14ac:dyDescent="0.25">
      <c r="C2957" s="23"/>
      <c r="D2957" s="24"/>
      <c r="E2957" s="23"/>
      <c r="F2957" s="23"/>
      <c r="G2957" s="25"/>
      <c r="H2957" s="25"/>
      <c r="I2957" s="25"/>
      <c r="J2957" s="25"/>
    </row>
    <row r="2958" spans="2:10" ht="15.75" x14ac:dyDescent="0.25">
      <c r="C2958" s="161" t="s">
        <v>135</v>
      </c>
      <c r="D2958" s="162"/>
      <c r="E2958" s="162"/>
      <c r="F2958" s="162"/>
      <c r="G2958" s="162"/>
      <c r="H2958" s="162"/>
      <c r="I2958" s="162"/>
      <c r="J2958" s="163"/>
    </row>
    <row r="2959" spans="2:10" ht="47.25" x14ac:dyDescent="0.25">
      <c r="C2959" s="20" t="s">
        <v>0</v>
      </c>
      <c r="D2959" s="21" t="s">
        <v>94</v>
      </c>
      <c r="E2959" s="22" t="s">
        <v>95</v>
      </c>
      <c r="F2959" s="22" t="s">
        <v>91</v>
      </c>
      <c r="G2959" s="22" t="s">
        <v>92</v>
      </c>
      <c r="H2959" s="22" t="s">
        <v>93</v>
      </c>
      <c r="I2959" s="22" t="s">
        <v>89</v>
      </c>
      <c r="J2959" s="22" t="s">
        <v>88</v>
      </c>
    </row>
    <row r="2960" spans="2:10" ht="15.75" x14ac:dyDescent="0.25">
      <c r="C2960" s="9">
        <v>2005</v>
      </c>
      <c r="D2960" s="10">
        <v>0</v>
      </c>
      <c r="E2960" s="11"/>
      <c r="F2960" s="12"/>
      <c r="G2960" s="14"/>
      <c r="H2960" s="14"/>
      <c r="I2960" s="12"/>
      <c r="J2960" s="12"/>
    </row>
    <row r="2961" spans="2:10" ht="15.75" x14ac:dyDescent="0.25">
      <c r="C2961" s="9">
        <v>2006</v>
      </c>
      <c r="D2961" s="10">
        <v>0</v>
      </c>
      <c r="E2961" s="11"/>
      <c r="F2961" s="12"/>
      <c r="G2961" s="14"/>
      <c r="H2961" s="14"/>
      <c r="I2961" s="12"/>
      <c r="J2961" s="12"/>
    </row>
    <row r="2962" spans="2:10" ht="15.75" x14ac:dyDescent="0.25">
      <c r="C2962" s="9">
        <v>2007</v>
      </c>
      <c r="D2962" s="10">
        <v>0</v>
      </c>
      <c r="E2962" s="11"/>
      <c r="F2962" s="12"/>
      <c r="G2962" s="14"/>
      <c r="H2962" s="14"/>
      <c r="I2962" s="12"/>
      <c r="J2962" s="12"/>
    </row>
    <row r="2963" spans="2:10" ht="15.75" x14ac:dyDescent="0.25">
      <c r="C2963" s="9">
        <v>2008</v>
      </c>
      <c r="D2963" s="10">
        <v>0</v>
      </c>
      <c r="E2963" s="11"/>
      <c r="F2963" s="12"/>
      <c r="G2963" s="14"/>
      <c r="H2963" s="14"/>
      <c r="I2963" s="12"/>
      <c r="J2963" s="12"/>
    </row>
    <row r="2964" spans="2:10" ht="15.75" x14ac:dyDescent="0.25">
      <c r="C2964" s="9">
        <v>2009</v>
      </c>
      <c r="D2964" s="10">
        <v>0</v>
      </c>
      <c r="E2964" s="11"/>
      <c r="F2964" s="12"/>
      <c r="G2964" s="14"/>
      <c r="H2964" s="14"/>
      <c r="I2964" s="12"/>
      <c r="J2964" s="12"/>
    </row>
    <row r="2965" spans="2:10" ht="15.75" x14ac:dyDescent="0.25">
      <c r="C2965" s="9">
        <v>2010</v>
      </c>
      <c r="D2965" s="10">
        <v>0</v>
      </c>
      <c r="E2965" s="11">
        <v>8</v>
      </c>
      <c r="F2965" s="12">
        <v>0</v>
      </c>
      <c r="G2965" s="14">
        <v>7</v>
      </c>
      <c r="H2965" s="14">
        <v>1</v>
      </c>
      <c r="I2965" s="9">
        <f t="shared" ref="I2965:I2971" si="103">E2965-(F2965+G2965+H2965)-J2965</f>
        <v>0</v>
      </c>
      <c r="J2965" s="9">
        <v>0</v>
      </c>
    </row>
    <row r="2966" spans="2:10" ht="15.75" x14ac:dyDescent="0.25">
      <c r="C2966" s="9">
        <v>2011</v>
      </c>
      <c r="D2966" s="10">
        <v>0</v>
      </c>
      <c r="E2966" s="11">
        <v>14</v>
      </c>
      <c r="F2966" s="12">
        <v>0</v>
      </c>
      <c r="G2966" s="14">
        <v>14</v>
      </c>
      <c r="H2966" s="14">
        <v>0</v>
      </c>
      <c r="I2966" s="9">
        <f t="shared" si="103"/>
        <v>0</v>
      </c>
      <c r="J2966" s="9">
        <v>0</v>
      </c>
    </row>
    <row r="2967" spans="2:10" ht="15.75" x14ac:dyDescent="0.25">
      <c r="C2967" s="9">
        <v>2012</v>
      </c>
      <c r="D2967" s="10">
        <v>0</v>
      </c>
      <c r="E2967" s="11">
        <v>14</v>
      </c>
      <c r="F2967" s="12">
        <v>0</v>
      </c>
      <c r="G2967" s="14">
        <v>14</v>
      </c>
      <c r="H2967" s="14">
        <v>0</v>
      </c>
      <c r="I2967" s="9">
        <f t="shared" si="103"/>
        <v>0</v>
      </c>
      <c r="J2967" s="9">
        <v>0</v>
      </c>
    </row>
    <row r="2968" spans="2:10" ht="15.75" x14ac:dyDescent="0.25">
      <c r="C2968" s="9">
        <v>2013</v>
      </c>
      <c r="D2968" s="10">
        <v>0</v>
      </c>
      <c r="E2968" s="11">
        <v>14</v>
      </c>
      <c r="F2968" s="12">
        <v>0</v>
      </c>
      <c r="G2968" s="14">
        <v>14</v>
      </c>
      <c r="H2968" s="14">
        <v>0</v>
      </c>
      <c r="I2968" s="9">
        <f t="shared" si="103"/>
        <v>0</v>
      </c>
      <c r="J2968" s="9">
        <v>0</v>
      </c>
    </row>
    <row r="2969" spans="2:10" ht="15.75" x14ac:dyDescent="0.25">
      <c r="C2969" s="9">
        <v>2014</v>
      </c>
      <c r="D2969" s="10">
        <v>0</v>
      </c>
      <c r="E2969" s="11">
        <v>14</v>
      </c>
      <c r="F2969" s="12">
        <v>0</v>
      </c>
      <c r="G2969" s="14">
        <v>14</v>
      </c>
      <c r="H2969" s="14">
        <v>0</v>
      </c>
      <c r="I2969" s="9">
        <f t="shared" si="103"/>
        <v>0</v>
      </c>
      <c r="J2969" s="9">
        <v>0</v>
      </c>
    </row>
    <row r="2970" spans="2:10" ht="15.75" x14ac:dyDescent="0.25">
      <c r="C2970" s="9">
        <v>2015</v>
      </c>
      <c r="D2970" s="10">
        <v>0</v>
      </c>
      <c r="E2970" s="11">
        <v>14</v>
      </c>
      <c r="F2970" s="12">
        <v>0</v>
      </c>
      <c r="G2970" s="14">
        <v>14</v>
      </c>
      <c r="H2970" s="14">
        <v>0</v>
      </c>
      <c r="I2970" s="9">
        <f t="shared" si="103"/>
        <v>0</v>
      </c>
      <c r="J2970" s="9">
        <v>0</v>
      </c>
    </row>
    <row r="2971" spans="2:10" ht="15.75" x14ac:dyDescent="0.25">
      <c r="C2971" s="9">
        <v>2016</v>
      </c>
      <c r="D2971" s="10">
        <v>0</v>
      </c>
      <c r="E2971" s="11">
        <v>27</v>
      </c>
      <c r="F2971" s="12">
        <v>0</v>
      </c>
      <c r="G2971" s="14">
        <v>1</v>
      </c>
      <c r="H2971" s="14">
        <v>0</v>
      </c>
      <c r="I2971" s="9">
        <f t="shared" si="103"/>
        <v>26</v>
      </c>
      <c r="J2971" s="9">
        <v>0</v>
      </c>
    </row>
    <row r="2972" spans="2:10" ht="15.75" x14ac:dyDescent="0.25">
      <c r="C2972" s="9">
        <v>2017</v>
      </c>
      <c r="D2972" s="10">
        <v>0</v>
      </c>
      <c r="E2972" s="11">
        <v>19</v>
      </c>
      <c r="F2972" s="12">
        <v>0</v>
      </c>
      <c r="G2972" s="14">
        <v>0</v>
      </c>
      <c r="H2972" s="14">
        <v>0</v>
      </c>
      <c r="I2972" s="14">
        <v>19</v>
      </c>
      <c r="J2972" s="14">
        <v>0</v>
      </c>
    </row>
    <row r="2973" spans="2:10" ht="15.75" x14ac:dyDescent="0.25">
      <c r="C2973" s="9">
        <v>2018</v>
      </c>
      <c r="D2973" s="10">
        <v>0</v>
      </c>
      <c r="E2973" s="11">
        <v>19</v>
      </c>
      <c r="F2973" s="12">
        <v>0</v>
      </c>
      <c r="G2973" s="14">
        <v>0</v>
      </c>
      <c r="H2973" s="14">
        <v>0</v>
      </c>
      <c r="I2973" s="14">
        <v>19</v>
      </c>
      <c r="J2973" s="14">
        <v>0</v>
      </c>
    </row>
    <row r="2974" spans="2:10" ht="15.75" x14ac:dyDescent="0.25">
      <c r="B2974" t="s">
        <v>641</v>
      </c>
      <c r="C2974" s="26">
        <v>2019</v>
      </c>
      <c r="D2974" s="27">
        <v>0</v>
      </c>
      <c r="E2974" s="29">
        <f>VLOOKUP(CONCATENATE(B2974,C2974),Fuente!A:G,2,0)</f>
        <v>18</v>
      </c>
      <c r="F2974" s="30">
        <f>VLOOKUP(CONCATENATE(B2974,C2974),Fuente!A:G,3,0)</f>
        <v>0</v>
      </c>
      <c r="G2974" s="25">
        <f>VLOOKUP(CONCATENATE(B2974,C2974),Fuente!A:G,4,0)</f>
        <v>4</v>
      </c>
      <c r="H2974" s="25">
        <f>VLOOKUP(CONCATENATE(B2974,C2974),Fuente!A:G,5,0)</f>
        <v>0</v>
      </c>
      <c r="I2974" s="25">
        <f>VLOOKUP(CONCATENATE(B2974,C2974),Fuente!A:G,6,0)</f>
        <v>14</v>
      </c>
      <c r="J2974" s="25">
        <f>VLOOKUP(CONCATENATE(B2974,C2974),Fuente!A:G,7,0)</f>
        <v>0</v>
      </c>
    </row>
    <row r="2975" spans="2:10" ht="15.75" x14ac:dyDescent="0.25">
      <c r="B2975" t="s">
        <v>641</v>
      </c>
      <c r="C2975" s="26">
        <v>2020</v>
      </c>
      <c r="D2975" s="27">
        <v>0</v>
      </c>
      <c r="E2975" s="29">
        <f>VLOOKUP(CONCATENATE(B2975,C2975),Fuente!A:G,2,0)</f>
        <v>18</v>
      </c>
      <c r="F2975" s="30">
        <f>VLOOKUP(CONCATENATE(B2975,C2975),Fuente!A:G,3,0)</f>
        <v>0</v>
      </c>
      <c r="G2975" s="25">
        <f>VLOOKUP(CONCATENATE(B2975,C2975),Fuente!A:G,4,0)</f>
        <v>4</v>
      </c>
      <c r="H2975" s="25">
        <f>VLOOKUP(CONCATENATE(B2975,C2975),Fuente!A:G,5,0)</f>
        <v>0</v>
      </c>
      <c r="I2975" s="25">
        <f>VLOOKUP(CONCATENATE(B2975,C2975),Fuente!A:G,6,0)</f>
        <v>14</v>
      </c>
      <c r="J2975" s="25">
        <f>VLOOKUP(CONCATENATE(B2975,C2975),Fuente!A:G,7,0)</f>
        <v>0</v>
      </c>
    </row>
    <row r="2976" spans="2:10" ht="15.75" x14ac:dyDescent="0.25">
      <c r="C2976" s="26"/>
      <c r="D2976" s="27"/>
      <c r="E2976" s="29"/>
      <c r="F2976" s="30"/>
      <c r="G2976" s="25"/>
      <c r="H2976" s="25"/>
      <c r="I2976" s="25"/>
      <c r="J2976" s="25"/>
    </row>
    <row r="2977" spans="3:10" ht="15.75" x14ac:dyDescent="0.25">
      <c r="C2977" s="23" t="s">
        <v>96</v>
      </c>
      <c r="D2977" s="27"/>
      <c r="E2977" s="29"/>
      <c r="F2977" s="30"/>
      <c r="G2977" s="25"/>
      <c r="H2977" s="25"/>
      <c r="I2977" s="25"/>
      <c r="J2977" s="25"/>
    </row>
    <row r="2978" spans="3:10" ht="15.75" x14ac:dyDescent="0.25">
      <c r="C2978" s="26"/>
      <c r="D2978" s="27"/>
      <c r="E2978" s="29"/>
      <c r="F2978" s="30"/>
      <c r="G2978" s="25"/>
      <c r="H2978" s="25"/>
      <c r="I2978" s="25"/>
      <c r="J2978" s="25"/>
    </row>
    <row r="2979" spans="3:10" ht="15.75" x14ac:dyDescent="0.25">
      <c r="C2979" s="26"/>
      <c r="D2979" s="27"/>
      <c r="E2979" s="29"/>
      <c r="F2979" s="30"/>
      <c r="G2979" s="25"/>
      <c r="H2979" s="25"/>
      <c r="I2979" s="25"/>
      <c r="J2979" s="25"/>
    </row>
    <row r="2980" spans="3:10" ht="15.75" x14ac:dyDescent="0.25">
      <c r="C2980" s="26"/>
      <c r="D2980" s="27"/>
      <c r="E2980" s="29"/>
      <c r="F2980" s="30"/>
      <c r="G2980" s="25"/>
      <c r="H2980" s="25"/>
      <c r="I2980" s="25"/>
      <c r="J2980" s="25"/>
    </row>
    <row r="2981" spans="3:10" ht="15.75" x14ac:dyDescent="0.25">
      <c r="C2981" s="23"/>
      <c r="D2981" s="24"/>
      <c r="E2981" s="23"/>
      <c r="F2981" s="23"/>
      <c r="G2981" s="25"/>
      <c r="H2981" s="25"/>
      <c r="I2981" s="25"/>
      <c r="J2981" s="25"/>
    </row>
    <row r="2982" spans="3:10" ht="15.75" x14ac:dyDescent="0.25">
      <c r="C2982" s="23"/>
      <c r="D2982" s="24"/>
      <c r="E2982" s="23"/>
      <c r="F2982" s="23"/>
      <c r="G2982" s="25"/>
      <c r="H2982" s="25"/>
      <c r="I2982" s="25"/>
      <c r="J2982" s="25"/>
    </row>
    <row r="2983" spans="3:10" ht="15.75" x14ac:dyDescent="0.25">
      <c r="C2983" s="23"/>
      <c r="D2983" s="24"/>
      <c r="E2983" s="23"/>
      <c r="F2983" s="23"/>
      <c r="G2983" s="25"/>
      <c r="H2983" s="25"/>
      <c r="I2983" s="25"/>
      <c r="J2983" s="25"/>
    </row>
    <row r="2984" spans="3:10" ht="15.75" x14ac:dyDescent="0.25">
      <c r="C2984" s="161" t="s">
        <v>69</v>
      </c>
      <c r="D2984" s="162"/>
      <c r="E2984" s="162"/>
      <c r="F2984" s="162"/>
      <c r="G2984" s="162"/>
      <c r="H2984" s="162"/>
      <c r="I2984" s="162"/>
      <c r="J2984" s="163"/>
    </row>
    <row r="2985" spans="3:10" ht="47.25" x14ac:dyDescent="0.25">
      <c r="C2985" s="20" t="s">
        <v>0</v>
      </c>
      <c r="D2985" s="21" t="s">
        <v>94</v>
      </c>
      <c r="E2985" s="22" t="s">
        <v>95</v>
      </c>
      <c r="F2985" s="22" t="s">
        <v>91</v>
      </c>
      <c r="G2985" s="22" t="s">
        <v>92</v>
      </c>
      <c r="H2985" s="22" t="s">
        <v>93</v>
      </c>
      <c r="I2985" s="22" t="s">
        <v>89</v>
      </c>
      <c r="J2985" s="22" t="s">
        <v>88</v>
      </c>
    </row>
    <row r="2986" spans="3:10" ht="15.75" x14ac:dyDescent="0.25">
      <c r="C2986" s="9">
        <v>2005</v>
      </c>
      <c r="D2986" s="10">
        <v>0</v>
      </c>
      <c r="E2986" s="11"/>
      <c r="F2986" s="12"/>
      <c r="G2986" s="14"/>
      <c r="H2986" s="14"/>
      <c r="I2986" s="12"/>
      <c r="J2986" s="12"/>
    </row>
    <row r="2987" spans="3:10" ht="15.75" x14ac:dyDescent="0.25">
      <c r="C2987" s="9">
        <v>2006</v>
      </c>
      <c r="D2987" s="10">
        <v>0</v>
      </c>
      <c r="E2987" s="11"/>
      <c r="F2987" s="12"/>
      <c r="G2987" s="14"/>
      <c r="H2987" s="14"/>
      <c r="I2987" s="12"/>
      <c r="J2987" s="12"/>
    </row>
    <row r="2988" spans="3:10" ht="15.75" x14ac:dyDescent="0.25">
      <c r="C2988" s="9">
        <v>2007</v>
      </c>
      <c r="D2988" s="10">
        <v>0</v>
      </c>
      <c r="E2988" s="11"/>
      <c r="F2988" s="12"/>
      <c r="G2988" s="14"/>
      <c r="H2988" s="14"/>
      <c r="I2988" s="12"/>
      <c r="J2988" s="12"/>
    </row>
    <row r="2989" spans="3:10" ht="15.75" x14ac:dyDescent="0.25">
      <c r="C2989" s="9">
        <v>2008</v>
      </c>
      <c r="D2989" s="10">
        <v>0</v>
      </c>
      <c r="E2989" s="11"/>
      <c r="F2989" s="12"/>
      <c r="G2989" s="14"/>
      <c r="H2989" s="14"/>
      <c r="I2989" s="12"/>
      <c r="J2989" s="12"/>
    </row>
    <row r="2990" spans="3:10" ht="15.75" x14ac:dyDescent="0.25">
      <c r="C2990" s="9">
        <v>2009</v>
      </c>
      <c r="D2990" s="10">
        <v>0</v>
      </c>
      <c r="E2990" s="11"/>
      <c r="F2990" s="12"/>
      <c r="G2990" s="14"/>
      <c r="H2990" s="14"/>
      <c r="I2990" s="12"/>
      <c r="J2990" s="12"/>
    </row>
    <row r="2991" spans="3:10" ht="15.75" x14ac:dyDescent="0.25">
      <c r="C2991" s="9">
        <v>2010</v>
      </c>
      <c r="D2991" s="10">
        <v>0</v>
      </c>
      <c r="E2991" s="11">
        <v>6</v>
      </c>
      <c r="F2991" s="12">
        <v>4</v>
      </c>
      <c r="G2991" s="14">
        <v>2</v>
      </c>
      <c r="H2991" s="14">
        <v>0</v>
      </c>
      <c r="I2991" s="9">
        <f t="shared" ref="I2991:I2998" si="104">E2991-(F2991+G2991+H2991)-J2991</f>
        <v>0</v>
      </c>
      <c r="J2991" s="9">
        <v>0</v>
      </c>
    </row>
    <row r="2992" spans="3:10" ht="15.75" x14ac:dyDescent="0.25">
      <c r="C2992" s="9">
        <v>2011</v>
      </c>
      <c r="D2992" s="10">
        <v>0</v>
      </c>
      <c r="E2992" s="11">
        <v>11</v>
      </c>
      <c r="F2992" s="12">
        <v>4</v>
      </c>
      <c r="G2992" s="14">
        <v>7</v>
      </c>
      <c r="H2992" s="14">
        <v>0</v>
      </c>
      <c r="I2992" s="9">
        <f t="shared" si="104"/>
        <v>0</v>
      </c>
      <c r="J2992" s="9">
        <v>0</v>
      </c>
    </row>
    <row r="2993" spans="2:10" ht="15.75" x14ac:dyDescent="0.25">
      <c r="C2993" s="9">
        <v>2012</v>
      </c>
      <c r="D2993" s="10">
        <v>0</v>
      </c>
      <c r="E2993" s="11">
        <v>20</v>
      </c>
      <c r="F2993" s="12">
        <v>5</v>
      </c>
      <c r="G2993" s="14">
        <v>15</v>
      </c>
      <c r="H2993" s="14">
        <v>0</v>
      </c>
      <c r="I2993" s="9">
        <f t="shared" si="104"/>
        <v>0</v>
      </c>
      <c r="J2993" s="9">
        <v>0</v>
      </c>
    </row>
    <row r="2994" spans="2:10" ht="15.75" x14ac:dyDescent="0.25">
      <c r="C2994" s="9">
        <v>2013</v>
      </c>
      <c r="D2994" s="10">
        <v>0</v>
      </c>
      <c r="E2994" s="11">
        <v>20</v>
      </c>
      <c r="F2994" s="12">
        <v>5</v>
      </c>
      <c r="G2994" s="14">
        <v>15</v>
      </c>
      <c r="H2994" s="14">
        <v>0</v>
      </c>
      <c r="I2994" s="9">
        <f t="shared" si="104"/>
        <v>0</v>
      </c>
      <c r="J2994" s="9">
        <v>0</v>
      </c>
    </row>
    <row r="2995" spans="2:10" ht="15.75" x14ac:dyDescent="0.25">
      <c r="C2995" s="9">
        <v>2014</v>
      </c>
      <c r="D2995" s="10">
        <v>0</v>
      </c>
      <c r="E2995" s="11">
        <v>20</v>
      </c>
      <c r="F2995" s="12">
        <v>0</v>
      </c>
      <c r="G2995" s="14">
        <v>0</v>
      </c>
      <c r="H2995" s="14">
        <v>0</v>
      </c>
      <c r="I2995" s="9">
        <f t="shared" si="104"/>
        <v>20</v>
      </c>
      <c r="J2995" s="9">
        <v>0</v>
      </c>
    </row>
    <row r="2996" spans="2:10" ht="15.75" x14ac:dyDescent="0.25">
      <c r="C2996" s="9">
        <v>2015</v>
      </c>
      <c r="D2996" s="10">
        <v>0</v>
      </c>
      <c r="E2996" s="11">
        <v>25</v>
      </c>
      <c r="F2996" s="12">
        <v>0</v>
      </c>
      <c r="G2996" s="14">
        <v>0</v>
      </c>
      <c r="H2996" s="14">
        <v>0</v>
      </c>
      <c r="I2996" s="9">
        <f t="shared" si="104"/>
        <v>25</v>
      </c>
      <c r="J2996" s="9">
        <v>0</v>
      </c>
    </row>
    <row r="2997" spans="2:10" ht="15.75" x14ac:dyDescent="0.25">
      <c r="C2997" s="9">
        <v>2016</v>
      </c>
      <c r="D2997" s="10">
        <v>0</v>
      </c>
      <c r="E2997" s="11">
        <v>34</v>
      </c>
      <c r="F2997" s="12">
        <v>0</v>
      </c>
      <c r="G2997" s="14">
        <v>0</v>
      </c>
      <c r="H2997" s="14">
        <v>0</v>
      </c>
      <c r="I2997" s="9">
        <f t="shared" si="104"/>
        <v>34</v>
      </c>
      <c r="J2997" s="9">
        <v>0</v>
      </c>
    </row>
    <row r="2998" spans="2:10" ht="15.75" x14ac:dyDescent="0.25">
      <c r="C2998" s="9">
        <v>2017</v>
      </c>
      <c r="D2998" s="10">
        <v>0</v>
      </c>
      <c r="E2998" s="11">
        <v>36</v>
      </c>
      <c r="F2998" s="12">
        <v>0</v>
      </c>
      <c r="G2998" s="14">
        <v>1</v>
      </c>
      <c r="H2998" s="14">
        <v>0</v>
      </c>
      <c r="I2998" s="14">
        <f t="shared" si="104"/>
        <v>35</v>
      </c>
      <c r="J2998" s="14">
        <v>0</v>
      </c>
    </row>
    <row r="2999" spans="2:10" ht="15.75" x14ac:dyDescent="0.25">
      <c r="C2999" s="9">
        <v>2018</v>
      </c>
      <c r="D2999" s="10">
        <v>0</v>
      </c>
      <c r="E2999" s="11">
        <v>37</v>
      </c>
      <c r="F2999" s="12">
        <v>0</v>
      </c>
      <c r="G2999" s="14">
        <v>0</v>
      </c>
      <c r="H2999" s="14">
        <v>0</v>
      </c>
      <c r="I2999" s="14">
        <v>37</v>
      </c>
      <c r="J2999" s="14">
        <v>0</v>
      </c>
    </row>
    <row r="3000" spans="2:10" ht="15.75" x14ac:dyDescent="0.25">
      <c r="B3000" t="s">
        <v>643</v>
      </c>
      <c r="C3000" s="26">
        <v>2019</v>
      </c>
      <c r="D3000" s="27">
        <v>0</v>
      </c>
      <c r="E3000" s="29">
        <f>VLOOKUP(CONCATENATE(B3000,C3000),Fuente!A:G,2,0)</f>
        <v>37</v>
      </c>
      <c r="F3000" s="30">
        <f>VLOOKUP(CONCATENATE(B3000,C3000),Fuente!A:G,3,0)</f>
        <v>0</v>
      </c>
      <c r="G3000" s="25">
        <f>VLOOKUP(CONCATENATE(B3000,C3000),Fuente!A:G,4,0)</f>
        <v>0</v>
      </c>
      <c r="H3000" s="25">
        <f>VLOOKUP(CONCATENATE(B3000,C3000),Fuente!A:G,5,0)</f>
        <v>0</v>
      </c>
      <c r="I3000" s="25">
        <f>VLOOKUP(CONCATENATE(B3000,C3000),Fuente!A:G,6,0)</f>
        <v>35</v>
      </c>
      <c r="J3000" s="25">
        <f>VLOOKUP(CONCATENATE(B3000,C3000),Fuente!A:G,7,0)</f>
        <v>2</v>
      </c>
    </row>
    <row r="3001" spans="2:10" ht="15.75" x14ac:dyDescent="0.25">
      <c r="B3001" t="s">
        <v>643</v>
      </c>
      <c r="C3001" s="26">
        <v>2020</v>
      </c>
      <c r="D3001" s="27">
        <v>0</v>
      </c>
      <c r="E3001" s="29">
        <f>VLOOKUP(CONCATENATE(B3001,C3001),Fuente!A:G,2,0)</f>
        <v>39</v>
      </c>
      <c r="F3001" s="30">
        <f>VLOOKUP(CONCATENATE(B3001,C3001),Fuente!A:G,3,0)</f>
        <v>0</v>
      </c>
      <c r="G3001" s="25">
        <f>VLOOKUP(CONCATENATE(B3001,C3001),Fuente!A:G,4,0)</f>
        <v>0</v>
      </c>
      <c r="H3001" s="25">
        <f>VLOOKUP(CONCATENATE(B3001,C3001),Fuente!A:G,5,0)</f>
        <v>0</v>
      </c>
      <c r="I3001" s="25">
        <f>VLOOKUP(CONCATENATE(B3001,C3001),Fuente!A:G,6,0)</f>
        <v>37</v>
      </c>
      <c r="J3001" s="25">
        <f>VLOOKUP(CONCATENATE(B3001,C3001),Fuente!A:G,7,0)</f>
        <v>2</v>
      </c>
    </row>
    <row r="3002" spans="2:10" ht="15.75" x14ac:dyDescent="0.25">
      <c r="C3002" s="26"/>
      <c r="D3002" s="27"/>
      <c r="E3002" s="29"/>
      <c r="F3002" s="30"/>
      <c r="G3002" s="25"/>
      <c r="H3002" s="25"/>
      <c r="I3002" s="25"/>
      <c r="J3002" s="25"/>
    </row>
    <row r="3003" spans="2:10" ht="15.75" x14ac:dyDescent="0.25">
      <c r="C3003" s="23" t="s">
        <v>96</v>
      </c>
      <c r="D3003" s="27"/>
      <c r="E3003" s="29"/>
      <c r="F3003" s="30"/>
      <c r="G3003" s="25"/>
      <c r="H3003" s="25"/>
      <c r="I3003" s="25"/>
      <c r="J3003" s="25"/>
    </row>
    <row r="3004" spans="2:10" ht="15.75" x14ac:dyDescent="0.25">
      <c r="C3004" s="26"/>
      <c r="D3004" s="27"/>
      <c r="E3004" s="29"/>
      <c r="F3004" s="30"/>
      <c r="G3004" s="25"/>
      <c r="H3004" s="25"/>
      <c r="I3004" s="25"/>
      <c r="J3004" s="25"/>
    </row>
    <row r="3005" spans="2:10" ht="15.75" x14ac:dyDescent="0.25">
      <c r="C3005" s="26"/>
      <c r="D3005" s="27"/>
      <c r="E3005" s="29"/>
      <c r="F3005" s="30"/>
      <c r="G3005" s="25"/>
      <c r="H3005" s="25"/>
      <c r="I3005" s="25"/>
      <c r="J3005" s="25"/>
    </row>
    <row r="3006" spans="2:10" ht="15.75" x14ac:dyDescent="0.25">
      <c r="C3006" s="26"/>
      <c r="D3006" s="27"/>
      <c r="E3006" s="29"/>
      <c r="F3006" s="30"/>
      <c r="G3006" s="25"/>
      <c r="H3006" s="25"/>
      <c r="I3006" s="25"/>
      <c r="J3006" s="25"/>
    </row>
    <row r="3007" spans="2:10" ht="15.75" x14ac:dyDescent="0.25">
      <c r="C3007" s="23"/>
      <c r="D3007" s="24"/>
      <c r="E3007" s="23"/>
      <c r="F3007" s="23"/>
      <c r="G3007" s="25"/>
      <c r="H3007" s="25"/>
      <c r="I3007" s="25"/>
      <c r="J3007" s="25"/>
    </row>
    <row r="3008" spans="2:10" ht="15.75" x14ac:dyDescent="0.25">
      <c r="C3008" s="23"/>
      <c r="D3008" s="24"/>
      <c r="E3008" s="23"/>
      <c r="F3008" s="23"/>
      <c r="G3008" s="25"/>
      <c r="H3008" s="25"/>
      <c r="I3008" s="25"/>
      <c r="J3008" s="25"/>
    </row>
    <row r="3009" spans="3:10" ht="15.75" x14ac:dyDescent="0.25">
      <c r="C3009" s="23"/>
      <c r="D3009" s="24"/>
      <c r="E3009" s="23"/>
      <c r="F3009" s="23"/>
      <c r="G3009" s="25"/>
      <c r="H3009" s="25"/>
      <c r="I3009" s="25"/>
      <c r="J3009" s="25"/>
    </row>
    <row r="3010" spans="3:10" ht="15.75" x14ac:dyDescent="0.25">
      <c r="C3010" s="161" t="s">
        <v>70</v>
      </c>
      <c r="D3010" s="162"/>
      <c r="E3010" s="162"/>
      <c r="F3010" s="162"/>
      <c r="G3010" s="162"/>
      <c r="H3010" s="162"/>
      <c r="I3010" s="162"/>
      <c r="J3010" s="163"/>
    </row>
    <row r="3011" spans="3:10" ht="47.25" x14ac:dyDescent="0.25">
      <c r="C3011" s="20" t="s">
        <v>0</v>
      </c>
      <c r="D3011" s="21" t="s">
        <v>94</v>
      </c>
      <c r="E3011" s="22" t="s">
        <v>95</v>
      </c>
      <c r="F3011" s="22" t="s">
        <v>91</v>
      </c>
      <c r="G3011" s="22" t="s">
        <v>92</v>
      </c>
      <c r="H3011" s="22" t="s">
        <v>93</v>
      </c>
      <c r="I3011" s="22" t="s">
        <v>89</v>
      </c>
      <c r="J3011" s="22" t="s">
        <v>88</v>
      </c>
    </row>
    <row r="3012" spans="3:10" ht="15.75" x14ac:dyDescent="0.25">
      <c r="C3012" s="9">
        <v>2005</v>
      </c>
      <c r="D3012" s="10">
        <v>0</v>
      </c>
      <c r="E3012" s="11"/>
      <c r="F3012" s="12"/>
      <c r="G3012" s="14"/>
      <c r="H3012" s="14"/>
      <c r="I3012" s="12"/>
      <c r="J3012" s="12"/>
    </row>
    <row r="3013" spans="3:10" ht="15.75" x14ac:dyDescent="0.25">
      <c r="C3013" s="9">
        <v>2006</v>
      </c>
      <c r="D3013" s="10">
        <v>0</v>
      </c>
      <c r="E3013" s="11"/>
      <c r="F3013" s="12"/>
      <c r="G3013" s="14"/>
      <c r="H3013" s="14"/>
      <c r="I3013" s="12"/>
      <c r="J3013" s="12"/>
    </row>
    <row r="3014" spans="3:10" ht="15.75" x14ac:dyDescent="0.25">
      <c r="C3014" s="9">
        <v>2007</v>
      </c>
      <c r="D3014" s="10">
        <v>0</v>
      </c>
      <c r="E3014" s="11"/>
      <c r="F3014" s="12"/>
      <c r="G3014" s="14"/>
      <c r="H3014" s="14"/>
      <c r="I3014" s="12"/>
      <c r="J3014" s="12"/>
    </row>
    <row r="3015" spans="3:10" ht="15.75" x14ac:dyDescent="0.25">
      <c r="C3015" s="9">
        <v>2008</v>
      </c>
      <c r="D3015" s="10">
        <v>0</v>
      </c>
      <c r="E3015" s="11"/>
      <c r="F3015" s="12"/>
      <c r="G3015" s="14"/>
      <c r="H3015" s="14"/>
      <c r="I3015" s="12"/>
      <c r="J3015" s="12"/>
    </row>
    <row r="3016" spans="3:10" ht="15.75" x14ac:dyDescent="0.25">
      <c r="C3016" s="9">
        <v>2009</v>
      </c>
      <c r="D3016" s="10">
        <v>0</v>
      </c>
      <c r="E3016" s="11"/>
      <c r="F3016" s="12"/>
      <c r="G3016" s="14"/>
      <c r="H3016" s="14"/>
      <c r="I3016" s="12"/>
      <c r="J3016" s="12"/>
    </row>
    <row r="3017" spans="3:10" ht="15.75" x14ac:dyDescent="0.25">
      <c r="C3017" s="9">
        <v>2010</v>
      </c>
      <c r="D3017" s="10">
        <v>0</v>
      </c>
      <c r="E3017" s="11">
        <v>1</v>
      </c>
      <c r="F3017" s="12">
        <v>1</v>
      </c>
      <c r="G3017" s="14">
        <v>0</v>
      </c>
      <c r="H3017" s="14">
        <v>0</v>
      </c>
      <c r="I3017" s="9">
        <f t="shared" ref="I3017:I3023" si="105">E3017-(F3017+G3017+H3017)-J3017</f>
        <v>0</v>
      </c>
      <c r="J3017" s="9">
        <v>0</v>
      </c>
    </row>
    <row r="3018" spans="3:10" ht="15.75" x14ac:dyDescent="0.25">
      <c r="C3018" s="9">
        <v>2011</v>
      </c>
      <c r="D3018" s="10">
        <v>0</v>
      </c>
      <c r="E3018" s="11">
        <v>1</v>
      </c>
      <c r="F3018" s="12">
        <v>1</v>
      </c>
      <c r="G3018" s="14">
        <v>0</v>
      </c>
      <c r="H3018" s="14">
        <v>0</v>
      </c>
      <c r="I3018" s="9">
        <f t="shared" si="105"/>
        <v>0</v>
      </c>
      <c r="J3018" s="9">
        <v>0</v>
      </c>
    </row>
    <row r="3019" spans="3:10" ht="15.75" x14ac:dyDescent="0.25">
      <c r="C3019" s="9">
        <v>2012</v>
      </c>
      <c r="D3019" s="10">
        <v>0</v>
      </c>
      <c r="E3019" s="11">
        <v>1</v>
      </c>
      <c r="F3019" s="12">
        <v>0</v>
      </c>
      <c r="G3019" s="14">
        <v>0</v>
      </c>
      <c r="H3019" s="14">
        <v>0</v>
      </c>
      <c r="I3019" s="9">
        <f t="shared" si="105"/>
        <v>0</v>
      </c>
      <c r="J3019" s="9">
        <v>1</v>
      </c>
    </row>
    <row r="3020" spans="3:10" ht="15.75" x14ac:dyDescent="0.25">
      <c r="C3020" s="9">
        <v>2013</v>
      </c>
      <c r="D3020" s="10">
        <v>0</v>
      </c>
      <c r="E3020" s="11">
        <v>1</v>
      </c>
      <c r="F3020" s="12">
        <v>0</v>
      </c>
      <c r="G3020" s="14">
        <v>0</v>
      </c>
      <c r="H3020" s="14">
        <v>0</v>
      </c>
      <c r="I3020" s="9">
        <f t="shared" si="105"/>
        <v>0</v>
      </c>
      <c r="J3020" s="9">
        <v>1</v>
      </c>
    </row>
    <row r="3021" spans="3:10" ht="15.75" x14ac:dyDescent="0.25">
      <c r="C3021" s="9">
        <v>2014</v>
      </c>
      <c r="D3021" s="10">
        <v>0</v>
      </c>
      <c r="E3021" s="11">
        <v>1</v>
      </c>
      <c r="F3021" s="12">
        <v>0</v>
      </c>
      <c r="G3021" s="14">
        <v>0</v>
      </c>
      <c r="H3021" s="14">
        <v>0</v>
      </c>
      <c r="I3021" s="9">
        <f t="shared" si="105"/>
        <v>1</v>
      </c>
      <c r="J3021" s="9">
        <v>0</v>
      </c>
    </row>
    <row r="3022" spans="3:10" ht="15.75" x14ac:dyDescent="0.25">
      <c r="C3022" s="9">
        <v>2015</v>
      </c>
      <c r="D3022" s="10">
        <v>0</v>
      </c>
      <c r="E3022" s="11">
        <v>0</v>
      </c>
      <c r="F3022" s="12">
        <v>0</v>
      </c>
      <c r="G3022" s="14">
        <v>0</v>
      </c>
      <c r="H3022" s="14">
        <v>0</v>
      </c>
      <c r="I3022" s="9">
        <f t="shared" si="105"/>
        <v>0</v>
      </c>
      <c r="J3022" s="9">
        <v>0</v>
      </c>
    </row>
    <row r="3023" spans="3:10" ht="15.75" x14ac:dyDescent="0.25">
      <c r="C3023" s="9">
        <v>2016</v>
      </c>
      <c r="D3023" s="10">
        <v>0</v>
      </c>
      <c r="E3023" s="11">
        <v>3</v>
      </c>
      <c r="F3023" s="12">
        <v>0</v>
      </c>
      <c r="G3023" s="14">
        <v>0</v>
      </c>
      <c r="H3023" s="14">
        <v>0</v>
      </c>
      <c r="I3023" s="9">
        <f t="shared" si="105"/>
        <v>3</v>
      </c>
      <c r="J3023" s="9">
        <v>0</v>
      </c>
    </row>
    <row r="3024" spans="3:10" ht="15.75" x14ac:dyDescent="0.25">
      <c r="C3024" s="9">
        <v>2017</v>
      </c>
      <c r="D3024" s="10">
        <v>0</v>
      </c>
      <c r="E3024" s="11">
        <v>3</v>
      </c>
      <c r="F3024" s="12">
        <v>0</v>
      </c>
      <c r="G3024" s="14">
        <v>0</v>
      </c>
      <c r="H3024" s="14">
        <v>0</v>
      </c>
      <c r="I3024" s="14">
        <v>3</v>
      </c>
      <c r="J3024" s="14">
        <v>0</v>
      </c>
    </row>
    <row r="3025" spans="2:10" ht="15.75" x14ac:dyDescent="0.25">
      <c r="C3025" s="9">
        <v>2018</v>
      </c>
      <c r="D3025" s="10">
        <v>0</v>
      </c>
      <c r="E3025" s="11">
        <v>3</v>
      </c>
      <c r="F3025" s="12">
        <v>0</v>
      </c>
      <c r="G3025" s="14">
        <v>0</v>
      </c>
      <c r="H3025" s="14">
        <v>0</v>
      </c>
      <c r="I3025" s="14">
        <v>3</v>
      </c>
      <c r="J3025" s="14">
        <v>0</v>
      </c>
    </row>
    <row r="3026" spans="2:10" ht="15.75" x14ac:dyDescent="0.25">
      <c r="B3026" t="s">
        <v>644</v>
      </c>
      <c r="C3026" s="26">
        <v>2019</v>
      </c>
      <c r="D3026" s="27">
        <v>0</v>
      </c>
      <c r="E3026" s="29">
        <f>VLOOKUP(CONCATENATE(B3026,C3026),Fuente!A:G,2,0)</f>
        <v>3</v>
      </c>
      <c r="F3026" s="30">
        <f>VLOOKUP(CONCATENATE(B3026,C3026),Fuente!A:G,3,0)</f>
        <v>0</v>
      </c>
      <c r="G3026" s="25">
        <f>VLOOKUP(CONCATENATE(B3026,C3026),Fuente!A:G,4,0)</f>
        <v>0</v>
      </c>
      <c r="H3026" s="25">
        <f>VLOOKUP(CONCATENATE(B3026,C3026),Fuente!A:G,5,0)</f>
        <v>0</v>
      </c>
      <c r="I3026" s="25">
        <f>VLOOKUP(CONCATENATE(B3026,C3026),Fuente!A:G,6,0)</f>
        <v>3</v>
      </c>
      <c r="J3026" s="25">
        <f>VLOOKUP(CONCATENATE(B3026,C3026),Fuente!A:G,7,0)</f>
        <v>0</v>
      </c>
    </row>
    <row r="3027" spans="2:10" ht="15.75" x14ac:dyDescent="0.25">
      <c r="B3027" t="s">
        <v>644</v>
      </c>
      <c r="C3027" s="26">
        <v>2020</v>
      </c>
      <c r="D3027" s="27">
        <v>0</v>
      </c>
      <c r="E3027" s="29">
        <f>VLOOKUP(CONCATENATE(B3027,C3027),Fuente!A:G,2,0)</f>
        <v>4</v>
      </c>
      <c r="F3027" s="30">
        <f>VLOOKUP(CONCATENATE(B3027,C3027),Fuente!A:G,3,0)</f>
        <v>0</v>
      </c>
      <c r="G3027" s="25">
        <f>VLOOKUP(CONCATENATE(B3027,C3027),Fuente!A:G,4,0)</f>
        <v>0</v>
      </c>
      <c r="H3027" s="25">
        <f>VLOOKUP(CONCATENATE(B3027,C3027),Fuente!A:G,5,0)</f>
        <v>0</v>
      </c>
      <c r="I3027" s="25">
        <f>VLOOKUP(CONCATENATE(B3027,C3027),Fuente!A:G,6,0)</f>
        <v>3</v>
      </c>
      <c r="J3027" s="25">
        <f>VLOOKUP(CONCATENATE(B3027,C3027),Fuente!A:G,7,0)</f>
        <v>0</v>
      </c>
    </row>
    <row r="3028" spans="2:10" ht="15.75" x14ac:dyDescent="0.25">
      <c r="C3028" s="26"/>
      <c r="D3028" s="27"/>
      <c r="E3028" s="29"/>
      <c r="F3028" s="30"/>
      <c r="G3028" s="25"/>
      <c r="H3028" s="25"/>
      <c r="I3028" s="25"/>
      <c r="J3028" s="25"/>
    </row>
    <row r="3029" spans="2:10" ht="15.75" x14ac:dyDescent="0.25">
      <c r="C3029" s="23" t="s">
        <v>96</v>
      </c>
      <c r="D3029" s="27"/>
      <c r="E3029" s="29"/>
      <c r="F3029" s="30"/>
      <c r="G3029" s="25"/>
      <c r="H3029" s="25"/>
      <c r="I3029" s="25"/>
      <c r="J3029" s="25"/>
    </row>
    <row r="3030" spans="2:10" ht="15.75" x14ac:dyDescent="0.25">
      <c r="C3030" s="26"/>
      <c r="D3030" s="27"/>
      <c r="E3030" s="29"/>
      <c r="F3030" s="30"/>
      <c r="G3030" s="25"/>
      <c r="H3030" s="25"/>
      <c r="I3030" s="25"/>
      <c r="J3030" s="25"/>
    </row>
    <row r="3031" spans="2:10" ht="15.75" x14ac:dyDescent="0.25">
      <c r="C3031" s="26"/>
      <c r="D3031" s="27"/>
      <c r="E3031" s="29"/>
      <c r="F3031" s="30"/>
      <c r="G3031" s="25"/>
      <c r="H3031" s="25"/>
      <c r="I3031" s="25"/>
      <c r="J3031" s="25"/>
    </row>
    <row r="3032" spans="2:10" ht="15.75" x14ac:dyDescent="0.25">
      <c r="C3032" s="26"/>
      <c r="D3032" s="27"/>
      <c r="E3032" s="29"/>
      <c r="F3032" s="30"/>
      <c r="G3032" s="25"/>
      <c r="H3032" s="25"/>
      <c r="I3032" s="25"/>
      <c r="J3032" s="25"/>
    </row>
    <row r="3033" spans="2:10" ht="15.75" x14ac:dyDescent="0.25">
      <c r="C3033" s="23"/>
      <c r="D3033" s="24"/>
      <c r="E3033" s="23"/>
      <c r="F3033" s="23"/>
      <c r="G3033" s="25"/>
      <c r="H3033" s="25"/>
      <c r="I3033" s="25"/>
      <c r="J3033" s="25"/>
    </row>
    <row r="3034" spans="2:10" ht="15.75" x14ac:dyDescent="0.25">
      <c r="C3034" s="23"/>
      <c r="D3034" s="24"/>
      <c r="E3034" s="23"/>
      <c r="F3034" s="23"/>
      <c r="G3034" s="25"/>
      <c r="H3034" s="25"/>
      <c r="I3034" s="25"/>
      <c r="J3034" s="25"/>
    </row>
    <row r="3035" spans="2:10" ht="15.75" x14ac:dyDescent="0.25">
      <c r="C3035" s="23"/>
      <c r="D3035" s="24"/>
      <c r="E3035" s="23"/>
      <c r="F3035" s="23"/>
      <c r="G3035" s="25"/>
      <c r="H3035" s="25"/>
      <c r="I3035" s="25"/>
      <c r="J3035" s="25"/>
    </row>
    <row r="3036" spans="2:10" ht="15.75" x14ac:dyDescent="0.25">
      <c r="C3036" s="161" t="s">
        <v>71</v>
      </c>
      <c r="D3036" s="162"/>
      <c r="E3036" s="162"/>
      <c r="F3036" s="162"/>
      <c r="G3036" s="162"/>
      <c r="H3036" s="162"/>
      <c r="I3036" s="162"/>
      <c r="J3036" s="163"/>
    </row>
    <row r="3037" spans="2:10" ht="47.25" x14ac:dyDescent="0.25">
      <c r="C3037" s="20" t="s">
        <v>0</v>
      </c>
      <c r="D3037" s="21" t="s">
        <v>94</v>
      </c>
      <c r="E3037" s="22" t="s">
        <v>95</v>
      </c>
      <c r="F3037" s="22" t="s">
        <v>91</v>
      </c>
      <c r="G3037" s="22" t="s">
        <v>92</v>
      </c>
      <c r="H3037" s="22" t="s">
        <v>93</v>
      </c>
      <c r="I3037" s="22" t="s">
        <v>89</v>
      </c>
      <c r="J3037" s="22" t="s">
        <v>88</v>
      </c>
    </row>
    <row r="3038" spans="2:10" ht="15.75" x14ac:dyDescent="0.25">
      <c r="C3038" s="9">
        <v>2005</v>
      </c>
      <c r="D3038" s="10">
        <v>0</v>
      </c>
      <c r="E3038" s="11"/>
      <c r="F3038" s="12"/>
      <c r="G3038" s="14"/>
      <c r="H3038" s="14"/>
      <c r="I3038" s="12"/>
      <c r="J3038" s="12"/>
    </row>
    <row r="3039" spans="2:10" ht="15.75" x14ac:dyDescent="0.25">
      <c r="C3039" s="9">
        <v>2006</v>
      </c>
      <c r="D3039" s="10">
        <v>0</v>
      </c>
      <c r="E3039" s="11"/>
      <c r="F3039" s="12"/>
      <c r="G3039" s="14"/>
      <c r="H3039" s="14"/>
      <c r="I3039" s="12"/>
      <c r="J3039" s="12"/>
    </row>
    <row r="3040" spans="2:10" ht="15.75" x14ac:dyDescent="0.25">
      <c r="C3040" s="9">
        <v>2007</v>
      </c>
      <c r="D3040" s="10">
        <v>0</v>
      </c>
      <c r="E3040" s="11"/>
      <c r="F3040" s="12"/>
      <c r="G3040" s="14"/>
      <c r="H3040" s="14"/>
      <c r="I3040" s="12"/>
      <c r="J3040" s="12"/>
    </row>
    <row r="3041" spans="2:10" ht="15.75" x14ac:dyDescent="0.25">
      <c r="C3041" s="9">
        <v>2008</v>
      </c>
      <c r="D3041" s="10">
        <v>0</v>
      </c>
      <c r="E3041" s="11"/>
      <c r="F3041" s="12"/>
      <c r="G3041" s="14"/>
      <c r="H3041" s="14"/>
      <c r="I3041" s="12"/>
      <c r="J3041" s="12"/>
    </row>
    <row r="3042" spans="2:10" ht="15.75" x14ac:dyDescent="0.25">
      <c r="C3042" s="9">
        <v>2009</v>
      </c>
      <c r="D3042" s="10">
        <v>0</v>
      </c>
      <c r="E3042" s="11"/>
      <c r="F3042" s="12"/>
      <c r="G3042" s="14"/>
      <c r="H3042" s="14"/>
      <c r="I3042" s="12"/>
      <c r="J3042" s="12"/>
    </row>
    <row r="3043" spans="2:10" ht="15.75" x14ac:dyDescent="0.25">
      <c r="C3043" s="9">
        <v>2010</v>
      </c>
      <c r="D3043" s="10">
        <v>0</v>
      </c>
      <c r="E3043" s="11">
        <v>1</v>
      </c>
      <c r="F3043" s="12">
        <v>0</v>
      </c>
      <c r="G3043" s="14">
        <v>1</v>
      </c>
      <c r="H3043" s="14">
        <v>0</v>
      </c>
      <c r="I3043" s="9">
        <f t="shared" ref="I3043:I3049" si="106">E3043-(F3043+G3043+H3043)-J3043</f>
        <v>0</v>
      </c>
      <c r="J3043" s="9">
        <v>0</v>
      </c>
    </row>
    <row r="3044" spans="2:10" ht="15.75" x14ac:dyDescent="0.25">
      <c r="C3044" s="9">
        <v>2011</v>
      </c>
      <c r="D3044" s="10">
        <v>0</v>
      </c>
      <c r="E3044" s="11">
        <v>2</v>
      </c>
      <c r="F3044" s="12">
        <v>0</v>
      </c>
      <c r="G3044" s="14">
        <v>1</v>
      </c>
      <c r="H3044" s="14">
        <v>0</v>
      </c>
      <c r="I3044" s="9">
        <f t="shared" si="106"/>
        <v>0</v>
      </c>
      <c r="J3044" s="9">
        <v>1</v>
      </c>
    </row>
    <row r="3045" spans="2:10" ht="15.75" x14ac:dyDescent="0.25">
      <c r="C3045" s="9">
        <v>2012</v>
      </c>
      <c r="D3045" s="10">
        <v>0</v>
      </c>
      <c r="E3045" s="11">
        <v>2</v>
      </c>
      <c r="F3045" s="12">
        <v>0</v>
      </c>
      <c r="G3045" s="14">
        <v>1</v>
      </c>
      <c r="H3045" s="14">
        <v>1</v>
      </c>
      <c r="I3045" s="9">
        <f t="shared" si="106"/>
        <v>0</v>
      </c>
      <c r="J3045" s="9">
        <v>0</v>
      </c>
    </row>
    <row r="3046" spans="2:10" ht="15.75" x14ac:dyDescent="0.25">
      <c r="C3046" s="9">
        <v>2013</v>
      </c>
      <c r="D3046" s="10">
        <v>0</v>
      </c>
      <c r="E3046" s="11">
        <v>2</v>
      </c>
      <c r="F3046" s="12">
        <v>0</v>
      </c>
      <c r="G3046" s="14">
        <v>1</v>
      </c>
      <c r="H3046" s="14">
        <v>1</v>
      </c>
      <c r="I3046" s="9">
        <f t="shared" si="106"/>
        <v>0</v>
      </c>
      <c r="J3046" s="9">
        <v>0</v>
      </c>
    </row>
    <row r="3047" spans="2:10" ht="15.75" x14ac:dyDescent="0.25">
      <c r="C3047" s="9">
        <v>2014</v>
      </c>
      <c r="D3047" s="10">
        <v>0</v>
      </c>
      <c r="E3047" s="11">
        <v>2</v>
      </c>
      <c r="F3047" s="12">
        <v>0</v>
      </c>
      <c r="G3047" s="14">
        <v>2</v>
      </c>
      <c r="H3047" s="14">
        <v>0</v>
      </c>
      <c r="I3047" s="9">
        <f t="shared" si="106"/>
        <v>0</v>
      </c>
      <c r="J3047" s="9">
        <v>0</v>
      </c>
    </row>
    <row r="3048" spans="2:10" ht="15.75" x14ac:dyDescent="0.25">
      <c r="C3048" s="9">
        <v>2015</v>
      </c>
      <c r="D3048" s="10">
        <v>0</v>
      </c>
      <c r="E3048" s="11">
        <v>2</v>
      </c>
      <c r="F3048" s="12">
        <v>0</v>
      </c>
      <c r="G3048" s="14">
        <v>2</v>
      </c>
      <c r="H3048" s="14">
        <v>0</v>
      </c>
      <c r="I3048" s="9">
        <f t="shared" si="106"/>
        <v>0</v>
      </c>
      <c r="J3048" s="9">
        <v>0</v>
      </c>
    </row>
    <row r="3049" spans="2:10" ht="15.75" x14ac:dyDescent="0.25">
      <c r="C3049" s="9">
        <v>2016</v>
      </c>
      <c r="D3049" s="10">
        <v>0</v>
      </c>
      <c r="E3049" s="11">
        <v>2</v>
      </c>
      <c r="F3049" s="12">
        <v>0</v>
      </c>
      <c r="G3049" s="14">
        <v>0</v>
      </c>
      <c r="H3049" s="14">
        <v>0</v>
      </c>
      <c r="I3049" s="9">
        <f t="shared" si="106"/>
        <v>2</v>
      </c>
      <c r="J3049" s="9">
        <v>0</v>
      </c>
    </row>
    <row r="3050" spans="2:10" ht="15.75" x14ac:dyDescent="0.25">
      <c r="C3050" s="9">
        <v>2017</v>
      </c>
      <c r="D3050" s="10">
        <v>0</v>
      </c>
      <c r="E3050" s="11">
        <v>2</v>
      </c>
      <c r="F3050" s="12">
        <v>0</v>
      </c>
      <c r="G3050" s="14">
        <v>1</v>
      </c>
      <c r="H3050" s="14">
        <v>0</v>
      </c>
      <c r="I3050" s="14">
        <f>E3050-(F3050+G3050+H3050)-J3050</f>
        <v>1</v>
      </c>
      <c r="J3050" s="14">
        <v>0</v>
      </c>
    </row>
    <row r="3051" spans="2:10" ht="15.75" x14ac:dyDescent="0.25">
      <c r="C3051" s="9">
        <v>2018</v>
      </c>
      <c r="D3051" s="10">
        <v>0</v>
      </c>
      <c r="E3051" s="11">
        <v>2</v>
      </c>
      <c r="F3051" s="12">
        <v>0</v>
      </c>
      <c r="G3051" s="14">
        <v>0</v>
      </c>
      <c r="H3051" s="14">
        <v>0</v>
      </c>
      <c r="I3051" s="14">
        <v>1</v>
      </c>
      <c r="J3051" s="14">
        <v>1</v>
      </c>
    </row>
    <row r="3052" spans="2:10" ht="15.75" x14ac:dyDescent="0.25">
      <c r="B3052" t="s">
        <v>645</v>
      </c>
      <c r="C3052" s="26">
        <v>2019</v>
      </c>
      <c r="D3052" s="27">
        <v>0</v>
      </c>
      <c r="E3052" s="29">
        <f>VLOOKUP(CONCATENATE(B3052,C3052),Fuente!A:G,2,0)</f>
        <v>2</v>
      </c>
      <c r="F3052" s="30">
        <f>VLOOKUP(CONCATENATE(B3052,C3052),Fuente!A:G,3,0)</f>
        <v>0</v>
      </c>
      <c r="G3052" s="25">
        <f>VLOOKUP(CONCATENATE(B3052,C3052),Fuente!A:G,4,0)</f>
        <v>2</v>
      </c>
      <c r="H3052" s="25">
        <f>VLOOKUP(CONCATENATE(B3052,C3052),Fuente!A:G,5,0)</f>
        <v>0</v>
      </c>
      <c r="I3052" s="25">
        <f>VLOOKUP(CONCATENATE(B3052,C3052),Fuente!A:G,6,0)</f>
        <v>0</v>
      </c>
      <c r="J3052" s="25">
        <f>VLOOKUP(CONCATENATE(B3052,C3052),Fuente!A:G,7,0)</f>
        <v>0</v>
      </c>
    </row>
    <row r="3053" spans="2:10" ht="15.75" x14ac:dyDescent="0.25">
      <c r="B3053" t="s">
        <v>645</v>
      </c>
      <c r="C3053" s="26">
        <v>2020</v>
      </c>
      <c r="D3053" s="27">
        <v>0</v>
      </c>
      <c r="E3053" s="29">
        <f>VLOOKUP(CONCATENATE(B3053,C3053),Fuente!A:G,2,0)</f>
        <v>2</v>
      </c>
      <c r="F3053" s="30">
        <f>VLOOKUP(CONCATENATE(B3053,C3053),Fuente!A:G,3,0)</f>
        <v>0</v>
      </c>
      <c r="G3053" s="25">
        <f>VLOOKUP(CONCATENATE(B3053,C3053),Fuente!A:G,4,0)</f>
        <v>0</v>
      </c>
      <c r="H3053" s="25">
        <f>VLOOKUP(CONCATENATE(B3053,C3053),Fuente!A:G,5,0)</f>
        <v>0</v>
      </c>
      <c r="I3053" s="25">
        <f>VLOOKUP(CONCATENATE(B3053,C3053),Fuente!A:G,6,0)</f>
        <v>0</v>
      </c>
      <c r="J3053" s="25">
        <f>VLOOKUP(CONCATENATE(B3053,C3053),Fuente!A:G,7,0)</f>
        <v>2</v>
      </c>
    </row>
    <row r="3054" spans="2:10" ht="15.75" x14ac:dyDescent="0.25">
      <c r="C3054" s="26"/>
      <c r="D3054" s="27"/>
      <c r="E3054" s="29"/>
      <c r="F3054" s="30"/>
      <c r="G3054" s="25"/>
      <c r="H3054" s="25"/>
      <c r="I3054" s="25"/>
      <c r="J3054" s="25"/>
    </row>
    <row r="3055" spans="2:10" ht="15.75" x14ac:dyDescent="0.25">
      <c r="C3055" s="23" t="s">
        <v>96</v>
      </c>
      <c r="D3055" s="27"/>
      <c r="E3055" s="29"/>
      <c r="F3055" s="30"/>
      <c r="G3055" s="25"/>
      <c r="H3055" s="25"/>
      <c r="I3055" s="25"/>
      <c r="J3055" s="25"/>
    </row>
    <row r="3056" spans="2:10" ht="15.75" x14ac:dyDescent="0.25">
      <c r="C3056" s="26"/>
      <c r="D3056" s="27"/>
      <c r="E3056" s="29"/>
      <c r="F3056" s="30"/>
      <c r="G3056" s="25"/>
      <c r="H3056" s="25"/>
      <c r="I3056" s="25"/>
      <c r="J3056" s="25"/>
    </row>
    <row r="3057" spans="3:10" ht="15.75" x14ac:dyDescent="0.25">
      <c r="C3057" s="26"/>
      <c r="D3057" s="27"/>
      <c r="E3057" s="29"/>
      <c r="F3057" s="30"/>
      <c r="G3057" s="25"/>
      <c r="H3057" s="25"/>
      <c r="I3057" s="25"/>
      <c r="J3057" s="25"/>
    </row>
    <row r="3058" spans="3:10" ht="15.75" x14ac:dyDescent="0.25">
      <c r="C3058" s="26"/>
      <c r="D3058" s="27"/>
      <c r="E3058" s="29"/>
      <c r="F3058" s="30"/>
      <c r="G3058" s="25"/>
      <c r="H3058" s="25"/>
      <c r="I3058" s="25"/>
      <c r="J3058" s="25"/>
    </row>
    <row r="3059" spans="3:10" ht="15.75" x14ac:dyDescent="0.25">
      <c r="C3059" s="23"/>
      <c r="D3059" s="24"/>
      <c r="E3059" s="23"/>
      <c r="F3059" s="23"/>
      <c r="G3059" s="25"/>
      <c r="H3059" s="25"/>
      <c r="I3059" s="25"/>
      <c r="J3059" s="25"/>
    </row>
    <row r="3060" spans="3:10" ht="15.75" x14ac:dyDescent="0.25">
      <c r="C3060" s="23"/>
      <c r="D3060" s="24"/>
      <c r="E3060" s="23"/>
      <c r="F3060" s="23"/>
      <c r="G3060" s="25"/>
      <c r="H3060" s="25"/>
      <c r="I3060" s="25"/>
      <c r="J3060" s="25"/>
    </row>
    <row r="3061" spans="3:10" ht="15.75" x14ac:dyDescent="0.25">
      <c r="C3061" s="23"/>
      <c r="D3061" s="24"/>
      <c r="E3061" s="23"/>
      <c r="F3061" s="23"/>
      <c r="G3061" s="25"/>
      <c r="H3061" s="25"/>
      <c r="I3061" s="25"/>
      <c r="J3061" s="25"/>
    </row>
    <row r="3062" spans="3:10" ht="15.75" x14ac:dyDescent="0.25">
      <c r="C3062" s="23"/>
      <c r="D3062" s="24"/>
      <c r="E3062" s="23"/>
      <c r="F3062" s="23"/>
      <c r="G3062" s="25"/>
      <c r="H3062" s="25"/>
      <c r="I3062" s="25"/>
      <c r="J3062" s="25"/>
    </row>
    <row r="3063" spans="3:10" ht="15.75" x14ac:dyDescent="0.25">
      <c r="C3063" s="161" t="s">
        <v>72</v>
      </c>
      <c r="D3063" s="162"/>
      <c r="E3063" s="162"/>
      <c r="F3063" s="162"/>
      <c r="G3063" s="162"/>
      <c r="H3063" s="162"/>
      <c r="I3063" s="162"/>
      <c r="J3063" s="163"/>
    </row>
    <row r="3064" spans="3:10" ht="47.25" x14ac:dyDescent="0.25">
      <c r="C3064" s="20" t="s">
        <v>0</v>
      </c>
      <c r="D3064" s="21" t="s">
        <v>94</v>
      </c>
      <c r="E3064" s="22" t="s">
        <v>95</v>
      </c>
      <c r="F3064" s="22" t="s">
        <v>91</v>
      </c>
      <c r="G3064" s="22" t="s">
        <v>92</v>
      </c>
      <c r="H3064" s="22" t="s">
        <v>93</v>
      </c>
      <c r="I3064" s="22" t="s">
        <v>89</v>
      </c>
      <c r="J3064" s="22" t="s">
        <v>88</v>
      </c>
    </row>
    <row r="3065" spans="3:10" ht="15.75" x14ac:dyDescent="0.25">
      <c r="C3065" s="9">
        <v>2005</v>
      </c>
      <c r="D3065" s="10">
        <v>0</v>
      </c>
      <c r="E3065" s="11"/>
      <c r="F3065" s="12"/>
      <c r="G3065" s="14"/>
      <c r="H3065" s="14"/>
      <c r="I3065" s="12"/>
      <c r="J3065" s="12"/>
    </row>
    <row r="3066" spans="3:10" ht="15.75" x14ac:dyDescent="0.25">
      <c r="C3066" s="9">
        <v>2006</v>
      </c>
      <c r="D3066" s="10">
        <v>0</v>
      </c>
      <c r="E3066" s="11"/>
      <c r="F3066" s="12"/>
      <c r="G3066" s="14"/>
      <c r="H3066" s="14"/>
      <c r="I3066" s="12"/>
      <c r="J3066" s="12"/>
    </row>
    <row r="3067" spans="3:10" ht="15.75" x14ac:dyDescent="0.25">
      <c r="C3067" s="9">
        <v>2007</v>
      </c>
      <c r="D3067" s="10">
        <v>0</v>
      </c>
      <c r="E3067" s="11"/>
      <c r="F3067" s="12"/>
      <c r="G3067" s="14"/>
      <c r="H3067" s="14"/>
      <c r="I3067" s="12"/>
      <c r="J3067" s="12"/>
    </row>
    <row r="3068" spans="3:10" ht="15.75" x14ac:dyDescent="0.25">
      <c r="C3068" s="9">
        <v>2008</v>
      </c>
      <c r="D3068" s="10">
        <v>0</v>
      </c>
      <c r="E3068" s="11"/>
      <c r="F3068" s="12"/>
      <c r="G3068" s="14"/>
      <c r="H3068" s="14"/>
      <c r="I3068" s="12"/>
      <c r="J3068" s="12"/>
    </row>
    <row r="3069" spans="3:10" ht="15.75" x14ac:dyDescent="0.25">
      <c r="C3069" s="9">
        <v>2009</v>
      </c>
      <c r="D3069" s="10">
        <v>0</v>
      </c>
      <c r="E3069" s="11"/>
      <c r="F3069" s="12"/>
      <c r="G3069" s="14"/>
      <c r="H3069" s="14"/>
      <c r="I3069" s="12"/>
      <c r="J3069" s="12"/>
    </row>
    <row r="3070" spans="3:10" ht="15.75" x14ac:dyDescent="0.25">
      <c r="C3070" s="9">
        <v>2010</v>
      </c>
      <c r="D3070" s="10">
        <v>0</v>
      </c>
      <c r="E3070" s="11">
        <v>4</v>
      </c>
      <c r="F3070" s="12">
        <v>0</v>
      </c>
      <c r="G3070" s="14">
        <v>4</v>
      </c>
      <c r="H3070" s="14">
        <v>0</v>
      </c>
      <c r="I3070" s="9">
        <f t="shared" ref="I3070:I3077" si="107">E3070-(F3070+G3070+H3070)-J3070</f>
        <v>0</v>
      </c>
      <c r="J3070" s="9">
        <v>0</v>
      </c>
    </row>
    <row r="3071" spans="3:10" ht="15.75" x14ac:dyDescent="0.25">
      <c r="C3071" s="9">
        <v>2011</v>
      </c>
      <c r="D3071" s="10">
        <v>0</v>
      </c>
      <c r="E3071" s="11">
        <v>2</v>
      </c>
      <c r="F3071" s="12">
        <v>0</v>
      </c>
      <c r="G3071" s="14">
        <v>1</v>
      </c>
      <c r="H3071" s="14">
        <v>0</v>
      </c>
      <c r="I3071" s="9">
        <f t="shared" si="107"/>
        <v>0</v>
      </c>
      <c r="J3071" s="9">
        <v>1</v>
      </c>
    </row>
    <row r="3072" spans="3:10" ht="15.75" x14ac:dyDescent="0.25">
      <c r="C3072" s="9">
        <v>2012</v>
      </c>
      <c r="D3072" s="10">
        <v>0</v>
      </c>
      <c r="E3072" s="11">
        <v>3</v>
      </c>
      <c r="F3072" s="12">
        <v>0</v>
      </c>
      <c r="G3072" s="14">
        <v>2</v>
      </c>
      <c r="H3072" s="14">
        <v>0</v>
      </c>
      <c r="I3072" s="9">
        <f t="shared" si="107"/>
        <v>0</v>
      </c>
      <c r="J3072" s="9">
        <v>1</v>
      </c>
    </row>
    <row r="3073" spans="2:10" ht="15.75" x14ac:dyDescent="0.25">
      <c r="C3073" s="9">
        <v>2013</v>
      </c>
      <c r="D3073" s="10">
        <v>0</v>
      </c>
      <c r="E3073" s="11">
        <v>8</v>
      </c>
      <c r="F3073" s="12">
        <v>0</v>
      </c>
      <c r="G3073" s="14">
        <v>3</v>
      </c>
      <c r="H3073" s="14">
        <v>0</v>
      </c>
      <c r="I3073" s="9">
        <f t="shared" si="107"/>
        <v>4</v>
      </c>
      <c r="J3073" s="9">
        <v>1</v>
      </c>
    </row>
    <row r="3074" spans="2:10" ht="15.75" x14ac:dyDescent="0.25">
      <c r="C3074" s="9">
        <v>2014</v>
      </c>
      <c r="D3074" s="10">
        <v>0</v>
      </c>
      <c r="E3074" s="11">
        <v>8</v>
      </c>
      <c r="F3074" s="12">
        <v>0</v>
      </c>
      <c r="G3074" s="14">
        <v>3</v>
      </c>
      <c r="H3074" s="14">
        <v>0</v>
      </c>
      <c r="I3074" s="9">
        <f t="shared" si="107"/>
        <v>4</v>
      </c>
      <c r="J3074" s="9">
        <v>1</v>
      </c>
    </row>
    <row r="3075" spans="2:10" ht="15.75" x14ac:dyDescent="0.25">
      <c r="C3075" s="9">
        <v>2015</v>
      </c>
      <c r="D3075" s="10">
        <v>0</v>
      </c>
      <c r="E3075" s="11">
        <v>8</v>
      </c>
      <c r="F3075" s="12">
        <v>0</v>
      </c>
      <c r="G3075" s="14">
        <v>3</v>
      </c>
      <c r="H3075" s="14">
        <v>0</v>
      </c>
      <c r="I3075" s="9">
        <f t="shared" si="107"/>
        <v>4</v>
      </c>
      <c r="J3075" s="9">
        <v>1</v>
      </c>
    </row>
    <row r="3076" spans="2:10" ht="15.75" x14ac:dyDescent="0.25">
      <c r="C3076" s="9">
        <v>2016</v>
      </c>
      <c r="D3076" s="10">
        <v>0</v>
      </c>
      <c r="E3076" s="11">
        <v>11</v>
      </c>
      <c r="F3076" s="12">
        <v>0</v>
      </c>
      <c r="G3076" s="14">
        <v>3</v>
      </c>
      <c r="H3076" s="14">
        <v>0</v>
      </c>
      <c r="I3076" s="9">
        <f t="shared" si="107"/>
        <v>8</v>
      </c>
      <c r="J3076" s="9">
        <v>0</v>
      </c>
    </row>
    <row r="3077" spans="2:10" ht="15.75" x14ac:dyDescent="0.25">
      <c r="C3077" s="9">
        <v>2017</v>
      </c>
      <c r="D3077" s="10">
        <v>0</v>
      </c>
      <c r="E3077" s="11">
        <v>11</v>
      </c>
      <c r="F3077" s="12">
        <v>0</v>
      </c>
      <c r="G3077" s="14">
        <v>4</v>
      </c>
      <c r="H3077" s="14">
        <v>0</v>
      </c>
      <c r="I3077" s="14">
        <f t="shared" si="107"/>
        <v>7</v>
      </c>
      <c r="J3077" s="14">
        <v>0</v>
      </c>
    </row>
    <row r="3078" spans="2:10" ht="15.75" x14ac:dyDescent="0.25">
      <c r="C3078" s="9">
        <v>2018</v>
      </c>
      <c r="D3078" s="10">
        <v>0</v>
      </c>
      <c r="E3078" s="11">
        <v>12</v>
      </c>
      <c r="F3078" s="12">
        <v>0</v>
      </c>
      <c r="G3078" s="14">
        <v>4</v>
      </c>
      <c r="H3078" s="14">
        <v>0</v>
      </c>
      <c r="I3078" s="14">
        <v>4</v>
      </c>
      <c r="J3078" s="14">
        <v>0</v>
      </c>
    </row>
    <row r="3079" spans="2:10" ht="15.75" x14ac:dyDescent="0.25">
      <c r="B3079" t="s">
        <v>646</v>
      </c>
      <c r="C3079" s="26">
        <v>2019</v>
      </c>
      <c r="D3079" s="27">
        <v>0</v>
      </c>
      <c r="E3079" s="29">
        <f>VLOOKUP(CONCATENATE(B3079,C3079),Fuente!A:G,2,0)</f>
        <v>12</v>
      </c>
      <c r="F3079" s="30">
        <f>VLOOKUP(CONCATENATE(B3079,C3079),Fuente!A:G,3,0)</f>
        <v>0</v>
      </c>
      <c r="G3079" s="25">
        <f>VLOOKUP(CONCATENATE(B3079,C3079),Fuente!A:G,4,0)</f>
        <v>4</v>
      </c>
      <c r="H3079" s="25">
        <f>VLOOKUP(CONCATENATE(B3079,C3079),Fuente!A:G,5,0)</f>
        <v>0</v>
      </c>
      <c r="I3079" s="25">
        <f>VLOOKUP(CONCATENATE(B3079,C3079),Fuente!A:G,6,0)</f>
        <v>8</v>
      </c>
      <c r="J3079" s="25">
        <f>VLOOKUP(CONCATENATE(B3079,C3079),Fuente!A:G,7,0)</f>
        <v>0</v>
      </c>
    </row>
    <row r="3080" spans="2:10" ht="15.75" x14ac:dyDescent="0.25">
      <c r="B3080" t="s">
        <v>646</v>
      </c>
      <c r="C3080" s="26">
        <v>2020</v>
      </c>
      <c r="D3080" s="27">
        <v>0</v>
      </c>
      <c r="E3080" s="29">
        <f>VLOOKUP(CONCATENATE(B3080,C3080),Fuente!A:G,2,0)</f>
        <v>14</v>
      </c>
      <c r="F3080" s="30">
        <f>VLOOKUP(CONCATENATE(B3080,C3080),Fuente!A:G,3,0)</f>
        <v>0</v>
      </c>
      <c r="G3080" s="25">
        <f>VLOOKUP(CONCATENATE(B3080,C3080),Fuente!A:G,4,0)</f>
        <v>4</v>
      </c>
      <c r="H3080" s="25">
        <f>VLOOKUP(CONCATENATE(B3080,C3080),Fuente!A:G,5,0)</f>
        <v>0</v>
      </c>
      <c r="I3080" s="25">
        <f>VLOOKUP(CONCATENATE(B3080,C3080),Fuente!A:G,6,0)</f>
        <v>8</v>
      </c>
      <c r="J3080" s="25">
        <f>VLOOKUP(CONCATENATE(B3080,C3080),Fuente!A:G,7,0)</f>
        <v>0</v>
      </c>
    </row>
    <row r="3081" spans="2:10" ht="15.75" x14ac:dyDescent="0.25">
      <c r="C3081" s="26"/>
      <c r="D3081" s="27"/>
      <c r="E3081" s="29"/>
      <c r="F3081" s="30"/>
      <c r="G3081" s="25"/>
      <c r="H3081" s="25"/>
      <c r="I3081" s="25"/>
      <c r="J3081" s="25"/>
    </row>
    <row r="3082" spans="2:10" ht="15.75" x14ac:dyDescent="0.25">
      <c r="C3082" s="23" t="s">
        <v>96</v>
      </c>
      <c r="D3082" s="27"/>
      <c r="E3082" s="29"/>
      <c r="F3082" s="30"/>
      <c r="G3082" s="25"/>
      <c r="H3082" s="25"/>
      <c r="I3082" s="25"/>
      <c r="J3082" s="25"/>
    </row>
    <row r="3083" spans="2:10" ht="15.75" x14ac:dyDescent="0.25">
      <c r="C3083" s="26"/>
      <c r="D3083" s="27"/>
      <c r="E3083" s="29"/>
      <c r="F3083" s="30"/>
      <c r="G3083" s="25"/>
      <c r="H3083" s="25"/>
      <c r="I3083" s="25"/>
      <c r="J3083" s="25"/>
    </row>
    <row r="3084" spans="2:10" ht="15.75" x14ac:dyDescent="0.25">
      <c r="C3084" s="26"/>
      <c r="D3084" s="27"/>
      <c r="E3084" s="29"/>
      <c r="F3084" s="30"/>
      <c r="G3084" s="25"/>
      <c r="H3084" s="25"/>
      <c r="I3084" s="25"/>
      <c r="J3084" s="25"/>
    </row>
    <row r="3085" spans="2:10" ht="15.75" x14ac:dyDescent="0.25">
      <c r="C3085" s="26"/>
      <c r="D3085" s="27"/>
      <c r="E3085" s="29"/>
      <c r="F3085" s="30"/>
      <c r="G3085" s="25"/>
      <c r="H3085" s="25"/>
      <c r="I3085" s="25"/>
      <c r="J3085" s="25"/>
    </row>
    <row r="3086" spans="2:10" ht="15.75" x14ac:dyDescent="0.25">
      <c r="C3086" s="23"/>
      <c r="D3086" s="24"/>
      <c r="E3086" s="23"/>
      <c r="F3086" s="23"/>
      <c r="G3086" s="25"/>
      <c r="H3086" s="25"/>
      <c r="I3086" s="25"/>
      <c r="J3086" s="25"/>
    </row>
    <row r="3087" spans="2:10" ht="15.75" x14ac:dyDescent="0.25">
      <c r="C3087" s="23"/>
      <c r="D3087" s="24"/>
      <c r="E3087" s="23"/>
      <c r="F3087" s="23"/>
      <c r="G3087" s="25"/>
      <c r="H3087" s="25"/>
      <c r="I3087" s="25"/>
      <c r="J3087" s="25"/>
    </row>
    <row r="3088" spans="2:10" ht="15.75" x14ac:dyDescent="0.25">
      <c r="C3088" s="23"/>
      <c r="D3088" s="24"/>
      <c r="E3088" s="23"/>
      <c r="F3088" s="23"/>
      <c r="G3088" s="25"/>
      <c r="H3088" s="25"/>
      <c r="I3088" s="25"/>
      <c r="J3088" s="25"/>
    </row>
    <row r="3089" spans="3:10" ht="15.75" x14ac:dyDescent="0.25">
      <c r="C3089" s="161" t="s">
        <v>136</v>
      </c>
      <c r="D3089" s="162"/>
      <c r="E3089" s="162"/>
      <c r="F3089" s="162"/>
      <c r="G3089" s="162"/>
      <c r="H3089" s="162"/>
      <c r="I3089" s="162"/>
      <c r="J3089" s="163"/>
    </row>
    <row r="3090" spans="3:10" ht="47.25" x14ac:dyDescent="0.25">
      <c r="C3090" s="20" t="s">
        <v>0</v>
      </c>
      <c r="D3090" s="21" t="s">
        <v>94</v>
      </c>
      <c r="E3090" s="22" t="s">
        <v>95</v>
      </c>
      <c r="F3090" s="22" t="s">
        <v>91</v>
      </c>
      <c r="G3090" s="22" t="s">
        <v>92</v>
      </c>
      <c r="H3090" s="22" t="s">
        <v>93</v>
      </c>
      <c r="I3090" s="22" t="s">
        <v>89</v>
      </c>
      <c r="J3090" s="22" t="s">
        <v>88</v>
      </c>
    </row>
    <row r="3091" spans="3:10" ht="15.75" x14ac:dyDescent="0.25">
      <c r="C3091" s="9">
        <v>2005</v>
      </c>
      <c r="D3091" s="10">
        <v>0</v>
      </c>
      <c r="E3091" s="11"/>
      <c r="F3091" s="12"/>
      <c r="G3091" s="14"/>
      <c r="H3091" s="14"/>
      <c r="I3091" s="12"/>
      <c r="J3091" s="12"/>
    </row>
    <row r="3092" spans="3:10" ht="15.75" x14ac:dyDescent="0.25">
      <c r="C3092" s="9">
        <v>2006</v>
      </c>
      <c r="D3092" s="10">
        <v>0</v>
      </c>
      <c r="E3092" s="11"/>
      <c r="F3092" s="12"/>
      <c r="G3092" s="14"/>
      <c r="H3092" s="14"/>
      <c r="I3092" s="12"/>
      <c r="J3092" s="12"/>
    </row>
    <row r="3093" spans="3:10" ht="15.75" x14ac:dyDescent="0.25">
      <c r="C3093" s="9">
        <v>2007</v>
      </c>
      <c r="D3093" s="10">
        <v>0</v>
      </c>
      <c r="E3093" s="11"/>
      <c r="F3093" s="12"/>
      <c r="G3093" s="14"/>
      <c r="H3093" s="14"/>
      <c r="I3093" s="12"/>
      <c r="J3093" s="12"/>
    </row>
    <row r="3094" spans="3:10" ht="15.75" x14ac:dyDescent="0.25">
      <c r="C3094" s="9">
        <v>2008</v>
      </c>
      <c r="D3094" s="10">
        <v>0</v>
      </c>
      <c r="E3094" s="11"/>
      <c r="F3094" s="12"/>
      <c r="G3094" s="14"/>
      <c r="H3094" s="14"/>
      <c r="I3094" s="12"/>
      <c r="J3094" s="12"/>
    </row>
    <row r="3095" spans="3:10" ht="15.75" x14ac:dyDescent="0.25">
      <c r="C3095" s="9">
        <v>2009</v>
      </c>
      <c r="D3095" s="10">
        <v>0</v>
      </c>
      <c r="E3095" s="11"/>
      <c r="F3095" s="12"/>
      <c r="G3095" s="14"/>
      <c r="H3095" s="14"/>
      <c r="I3095" s="12"/>
      <c r="J3095" s="12"/>
    </row>
    <row r="3096" spans="3:10" ht="15.75" x14ac:dyDescent="0.25">
      <c r="C3096" s="9">
        <v>2010</v>
      </c>
      <c r="D3096" s="10">
        <v>0</v>
      </c>
      <c r="E3096" s="11">
        <v>2</v>
      </c>
      <c r="F3096" s="12">
        <v>0</v>
      </c>
      <c r="G3096" s="14">
        <v>2</v>
      </c>
      <c r="H3096" s="14">
        <v>0</v>
      </c>
      <c r="I3096" s="9">
        <f t="shared" ref="I3096:I3102" si="108">E3096-(F3096+G3096+H3096)-J3096</f>
        <v>0</v>
      </c>
      <c r="J3096" s="9">
        <v>0</v>
      </c>
    </row>
    <row r="3097" spans="3:10" ht="15.75" x14ac:dyDescent="0.25">
      <c r="C3097" s="9">
        <v>2011</v>
      </c>
      <c r="D3097" s="10">
        <v>0</v>
      </c>
      <c r="E3097" s="11">
        <v>2</v>
      </c>
      <c r="F3097" s="12">
        <v>0</v>
      </c>
      <c r="G3097" s="14">
        <v>2</v>
      </c>
      <c r="H3097" s="14">
        <v>0</v>
      </c>
      <c r="I3097" s="9">
        <f t="shared" si="108"/>
        <v>0</v>
      </c>
      <c r="J3097" s="9">
        <v>0</v>
      </c>
    </row>
    <row r="3098" spans="3:10" ht="15.75" x14ac:dyDescent="0.25">
      <c r="C3098" s="9">
        <v>2012</v>
      </c>
      <c r="D3098" s="10">
        <v>0</v>
      </c>
      <c r="E3098" s="11">
        <v>2</v>
      </c>
      <c r="F3098" s="12">
        <v>0</v>
      </c>
      <c r="G3098" s="14">
        <v>2</v>
      </c>
      <c r="H3098" s="14">
        <v>0</v>
      </c>
      <c r="I3098" s="9">
        <f t="shared" si="108"/>
        <v>0</v>
      </c>
      <c r="J3098" s="9">
        <v>0</v>
      </c>
    </row>
    <row r="3099" spans="3:10" ht="15.75" x14ac:dyDescent="0.25">
      <c r="C3099" s="9">
        <v>2013</v>
      </c>
      <c r="D3099" s="10">
        <v>0</v>
      </c>
      <c r="E3099" s="11">
        <v>2</v>
      </c>
      <c r="F3099" s="12">
        <v>0</v>
      </c>
      <c r="G3099" s="14">
        <v>2</v>
      </c>
      <c r="H3099" s="14">
        <v>0</v>
      </c>
      <c r="I3099" s="9">
        <f t="shared" si="108"/>
        <v>0</v>
      </c>
      <c r="J3099" s="9">
        <v>0</v>
      </c>
    </row>
    <row r="3100" spans="3:10" ht="15.75" x14ac:dyDescent="0.25">
      <c r="C3100" s="9">
        <v>2014</v>
      </c>
      <c r="D3100" s="10">
        <v>0</v>
      </c>
      <c r="E3100" s="11">
        <v>2</v>
      </c>
      <c r="F3100" s="12">
        <v>0</v>
      </c>
      <c r="G3100" s="14">
        <v>2</v>
      </c>
      <c r="H3100" s="14">
        <v>0</v>
      </c>
      <c r="I3100" s="9">
        <f t="shared" si="108"/>
        <v>0</v>
      </c>
      <c r="J3100" s="9">
        <v>0</v>
      </c>
    </row>
    <row r="3101" spans="3:10" ht="15.75" x14ac:dyDescent="0.25">
      <c r="C3101" s="9">
        <v>2015</v>
      </c>
      <c r="D3101" s="10">
        <v>0</v>
      </c>
      <c r="E3101" s="11">
        <v>2</v>
      </c>
      <c r="F3101" s="12">
        <v>0</v>
      </c>
      <c r="G3101" s="14">
        <v>1</v>
      </c>
      <c r="H3101" s="14">
        <v>0</v>
      </c>
      <c r="I3101" s="9">
        <f t="shared" si="108"/>
        <v>0</v>
      </c>
      <c r="J3101" s="9">
        <v>1</v>
      </c>
    </row>
    <row r="3102" spans="3:10" ht="15.75" x14ac:dyDescent="0.25">
      <c r="C3102" s="9">
        <v>2016</v>
      </c>
      <c r="D3102" s="10">
        <v>0</v>
      </c>
      <c r="E3102" s="11">
        <v>2</v>
      </c>
      <c r="F3102" s="12">
        <v>0</v>
      </c>
      <c r="G3102" s="14">
        <v>0</v>
      </c>
      <c r="H3102" s="14">
        <v>0</v>
      </c>
      <c r="I3102" s="9">
        <f t="shared" si="108"/>
        <v>1</v>
      </c>
      <c r="J3102" s="9">
        <v>1</v>
      </c>
    </row>
    <row r="3103" spans="3:10" ht="15.75" x14ac:dyDescent="0.25">
      <c r="C3103" s="9">
        <v>2017</v>
      </c>
      <c r="D3103" s="10">
        <v>0</v>
      </c>
      <c r="E3103" s="11">
        <v>4</v>
      </c>
      <c r="F3103" s="12">
        <v>0</v>
      </c>
      <c r="G3103" s="14">
        <v>1</v>
      </c>
      <c r="H3103" s="14">
        <v>0</v>
      </c>
      <c r="I3103" s="14">
        <v>2</v>
      </c>
      <c r="J3103" s="14">
        <v>1</v>
      </c>
    </row>
    <row r="3104" spans="3:10" ht="15.75" x14ac:dyDescent="0.25">
      <c r="C3104" s="9">
        <v>2018</v>
      </c>
      <c r="D3104" s="10">
        <v>0</v>
      </c>
      <c r="E3104" s="11">
        <v>4</v>
      </c>
      <c r="F3104" s="12">
        <v>0</v>
      </c>
      <c r="G3104" s="14">
        <v>0</v>
      </c>
      <c r="H3104" s="14">
        <v>0</v>
      </c>
      <c r="I3104" s="14">
        <v>3</v>
      </c>
      <c r="J3104" s="14">
        <v>1</v>
      </c>
    </row>
    <row r="3105" spans="2:10" ht="15.75" x14ac:dyDescent="0.25">
      <c r="B3105" t="s">
        <v>647</v>
      </c>
      <c r="C3105" s="26">
        <v>2019</v>
      </c>
      <c r="D3105" s="27">
        <v>0</v>
      </c>
      <c r="E3105" s="29">
        <f>VLOOKUP(CONCATENATE(B3105,C3105),Fuente!A:G,2,0)</f>
        <v>4</v>
      </c>
      <c r="F3105" s="30">
        <f>VLOOKUP(CONCATENATE(B3105,C3105),Fuente!A:G,3,0)</f>
        <v>0</v>
      </c>
      <c r="G3105" s="25">
        <f>VLOOKUP(CONCATENATE(B3105,C3105),Fuente!A:G,4,0)</f>
        <v>3</v>
      </c>
      <c r="H3105" s="25">
        <f>VLOOKUP(CONCATENATE(B3105,C3105),Fuente!A:G,5,0)</f>
        <v>0</v>
      </c>
      <c r="I3105" s="25">
        <f>VLOOKUP(CONCATENATE(B3105,C3105),Fuente!A:G,6,0)</f>
        <v>0</v>
      </c>
      <c r="J3105" s="25">
        <f>VLOOKUP(CONCATENATE(B3105,C3105),Fuente!A:G,7,0)</f>
        <v>1</v>
      </c>
    </row>
    <row r="3106" spans="2:10" ht="15.75" x14ac:dyDescent="0.25">
      <c r="B3106" t="s">
        <v>647</v>
      </c>
      <c r="C3106" s="26">
        <v>2020</v>
      </c>
      <c r="D3106" s="27">
        <v>0</v>
      </c>
      <c r="E3106" s="29">
        <f>VLOOKUP(CONCATENATE(B3106,C3106),Fuente!A:G,2,0)</f>
        <v>4</v>
      </c>
      <c r="F3106" s="30">
        <f>VLOOKUP(CONCATENATE(B3106,C3106),Fuente!A:G,3,0)</f>
        <v>0</v>
      </c>
      <c r="G3106" s="25">
        <f>VLOOKUP(CONCATENATE(B3106,C3106),Fuente!A:G,4,0)</f>
        <v>0</v>
      </c>
      <c r="H3106" s="25">
        <f>VLOOKUP(CONCATENATE(B3106,C3106),Fuente!A:G,5,0)</f>
        <v>0</v>
      </c>
      <c r="I3106" s="25">
        <f>VLOOKUP(CONCATENATE(B3106,C3106),Fuente!A:G,6,0)</f>
        <v>0</v>
      </c>
      <c r="J3106" s="25">
        <f>VLOOKUP(CONCATENATE(B3106,C3106),Fuente!A:G,7,0)</f>
        <v>4</v>
      </c>
    </row>
    <row r="3107" spans="2:10" ht="15.75" x14ac:dyDescent="0.25">
      <c r="C3107" s="26"/>
      <c r="D3107" s="27"/>
      <c r="E3107" s="29"/>
      <c r="F3107" s="30"/>
      <c r="G3107" s="25"/>
      <c r="H3107" s="25"/>
      <c r="I3107" s="25"/>
      <c r="J3107" s="25"/>
    </row>
    <row r="3108" spans="2:10" ht="15.75" x14ac:dyDescent="0.25">
      <c r="C3108" s="23" t="s">
        <v>96</v>
      </c>
      <c r="D3108" s="27"/>
      <c r="E3108" s="29"/>
      <c r="F3108" s="30"/>
      <c r="G3108" s="25"/>
      <c r="H3108" s="25"/>
      <c r="I3108" s="25"/>
      <c r="J3108" s="25"/>
    </row>
    <row r="3109" spans="2:10" ht="15.75" x14ac:dyDescent="0.25">
      <c r="C3109" s="26"/>
      <c r="D3109" s="27"/>
      <c r="E3109" s="29"/>
      <c r="F3109" s="30"/>
      <c r="G3109" s="25"/>
      <c r="H3109" s="25"/>
      <c r="I3109" s="25"/>
      <c r="J3109" s="25"/>
    </row>
    <row r="3110" spans="2:10" ht="15.75" x14ac:dyDescent="0.25">
      <c r="C3110" s="26"/>
      <c r="D3110" s="27"/>
      <c r="E3110" s="29"/>
      <c r="F3110" s="30"/>
      <c r="G3110" s="25"/>
      <c r="H3110" s="25"/>
      <c r="I3110" s="25"/>
      <c r="J3110" s="25"/>
    </row>
    <row r="3111" spans="2:10" ht="15.75" x14ac:dyDescent="0.25">
      <c r="C3111" s="26"/>
      <c r="D3111" s="27"/>
      <c r="E3111" s="29"/>
      <c r="F3111" s="30"/>
      <c r="G3111" s="25"/>
      <c r="H3111" s="25"/>
      <c r="I3111" s="25"/>
      <c r="J3111" s="25"/>
    </row>
    <row r="3112" spans="2:10" ht="15.75" x14ac:dyDescent="0.25">
      <c r="C3112" s="23"/>
      <c r="D3112" s="24"/>
      <c r="E3112" s="23"/>
      <c r="F3112" s="23"/>
      <c r="G3112" s="25"/>
      <c r="H3112" s="25"/>
      <c r="I3112" s="25"/>
      <c r="J3112" s="25"/>
    </row>
    <row r="3113" spans="2:10" ht="15.75" x14ac:dyDescent="0.25">
      <c r="C3113" s="23"/>
      <c r="D3113" s="24"/>
      <c r="E3113" s="23"/>
      <c r="F3113" s="23"/>
      <c r="G3113" s="25"/>
      <c r="H3113" s="25"/>
      <c r="I3113" s="25"/>
      <c r="J3113" s="25"/>
    </row>
    <row r="3114" spans="2:10" ht="15.75" x14ac:dyDescent="0.25">
      <c r="C3114" s="23"/>
      <c r="D3114" s="24"/>
      <c r="E3114" s="23"/>
      <c r="F3114" s="23"/>
      <c r="G3114" s="25"/>
      <c r="H3114" s="25"/>
      <c r="I3114" s="25"/>
      <c r="J3114" s="25"/>
    </row>
    <row r="3115" spans="2:10" ht="15.75" x14ac:dyDescent="0.25">
      <c r="C3115" s="161" t="s">
        <v>137</v>
      </c>
      <c r="D3115" s="162"/>
      <c r="E3115" s="162"/>
      <c r="F3115" s="162"/>
      <c r="G3115" s="162"/>
      <c r="H3115" s="162"/>
      <c r="I3115" s="162"/>
      <c r="J3115" s="163"/>
    </row>
    <row r="3116" spans="2:10" ht="47.25" x14ac:dyDescent="0.25">
      <c r="C3116" s="20" t="s">
        <v>0</v>
      </c>
      <c r="D3116" s="21" t="s">
        <v>94</v>
      </c>
      <c r="E3116" s="22" t="s">
        <v>95</v>
      </c>
      <c r="F3116" s="22" t="s">
        <v>91</v>
      </c>
      <c r="G3116" s="22" t="s">
        <v>92</v>
      </c>
      <c r="H3116" s="22" t="s">
        <v>93</v>
      </c>
      <c r="I3116" s="22" t="s">
        <v>89</v>
      </c>
      <c r="J3116" s="22" t="s">
        <v>88</v>
      </c>
    </row>
    <row r="3117" spans="2:10" ht="15.75" x14ac:dyDescent="0.25">
      <c r="C3117" s="9">
        <v>2005</v>
      </c>
      <c r="D3117" s="10">
        <v>0</v>
      </c>
      <c r="E3117" s="11"/>
      <c r="F3117" s="12"/>
      <c r="G3117" s="14"/>
      <c r="H3117" s="14"/>
      <c r="I3117" s="12"/>
      <c r="J3117" s="12"/>
    </row>
    <row r="3118" spans="2:10" ht="15.75" x14ac:dyDescent="0.25">
      <c r="C3118" s="9">
        <v>2006</v>
      </c>
      <c r="D3118" s="10">
        <v>0</v>
      </c>
      <c r="E3118" s="11"/>
      <c r="F3118" s="12"/>
      <c r="G3118" s="14"/>
      <c r="H3118" s="14"/>
      <c r="I3118" s="12"/>
      <c r="J3118" s="12"/>
    </row>
    <row r="3119" spans="2:10" ht="15.75" x14ac:dyDescent="0.25">
      <c r="C3119" s="9">
        <v>2007</v>
      </c>
      <c r="D3119" s="10">
        <v>0</v>
      </c>
      <c r="E3119" s="11"/>
      <c r="F3119" s="12"/>
      <c r="G3119" s="14"/>
      <c r="H3119" s="14"/>
      <c r="I3119" s="12"/>
      <c r="J3119" s="12"/>
    </row>
    <row r="3120" spans="2:10" ht="15.75" x14ac:dyDescent="0.25">
      <c r="C3120" s="9">
        <v>2008</v>
      </c>
      <c r="D3120" s="10">
        <v>0</v>
      </c>
      <c r="E3120" s="11"/>
      <c r="F3120" s="12"/>
      <c r="G3120" s="14"/>
      <c r="H3120" s="14"/>
      <c r="I3120" s="12"/>
      <c r="J3120" s="12"/>
    </row>
    <row r="3121" spans="2:10" ht="15.75" x14ac:dyDescent="0.25">
      <c r="C3121" s="9">
        <v>2009</v>
      </c>
      <c r="D3121" s="10">
        <v>0</v>
      </c>
      <c r="E3121" s="11"/>
      <c r="F3121" s="12"/>
      <c r="G3121" s="14"/>
      <c r="H3121" s="14"/>
      <c r="I3121" s="12"/>
      <c r="J3121" s="12"/>
    </row>
    <row r="3122" spans="2:10" ht="15.75" x14ac:dyDescent="0.25">
      <c r="C3122" s="9">
        <v>2010</v>
      </c>
      <c r="D3122" s="10">
        <v>0</v>
      </c>
      <c r="E3122" s="11">
        <v>9</v>
      </c>
      <c r="F3122" s="12">
        <v>0</v>
      </c>
      <c r="G3122" s="14">
        <v>8</v>
      </c>
      <c r="H3122" s="14">
        <v>1</v>
      </c>
      <c r="I3122" s="9">
        <f t="shared" ref="I3122:I3128" si="109">E3122-(F3122+G3122+H3122)-J3122</f>
        <v>0</v>
      </c>
      <c r="J3122" s="9">
        <v>0</v>
      </c>
    </row>
    <row r="3123" spans="2:10" ht="15.75" x14ac:dyDescent="0.25">
      <c r="C3123" s="9">
        <v>2011</v>
      </c>
      <c r="D3123" s="10">
        <v>0</v>
      </c>
      <c r="E3123" s="11">
        <v>9</v>
      </c>
      <c r="F3123" s="12">
        <v>0</v>
      </c>
      <c r="G3123" s="14">
        <v>7</v>
      </c>
      <c r="H3123" s="14">
        <v>2</v>
      </c>
      <c r="I3123" s="9">
        <f t="shared" si="109"/>
        <v>0</v>
      </c>
      <c r="J3123" s="9">
        <v>0</v>
      </c>
    </row>
    <row r="3124" spans="2:10" ht="15.75" x14ac:dyDescent="0.25">
      <c r="C3124" s="9">
        <v>2012</v>
      </c>
      <c r="D3124" s="10">
        <v>0</v>
      </c>
      <c r="E3124" s="11">
        <v>9</v>
      </c>
      <c r="F3124" s="12">
        <v>0</v>
      </c>
      <c r="G3124" s="14">
        <v>8</v>
      </c>
      <c r="H3124" s="14">
        <v>0</v>
      </c>
      <c r="I3124" s="9">
        <f t="shared" si="109"/>
        <v>0</v>
      </c>
      <c r="J3124" s="9">
        <v>1</v>
      </c>
    </row>
    <row r="3125" spans="2:10" ht="15.75" x14ac:dyDescent="0.25">
      <c r="C3125" s="9">
        <v>2013</v>
      </c>
      <c r="D3125" s="10">
        <v>0</v>
      </c>
      <c r="E3125" s="11">
        <v>5</v>
      </c>
      <c r="F3125" s="12">
        <v>0</v>
      </c>
      <c r="G3125" s="14">
        <v>0</v>
      </c>
      <c r="H3125" s="14">
        <v>0</v>
      </c>
      <c r="I3125" s="9">
        <f t="shared" si="109"/>
        <v>5</v>
      </c>
      <c r="J3125" s="9">
        <v>0</v>
      </c>
    </row>
    <row r="3126" spans="2:10" ht="15.75" x14ac:dyDescent="0.25">
      <c r="C3126" s="9">
        <v>2014</v>
      </c>
      <c r="D3126" s="10">
        <v>0</v>
      </c>
      <c r="E3126" s="11">
        <v>5</v>
      </c>
      <c r="F3126" s="12">
        <v>0</v>
      </c>
      <c r="G3126" s="14">
        <v>0</v>
      </c>
      <c r="H3126" s="14">
        <v>0</v>
      </c>
      <c r="I3126" s="9">
        <f t="shared" si="109"/>
        <v>5</v>
      </c>
      <c r="J3126" s="9">
        <v>0</v>
      </c>
    </row>
    <row r="3127" spans="2:10" ht="15.75" x14ac:dyDescent="0.25">
      <c r="C3127" s="9">
        <v>2015</v>
      </c>
      <c r="D3127" s="10">
        <v>0</v>
      </c>
      <c r="E3127" s="11">
        <v>5</v>
      </c>
      <c r="F3127" s="12">
        <v>0</v>
      </c>
      <c r="G3127" s="14">
        <v>0</v>
      </c>
      <c r="H3127" s="14">
        <v>0</v>
      </c>
      <c r="I3127" s="9">
        <f t="shared" si="109"/>
        <v>5</v>
      </c>
      <c r="J3127" s="9">
        <v>0</v>
      </c>
    </row>
    <row r="3128" spans="2:10" ht="15.75" x14ac:dyDescent="0.25">
      <c r="C3128" s="9">
        <v>2016</v>
      </c>
      <c r="D3128" s="10">
        <v>0</v>
      </c>
      <c r="E3128" s="11">
        <v>5</v>
      </c>
      <c r="F3128" s="12">
        <v>0</v>
      </c>
      <c r="G3128" s="14">
        <v>0</v>
      </c>
      <c r="H3128" s="14">
        <v>0</v>
      </c>
      <c r="I3128" s="9">
        <f t="shared" si="109"/>
        <v>5</v>
      </c>
      <c r="J3128" s="9">
        <v>0</v>
      </c>
    </row>
    <row r="3129" spans="2:10" ht="15.75" x14ac:dyDescent="0.25">
      <c r="C3129" s="9">
        <v>2017</v>
      </c>
      <c r="D3129" s="10">
        <v>0</v>
      </c>
      <c r="E3129" s="11">
        <v>5</v>
      </c>
      <c r="F3129" s="12">
        <v>0</v>
      </c>
      <c r="G3129" s="14">
        <v>0</v>
      </c>
      <c r="H3129" s="14">
        <v>0</v>
      </c>
      <c r="I3129" s="14">
        <v>5</v>
      </c>
      <c r="J3129" s="14">
        <v>0</v>
      </c>
    </row>
    <row r="3130" spans="2:10" ht="15.75" x14ac:dyDescent="0.25">
      <c r="C3130" s="9">
        <v>2018</v>
      </c>
      <c r="D3130" s="10">
        <v>0</v>
      </c>
      <c r="E3130" s="11">
        <v>6</v>
      </c>
      <c r="F3130" s="12">
        <v>0</v>
      </c>
      <c r="G3130" s="14">
        <v>0</v>
      </c>
      <c r="H3130" s="14">
        <v>0</v>
      </c>
      <c r="I3130" s="14">
        <v>6</v>
      </c>
      <c r="J3130" s="14">
        <v>0</v>
      </c>
    </row>
    <row r="3131" spans="2:10" ht="15.75" x14ac:dyDescent="0.25">
      <c r="B3131" t="s">
        <v>648</v>
      </c>
      <c r="C3131" s="26">
        <v>2019</v>
      </c>
      <c r="D3131" s="27">
        <v>0</v>
      </c>
      <c r="E3131" s="29">
        <f>VLOOKUP(CONCATENATE(B3131,C3131),Fuente!A:G,2,0)</f>
        <v>6</v>
      </c>
      <c r="F3131" s="30">
        <f>VLOOKUP(CONCATENATE(B3131,C3131),Fuente!A:G,3,0)</f>
        <v>0</v>
      </c>
      <c r="G3131" s="25">
        <f>VLOOKUP(CONCATENATE(B3131,C3131),Fuente!A:G,4,0)</f>
        <v>0</v>
      </c>
      <c r="H3131" s="25">
        <f>VLOOKUP(CONCATENATE(B3131,C3131),Fuente!A:G,5,0)</f>
        <v>0</v>
      </c>
      <c r="I3131" s="25">
        <f>VLOOKUP(CONCATENATE(B3131,C3131),Fuente!A:G,6,0)</f>
        <v>6</v>
      </c>
      <c r="J3131" s="25">
        <f>VLOOKUP(CONCATENATE(B3131,C3131),Fuente!A:G,7,0)</f>
        <v>0</v>
      </c>
    </row>
    <row r="3132" spans="2:10" ht="15.75" x14ac:dyDescent="0.25">
      <c r="B3132" t="s">
        <v>648</v>
      </c>
      <c r="C3132" s="26">
        <v>2020</v>
      </c>
      <c r="D3132" s="27">
        <v>0</v>
      </c>
      <c r="E3132" s="29">
        <f>VLOOKUP(CONCATENATE(B3132,C3132),Fuente!A:G,2,0)</f>
        <v>6</v>
      </c>
      <c r="F3132" s="30">
        <f>VLOOKUP(CONCATENATE(B3132,C3132),Fuente!A:G,3,0)</f>
        <v>0</v>
      </c>
      <c r="G3132" s="25">
        <f>VLOOKUP(CONCATENATE(B3132,C3132),Fuente!A:G,4,0)</f>
        <v>0</v>
      </c>
      <c r="H3132" s="25">
        <f>VLOOKUP(CONCATENATE(B3132,C3132),Fuente!A:G,5,0)</f>
        <v>0</v>
      </c>
      <c r="I3132" s="25">
        <f>VLOOKUP(CONCATENATE(B3132,C3132),Fuente!A:G,6,0)</f>
        <v>6</v>
      </c>
      <c r="J3132" s="25">
        <f>VLOOKUP(CONCATENATE(B3132,C3132),Fuente!A:G,7,0)</f>
        <v>0</v>
      </c>
    </row>
    <row r="3133" spans="2:10" ht="15.75" x14ac:dyDescent="0.25">
      <c r="C3133" s="26"/>
      <c r="D3133" s="27"/>
      <c r="E3133" s="29"/>
      <c r="F3133" s="30"/>
      <c r="G3133" s="25"/>
      <c r="H3133" s="25"/>
      <c r="I3133" s="25"/>
      <c r="J3133" s="25"/>
    </row>
    <row r="3134" spans="2:10" ht="15.75" x14ac:dyDescent="0.25">
      <c r="C3134" s="23" t="s">
        <v>96</v>
      </c>
      <c r="D3134" s="27"/>
      <c r="E3134" s="29"/>
      <c r="F3134" s="30"/>
      <c r="G3134" s="25"/>
      <c r="H3134" s="25"/>
      <c r="I3134" s="25"/>
      <c r="J3134" s="25"/>
    </row>
    <row r="3135" spans="2:10" ht="15.75" x14ac:dyDescent="0.25">
      <c r="C3135" s="26"/>
      <c r="D3135" s="27"/>
      <c r="E3135" s="29"/>
      <c r="F3135" s="30"/>
      <c r="G3135" s="25"/>
      <c r="H3135" s="25"/>
      <c r="I3135" s="25"/>
      <c r="J3135" s="25"/>
    </row>
    <row r="3136" spans="2:10" ht="15.75" x14ac:dyDescent="0.25">
      <c r="C3136" s="26"/>
      <c r="D3136" s="27"/>
      <c r="E3136" s="29"/>
      <c r="F3136" s="30"/>
      <c r="G3136" s="25"/>
      <c r="H3136" s="25"/>
      <c r="I3136" s="25"/>
      <c r="J3136" s="25"/>
    </row>
    <row r="3137" spans="3:10" ht="15.75" x14ac:dyDescent="0.25">
      <c r="C3137" s="26"/>
      <c r="D3137" s="27"/>
      <c r="E3137" s="29"/>
      <c r="F3137" s="30"/>
      <c r="G3137" s="25"/>
      <c r="H3137" s="25"/>
      <c r="I3137" s="25"/>
      <c r="J3137" s="25"/>
    </row>
    <row r="3138" spans="3:10" ht="15.75" x14ac:dyDescent="0.25">
      <c r="C3138" s="23"/>
      <c r="D3138" s="24"/>
      <c r="E3138" s="23"/>
      <c r="F3138" s="23"/>
      <c r="G3138" s="25"/>
      <c r="H3138" s="25"/>
      <c r="I3138" s="25"/>
      <c r="J3138" s="25"/>
    </row>
    <row r="3139" spans="3:10" ht="15.75" x14ac:dyDescent="0.25">
      <c r="C3139" s="23"/>
      <c r="D3139" s="24"/>
      <c r="E3139" s="23"/>
      <c r="F3139" s="23"/>
      <c r="G3139" s="25"/>
      <c r="H3139" s="25"/>
      <c r="I3139" s="25"/>
      <c r="J3139" s="25"/>
    </row>
    <row r="3140" spans="3:10" ht="15.75" x14ac:dyDescent="0.25">
      <c r="C3140" s="23"/>
      <c r="D3140" s="24"/>
      <c r="E3140" s="23"/>
      <c r="F3140" s="23"/>
      <c r="G3140" s="25"/>
      <c r="H3140" s="25"/>
      <c r="I3140" s="25"/>
      <c r="J3140" s="25"/>
    </row>
    <row r="3141" spans="3:10" ht="15.75" x14ac:dyDescent="0.25">
      <c r="C3141" s="161" t="s">
        <v>73</v>
      </c>
      <c r="D3141" s="162"/>
      <c r="E3141" s="162"/>
      <c r="F3141" s="162"/>
      <c r="G3141" s="162"/>
      <c r="H3141" s="162"/>
      <c r="I3141" s="162"/>
      <c r="J3141" s="163"/>
    </row>
    <row r="3142" spans="3:10" ht="47.25" x14ac:dyDescent="0.25">
      <c r="C3142" s="20" t="s">
        <v>0</v>
      </c>
      <c r="D3142" s="21" t="s">
        <v>94</v>
      </c>
      <c r="E3142" s="22" t="s">
        <v>95</v>
      </c>
      <c r="F3142" s="22" t="s">
        <v>91</v>
      </c>
      <c r="G3142" s="22" t="s">
        <v>92</v>
      </c>
      <c r="H3142" s="22" t="s">
        <v>93</v>
      </c>
      <c r="I3142" s="22" t="s">
        <v>89</v>
      </c>
      <c r="J3142" s="22" t="s">
        <v>88</v>
      </c>
    </row>
    <row r="3143" spans="3:10" ht="15.75" x14ac:dyDescent="0.25">
      <c r="C3143" s="9">
        <v>2005</v>
      </c>
      <c r="D3143" s="10">
        <v>0</v>
      </c>
      <c r="E3143" s="11"/>
      <c r="F3143" s="12"/>
      <c r="G3143" s="14"/>
      <c r="H3143" s="14"/>
      <c r="I3143" s="12"/>
      <c r="J3143" s="12"/>
    </row>
    <row r="3144" spans="3:10" ht="15.75" x14ac:dyDescent="0.25">
      <c r="C3144" s="9">
        <v>2006</v>
      </c>
      <c r="D3144" s="10">
        <v>0</v>
      </c>
      <c r="E3144" s="11"/>
      <c r="F3144" s="12"/>
      <c r="G3144" s="14"/>
      <c r="H3144" s="14"/>
      <c r="I3144" s="12"/>
      <c r="J3144" s="12"/>
    </row>
    <row r="3145" spans="3:10" ht="15.75" x14ac:dyDescent="0.25">
      <c r="C3145" s="9">
        <v>2007</v>
      </c>
      <c r="D3145" s="10">
        <v>0</v>
      </c>
      <c r="E3145" s="11"/>
      <c r="F3145" s="12"/>
      <c r="G3145" s="14"/>
      <c r="H3145" s="14"/>
      <c r="I3145" s="12"/>
      <c r="J3145" s="12"/>
    </row>
    <row r="3146" spans="3:10" ht="15.75" x14ac:dyDescent="0.25">
      <c r="C3146" s="9">
        <v>2008</v>
      </c>
      <c r="D3146" s="10">
        <v>0</v>
      </c>
      <c r="E3146" s="11"/>
      <c r="F3146" s="12"/>
      <c r="G3146" s="14"/>
      <c r="H3146" s="14"/>
      <c r="I3146" s="12"/>
      <c r="J3146" s="12"/>
    </row>
    <row r="3147" spans="3:10" ht="15.75" x14ac:dyDescent="0.25">
      <c r="C3147" s="9">
        <v>2009</v>
      </c>
      <c r="D3147" s="10">
        <v>0</v>
      </c>
      <c r="E3147" s="11"/>
      <c r="F3147" s="12"/>
      <c r="G3147" s="14"/>
      <c r="H3147" s="14"/>
      <c r="I3147" s="12"/>
      <c r="J3147" s="12"/>
    </row>
    <row r="3148" spans="3:10" ht="15.75" x14ac:dyDescent="0.25">
      <c r="C3148" s="9">
        <v>2010</v>
      </c>
      <c r="D3148" s="10">
        <v>0</v>
      </c>
      <c r="E3148" s="11">
        <v>3</v>
      </c>
      <c r="F3148" s="12">
        <v>0</v>
      </c>
      <c r="G3148" s="14">
        <v>3</v>
      </c>
      <c r="H3148" s="14">
        <v>0</v>
      </c>
      <c r="I3148" s="9">
        <f t="shared" ref="I3148:I3154" si="110">E3148-(F3148+G3148+H3148)-J3148</f>
        <v>0</v>
      </c>
      <c r="J3148" s="9">
        <v>0</v>
      </c>
    </row>
    <row r="3149" spans="3:10" ht="15.75" x14ac:dyDescent="0.25">
      <c r="C3149" s="9">
        <v>2011</v>
      </c>
      <c r="D3149" s="10">
        <v>0</v>
      </c>
      <c r="E3149" s="11">
        <v>3</v>
      </c>
      <c r="F3149" s="12">
        <v>0</v>
      </c>
      <c r="G3149" s="14">
        <v>1</v>
      </c>
      <c r="H3149" s="14">
        <v>0</v>
      </c>
      <c r="I3149" s="9">
        <f t="shared" si="110"/>
        <v>0</v>
      </c>
      <c r="J3149" s="9">
        <v>2</v>
      </c>
    </row>
    <row r="3150" spans="3:10" ht="15.75" x14ac:dyDescent="0.25">
      <c r="C3150" s="9">
        <v>2012</v>
      </c>
      <c r="D3150" s="10">
        <v>0</v>
      </c>
      <c r="E3150" s="11">
        <v>3</v>
      </c>
      <c r="F3150" s="12">
        <v>0</v>
      </c>
      <c r="G3150" s="14">
        <v>1</v>
      </c>
      <c r="H3150" s="14">
        <v>0</v>
      </c>
      <c r="I3150" s="9">
        <f t="shared" si="110"/>
        <v>0</v>
      </c>
      <c r="J3150" s="9">
        <v>2</v>
      </c>
    </row>
    <row r="3151" spans="3:10" ht="15.75" x14ac:dyDescent="0.25">
      <c r="C3151" s="9">
        <v>2013</v>
      </c>
      <c r="D3151" s="10">
        <v>0</v>
      </c>
      <c r="E3151" s="11">
        <v>3</v>
      </c>
      <c r="F3151" s="12">
        <v>0</v>
      </c>
      <c r="G3151" s="14">
        <v>3</v>
      </c>
      <c r="H3151" s="14">
        <v>0</v>
      </c>
      <c r="I3151" s="9">
        <f t="shared" si="110"/>
        <v>0</v>
      </c>
      <c r="J3151" s="9">
        <v>0</v>
      </c>
    </row>
    <row r="3152" spans="3:10" ht="15.75" x14ac:dyDescent="0.25">
      <c r="C3152" s="9">
        <v>2014</v>
      </c>
      <c r="D3152" s="10">
        <v>0</v>
      </c>
      <c r="E3152" s="11">
        <v>3</v>
      </c>
      <c r="F3152" s="12">
        <v>0</v>
      </c>
      <c r="G3152" s="14">
        <v>3</v>
      </c>
      <c r="H3152" s="14">
        <v>0</v>
      </c>
      <c r="I3152" s="9">
        <f t="shared" si="110"/>
        <v>0</v>
      </c>
      <c r="J3152" s="9">
        <v>0</v>
      </c>
    </row>
    <row r="3153" spans="2:10" ht="15.75" x14ac:dyDescent="0.25">
      <c r="C3153" s="9">
        <v>2015</v>
      </c>
      <c r="D3153" s="10">
        <v>0</v>
      </c>
      <c r="E3153" s="11">
        <v>3</v>
      </c>
      <c r="F3153" s="12">
        <v>0</v>
      </c>
      <c r="G3153" s="14">
        <v>3</v>
      </c>
      <c r="H3153" s="14">
        <v>0</v>
      </c>
      <c r="I3153" s="9">
        <f t="shared" si="110"/>
        <v>0</v>
      </c>
      <c r="J3153" s="9">
        <v>0</v>
      </c>
    </row>
    <row r="3154" spans="2:10" ht="15.75" x14ac:dyDescent="0.25">
      <c r="C3154" s="9">
        <v>2016</v>
      </c>
      <c r="D3154" s="10">
        <v>0</v>
      </c>
      <c r="E3154" s="11">
        <v>3</v>
      </c>
      <c r="F3154" s="12">
        <v>0</v>
      </c>
      <c r="G3154" s="14">
        <v>0</v>
      </c>
      <c r="H3154" s="14">
        <v>0</v>
      </c>
      <c r="I3154" s="9">
        <f t="shared" si="110"/>
        <v>0</v>
      </c>
      <c r="J3154" s="9">
        <v>3</v>
      </c>
    </row>
    <row r="3155" spans="2:10" ht="15.75" x14ac:dyDescent="0.25">
      <c r="C3155" s="9">
        <v>2017</v>
      </c>
      <c r="D3155" s="10">
        <v>0</v>
      </c>
      <c r="E3155" s="11">
        <v>3</v>
      </c>
      <c r="F3155" s="12">
        <v>0</v>
      </c>
      <c r="G3155" s="14">
        <v>0</v>
      </c>
      <c r="H3155" s="14">
        <v>0</v>
      </c>
      <c r="I3155" s="14">
        <v>0</v>
      </c>
      <c r="J3155" s="14">
        <v>3</v>
      </c>
    </row>
    <row r="3156" spans="2:10" ht="15.75" x14ac:dyDescent="0.25">
      <c r="C3156" s="9">
        <v>2018</v>
      </c>
      <c r="D3156" s="10">
        <v>0</v>
      </c>
      <c r="E3156" s="11">
        <v>3</v>
      </c>
      <c r="F3156" s="12">
        <v>0</v>
      </c>
      <c r="G3156" s="14">
        <v>0</v>
      </c>
      <c r="H3156" s="14">
        <v>0</v>
      </c>
      <c r="I3156" s="14">
        <v>0</v>
      </c>
      <c r="J3156" s="14">
        <v>3</v>
      </c>
    </row>
    <row r="3157" spans="2:10" ht="15.75" x14ac:dyDescent="0.25">
      <c r="B3157" t="s">
        <v>649</v>
      </c>
      <c r="C3157" s="9">
        <v>2019</v>
      </c>
      <c r="D3157" s="10">
        <v>0</v>
      </c>
      <c r="E3157" s="11">
        <f>VLOOKUP(CONCATENATE(B3157,C3157),Fuente!A:G,2,0)</f>
        <v>3</v>
      </c>
      <c r="F3157" s="12">
        <f>VLOOKUP(CONCATENATE(B3157,C3157),Fuente!A:G,3,0)</f>
        <v>0</v>
      </c>
      <c r="G3157" s="14">
        <f>VLOOKUP(CONCATENATE(B3157,C3157),Fuente!A:G,4,0)</f>
        <v>0</v>
      </c>
      <c r="H3157" s="14">
        <f>VLOOKUP(CONCATENATE(B3157,C3157),Fuente!A:G,5,0)</f>
        <v>0</v>
      </c>
      <c r="I3157" s="14">
        <f>VLOOKUP(CONCATENATE(B3157,C3157),Fuente!A:G,6,0)</f>
        <v>0</v>
      </c>
      <c r="J3157" s="14">
        <f>VLOOKUP(CONCATENATE(B3157,C3157),Fuente!A:G,7,0)</f>
        <v>3</v>
      </c>
    </row>
    <row r="3158" spans="2:10" ht="15.75" x14ac:dyDescent="0.25">
      <c r="B3158" t="s">
        <v>649</v>
      </c>
      <c r="C3158" s="9">
        <v>2020</v>
      </c>
      <c r="D3158" s="10">
        <v>0</v>
      </c>
      <c r="E3158" s="11">
        <f>VLOOKUP(CONCATENATE(B3158,C3158),Fuente!A:G,2,0)</f>
        <v>3</v>
      </c>
      <c r="F3158" s="12">
        <f>VLOOKUP(CONCATENATE(B3158,C3158),Fuente!A:G,3,0)</f>
        <v>0</v>
      </c>
      <c r="G3158" s="14">
        <f>VLOOKUP(CONCATENATE(B3158,C3158),Fuente!A:G,4,0)</f>
        <v>0</v>
      </c>
      <c r="H3158" s="14">
        <f>VLOOKUP(CONCATENATE(B3158,C3158),Fuente!A:G,5,0)</f>
        <v>0</v>
      </c>
      <c r="I3158" s="14">
        <f>VLOOKUP(CONCATENATE(B3158,C3158),Fuente!A:G,6,0)</f>
        <v>0</v>
      </c>
      <c r="J3158" s="14">
        <f>VLOOKUP(CONCATENATE(B3158,C3158),Fuente!A:G,7,0)</f>
        <v>3</v>
      </c>
    </row>
    <row r="3159" spans="2:10" ht="15.75" x14ac:dyDescent="0.25">
      <c r="C3159" s="26"/>
      <c r="D3159" s="27"/>
      <c r="E3159" s="29"/>
      <c r="F3159" s="30"/>
      <c r="G3159" s="25"/>
      <c r="H3159" s="25"/>
      <c r="I3159" s="25"/>
      <c r="J3159" s="25"/>
    </row>
    <row r="3160" spans="2:10" ht="15.75" x14ac:dyDescent="0.25">
      <c r="C3160" s="23" t="s">
        <v>96</v>
      </c>
      <c r="D3160" s="27"/>
      <c r="E3160" s="29"/>
      <c r="F3160" s="30"/>
      <c r="G3160" s="25"/>
      <c r="H3160" s="25"/>
      <c r="I3160" s="25"/>
      <c r="J3160" s="25"/>
    </row>
    <row r="3161" spans="2:10" ht="15.75" x14ac:dyDescent="0.25">
      <c r="C3161" s="26"/>
      <c r="D3161" s="27"/>
      <c r="E3161" s="29"/>
      <c r="F3161" s="30"/>
      <c r="G3161" s="25"/>
      <c r="H3161" s="25"/>
      <c r="I3161" s="25"/>
      <c r="J3161" s="25"/>
    </row>
    <row r="3162" spans="2:10" ht="15.75" x14ac:dyDescent="0.25">
      <c r="C3162" s="26"/>
      <c r="D3162" s="27"/>
      <c r="E3162" s="29"/>
      <c r="F3162" s="30"/>
      <c r="G3162" s="25"/>
      <c r="H3162" s="25"/>
      <c r="I3162" s="25"/>
      <c r="J3162" s="25"/>
    </row>
    <row r="3163" spans="2:10" ht="15.75" x14ac:dyDescent="0.25">
      <c r="C3163" s="26"/>
      <c r="D3163" s="27"/>
      <c r="E3163" s="29"/>
      <c r="F3163" s="30"/>
      <c r="G3163" s="25"/>
      <c r="H3163" s="25"/>
      <c r="I3163" s="25"/>
      <c r="J3163" s="25"/>
    </row>
    <row r="3164" spans="2:10" ht="15.75" x14ac:dyDescent="0.25">
      <c r="C3164" s="23"/>
      <c r="D3164" s="24"/>
      <c r="E3164" s="23"/>
      <c r="F3164" s="23"/>
      <c r="G3164" s="25"/>
      <c r="H3164" s="25"/>
      <c r="I3164" s="25"/>
      <c r="J3164" s="25"/>
    </row>
    <row r="3165" spans="2:10" ht="15.75" x14ac:dyDescent="0.25">
      <c r="C3165" s="23"/>
      <c r="D3165" s="24"/>
      <c r="E3165" s="23"/>
      <c r="F3165" s="23"/>
      <c r="G3165" s="25"/>
      <c r="H3165" s="25"/>
      <c r="I3165" s="25"/>
      <c r="J3165" s="25"/>
    </row>
    <row r="3166" spans="2:10" ht="15.75" x14ac:dyDescent="0.25">
      <c r="C3166" s="23"/>
      <c r="D3166" s="24"/>
      <c r="E3166" s="23"/>
      <c r="F3166" s="23"/>
      <c r="G3166" s="25"/>
      <c r="H3166" s="25"/>
      <c r="I3166" s="25"/>
      <c r="J3166" s="25"/>
    </row>
    <row r="3167" spans="2:10" ht="15.75" x14ac:dyDescent="0.25">
      <c r="C3167" s="161" t="s">
        <v>74</v>
      </c>
      <c r="D3167" s="162"/>
      <c r="E3167" s="162"/>
      <c r="F3167" s="162"/>
      <c r="G3167" s="162"/>
      <c r="H3167" s="162"/>
      <c r="I3167" s="162"/>
      <c r="J3167" s="163"/>
    </row>
    <row r="3168" spans="2:10" ht="47.25" x14ac:dyDescent="0.25">
      <c r="C3168" s="20" t="s">
        <v>0</v>
      </c>
      <c r="D3168" s="21" t="s">
        <v>94</v>
      </c>
      <c r="E3168" s="22" t="s">
        <v>95</v>
      </c>
      <c r="F3168" s="22" t="s">
        <v>91</v>
      </c>
      <c r="G3168" s="22" t="s">
        <v>92</v>
      </c>
      <c r="H3168" s="22" t="s">
        <v>93</v>
      </c>
      <c r="I3168" s="22" t="s">
        <v>89</v>
      </c>
      <c r="J3168" s="22" t="s">
        <v>88</v>
      </c>
    </row>
    <row r="3169" spans="2:10" ht="15.75" x14ac:dyDescent="0.25">
      <c r="C3169" s="9">
        <v>2005</v>
      </c>
      <c r="D3169" s="10">
        <v>0</v>
      </c>
      <c r="E3169" s="11"/>
      <c r="F3169" s="12"/>
      <c r="G3169" s="14"/>
      <c r="H3169" s="14"/>
      <c r="I3169" s="12"/>
      <c r="J3169" s="12"/>
    </row>
    <row r="3170" spans="2:10" ht="15.75" x14ac:dyDescent="0.25">
      <c r="C3170" s="9">
        <v>2006</v>
      </c>
      <c r="D3170" s="10">
        <v>0</v>
      </c>
      <c r="E3170" s="11"/>
      <c r="F3170" s="12"/>
      <c r="G3170" s="14"/>
      <c r="H3170" s="14"/>
      <c r="I3170" s="12"/>
      <c r="J3170" s="12"/>
    </row>
    <row r="3171" spans="2:10" ht="15.75" x14ac:dyDescent="0.25">
      <c r="C3171" s="9">
        <v>2007</v>
      </c>
      <c r="D3171" s="10">
        <v>0</v>
      </c>
      <c r="E3171" s="11"/>
      <c r="F3171" s="12"/>
      <c r="G3171" s="14"/>
      <c r="H3171" s="14"/>
      <c r="I3171" s="12"/>
      <c r="J3171" s="12"/>
    </row>
    <row r="3172" spans="2:10" ht="15.75" x14ac:dyDescent="0.25">
      <c r="C3172" s="9">
        <v>2008</v>
      </c>
      <c r="D3172" s="10">
        <v>0</v>
      </c>
      <c r="E3172" s="11"/>
      <c r="F3172" s="12"/>
      <c r="G3172" s="14"/>
      <c r="H3172" s="14"/>
      <c r="I3172" s="12"/>
      <c r="J3172" s="12"/>
    </row>
    <row r="3173" spans="2:10" ht="15.75" x14ac:dyDescent="0.25">
      <c r="C3173" s="9">
        <v>2009</v>
      </c>
      <c r="D3173" s="10">
        <v>0</v>
      </c>
      <c r="E3173" s="11"/>
      <c r="F3173" s="12"/>
      <c r="G3173" s="14"/>
      <c r="H3173" s="14"/>
      <c r="I3173" s="12"/>
      <c r="J3173" s="12"/>
    </row>
    <row r="3174" spans="2:10" ht="15.75" x14ac:dyDescent="0.25">
      <c r="C3174" s="9">
        <v>2010</v>
      </c>
      <c r="D3174" s="10">
        <v>0</v>
      </c>
      <c r="E3174" s="11">
        <v>2</v>
      </c>
      <c r="F3174" s="12">
        <v>0</v>
      </c>
      <c r="G3174" s="14">
        <v>1</v>
      </c>
      <c r="H3174" s="14">
        <v>1</v>
      </c>
      <c r="I3174" s="9">
        <f t="shared" ref="I3174:I3180" si="111">E3174-(F3174+G3174+H3174)-J3174</f>
        <v>0</v>
      </c>
      <c r="J3174" s="9">
        <v>0</v>
      </c>
    </row>
    <row r="3175" spans="2:10" ht="15.75" x14ac:dyDescent="0.25">
      <c r="C3175" s="9">
        <v>2011</v>
      </c>
      <c r="D3175" s="10">
        <v>0</v>
      </c>
      <c r="E3175" s="11">
        <v>2</v>
      </c>
      <c r="F3175" s="12">
        <v>0</v>
      </c>
      <c r="G3175" s="14">
        <v>1</v>
      </c>
      <c r="H3175" s="14">
        <v>1</v>
      </c>
      <c r="I3175" s="9">
        <f t="shared" si="111"/>
        <v>0</v>
      </c>
      <c r="J3175" s="9">
        <v>0</v>
      </c>
    </row>
    <row r="3176" spans="2:10" ht="15.75" x14ac:dyDescent="0.25">
      <c r="C3176" s="9">
        <v>2012</v>
      </c>
      <c r="D3176" s="10">
        <v>0</v>
      </c>
      <c r="E3176" s="11">
        <v>2</v>
      </c>
      <c r="F3176" s="12">
        <v>0</v>
      </c>
      <c r="G3176" s="14">
        <v>0</v>
      </c>
      <c r="H3176" s="14">
        <v>0</v>
      </c>
      <c r="I3176" s="9">
        <f t="shared" si="111"/>
        <v>2</v>
      </c>
      <c r="J3176" s="9">
        <v>0</v>
      </c>
    </row>
    <row r="3177" spans="2:10" ht="15.75" x14ac:dyDescent="0.25">
      <c r="C3177" s="9">
        <v>2013</v>
      </c>
      <c r="D3177" s="10">
        <v>0</v>
      </c>
      <c r="E3177" s="11">
        <v>2</v>
      </c>
      <c r="F3177" s="12">
        <v>0</v>
      </c>
      <c r="G3177" s="14">
        <v>0</v>
      </c>
      <c r="H3177" s="14">
        <v>0</v>
      </c>
      <c r="I3177" s="9">
        <f t="shared" si="111"/>
        <v>1</v>
      </c>
      <c r="J3177" s="9">
        <v>1</v>
      </c>
    </row>
    <row r="3178" spans="2:10" ht="15.75" x14ac:dyDescent="0.25">
      <c r="C3178" s="9">
        <v>2014</v>
      </c>
      <c r="D3178" s="10">
        <v>0</v>
      </c>
      <c r="E3178" s="11">
        <v>2</v>
      </c>
      <c r="F3178" s="12">
        <v>0</v>
      </c>
      <c r="G3178" s="14">
        <v>1</v>
      </c>
      <c r="H3178" s="14">
        <v>0</v>
      </c>
      <c r="I3178" s="9">
        <f t="shared" si="111"/>
        <v>0</v>
      </c>
      <c r="J3178" s="9">
        <v>1</v>
      </c>
    </row>
    <row r="3179" spans="2:10" ht="15.75" x14ac:dyDescent="0.25">
      <c r="C3179" s="9">
        <v>2015</v>
      </c>
      <c r="D3179" s="10">
        <v>0</v>
      </c>
      <c r="E3179" s="11">
        <v>2</v>
      </c>
      <c r="F3179" s="12">
        <v>0</v>
      </c>
      <c r="G3179" s="14">
        <v>1</v>
      </c>
      <c r="H3179" s="14">
        <v>0</v>
      </c>
      <c r="I3179" s="9">
        <f t="shared" si="111"/>
        <v>0</v>
      </c>
      <c r="J3179" s="9">
        <v>1</v>
      </c>
    </row>
    <row r="3180" spans="2:10" ht="15.75" x14ac:dyDescent="0.25">
      <c r="C3180" s="9">
        <v>2016</v>
      </c>
      <c r="D3180" s="10">
        <v>0</v>
      </c>
      <c r="E3180" s="11">
        <v>2</v>
      </c>
      <c r="F3180" s="12">
        <v>0</v>
      </c>
      <c r="G3180" s="14">
        <v>0</v>
      </c>
      <c r="H3180" s="14">
        <v>0</v>
      </c>
      <c r="I3180" s="9">
        <f t="shared" si="111"/>
        <v>2</v>
      </c>
      <c r="J3180" s="9">
        <v>0</v>
      </c>
    </row>
    <row r="3181" spans="2:10" ht="15.75" x14ac:dyDescent="0.25">
      <c r="C3181" s="9">
        <v>2017</v>
      </c>
      <c r="D3181" s="10">
        <v>0</v>
      </c>
      <c r="E3181" s="11">
        <v>2</v>
      </c>
      <c r="F3181" s="12">
        <v>0</v>
      </c>
      <c r="G3181" s="14">
        <v>0</v>
      </c>
      <c r="H3181" s="14">
        <v>0</v>
      </c>
      <c r="I3181" s="14">
        <v>2</v>
      </c>
      <c r="J3181" s="14">
        <v>0</v>
      </c>
    </row>
    <row r="3182" spans="2:10" ht="15.75" x14ac:dyDescent="0.25">
      <c r="C3182" s="9">
        <v>2018</v>
      </c>
      <c r="D3182" s="10">
        <v>0</v>
      </c>
      <c r="E3182" s="11">
        <v>2</v>
      </c>
      <c r="F3182" s="12">
        <v>0</v>
      </c>
      <c r="G3182" s="14">
        <v>0</v>
      </c>
      <c r="H3182" s="14">
        <v>0</v>
      </c>
      <c r="I3182" s="14">
        <v>2</v>
      </c>
      <c r="J3182" s="14">
        <v>0</v>
      </c>
    </row>
    <row r="3183" spans="2:10" ht="15.75" x14ac:dyDescent="0.25">
      <c r="B3183" t="s">
        <v>650</v>
      </c>
      <c r="C3183" s="26">
        <v>2019</v>
      </c>
      <c r="D3183" s="27">
        <v>0</v>
      </c>
      <c r="E3183" s="29">
        <f>VLOOKUP(CONCATENATE(B3183,C3183),Fuente!A:G,2,0)</f>
        <v>2</v>
      </c>
      <c r="F3183" s="30">
        <f>VLOOKUP(CONCATENATE(B3183,C3183),Fuente!A:G,3,0)</f>
        <v>0</v>
      </c>
      <c r="G3183" s="25">
        <f>VLOOKUP(CONCATENATE(B3183,C3183),Fuente!A:G,4,0)</f>
        <v>0</v>
      </c>
      <c r="H3183" s="25">
        <f>VLOOKUP(CONCATENATE(B3183,C3183),Fuente!A:G,5,0)</f>
        <v>0</v>
      </c>
      <c r="I3183" s="25">
        <f>VLOOKUP(CONCATENATE(B3183,C3183),Fuente!A:G,6,0)</f>
        <v>2</v>
      </c>
      <c r="J3183" s="25">
        <f>VLOOKUP(CONCATENATE(B3183,C3183),Fuente!A:G,7,0)</f>
        <v>0</v>
      </c>
    </row>
    <row r="3184" spans="2:10" ht="15.75" x14ac:dyDescent="0.25">
      <c r="B3184" t="s">
        <v>650</v>
      </c>
      <c r="C3184" s="26">
        <v>2020</v>
      </c>
      <c r="D3184" s="27">
        <v>0</v>
      </c>
      <c r="E3184" s="29">
        <f>VLOOKUP(CONCATENATE(B3184,C3184),Fuente!A:G,2,0)</f>
        <v>2</v>
      </c>
      <c r="F3184" s="30">
        <f>VLOOKUP(CONCATENATE(B3184,C3184),Fuente!A:G,3,0)</f>
        <v>0</v>
      </c>
      <c r="G3184" s="25">
        <f>VLOOKUP(CONCATENATE(B3184,C3184),Fuente!A:G,4,0)</f>
        <v>0</v>
      </c>
      <c r="H3184" s="25">
        <f>VLOOKUP(CONCATENATE(B3184,C3184),Fuente!A:G,5,0)</f>
        <v>0</v>
      </c>
      <c r="I3184" s="25">
        <f>VLOOKUP(CONCATENATE(B3184,C3184),Fuente!A:G,6,0)</f>
        <v>0</v>
      </c>
      <c r="J3184" s="25">
        <f>VLOOKUP(CONCATENATE(B3184,C3184),Fuente!A:G,7,0)</f>
        <v>2</v>
      </c>
    </row>
    <row r="3185" spans="3:10" ht="15.75" x14ac:dyDescent="0.25">
      <c r="C3185" s="26"/>
      <c r="D3185" s="27"/>
      <c r="E3185" s="29"/>
      <c r="F3185" s="30"/>
      <c r="G3185" s="25"/>
      <c r="H3185" s="25"/>
      <c r="I3185" s="25"/>
      <c r="J3185" s="25"/>
    </row>
    <row r="3186" spans="3:10" ht="15.75" x14ac:dyDescent="0.25">
      <c r="C3186" s="23" t="s">
        <v>96</v>
      </c>
      <c r="D3186" s="27"/>
      <c r="E3186" s="29"/>
      <c r="F3186" s="30"/>
      <c r="G3186" s="25"/>
      <c r="H3186" s="25"/>
      <c r="I3186" s="25"/>
      <c r="J3186" s="25"/>
    </row>
    <row r="3187" spans="3:10" ht="15.75" x14ac:dyDescent="0.25">
      <c r="C3187" s="26"/>
      <c r="D3187" s="27"/>
      <c r="E3187" s="29"/>
      <c r="F3187" s="30"/>
      <c r="G3187" s="25"/>
      <c r="H3187" s="25"/>
      <c r="I3187" s="25"/>
      <c r="J3187" s="25"/>
    </row>
    <row r="3188" spans="3:10" ht="15.75" x14ac:dyDescent="0.25">
      <c r="C3188" s="26"/>
      <c r="D3188" s="27"/>
      <c r="E3188" s="29"/>
      <c r="F3188" s="30"/>
      <c r="G3188" s="25"/>
      <c r="H3188" s="25"/>
      <c r="I3188" s="25"/>
      <c r="J3188" s="25"/>
    </row>
    <row r="3189" spans="3:10" ht="15.75" x14ac:dyDescent="0.25">
      <c r="C3189" s="26"/>
      <c r="D3189" s="27"/>
      <c r="E3189" s="29"/>
      <c r="F3189" s="30"/>
      <c r="G3189" s="25"/>
      <c r="H3189" s="25"/>
      <c r="I3189" s="25"/>
      <c r="J3189" s="25"/>
    </row>
    <row r="3190" spans="3:10" ht="15.75" x14ac:dyDescent="0.25">
      <c r="C3190" s="23"/>
      <c r="D3190" s="24"/>
      <c r="E3190" s="23"/>
      <c r="F3190" s="23"/>
      <c r="G3190" s="25"/>
      <c r="H3190" s="25"/>
      <c r="I3190" s="25"/>
      <c r="J3190" s="25"/>
    </row>
    <row r="3191" spans="3:10" ht="15.75" x14ac:dyDescent="0.25">
      <c r="C3191" s="23"/>
      <c r="D3191" s="24"/>
      <c r="E3191" s="23"/>
      <c r="F3191" s="23"/>
      <c r="G3191" s="25"/>
      <c r="H3191" s="25"/>
      <c r="I3191" s="25"/>
      <c r="J3191" s="25"/>
    </row>
    <row r="3192" spans="3:10" ht="15.75" x14ac:dyDescent="0.25">
      <c r="C3192" s="23"/>
      <c r="D3192" s="24"/>
      <c r="E3192" s="23"/>
      <c r="F3192" s="23"/>
      <c r="G3192" s="25"/>
      <c r="H3192" s="25"/>
      <c r="I3192" s="25"/>
      <c r="J3192" s="25"/>
    </row>
    <row r="3193" spans="3:10" ht="15.75" x14ac:dyDescent="0.25">
      <c r="C3193" s="161" t="s">
        <v>75</v>
      </c>
      <c r="D3193" s="162"/>
      <c r="E3193" s="162"/>
      <c r="F3193" s="162"/>
      <c r="G3193" s="162"/>
      <c r="H3193" s="162"/>
      <c r="I3193" s="162"/>
      <c r="J3193" s="163"/>
    </row>
    <row r="3194" spans="3:10" ht="47.25" x14ac:dyDescent="0.25">
      <c r="C3194" s="20" t="s">
        <v>0</v>
      </c>
      <c r="D3194" s="21" t="s">
        <v>94</v>
      </c>
      <c r="E3194" s="22" t="s">
        <v>95</v>
      </c>
      <c r="F3194" s="22" t="s">
        <v>91</v>
      </c>
      <c r="G3194" s="22" t="s">
        <v>92</v>
      </c>
      <c r="H3194" s="22" t="s">
        <v>93</v>
      </c>
      <c r="I3194" s="22" t="s">
        <v>89</v>
      </c>
      <c r="J3194" s="22" t="s">
        <v>88</v>
      </c>
    </row>
    <row r="3195" spans="3:10" ht="15.75" x14ac:dyDescent="0.25">
      <c r="C3195" s="9">
        <v>2005</v>
      </c>
      <c r="D3195" s="10">
        <v>0</v>
      </c>
      <c r="E3195" s="11"/>
      <c r="F3195" s="12"/>
      <c r="G3195" s="14"/>
      <c r="H3195" s="14"/>
      <c r="I3195" s="12"/>
      <c r="J3195" s="12"/>
    </row>
    <row r="3196" spans="3:10" ht="15.75" x14ac:dyDescent="0.25">
      <c r="C3196" s="9">
        <v>2006</v>
      </c>
      <c r="D3196" s="10">
        <v>0</v>
      </c>
      <c r="E3196" s="11"/>
      <c r="F3196" s="12"/>
      <c r="G3196" s="14"/>
      <c r="H3196" s="14"/>
      <c r="I3196" s="12"/>
      <c r="J3196" s="12"/>
    </row>
    <row r="3197" spans="3:10" ht="15.75" x14ac:dyDescent="0.25">
      <c r="C3197" s="9">
        <v>2007</v>
      </c>
      <c r="D3197" s="10">
        <v>0</v>
      </c>
      <c r="E3197" s="11"/>
      <c r="F3197" s="12"/>
      <c r="G3197" s="14"/>
      <c r="H3197" s="14"/>
      <c r="I3197" s="12"/>
      <c r="J3197" s="12"/>
    </row>
    <row r="3198" spans="3:10" ht="15.75" x14ac:dyDescent="0.25">
      <c r="C3198" s="9">
        <v>2008</v>
      </c>
      <c r="D3198" s="10">
        <v>0</v>
      </c>
      <c r="E3198" s="11"/>
      <c r="F3198" s="12"/>
      <c r="G3198" s="14"/>
      <c r="H3198" s="14"/>
      <c r="I3198" s="12"/>
      <c r="J3198" s="12"/>
    </row>
    <row r="3199" spans="3:10" ht="15.75" x14ac:dyDescent="0.25">
      <c r="C3199" s="9">
        <v>2009</v>
      </c>
      <c r="D3199" s="10">
        <v>0</v>
      </c>
      <c r="E3199" s="11"/>
      <c r="F3199" s="12"/>
      <c r="G3199" s="14"/>
      <c r="H3199" s="14"/>
      <c r="I3199" s="12"/>
      <c r="J3199" s="12"/>
    </row>
    <row r="3200" spans="3:10" ht="15.75" x14ac:dyDescent="0.25">
      <c r="C3200" s="9">
        <v>2010</v>
      </c>
      <c r="D3200" s="10">
        <v>0</v>
      </c>
      <c r="E3200" s="11">
        <v>4</v>
      </c>
      <c r="F3200" s="12">
        <v>0</v>
      </c>
      <c r="G3200" s="14">
        <v>4</v>
      </c>
      <c r="H3200" s="14">
        <v>0</v>
      </c>
      <c r="I3200" s="9">
        <f t="shared" ref="I3200:I3206" si="112">E3200-(F3200+G3200+H3200)-J3200</f>
        <v>0</v>
      </c>
      <c r="J3200" s="9">
        <v>0</v>
      </c>
    </row>
    <row r="3201" spans="2:10" ht="15.75" x14ac:dyDescent="0.25">
      <c r="C3201" s="9">
        <v>2011</v>
      </c>
      <c r="D3201" s="10">
        <v>0</v>
      </c>
      <c r="E3201" s="11">
        <v>4</v>
      </c>
      <c r="F3201" s="12">
        <v>0</v>
      </c>
      <c r="G3201" s="14">
        <v>4</v>
      </c>
      <c r="H3201" s="14">
        <v>0</v>
      </c>
      <c r="I3201" s="9">
        <f t="shared" si="112"/>
        <v>0</v>
      </c>
      <c r="J3201" s="9">
        <v>0</v>
      </c>
    </row>
    <row r="3202" spans="2:10" ht="15.75" x14ac:dyDescent="0.25">
      <c r="C3202" s="9">
        <v>2012</v>
      </c>
      <c r="D3202" s="10">
        <v>0</v>
      </c>
      <c r="E3202" s="11">
        <v>4</v>
      </c>
      <c r="F3202" s="12">
        <v>0</v>
      </c>
      <c r="G3202" s="14">
        <v>4</v>
      </c>
      <c r="H3202" s="14">
        <v>0</v>
      </c>
      <c r="I3202" s="9">
        <f t="shared" si="112"/>
        <v>0</v>
      </c>
      <c r="J3202" s="9">
        <v>0</v>
      </c>
    </row>
    <row r="3203" spans="2:10" ht="15.75" x14ac:dyDescent="0.25">
      <c r="C3203" s="9">
        <v>2013</v>
      </c>
      <c r="D3203" s="10">
        <v>0</v>
      </c>
      <c r="E3203" s="11">
        <v>4</v>
      </c>
      <c r="F3203" s="12">
        <v>0</v>
      </c>
      <c r="G3203" s="14">
        <v>4</v>
      </c>
      <c r="H3203" s="14">
        <v>0</v>
      </c>
      <c r="I3203" s="9">
        <f t="shared" si="112"/>
        <v>0</v>
      </c>
      <c r="J3203" s="9">
        <v>0</v>
      </c>
    </row>
    <row r="3204" spans="2:10" ht="15.75" x14ac:dyDescent="0.25">
      <c r="C3204" s="9">
        <v>2014</v>
      </c>
      <c r="D3204" s="10">
        <v>0</v>
      </c>
      <c r="E3204" s="11">
        <v>4</v>
      </c>
      <c r="F3204" s="12">
        <v>0</v>
      </c>
      <c r="G3204" s="14">
        <v>4</v>
      </c>
      <c r="H3204" s="14">
        <v>0</v>
      </c>
      <c r="I3204" s="9">
        <f t="shared" si="112"/>
        <v>0</v>
      </c>
      <c r="J3204" s="9">
        <v>0</v>
      </c>
    </row>
    <row r="3205" spans="2:10" ht="15.75" x14ac:dyDescent="0.25">
      <c r="C3205" s="9">
        <v>2015</v>
      </c>
      <c r="D3205" s="10">
        <v>0</v>
      </c>
      <c r="E3205" s="11">
        <v>10</v>
      </c>
      <c r="F3205" s="12">
        <v>0</v>
      </c>
      <c r="G3205" s="14">
        <v>4</v>
      </c>
      <c r="H3205" s="14">
        <v>0</v>
      </c>
      <c r="I3205" s="9">
        <f t="shared" si="112"/>
        <v>6</v>
      </c>
      <c r="J3205" s="9">
        <v>0</v>
      </c>
    </row>
    <row r="3206" spans="2:10" ht="15.75" x14ac:dyDescent="0.25">
      <c r="C3206" s="9">
        <v>2016</v>
      </c>
      <c r="D3206" s="10">
        <v>0</v>
      </c>
      <c r="E3206" s="11">
        <v>10</v>
      </c>
      <c r="F3206" s="12">
        <v>0</v>
      </c>
      <c r="G3206" s="14">
        <v>3</v>
      </c>
      <c r="H3206" s="14">
        <v>1</v>
      </c>
      <c r="I3206" s="9">
        <f t="shared" si="112"/>
        <v>5</v>
      </c>
      <c r="J3206" s="9">
        <v>1</v>
      </c>
    </row>
    <row r="3207" spans="2:10" ht="15.75" x14ac:dyDescent="0.25">
      <c r="C3207" s="9">
        <v>2017</v>
      </c>
      <c r="D3207" s="10">
        <v>0</v>
      </c>
      <c r="E3207" s="11">
        <v>5</v>
      </c>
      <c r="F3207" s="12">
        <v>0</v>
      </c>
      <c r="G3207" s="14">
        <v>1</v>
      </c>
      <c r="H3207" s="14">
        <v>0</v>
      </c>
      <c r="I3207" s="14">
        <v>2</v>
      </c>
      <c r="J3207" s="14">
        <v>2</v>
      </c>
    </row>
    <row r="3208" spans="2:10" ht="15.75" x14ac:dyDescent="0.25">
      <c r="C3208" s="9">
        <v>2018</v>
      </c>
      <c r="D3208" s="10">
        <v>0</v>
      </c>
      <c r="E3208" s="11">
        <v>5</v>
      </c>
      <c r="F3208" s="12">
        <v>0</v>
      </c>
      <c r="G3208" s="14">
        <v>1</v>
      </c>
      <c r="H3208" s="14">
        <v>1</v>
      </c>
      <c r="I3208" s="14">
        <v>3</v>
      </c>
      <c r="J3208" s="14">
        <v>0</v>
      </c>
    </row>
    <row r="3209" spans="2:10" ht="15.75" x14ac:dyDescent="0.25">
      <c r="B3209" t="s">
        <v>651</v>
      </c>
      <c r="C3209" s="26">
        <v>2019</v>
      </c>
      <c r="D3209" s="27">
        <v>0</v>
      </c>
      <c r="E3209" s="29">
        <f>VLOOKUP(CONCATENATE(B3209,C3209),Fuente!A:G,2,0)</f>
        <v>5</v>
      </c>
      <c r="F3209" s="30">
        <f>VLOOKUP(CONCATENATE(B3209,C3209),Fuente!A:G,3,0)</f>
        <v>0</v>
      </c>
      <c r="G3209" s="25">
        <f>VLOOKUP(CONCATENATE(B3209,C3209),Fuente!A:G,4,0)</f>
        <v>1</v>
      </c>
      <c r="H3209" s="25">
        <f>VLOOKUP(CONCATENATE(B3209,C3209),Fuente!A:G,5,0)</f>
        <v>1</v>
      </c>
      <c r="I3209" s="25">
        <f>VLOOKUP(CONCATENATE(B3209,C3209),Fuente!A:G,6,0)</f>
        <v>2</v>
      </c>
      <c r="J3209" s="25">
        <f>VLOOKUP(CONCATENATE(B3209,C3209),Fuente!A:G,7,0)</f>
        <v>1</v>
      </c>
    </row>
    <row r="3210" spans="2:10" ht="15.75" x14ac:dyDescent="0.25">
      <c r="B3210" t="s">
        <v>651</v>
      </c>
      <c r="C3210" s="26">
        <v>2020</v>
      </c>
      <c r="D3210" s="27">
        <v>0</v>
      </c>
      <c r="E3210" s="29">
        <f>VLOOKUP(CONCATENATE(B3210,C3210),Fuente!A:G,2,0)</f>
        <v>5</v>
      </c>
      <c r="F3210" s="30">
        <f>VLOOKUP(CONCATENATE(B3210,C3210),Fuente!A:G,3,0)</f>
        <v>0</v>
      </c>
      <c r="G3210" s="25">
        <f>VLOOKUP(CONCATENATE(B3210,C3210),Fuente!A:G,4,0)</f>
        <v>1</v>
      </c>
      <c r="H3210" s="25">
        <f>VLOOKUP(CONCATENATE(B3210,C3210),Fuente!A:G,5,0)</f>
        <v>1</v>
      </c>
      <c r="I3210" s="25">
        <f>VLOOKUP(CONCATENATE(B3210,C3210),Fuente!A:G,6,0)</f>
        <v>2</v>
      </c>
      <c r="J3210" s="25">
        <f>VLOOKUP(CONCATENATE(B3210,C3210),Fuente!A:G,7,0)</f>
        <v>1</v>
      </c>
    </row>
    <row r="3211" spans="2:10" ht="15.75" x14ac:dyDescent="0.25">
      <c r="C3211" s="26"/>
      <c r="D3211" s="27"/>
      <c r="E3211" s="29"/>
      <c r="F3211" s="30"/>
      <c r="G3211" s="25"/>
      <c r="H3211" s="25"/>
      <c r="I3211" s="25"/>
      <c r="J3211" s="25"/>
    </row>
    <row r="3212" spans="2:10" ht="15.75" x14ac:dyDescent="0.25">
      <c r="C3212" s="23" t="s">
        <v>96</v>
      </c>
      <c r="D3212" s="27"/>
      <c r="E3212" s="29"/>
      <c r="F3212" s="30"/>
      <c r="G3212" s="25"/>
      <c r="H3212" s="25"/>
      <c r="I3212" s="25"/>
      <c r="J3212" s="25"/>
    </row>
    <row r="3213" spans="2:10" ht="15.75" x14ac:dyDescent="0.25">
      <c r="C3213" s="26"/>
      <c r="D3213" s="27"/>
      <c r="E3213" s="29"/>
      <c r="F3213" s="30"/>
      <c r="G3213" s="25"/>
      <c r="H3213" s="25"/>
      <c r="I3213" s="25"/>
      <c r="J3213" s="25"/>
    </row>
    <row r="3214" spans="2:10" ht="15.75" x14ac:dyDescent="0.25">
      <c r="C3214" s="26"/>
      <c r="D3214" s="27"/>
      <c r="E3214" s="29"/>
      <c r="F3214" s="30"/>
      <c r="G3214" s="25"/>
      <c r="H3214" s="25"/>
      <c r="I3214" s="25"/>
      <c r="J3214" s="25"/>
    </row>
    <row r="3215" spans="2:10" ht="15.75" x14ac:dyDescent="0.25">
      <c r="C3215" s="26"/>
      <c r="D3215" s="27"/>
      <c r="E3215" s="29"/>
      <c r="F3215" s="30"/>
      <c r="G3215" s="25"/>
      <c r="H3215" s="25"/>
      <c r="I3215" s="25"/>
      <c r="J3215" s="25"/>
    </row>
    <row r="3216" spans="2:10" ht="15.75" x14ac:dyDescent="0.25">
      <c r="C3216" s="23"/>
      <c r="D3216" s="24"/>
      <c r="E3216" s="23"/>
      <c r="F3216" s="23"/>
      <c r="G3216" s="25"/>
      <c r="H3216" s="25"/>
      <c r="I3216" s="25"/>
      <c r="J3216" s="25"/>
    </row>
    <row r="3217" spans="3:10" ht="15.75" x14ac:dyDescent="0.25">
      <c r="C3217" s="23"/>
      <c r="D3217" s="24"/>
      <c r="E3217" s="23"/>
      <c r="F3217" s="23"/>
      <c r="G3217" s="25"/>
      <c r="H3217" s="25"/>
      <c r="I3217" s="25"/>
      <c r="J3217" s="25"/>
    </row>
    <row r="3218" spans="3:10" ht="15.75" x14ac:dyDescent="0.25">
      <c r="C3218" s="23"/>
      <c r="D3218" s="24"/>
      <c r="E3218" s="23"/>
      <c r="F3218" s="23"/>
      <c r="G3218" s="25"/>
      <c r="H3218" s="25"/>
      <c r="I3218" s="25"/>
      <c r="J3218" s="25"/>
    </row>
    <row r="3219" spans="3:10" ht="15.75" x14ac:dyDescent="0.25">
      <c r="C3219" s="161" t="s">
        <v>76</v>
      </c>
      <c r="D3219" s="162"/>
      <c r="E3219" s="162"/>
      <c r="F3219" s="162"/>
      <c r="G3219" s="162"/>
      <c r="H3219" s="162"/>
      <c r="I3219" s="162"/>
      <c r="J3219" s="163"/>
    </row>
    <row r="3220" spans="3:10" ht="47.25" x14ac:dyDescent="0.25">
      <c r="C3220" s="20" t="s">
        <v>0</v>
      </c>
      <c r="D3220" s="21" t="s">
        <v>94</v>
      </c>
      <c r="E3220" s="22" t="s">
        <v>95</v>
      </c>
      <c r="F3220" s="22" t="s">
        <v>91</v>
      </c>
      <c r="G3220" s="22" t="s">
        <v>92</v>
      </c>
      <c r="H3220" s="22" t="s">
        <v>93</v>
      </c>
      <c r="I3220" s="22" t="s">
        <v>89</v>
      </c>
      <c r="J3220" s="22" t="s">
        <v>88</v>
      </c>
    </row>
    <row r="3221" spans="3:10" ht="15.75" x14ac:dyDescent="0.25">
      <c r="C3221" s="9">
        <v>2005</v>
      </c>
      <c r="D3221" s="10">
        <v>0</v>
      </c>
      <c r="E3221" s="11"/>
      <c r="F3221" s="12"/>
      <c r="G3221" s="14"/>
      <c r="H3221" s="14"/>
      <c r="I3221" s="12"/>
      <c r="J3221" s="12"/>
    </row>
    <row r="3222" spans="3:10" ht="15.75" x14ac:dyDescent="0.25">
      <c r="C3222" s="9">
        <v>2006</v>
      </c>
      <c r="D3222" s="10">
        <v>0</v>
      </c>
      <c r="E3222" s="11"/>
      <c r="F3222" s="12"/>
      <c r="G3222" s="14"/>
      <c r="H3222" s="14"/>
      <c r="I3222" s="12"/>
      <c r="J3222" s="12"/>
    </row>
    <row r="3223" spans="3:10" ht="15.75" x14ac:dyDescent="0.25">
      <c r="C3223" s="9">
        <v>2007</v>
      </c>
      <c r="D3223" s="10">
        <v>0</v>
      </c>
      <c r="E3223" s="11"/>
      <c r="F3223" s="12"/>
      <c r="G3223" s="14"/>
      <c r="H3223" s="14"/>
      <c r="I3223" s="12"/>
      <c r="J3223" s="12"/>
    </row>
    <row r="3224" spans="3:10" ht="15.75" x14ac:dyDescent="0.25">
      <c r="C3224" s="9">
        <v>2008</v>
      </c>
      <c r="D3224" s="10">
        <v>0</v>
      </c>
      <c r="E3224" s="11"/>
      <c r="F3224" s="12"/>
      <c r="G3224" s="14"/>
      <c r="H3224" s="14"/>
      <c r="I3224" s="12"/>
      <c r="J3224" s="12"/>
    </row>
    <row r="3225" spans="3:10" ht="15.75" x14ac:dyDescent="0.25">
      <c r="C3225" s="9">
        <v>2009</v>
      </c>
      <c r="D3225" s="10">
        <v>0</v>
      </c>
      <c r="E3225" s="11"/>
      <c r="F3225" s="12"/>
      <c r="G3225" s="14"/>
      <c r="H3225" s="14"/>
      <c r="I3225" s="12"/>
      <c r="J3225" s="12"/>
    </row>
    <row r="3226" spans="3:10" ht="15.75" x14ac:dyDescent="0.25">
      <c r="C3226" s="9">
        <v>2010</v>
      </c>
      <c r="D3226" s="10">
        <v>0</v>
      </c>
      <c r="E3226" s="11">
        <v>6</v>
      </c>
      <c r="F3226" s="12">
        <v>0</v>
      </c>
      <c r="G3226" s="14">
        <v>5</v>
      </c>
      <c r="H3226" s="14">
        <v>1</v>
      </c>
      <c r="I3226" s="9">
        <f t="shared" ref="I3226:I3232" si="113">E3226-(F3226+G3226+H3226)-J3226</f>
        <v>0</v>
      </c>
      <c r="J3226" s="9">
        <v>0</v>
      </c>
    </row>
    <row r="3227" spans="3:10" ht="15.75" x14ac:dyDescent="0.25">
      <c r="C3227" s="9">
        <v>2011</v>
      </c>
      <c r="D3227" s="10">
        <v>0</v>
      </c>
      <c r="E3227" s="11">
        <v>4</v>
      </c>
      <c r="F3227" s="12">
        <v>0</v>
      </c>
      <c r="G3227" s="14">
        <v>3</v>
      </c>
      <c r="H3227" s="14">
        <v>1</v>
      </c>
      <c r="I3227" s="9">
        <f t="shared" si="113"/>
        <v>0</v>
      </c>
      <c r="J3227" s="9">
        <v>0</v>
      </c>
    </row>
    <row r="3228" spans="3:10" ht="15.75" x14ac:dyDescent="0.25">
      <c r="C3228" s="9">
        <v>2012</v>
      </c>
      <c r="D3228" s="10">
        <v>0</v>
      </c>
      <c r="E3228" s="11">
        <v>6</v>
      </c>
      <c r="F3228" s="12">
        <v>0</v>
      </c>
      <c r="G3228" s="14">
        <v>5</v>
      </c>
      <c r="H3228" s="14">
        <v>0</v>
      </c>
      <c r="I3228" s="9">
        <f t="shared" si="113"/>
        <v>0</v>
      </c>
      <c r="J3228" s="9">
        <v>1</v>
      </c>
    </row>
    <row r="3229" spans="3:10" ht="15.75" x14ac:dyDescent="0.25">
      <c r="C3229" s="9">
        <v>2013</v>
      </c>
      <c r="D3229" s="10">
        <v>0</v>
      </c>
      <c r="E3229" s="11">
        <v>2</v>
      </c>
      <c r="F3229" s="12">
        <v>0</v>
      </c>
      <c r="G3229" s="14">
        <v>2</v>
      </c>
      <c r="H3229" s="14">
        <v>0</v>
      </c>
      <c r="I3229" s="9">
        <f t="shared" si="113"/>
        <v>0</v>
      </c>
      <c r="J3229" s="9">
        <v>0</v>
      </c>
    </row>
    <row r="3230" spans="3:10" ht="15.75" x14ac:dyDescent="0.25">
      <c r="C3230" s="9">
        <v>2014</v>
      </c>
      <c r="D3230" s="10">
        <v>0</v>
      </c>
      <c r="E3230" s="11">
        <v>2</v>
      </c>
      <c r="F3230" s="12">
        <v>0</v>
      </c>
      <c r="G3230" s="14">
        <v>2</v>
      </c>
      <c r="H3230" s="14">
        <v>0</v>
      </c>
      <c r="I3230" s="9">
        <f t="shared" si="113"/>
        <v>0</v>
      </c>
      <c r="J3230" s="9">
        <v>0</v>
      </c>
    </row>
    <row r="3231" spans="3:10" ht="15.75" x14ac:dyDescent="0.25">
      <c r="C3231" s="9">
        <v>2015</v>
      </c>
      <c r="D3231" s="10">
        <v>0</v>
      </c>
      <c r="E3231" s="11">
        <v>3</v>
      </c>
      <c r="F3231" s="12">
        <v>0</v>
      </c>
      <c r="G3231" s="14">
        <v>2</v>
      </c>
      <c r="H3231" s="14">
        <v>0</v>
      </c>
      <c r="I3231" s="9">
        <f t="shared" si="113"/>
        <v>1</v>
      </c>
      <c r="J3231" s="9">
        <v>0</v>
      </c>
    </row>
    <row r="3232" spans="3:10" ht="15.75" x14ac:dyDescent="0.25">
      <c r="C3232" s="9">
        <v>2016</v>
      </c>
      <c r="D3232" s="10">
        <v>0</v>
      </c>
      <c r="E3232" s="11">
        <v>4</v>
      </c>
      <c r="F3232" s="12">
        <v>0</v>
      </c>
      <c r="G3232" s="14">
        <v>0</v>
      </c>
      <c r="H3232" s="14">
        <v>0</v>
      </c>
      <c r="I3232" s="9">
        <f t="shared" si="113"/>
        <v>4</v>
      </c>
      <c r="J3232" s="9">
        <v>0</v>
      </c>
    </row>
    <row r="3233" spans="2:10" ht="15.75" x14ac:dyDescent="0.25">
      <c r="C3233" s="9">
        <v>2017</v>
      </c>
      <c r="D3233" s="10">
        <v>0</v>
      </c>
      <c r="E3233" s="11">
        <v>3</v>
      </c>
      <c r="F3233" s="12">
        <v>0</v>
      </c>
      <c r="G3233" s="14">
        <v>0</v>
      </c>
      <c r="H3233" s="14">
        <v>0</v>
      </c>
      <c r="I3233" s="14">
        <v>3</v>
      </c>
      <c r="J3233" s="14">
        <v>0</v>
      </c>
    </row>
    <row r="3234" spans="2:10" ht="15.75" x14ac:dyDescent="0.25">
      <c r="C3234" s="9">
        <v>2018</v>
      </c>
      <c r="D3234" s="10">
        <v>0</v>
      </c>
      <c r="E3234" s="11">
        <v>3</v>
      </c>
      <c r="F3234" s="12">
        <v>0</v>
      </c>
      <c r="G3234" s="14">
        <v>0</v>
      </c>
      <c r="H3234" s="14">
        <v>0</v>
      </c>
      <c r="I3234" s="14">
        <v>3</v>
      </c>
      <c r="J3234" s="14">
        <v>0</v>
      </c>
    </row>
    <row r="3235" spans="2:10" ht="15.75" x14ac:dyDescent="0.25">
      <c r="B3235" t="s">
        <v>652</v>
      </c>
      <c r="C3235" s="26">
        <v>2019</v>
      </c>
      <c r="D3235" s="27">
        <v>0</v>
      </c>
      <c r="E3235" s="29">
        <f>VLOOKUP(CONCATENATE(B3235,C3235),Fuente!A:G,2,0)</f>
        <v>3</v>
      </c>
      <c r="F3235" s="30">
        <f>VLOOKUP(CONCATENATE(B3235,C3235),Fuente!A:G,3,0)</f>
        <v>0</v>
      </c>
      <c r="G3235" s="25">
        <f>VLOOKUP(CONCATENATE(B3235,C3235),Fuente!A:G,4,0)</f>
        <v>0</v>
      </c>
      <c r="H3235" s="25">
        <f>VLOOKUP(CONCATENATE(B3235,C3235),Fuente!A:G,5,0)</f>
        <v>0</v>
      </c>
      <c r="I3235" s="25">
        <f>VLOOKUP(CONCATENATE(B3235,C3235),Fuente!A:G,6,0)</f>
        <v>3</v>
      </c>
      <c r="J3235" s="25">
        <f>VLOOKUP(CONCATENATE(B3235,C3235),Fuente!A:G,7,0)</f>
        <v>0</v>
      </c>
    </row>
    <row r="3236" spans="2:10" ht="15.75" x14ac:dyDescent="0.25">
      <c r="B3236" t="s">
        <v>652</v>
      </c>
      <c r="C3236" s="26">
        <v>2020</v>
      </c>
      <c r="D3236" s="27">
        <v>0</v>
      </c>
      <c r="E3236" s="29">
        <f>VLOOKUP(CONCATENATE(B3236,C3236),Fuente!A:G,2,0)</f>
        <v>3</v>
      </c>
      <c r="F3236" s="30">
        <f>VLOOKUP(CONCATENATE(B3236,C3236),Fuente!A:G,3,0)</f>
        <v>0</v>
      </c>
      <c r="G3236" s="25">
        <f>VLOOKUP(CONCATENATE(B3236,C3236),Fuente!A:G,4,0)</f>
        <v>0</v>
      </c>
      <c r="H3236" s="25">
        <f>VLOOKUP(CONCATENATE(B3236,C3236),Fuente!A:G,5,0)</f>
        <v>0</v>
      </c>
      <c r="I3236" s="25">
        <f>VLOOKUP(CONCATENATE(B3236,C3236),Fuente!A:G,6,0)</f>
        <v>0</v>
      </c>
      <c r="J3236" s="25">
        <f>VLOOKUP(CONCATENATE(B3236,C3236),Fuente!A:G,7,0)</f>
        <v>3</v>
      </c>
    </row>
    <row r="3237" spans="2:10" ht="15.75" x14ac:dyDescent="0.25">
      <c r="C3237" s="26"/>
      <c r="D3237" s="27"/>
      <c r="E3237" s="29"/>
      <c r="F3237" s="30"/>
      <c r="G3237" s="25"/>
      <c r="H3237" s="25"/>
      <c r="I3237" s="25"/>
      <c r="J3237" s="25"/>
    </row>
    <row r="3238" spans="2:10" ht="15.75" x14ac:dyDescent="0.25">
      <c r="C3238" s="23" t="s">
        <v>96</v>
      </c>
      <c r="D3238" s="27"/>
      <c r="E3238" s="29"/>
      <c r="F3238" s="30"/>
      <c r="G3238" s="25"/>
      <c r="H3238" s="25"/>
      <c r="I3238" s="25"/>
      <c r="J3238" s="25"/>
    </row>
    <row r="3239" spans="2:10" ht="15.75" x14ac:dyDescent="0.25">
      <c r="C3239" s="26"/>
      <c r="D3239" s="27"/>
      <c r="E3239" s="29"/>
      <c r="F3239" s="30"/>
      <c r="G3239" s="25"/>
      <c r="H3239" s="25"/>
      <c r="I3239" s="25"/>
      <c r="J3239" s="25"/>
    </row>
    <row r="3240" spans="2:10" ht="15.75" x14ac:dyDescent="0.25">
      <c r="C3240" s="26"/>
      <c r="D3240" s="27"/>
      <c r="E3240" s="29"/>
      <c r="F3240" s="30"/>
      <c r="G3240" s="25"/>
      <c r="H3240" s="25"/>
      <c r="I3240" s="25"/>
      <c r="J3240" s="25"/>
    </row>
    <row r="3241" spans="2:10" ht="15.75" x14ac:dyDescent="0.25">
      <c r="C3241" s="26"/>
      <c r="D3241" s="27"/>
      <c r="E3241" s="29"/>
      <c r="F3241" s="30"/>
      <c r="G3241" s="25"/>
      <c r="H3241" s="25"/>
      <c r="I3241" s="25"/>
      <c r="J3241" s="25"/>
    </row>
    <row r="3242" spans="2:10" ht="15.75" x14ac:dyDescent="0.25">
      <c r="C3242" s="23"/>
      <c r="D3242" s="24"/>
      <c r="E3242" s="23"/>
      <c r="F3242" s="23"/>
      <c r="G3242" s="25"/>
      <c r="H3242" s="25"/>
      <c r="I3242" s="25"/>
      <c r="J3242" s="25"/>
    </row>
    <row r="3243" spans="2:10" ht="15.75" x14ac:dyDescent="0.25">
      <c r="C3243" s="23"/>
      <c r="D3243" s="24"/>
      <c r="E3243" s="23"/>
      <c r="F3243" s="23"/>
      <c r="G3243" s="25"/>
      <c r="H3243" s="25"/>
      <c r="I3243" s="25"/>
      <c r="J3243" s="25"/>
    </row>
    <row r="3244" spans="2:10" ht="15.75" x14ac:dyDescent="0.25">
      <c r="C3244" s="23"/>
      <c r="D3244" s="24"/>
      <c r="E3244" s="23"/>
      <c r="F3244" s="23"/>
      <c r="G3244" s="25"/>
      <c r="H3244" s="25"/>
      <c r="I3244" s="25"/>
      <c r="J3244" s="25"/>
    </row>
    <row r="3245" spans="2:10" ht="15.75" x14ac:dyDescent="0.25">
      <c r="C3245" s="161" t="s">
        <v>77</v>
      </c>
      <c r="D3245" s="162"/>
      <c r="E3245" s="162"/>
      <c r="F3245" s="162"/>
      <c r="G3245" s="162"/>
      <c r="H3245" s="162"/>
      <c r="I3245" s="162"/>
      <c r="J3245" s="163"/>
    </row>
    <row r="3246" spans="2:10" ht="47.25" x14ac:dyDescent="0.25">
      <c r="C3246" s="20" t="s">
        <v>0</v>
      </c>
      <c r="D3246" s="21" t="s">
        <v>94</v>
      </c>
      <c r="E3246" s="22" t="s">
        <v>95</v>
      </c>
      <c r="F3246" s="22" t="s">
        <v>91</v>
      </c>
      <c r="G3246" s="22" t="s">
        <v>92</v>
      </c>
      <c r="H3246" s="22" t="s">
        <v>93</v>
      </c>
      <c r="I3246" s="22" t="s">
        <v>89</v>
      </c>
      <c r="J3246" s="22" t="s">
        <v>88</v>
      </c>
    </row>
    <row r="3247" spans="2:10" ht="15.75" x14ac:dyDescent="0.25">
      <c r="C3247" s="9">
        <v>2005</v>
      </c>
      <c r="D3247" s="10">
        <v>0</v>
      </c>
      <c r="E3247" s="11"/>
      <c r="F3247" s="12"/>
      <c r="G3247" s="14"/>
      <c r="H3247" s="14"/>
      <c r="I3247" s="12"/>
      <c r="J3247" s="12"/>
    </row>
    <row r="3248" spans="2:10" ht="15.75" x14ac:dyDescent="0.25">
      <c r="C3248" s="9">
        <v>2006</v>
      </c>
      <c r="D3248" s="10">
        <v>0</v>
      </c>
      <c r="E3248" s="11"/>
      <c r="F3248" s="12"/>
      <c r="G3248" s="14"/>
      <c r="H3248" s="14"/>
      <c r="I3248" s="12"/>
      <c r="J3248" s="12"/>
    </row>
    <row r="3249" spans="2:10" ht="15.75" x14ac:dyDescent="0.25">
      <c r="C3249" s="9">
        <v>2007</v>
      </c>
      <c r="D3249" s="10">
        <v>0</v>
      </c>
      <c r="E3249" s="11"/>
      <c r="F3249" s="12"/>
      <c r="G3249" s="14"/>
      <c r="H3249" s="14"/>
      <c r="I3249" s="12"/>
      <c r="J3249" s="12"/>
    </row>
    <row r="3250" spans="2:10" ht="15.75" x14ac:dyDescent="0.25">
      <c r="C3250" s="9">
        <v>2008</v>
      </c>
      <c r="D3250" s="10">
        <v>0</v>
      </c>
      <c r="E3250" s="11"/>
      <c r="F3250" s="12"/>
      <c r="G3250" s="14"/>
      <c r="H3250" s="14"/>
      <c r="I3250" s="12"/>
      <c r="J3250" s="12"/>
    </row>
    <row r="3251" spans="2:10" ht="15.75" x14ac:dyDescent="0.25">
      <c r="C3251" s="9">
        <v>2009</v>
      </c>
      <c r="D3251" s="10">
        <v>0</v>
      </c>
      <c r="E3251" s="11"/>
      <c r="F3251" s="12"/>
      <c r="G3251" s="14"/>
      <c r="H3251" s="14"/>
      <c r="I3251" s="12"/>
      <c r="J3251" s="12"/>
    </row>
    <row r="3252" spans="2:10" ht="15.75" x14ac:dyDescent="0.25">
      <c r="C3252" s="9">
        <v>2010</v>
      </c>
      <c r="D3252" s="10">
        <v>0</v>
      </c>
      <c r="E3252" s="11">
        <v>4</v>
      </c>
      <c r="F3252" s="12">
        <v>1</v>
      </c>
      <c r="G3252" s="14">
        <v>2</v>
      </c>
      <c r="H3252" s="14">
        <v>0</v>
      </c>
      <c r="I3252" s="9">
        <f t="shared" ref="I3252:I3258" si="114">E3252-(F3252+G3252+H3252)-J3252</f>
        <v>0</v>
      </c>
      <c r="J3252" s="9">
        <v>1</v>
      </c>
    </row>
    <row r="3253" spans="2:10" ht="15.75" x14ac:dyDescent="0.25">
      <c r="C3253" s="9">
        <v>2011</v>
      </c>
      <c r="D3253" s="10">
        <v>0</v>
      </c>
      <c r="E3253" s="11">
        <v>4</v>
      </c>
      <c r="F3253" s="12">
        <v>0</v>
      </c>
      <c r="G3253" s="14">
        <v>4</v>
      </c>
      <c r="H3253" s="14">
        <v>0</v>
      </c>
      <c r="I3253" s="9">
        <f t="shared" si="114"/>
        <v>0</v>
      </c>
      <c r="J3253" s="9">
        <v>0</v>
      </c>
    </row>
    <row r="3254" spans="2:10" ht="15.75" x14ac:dyDescent="0.25">
      <c r="C3254" s="9">
        <v>2012</v>
      </c>
      <c r="D3254" s="10">
        <v>0</v>
      </c>
      <c r="E3254" s="11">
        <v>4</v>
      </c>
      <c r="F3254" s="12">
        <v>0</v>
      </c>
      <c r="G3254" s="14">
        <v>4</v>
      </c>
      <c r="H3254" s="14">
        <v>0</v>
      </c>
      <c r="I3254" s="9">
        <f t="shared" si="114"/>
        <v>0</v>
      </c>
      <c r="J3254" s="9">
        <v>0</v>
      </c>
    </row>
    <row r="3255" spans="2:10" ht="15.75" x14ac:dyDescent="0.25">
      <c r="C3255" s="9">
        <v>2013</v>
      </c>
      <c r="D3255" s="10">
        <v>7.52</v>
      </c>
      <c r="E3255" s="11">
        <v>4</v>
      </c>
      <c r="F3255" s="12">
        <v>0</v>
      </c>
      <c r="G3255" s="14">
        <v>4</v>
      </c>
      <c r="H3255" s="14">
        <v>0</v>
      </c>
      <c r="I3255" s="9">
        <f t="shared" si="114"/>
        <v>0</v>
      </c>
      <c r="J3255" s="9">
        <v>0</v>
      </c>
    </row>
    <row r="3256" spans="2:10" ht="15.75" x14ac:dyDescent="0.25">
      <c r="C3256" s="9">
        <v>2014</v>
      </c>
      <c r="D3256" s="10">
        <v>0</v>
      </c>
      <c r="E3256" s="11">
        <v>4</v>
      </c>
      <c r="F3256" s="12">
        <v>0</v>
      </c>
      <c r="G3256" s="14">
        <v>4</v>
      </c>
      <c r="H3256" s="14">
        <v>0</v>
      </c>
      <c r="I3256" s="9">
        <f t="shared" si="114"/>
        <v>0</v>
      </c>
      <c r="J3256" s="9">
        <v>0</v>
      </c>
    </row>
    <row r="3257" spans="2:10" ht="15.75" x14ac:dyDescent="0.25">
      <c r="C3257" s="9">
        <v>2015</v>
      </c>
      <c r="D3257" s="10">
        <v>0</v>
      </c>
      <c r="E3257" s="11">
        <v>4</v>
      </c>
      <c r="F3257" s="12">
        <v>0</v>
      </c>
      <c r="G3257" s="14">
        <v>4</v>
      </c>
      <c r="H3257" s="14">
        <v>0</v>
      </c>
      <c r="I3257" s="9">
        <f t="shared" si="114"/>
        <v>0</v>
      </c>
      <c r="J3257" s="9">
        <v>0</v>
      </c>
    </row>
    <row r="3258" spans="2:10" ht="15.75" x14ac:dyDescent="0.25">
      <c r="C3258" s="9">
        <v>2016</v>
      </c>
      <c r="D3258" s="10">
        <v>0</v>
      </c>
      <c r="E3258" s="11">
        <v>4</v>
      </c>
      <c r="F3258" s="12">
        <v>0</v>
      </c>
      <c r="G3258" s="14">
        <v>0</v>
      </c>
      <c r="H3258" s="14">
        <v>0</v>
      </c>
      <c r="I3258" s="9">
        <f t="shared" si="114"/>
        <v>4</v>
      </c>
      <c r="J3258" s="9">
        <v>0</v>
      </c>
    </row>
    <row r="3259" spans="2:10" ht="15.75" x14ac:dyDescent="0.25">
      <c r="C3259" s="31">
        <v>2017</v>
      </c>
      <c r="D3259" s="10">
        <v>0</v>
      </c>
      <c r="E3259" s="11">
        <v>4</v>
      </c>
      <c r="F3259" s="12">
        <v>0</v>
      </c>
      <c r="G3259" s="9">
        <v>1</v>
      </c>
      <c r="H3259" s="14">
        <v>0</v>
      </c>
      <c r="I3259" s="14">
        <v>3</v>
      </c>
      <c r="J3259" s="14">
        <v>0</v>
      </c>
    </row>
    <row r="3260" spans="2:10" ht="15.75" x14ac:dyDescent="0.25">
      <c r="C3260" s="9">
        <v>2018</v>
      </c>
      <c r="D3260" s="10">
        <v>0</v>
      </c>
      <c r="E3260" s="11">
        <v>4</v>
      </c>
      <c r="F3260" s="12">
        <v>0</v>
      </c>
      <c r="G3260" s="14">
        <v>1</v>
      </c>
      <c r="H3260" s="14">
        <v>0</v>
      </c>
      <c r="I3260" s="14">
        <v>0</v>
      </c>
      <c r="J3260" s="14">
        <v>0</v>
      </c>
    </row>
    <row r="3261" spans="2:10" ht="15.75" x14ac:dyDescent="0.25">
      <c r="B3261" t="s">
        <v>653</v>
      </c>
      <c r="C3261" s="26">
        <v>2019</v>
      </c>
      <c r="D3261" s="27">
        <v>0</v>
      </c>
      <c r="E3261" s="29">
        <f>VLOOKUP(CONCATENATE(B3261,C3261),Fuente!A:G,2,0)</f>
        <v>4</v>
      </c>
      <c r="F3261" s="30">
        <f>VLOOKUP(CONCATENATE(B3261,C3261),Fuente!A:G,3,0)</f>
        <v>0</v>
      </c>
      <c r="G3261" s="25">
        <f>VLOOKUP(CONCATENATE(B3261,C3261),Fuente!A:G,4,0)</f>
        <v>1</v>
      </c>
      <c r="H3261" s="25">
        <f>VLOOKUP(CONCATENATE(B3261,C3261),Fuente!A:G,5,0)</f>
        <v>0</v>
      </c>
      <c r="I3261" s="25">
        <f>VLOOKUP(CONCATENATE(B3261,C3261),Fuente!A:G,6,0)</f>
        <v>3</v>
      </c>
      <c r="J3261" s="25">
        <f>VLOOKUP(CONCATENATE(B3261,C3261),Fuente!A:G,7,0)</f>
        <v>0</v>
      </c>
    </row>
    <row r="3262" spans="2:10" ht="15.75" x14ac:dyDescent="0.25">
      <c r="B3262" t="s">
        <v>653</v>
      </c>
      <c r="C3262" s="26">
        <v>2020</v>
      </c>
      <c r="D3262" s="27">
        <v>0</v>
      </c>
      <c r="E3262" s="29">
        <f>VLOOKUP(CONCATENATE(B3262,C3262),Fuente!A:G,2,0)</f>
        <v>5</v>
      </c>
      <c r="F3262" s="30">
        <f>VLOOKUP(CONCATENATE(B3262,C3262),Fuente!A:G,3,0)</f>
        <v>0</v>
      </c>
      <c r="G3262" s="25">
        <f>VLOOKUP(CONCATENATE(B3262,C3262),Fuente!A:G,4,0)</f>
        <v>0</v>
      </c>
      <c r="H3262" s="25">
        <f>VLOOKUP(CONCATENATE(B3262,C3262),Fuente!A:G,5,0)</f>
        <v>0</v>
      </c>
      <c r="I3262" s="25">
        <f>VLOOKUP(CONCATENATE(B3262,C3262),Fuente!A:G,6,0)</f>
        <v>0</v>
      </c>
      <c r="J3262" s="25">
        <f>VLOOKUP(CONCATENATE(B3262,C3262),Fuente!A:G,7,0)</f>
        <v>5</v>
      </c>
    </row>
    <row r="3263" spans="2:10" ht="15.75" x14ac:dyDescent="0.25">
      <c r="C3263" s="26"/>
      <c r="D3263" s="27"/>
      <c r="E3263" s="29"/>
      <c r="F3263" s="30"/>
      <c r="G3263" s="25"/>
      <c r="H3263" s="25"/>
      <c r="I3263" s="25"/>
      <c r="J3263" s="25"/>
    </row>
    <row r="3264" spans="2:10" ht="15.75" x14ac:dyDescent="0.25">
      <c r="C3264" s="23" t="s">
        <v>96</v>
      </c>
      <c r="D3264" s="27"/>
      <c r="E3264" s="29"/>
      <c r="F3264" s="30"/>
      <c r="G3264" s="25"/>
      <c r="H3264" s="25"/>
      <c r="I3264" s="25"/>
      <c r="J3264" s="25"/>
    </row>
    <row r="3265" spans="3:10" ht="15.75" x14ac:dyDescent="0.25">
      <c r="C3265" s="26"/>
      <c r="D3265" s="27"/>
      <c r="E3265" s="29"/>
      <c r="F3265" s="30"/>
      <c r="G3265" s="25"/>
      <c r="H3265" s="25"/>
      <c r="I3265" s="25"/>
      <c r="J3265" s="25"/>
    </row>
    <row r="3266" spans="3:10" ht="15.75" x14ac:dyDescent="0.25">
      <c r="C3266" s="26"/>
      <c r="D3266" s="27"/>
      <c r="E3266" s="29"/>
      <c r="F3266" s="30"/>
      <c r="G3266" s="25"/>
      <c r="H3266" s="25"/>
      <c r="I3266" s="25"/>
      <c r="J3266" s="25"/>
    </row>
    <row r="3267" spans="3:10" ht="15.75" x14ac:dyDescent="0.25">
      <c r="C3267" s="26"/>
      <c r="D3267" s="27"/>
      <c r="E3267" s="29"/>
      <c r="F3267" s="30"/>
      <c r="G3267" s="25"/>
      <c r="H3267" s="25"/>
      <c r="I3267" s="25"/>
      <c r="J3267" s="25"/>
    </row>
    <row r="3268" spans="3:10" ht="15.75" x14ac:dyDescent="0.25">
      <c r="C3268" s="23"/>
      <c r="D3268" s="24"/>
      <c r="E3268" s="23"/>
      <c r="F3268" s="23"/>
      <c r="G3268" s="25"/>
      <c r="H3268" s="25"/>
      <c r="I3268" s="25"/>
      <c r="J3268" s="25"/>
    </row>
    <row r="3269" spans="3:10" ht="15.75" x14ac:dyDescent="0.25">
      <c r="C3269" s="23"/>
      <c r="D3269" s="24"/>
      <c r="E3269" s="23"/>
      <c r="F3269" s="23"/>
      <c r="G3269" s="25"/>
      <c r="H3269" s="25"/>
      <c r="I3269" s="25"/>
      <c r="J3269" s="25"/>
    </row>
    <row r="3270" spans="3:10" ht="15.75" x14ac:dyDescent="0.25">
      <c r="C3270" s="23"/>
      <c r="D3270" s="24"/>
      <c r="E3270" s="23"/>
      <c r="F3270" s="23"/>
      <c r="G3270" s="25"/>
      <c r="H3270" s="25"/>
      <c r="I3270" s="25"/>
      <c r="J3270" s="25"/>
    </row>
    <row r="3271" spans="3:10" ht="15.75" x14ac:dyDescent="0.25">
      <c r="C3271" s="23"/>
      <c r="D3271" s="24"/>
      <c r="E3271" s="23"/>
      <c r="F3271" s="23"/>
      <c r="G3271" s="25"/>
      <c r="H3271" s="25"/>
      <c r="I3271" s="25"/>
      <c r="J3271" s="25"/>
    </row>
    <row r="3272" spans="3:10" ht="15.75" x14ac:dyDescent="0.25">
      <c r="C3272" s="23"/>
      <c r="D3272" s="24"/>
      <c r="E3272" s="23"/>
      <c r="F3272" s="23"/>
      <c r="G3272" s="25"/>
      <c r="H3272" s="25"/>
      <c r="I3272" s="25"/>
      <c r="J3272" s="25"/>
    </row>
    <row r="3273" spans="3:10" ht="15.75" x14ac:dyDescent="0.25">
      <c r="C3273" s="164" t="s">
        <v>138</v>
      </c>
      <c r="D3273" s="165"/>
      <c r="E3273" s="165"/>
      <c r="F3273" s="165"/>
      <c r="G3273" s="165"/>
      <c r="H3273" s="165"/>
      <c r="I3273" s="165"/>
      <c r="J3273" s="166"/>
    </row>
    <row r="3274" spans="3:10" ht="47.25" x14ac:dyDescent="0.25">
      <c r="C3274" s="20" t="s">
        <v>0</v>
      </c>
      <c r="D3274" s="21" t="s">
        <v>94</v>
      </c>
      <c r="E3274" s="22" t="s">
        <v>95</v>
      </c>
      <c r="F3274" s="22" t="s">
        <v>91</v>
      </c>
      <c r="G3274" s="22" t="s">
        <v>92</v>
      </c>
      <c r="H3274" s="22" t="s">
        <v>93</v>
      </c>
      <c r="I3274" s="22" t="s">
        <v>89</v>
      </c>
      <c r="J3274" s="22" t="s">
        <v>88</v>
      </c>
    </row>
    <row r="3275" spans="3:10" ht="15.75" x14ac:dyDescent="0.25">
      <c r="C3275" s="9">
        <v>2005</v>
      </c>
      <c r="D3275" s="11">
        <v>0.06</v>
      </c>
      <c r="E3275" s="11"/>
      <c r="F3275" s="12"/>
      <c r="G3275" s="14"/>
      <c r="H3275" s="14"/>
      <c r="I3275" s="12"/>
      <c r="J3275" s="12"/>
    </row>
    <row r="3276" spans="3:10" ht="15.75" x14ac:dyDescent="0.25">
      <c r="C3276" s="9">
        <v>2006</v>
      </c>
      <c r="D3276" s="11">
        <v>0</v>
      </c>
      <c r="E3276" s="11"/>
      <c r="F3276" s="12"/>
      <c r="G3276" s="14"/>
      <c r="H3276" s="14"/>
      <c r="I3276" s="12"/>
      <c r="J3276" s="12"/>
    </row>
    <row r="3277" spans="3:10" ht="15.75" x14ac:dyDescent="0.25">
      <c r="C3277" s="9">
        <v>2007</v>
      </c>
      <c r="D3277" s="11">
        <v>0</v>
      </c>
      <c r="E3277" s="11"/>
      <c r="F3277" s="12"/>
      <c r="G3277" s="14"/>
      <c r="H3277" s="14"/>
      <c r="I3277" s="12"/>
      <c r="J3277" s="12"/>
    </row>
    <row r="3278" spans="3:10" ht="15.75" x14ac:dyDescent="0.25">
      <c r="C3278" s="9">
        <v>2008</v>
      </c>
      <c r="D3278" s="11">
        <v>0.06</v>
      </c>
      <c r="E3278" s="11"/>
      <c r="F3278" s="12"/>
      <c r="G3278" s="14"/>
      <c r="H3278" s="14"/>
      <c r="I3278" s="12"/>
      <c r="J3278" s="12"/>
    </row>
    <row r="3279" spans="3:10" ht="15.75" x14ac:dyDescent="0.25">
      <c r="C3279" s="9">
        <v>2009</v>
      </c>
      <c r="D3279" s="11">
        <v>0.03</v>
      </c>
      <c r="E3279" s="11"/>
      <c r="F3279" s="12"/>
      <c r="G3279" s="14"/>
      <c r="H3279" s="14"/>
      <c r="I3279" s="12"/>
      <c r="J3279" s="12"/>
    </row>
    <row r="3280" spans="3:10" ht="15.75" x14ac:dyDescent="0.25">
      <c r="C3280" s="9">
        <v>2010</v>
      </c>
      <c r="D3280" s="11">
        <v>0.06</v>
      </c>
      <c r="E3280" s="11">
        <v>1376</v>
      </c>
      <c r="F3280" s="12">
        <v>382</v>
      </c>
      <c r="G3280" s="14">
        <v>962</v>
      </c>
      <c r="H3280" s="14">
        <v>18</v>
      </c>
      <c r="I3280" s="9">
        <f t="shared" ref="I3280:I3288" si="115">E3280-(F3280+G3280+H3280)-J3280</f>
        <v>0</v>
      </c>
      <c r="J3280" s="9">
        <v>14</v>
      </c>
    </row>
    <row r="3281" spans="2:10" ht="15.75" x14ac:dyDescent="0.25">
      <c r="C3281" s="9">
        <v>2011</v>
      </c>
      <c r="D3281" s="11">
        <v>0.11</v>
      </c>
      <c r="E3281" s="11">
        <v>1398</v>
      </c>
      <c r="F3281" s="12">
        <v>359</v>
      </c>
      <c r="G3281" s="14">
        <v>945</v>
      </c>
      <c r="H3281" s="14">
        <v>23</v>
      </c>
      <c r="I3281" s="9">
        <f t="shared" si="115"/>
        <v>35</v>
      </c>
      <c r="J3281" s="9">
        <v>36</v>
      </c>
    </row>
    <row r="3282" spans="2:10" ht="15.75" x14ac:dyDescent="0.25">
      <c r="C3282" s="9">
        <v>2012</v>
      </c>
      <c r="D3282" s="11">
        <v>0.05</v>
      </c>
      <c r="E3282" s="11">
        <v>1435</v>
      </c>
      <c r="F3282" s="12">
        <v>373</v>
      </c>
      <c r="G3282" s="14">
        <v>960</v>
      </c>
      <c r="H3282" s="14">
        <v>9</v>
      </c>
      <c r="I3282" s="9">
        <f t="shared" si="115"/>
        <v>51</v>
      </c>
      <c r="J3282" s="9">
        <v>42</v>
      </c>
    </row>
    <row r="3283" spans="2:10" ht="15.75" x14ac:dyDescent="0.25">
      <c r="C3283" s="9">
        <v>2013</v>
      </c>
      <c r="D3283" s="11">
        <v>0.05</v>
      </c>
      <c r="E3283" s="11">
        <v>1450</v>
      </c>
      <c r="F3283" s="12">
        <v>353</v>
      </c>
      <c r="G3283" s="14">
        <v>766</v>
      </c>
      <c r="H3283" s="14">
        <v>21</v>
      </c>
      <c r="I3283" s="9">
        <f t="shared" si="115"/>
        <v>270</v>
      </c>
      <c r="J3283" s="9">
        <v>40</v>
      </c>
    </row>
    <row r="3284" spans="2:10" ht="15.75" x14ac:dyDescent="0.25">
      <c r="C3284" s="9">
        <v>2014</v>
      </c>
      <c r="D3284" s="11">
        <v>0.05</v>
      </c>
      <c r="E3284" s="11">
        <v>1450</v>
      </c>
      <c r="F3284" s="12">
        <v>353</v>
      </c>
      <c r="G3284" s="14">
        <v>766</v>
      </c>
      <c r="H3284" s="14">
        <v>25</v>
      </c>
      <c r="I3284" s="9">
        <f t="shared" si="115"/>
        <v>266</v>
      </c>
      <c r="J3284" s="9">
        <v>40</v>
      </c>
    </row>
    <row r="3285" spans="2:10" ht="15.75" x14ac:dyDescent="0.25">
      <c r="C3285" s="9">
        <v>2015</v>
      </c>
      <c r="D3285" s="11">
        <v>0</v>
      </c>
      <c r="E3285" s="11">
        <v>1561</v>
      </c>
      <c r="F3285" s="12">
        <v>260</v>
      </c>
      <c r="G3285" s="14">
        <v>1108</v>
      </c>
      <c r="H3285" s="14">
        <v>68</v>
      </c>
      <c r="I3285" s="9">
        <f t="shared" si="115"/>
        <v>106</v>
      </c>
      <c r="J3285" s="9">
        <v>19</v>
      </c>
    </row>
    <row r="3286" spans="2:10" ht="15.75" x14ac:dyDescent="0.25">
      <c r="C3286" s="9">
        <v>2016</v>
      </c>
      <c r="D3286" s="11">
        <v>7.0000000000000007E-2</v>
      </c>
      <c r="E3286" s="11">
        <v>1783</v>
      </c>
      <c r="F3286" s="12">
        <v>142</v>
      </c>
      <c r="G3286" s="14">
        <v>1118</v>
      </c>
      <c r="H3286" s="14">
        <v>107</v>
      </c>
      <c r="I3286" s="9">
        <f t="shared" si="115"/>
        <v>310</v>
      </c>
      <c r="J3286" s="9">
        <v>106</v>
      </c>
    </row>
    <row r="3287" spans="2:10" ht="15.75" x14ac:dyDescent="0.25">
      <c r="C3287" s="9">
        <v>2017</v>
      </c>
      <c r="D3287" s="10">
        <v>0</v>
      </c>
      <c r="E3287" s="11">
        <v>1751</v>
      </c>
      <c r="F3287" s="12">
        <v>73</v>
      </c>
      <c r="G3287" s="14">
        <v>1072</v>
      </c>
      <c r="H3287" s="14">
        <v>98</v>
      </c>
      <c r="I3287" s="14">
        <f t="shared" si="115"/>
        <v>342</v>
      </c>
      <c r="J3287" s="14">
        <v>166</v>
      </c>
    </row>
    <row r="3288" spans="2:10" ht="15.75" x14ac:dyDescent="0.25">
      <c r="C3288" s="9">
        <v>2018</v>
      </c>
      <c r="D3288" s="10">
        <v>0.10230888125494118</v>
      </c>
      <c r="E3288" s="11">
        <v>1868</v>
      </c>
      <c r="F3288" s="12">
        <v>113</v>
      </c>
      <c r="G3288" s="14">
        <v>1159</v>
      </c>
      <c r="H3288" s="14">
        <v>81</v>
      </c>
      <c r="I3288" s="14">
        <f t="shared" si="115"/>
        <v>327</v>
      </c>
      <c r="J3288" s="14">
        <v>188</v>
      </c>
    </row>
    <row r="3289" spans="2:10" ht="15.75" x14ac:dyDescent="0.25">
      <c r="B3289" t="s">
        <v>654</v>
      </c>
      <c r="C3289" s="26">
        <v>2019</v>
      </c>
      <c r="D3289" s="27">
        <v>0</v>
      </c>
      <c r="E3289" s="29">
        <f>VLOOKUP(CONCATENATE(B3289,C3289),Fuente!A:G,2,0)</f>
        <v>1887</v>
      </c>
      <c r="F3289" s="30">
        <f>VLOOKUP(CONCATENATE(B3289,C3289),Fuente!A:G,3,0)</f>
        <v>127</v>
      </c>
      <c r="G3289" s="25">
        <f>VLOOKUP(CONCATENATE(B3289,C3289),Fuente!A:G,4,0)</f>
        <v>1238</v>
      </c>
      <c r="H3289" s="25">
        <f>VLOOKUP(CONCATENATE(B3289,C3289),Fuente!A:G,5,0)</f>
        <v>92</v>
      </c>
      <c r="I3289" s="25">
        <f>VLOOKUP(CONCATENATE(B3289,C3289),Fuente!A:G,6,0)</f>
        <v>252</v>
      </c>
      <c r="J3289" s="25">
        <f>VLOOKUP(CONCATENATE(B3289,C3289),Fuente!A:G,7,0)</f>
        <v>190</v>
      </c>
    </row>
    <row r="3290" spans="2:10" ht="15.75" x14ac:dyDescent="0.25">
      <c r="B3290" t="s">
        <v>654</v>
      </c>
      <c r="C3290" s="26">
        <v>2020</v>
      </c>
      <c r="D3290" s="27">
        <v>0</v>
      </c>
      <c r="E3290" s="29">
        <f>VLOOKUP(CONCATENATE(B3290,C3290),Fuente!A:G,2,0)</f>
        <v>1916</v>
      </c>
      <c r="F3290" s="30">
        <f>VLOOKUP(CONCATENATE(B3290,C3290),Fuente!A:G,3,0)</f>
        <v>118</v>
      </c>
      <c r="G3290" s="25">
        <f>VLOOKUP(CONCATENATE(B3290,C3290),Fuente!A:G,4,0)</f>
        <v>1166</v>
      </c>
      <c r="H3290" s="25">
        <f>VLOOKUP(CONCATENATE(B3290,C3290),Fuente!A:G,5,0)</f>
        <v>92</v>
      </c>
      <c r="I3290" s="25">
        <f>VLOOKUP(CONCATENATE(B3290,C3290),Fuente!A:G,6,0)</f>
        <v>248</v>
      </c>
      <c r="J3290" s="25">
        <f>VLOOKUP(CONCATENATE(B3290,C3290),Fuente!A:G,7,0)</f>
        <v>194</v>
      </c>
    </row>
    <row r="3291" spans="2:10" ht="15.75" x14ac:dyDescent="0.25">
      <c r="C3291" s="26"/>
      <c r="D3291" s="27"/>
      <c r="E3291" s="29"/>
      <c r="F3291" s="30"/>
      <c r="G3291" s="25"/>
      <c r="H3291" s="25"/>
      <c r="I3291" s="25"/>
      <c r="J3291" s="25"/>
    </row>
    <row r="3292" spans="2:10" ht="15.75" x14ac:dyDescent="0.25">
      <c r="C3292" s="23" t="s">
        <v>96</v>
      </c>
      <c r="D3292" s="27"/>
      <c r="E3292" s="29"/>
      <c r="F3292" s="30"/>
      <c r="G3292" s="25"/>
      <c r="H3292" s="25"/>
      <c r="I3292" s="25"/>
      <c r="J3292" s="25"/>
    </row>
    <row r="3293" spans="2:10" ht="15.75" x14ac:dyDescent="0.25">
      <c r="C3293" s="26"/>
      <c r="D3293" s="27"/>
      <c r="E3293" s="29"/>
      <c r="F3293" s="30"/>
      <c r="G3293" s="25"/>
      <c r="H3293" s="25"/>
      <c r="I3293" s="25"/>
      <c r="J3293" s="25"/>
    </row>
    <row r="3294" spans="2:10" ht="15.75" x14ac:dyDescent="0.25">
      <c r="C3294" s="26"/>
      <c r="D3294" s="27"/>
      <c r="E3294" s="29"/>
      <c r="F3294" s="30"/>
      <c r="G3294" s="25"/>
      <c r="H3294" s="25"/>
      <c r="I3294" s="25"/>
      <c r="J3294" s="25"/>
    </row>
    <row r="3295" spans="2:10" ht="15.75" x14ac:dyDescent="0.25">
      <c r="C3295" s="26"/>
      <c r="D3295" s="27"/>
      <c r="E3295" s="29"/>
      <c r="F3295" s="30"/>
      <c r="G3295" s="25"/>
      <c r="H3295" s="25"/>
      <c r="I3295" s="25"/>
      <c r="J3295" s="25"/>
    </row>
    <row r="3296" spans="2:10" ht="15.75" x14ac:dyDescent="0.25">
      <c r="C3296" s="23"/>
      <c r="D3296" s="24"/>
      <c r="E3296" s="23"/>
      <c r="F3296" s="23"/>
      <c r="G3296" s="25"/>
      <c r="H3296" s="25"/>
      <c r="I3296" s="25"/>
      <c r="J3296" s="25"/>
    </row>
    <row r="3297" spans="3:10" ht="15.75" x14ac:dyDescent="0.25">
      <c r="C3297" s="23"/>
      <c r="D3297" s="24"/>
      <c r="E3297" s="23"/>
      <c r="F3297" s="23"/>
      <c r="G3297" s="25"/>
      <c r="H3297" s="25"/>
      <c r="I3297" s="25"/>
      <c r="J3297" s="25"/>
    </row>
    <row r="3298" spans="3:10" ht="15.75" x14ac:dyDescent="0.25">
      <c r="C3298" s="23"/>
      <c r="D3298" s="24"/>
      <c r="E3298" s="23"/>
      <c r="F3298" s="23"/>
      <c r="G3298" s="25"/>
      <c r="H3298" s="25"/>
      <c r="I3298" s="25"/>
      <c r="J3298" s="25"/>
    </row>
    <row r="3299" spans="3:10" ht="15.75" x14ac:dyDescent="0.25">
      <c r="C3299" s="161" t="s">
        <v>139</v>
      </c>
      <c r="D3299" s="162"/>
      <c r="E3299" s="162"/>
      <c r="F3299" s="162"/>
      <c r="G3299" s="162"/>
      <c r="H3299" s="162"/>
      <c r="I3299" s="162"/>
      <c r="J3299" s="163"/>
    </row>
    <row r="3300" spans="3:10" ht="47.25" x14ac:dyDescent="0.25">
      <c r="C3300" s="20" t="s">
        <v>0</v>
      </c>
      <c r="D3300" s="21" t="s">
        <v>94</v>
      </c>
      <c r="E3300" s="22" t="s">
        <v>95</v>
      </c>
      <c r="F3300" s="22" t="s">
        <v>91</v>
      </c>
      <c r="G3300" s="22" t="s">
        <v>92</v>
      </c>
      <c r="H3300" s="22" t="s">
        <v>93</v>
      </c>
      <c r="I3300" s="22" t="s">
        <v>89</v>
      </c>
      <c r="J3300" s="22" t="s">
        <v>88</v>
      </c>
    </row>
    <row r="3301" spans="3:10" ht="15.75" x14ac:dyDescent="0.25">
      <c r="C3301" s="9">
        <v>2005</v>
      </c>
      <c r="D3301" s="10">
        <v>0</v>
      </c>
      <c r="E3301" s="11"/>
      <c r="F3301" s="12"/>
      <c r="G3301" s="14"/>
      <c r="H3301" s="14"/>
      <c r="I3301" s="12"/>
      <c r="J3301" s="12"/>
    </row>
    <row r="3302" spans="3:10" ht="15.75" x14ac:dyDescent="0.25">
      <c r="C3302" s="9">
        <v>2006</v>
      </c>
      <c r="D3302" s="10">
        <v>0</v>
      </c>
      <c r="E3302" s="11"/>
      <c r="F3302" s="12"/>
      <c r="G3302" s="14"/>
      <c r="H3302" s="14"/>
      <c r="I3302" s="12"/>
      <c r="J3302" s="12"/>
    </row>
    <row r="3303" spans="3:10" ht="15.75" x14ac:dyDescent="0.25">
      <c r="C3303" s="9">
        <v>2007</v>
      </c>
      <c r="D3303" s="10">
        <v>0</v>
      </c>
      <c r="E3303" s="11"/>
      <c r="F3303" s="12"/>
      <c r="G3303" s="14"/>
      <c r="H3303" s="14"/>
      <c r="I3303" s="12"/>
      <c r="J3303" s="12"/>
    </row>
    <row r="3304" spans="3:10" ht="15.75" x14ac:dyDescent="0.25">
      <c r="C3304" s="9">
        <v>2008</v>
      </c>
      <c r="D3304" s="10">
        <v>0.04</v>
      </c>
      <c r="E3304" s="11"/>
      <c r="F3304" s="12"/>
      <c r="G3304" s="14"/>
      <c r="H3304" s="14"/>
      <c r="I3304" s="12"/>
      <c r="J3304" s="12"/>
    </row>
    <row r="3305" spans="3:10" ht="15.75" x14ac:dyDescent="0.25">
      <c r="C3305" s="9">
        <v>2009</v>
      </c>
      <c r="D3305" s="10">
        <v>0.04</v>
      </c>
      <c r="E3305" s="11"/>
      <c r="F3305" s="12"/>
      <c r="G3305" s="14"/>
      <c r="H3305" s="14"/>
      <c r="I3305" s="12"/>
      <c r="J3305" s="12"/>
    </row>
    <row r="3306" spans="3:10" ht="15.75" x14ac:dyDescent="0.25">
      <c r="C3306" s="9">
        <v>2010</v>
      </c>
      <c r="D3306" s="10">
        <v>0</v>
      </c>
      <c r="E3306" s="11">
        <v>997</v>
      </c>
      <c r="F3306" s="12">
        <v>325</v>
      </c>
      <c r="G3306" s="14">
        <v>638</v>
      </c>
      <c r="H3306" s="14">
        <v>7</v>
      </c>
      <c r="I3306" s="9">
        <f t="shared" ref="I3306:I3314" si="116">E3306-(F3306+G3306+H3306)-J3306</f>
        <v>0</v>
      </c>
      <c r="J3306" s="9">
        <v>27</v>
      </c>
    </row>
    <row r="3307" spans="3:10" ht="15.75" x14ac:dyDescent="0.25">
      <c r="C3307" s="9">
        <v>2011</v>
      </c>
      <c r="D3307" s="10">
        <v>0.08</v>
      </c>
      <c r="E3307" s="11">
        <v>997</v>
      </c>
      <c r="F3307" s="12">
        <v>325</v>
      </c>
      <c r="G3307" s="14">
        <v>638</v>
      </c>
      <c r="H3307" s="14">
        <v>7</v>
      </c>
      <c r="I3307" s="9">
        <f t="shared" si="116"/>
        <v>0</v>
      </c>
      <c r="J3307" s="9">
        <v>27</v>
      </c>
    </row>
    <row r="3308" spans="3:10" ht="15.75" x14ac:dyDescent="0.25">
      <c r="C3308" s="9">
        <v>2012</v>
      </c>
      <c r="D3308" s="10">
        <v>0.04</v>
      </c>
      <c r="E3308" s="11">
        <v>997</v>
      </c>
      <c r="F3308" s="12">
        <v>325</v>
      </c>
      <c r="G3308" s="14">
        <v>638</v>
      </c>
      <c r="H3308" s="14">
        <v>0</v>
      </c>
      <c r="I3308" s="9">
        <f t="shared" si="116"/>
        <v>0</v>
      </c>
      <c r="J3308" s="9">
        <v>34</v>
      </c>
    </row>
    <row r="3309" spans="3:10" ht="15.75" x14ac:dyDescent="0.25">
      <c r="C3309" s="9">
        <v>2013</v>
      </c>
      <c r="D3309" s="10">
        <v>0.04</v>
      </c>
      <c r="E3309" s="11">
        <v>997</v>
      </c>
      <c r="F3309" s="12">
        <v>325</v>
      </c>
      <c r="G3309" s="14">
        <v>638</v>
      </c>
      <c r="H3309" s="14">
        <v>7</v>
      </c>
      <c r="I3309" s="9">
        <f t="shared" si="116"/>
        <v>0</v>
      </c>
      <c r="J3309" s="9">
        <v>27</v>
      </c>
    </row>
    <row r="3310" spans="3:10" ht="15.75" x14ac:dyDescent="0.25">
      <c r="C3310" s="9">
        <v>2014</v>
      </c>
      <c r="D3310" s="10">
        <v>0</v>
      </c>
      <c r="E3310" s="11">
        <v>997</v>
      </c>
      <c r="F3310" s="12">
        <v>325</v>
      </c>
      <c r="G3310" s="14">
        <v>638</v>
      </c>
      <c r="H3310" s="14">
        <v>7</v>
      </c>
      <c r="I3310" s="9">
        <f t="shared" si="116"/>
        <v>0</v>
      </c>
      <c r="J3310" s="9">
        <v>27</v>
      </c>
    </row>
    <row r="3311" spans="3:10" ht="15.75" x14ac:dyDescent="0.25">
      <c r="C3311" s="9">
        <v>2015</v>
      </c>
      <c r="D3311" s="10">
        <v>0</v>
      </c>
      <c r="E3311" s="11">
        <v>1062</v>
      </c>
      <c r="F3311" s="12">
        <v>195</v>
      </c>
      <c r="G3311" s="14">
        <v>852</v>
      </c>
      <c r="H3311" s="14">
        <v>6</v>
      </c>
      <c r="I3311" s="9">
        <f t="shared" si="116"/>
        <v>4</v>
      </c>
      <c r="J3311" s="9">
        <v>5</v>
      </c>
    </row>
    <row r="3312" spans="3:10" ht="15.75" x14ac:dyDescent="0.25">
      <c r="C3312" s="9">
        <v>2016</v>
      </c>
      <c r="D3312" s="10">
        <v>0</v>
      </c>
      <c r="E3312" s="11">
        <v>1169</v>
      </c>
      <c r="F3312" s="12">
        <v>79</v>
      </c>
      <c r="G3312" s="14">
        <v>824</v>
      </c>
      <c r="H3312" s="14">
        <v>49</v>
      </c>
      <c r="I3312" s="9">
        <f t="shared" si="116"/>
        <v>144</v>
      </c>
      <c r="J3312" s="9">
        <v>73</v>
      </c>
    </row>
    <row r="3313" spans="2:10" ht="15.75" x14ac:dyDescent="0.25">
      <c r="C3313" s="9">
        <v>2017</v>
      </c>
      <c r="D3313" s="10">
        <v>0</v>
      </c>
      <c r="E3313" s="11">
        <v>1151</v>
      </c>
      <c r="F3313" s="12">
        <v>37</v>
      </c>
      <c r="G3313" s="14">
        <v>892</v>
      </c>
      <c r="H3313" s="14">
        <v>65</v>
      </c>
      <c r="I3313" s="14">
        <f t="shared" si="116"/>
        <v>14</v>
      </c>
      <c r="J3313" s="14">
        <v>143</v>
      </c>
    </row>
    <row r="3314" spans="2:10" ht="15.75" x14ac:dyDescent="0.25">
      <c r="C3314" s="9">
        <v>2018</v>
      </c>
      <c r="D3314" s="10">
        <v>0</v>
      </c>
      <c r="E3314" s="11">
        <v>1220</v>
      </c>
      <c r="F3314" s="12">
        <v>65</v>
      </c>
      <c r="G3314" s="14">
        <v>933</v>
      </c>
      <c r="H3314" s="14">
        <v>52</v>
      </c>
      <c r="I3314" s="14">
        <f t="shared" si="116"/>
        <v>3</v>
      </c>
      <c r="J3314" s="14">
        <v>167</v>
      </c>
    </row>
    <row r="3315" spans="2:10" ht="15.75" x14ac:dyDescent="0.25">
      <c r="B3315" t="s">
        <v>655</v>
      </c>
      <c r="C3315" s="26">
        <v>2019</v>
      </c>
      <c r="D3315" s="27">
        <v>0</v>
      </c>
      <c r="E3315" s="29">
        <f>VLOOKUP(CONCATENATE(B3315,C3315),Fuente!A:G,2,0)</f>
        <v>1220</v>
      </c>
      <c r="F3315" s="30">
        <f>VLOOKUP(CONCATENATE(B3315,C3315),Fuente!A:G,3,0)</f>
        <v>65</v>
      </c>
      <c r="G3315" s="25">
        <f>VLOOKUP(CONCATENATE(B3315,C3315),Fuente!A:G,4,0)</f>
        <v>933</v>
      </c>
      <c r="H3315" s="25">
        <f>VLOOKUP(CONCATENATE(B3315,C3315),Fuente!A:G,5,0)</f>
        <v>52</v>
      </c>
      <c r="I3315" s="25">
        <f>VLOOKUP(CONCATENATE(B3315,C3315),Fuente!A:G,6,0)</f>
        <v>7</v>
      </c>
      <c r="J3315" s="25">
        <f>VLOOKUP(CONCATENATE(B3315,C3315),Fuente!A:G,7,0)</f>
        <v>166</v>
      </c>
    </row>
    <row r="3316" spans="2:10" ht="15.75" x14ac:dyDescent="0.25">
      <c r="B3316" t="s">
        <v>655</v>
      </c>
      <c r="C3316" s="26">
        <v>2020</v>
      </c>
      <c r="D3316" s="27">
        <v>0</v>
      </c>
      <c r="E3316" s="29">
        <f>VLOOKUP(CONCATENATE(B3316,C3316),Fuente!A:G,2,0)</f>
        <v>1231</v>
      </c>
      <c r="F3316" s="30">
        <f>VLOOKUP(CONCATENATE(B3316,C3316),Fuente!A:G,3,0)</f>
        <v>56</v>
      </c>
      <c r="G3316" s="25">
        <f>VLOOKUP(CONCATENATE(B3316,C3316),Fuente!A:G,4,0)</f>
        <v>863</v>
      </c>
      <c r="H3316" s="25">
        <f>VLOOKUP(CONCATENATE(B3316,C3316),Fuente!A:G,5,0)</f>
        <v>52</v>
      </c>
      <c r="I3316" s="25">
        <f>VLOOKUP(CONCATENATE(B3316,C3316),Fuente!A:G,6,0)</f>
        <v>7</v>
      </c>
      <c r="J3316" s="25">
        <f>VLOOKUP(CONCATENATE(B3316,C3316),Fuente!A:G,7,0)</f>
        <v>162</v>
      </c>
    </row>
    <row r="3317" spans="2:10" ht="15.75" x14ac:dyDescent="0.25">
      <c r="C3317" s="26"/>
      <c r="D3317" s="27"/>
      <c r="E3317" s="29"/>
      <c r="F3317" s="30"/>
      <c r="G3317" s="25"/>
      <c r="H3317" s="25"/>
      <c r="I3317" s="25"/>
      <c r="J3317" s="25"/>
    </row>
    <row r="3318" spans="2:10" ht="15.75" x14ac:dyDescent="0.25">
      <c r="C3318" s="23" t="s">
        <v>96</v>
      </c>
      <c r="D3318" s="27"/>
      <c r="E3318" s="29"/>
      <c r="F3318" s="30"/>
      <c r="G3318" s="25"/>
      <c r="H3318" s="25"/>
      <c r="I3318" s="25"/>
      <c r="J3318" s="25"/>
    </row>
    <row r="3319" spans="2:10" ht="15.75" x14ac:dyDescent="0.25">
      <c r="C3319" s="26"/>
      <c r="D3319" s="27"/>
      <c r="E3319" s="29"/>
      <c r="F3319" s="30"/>
      <c r="G3319" s="25"/>
      <c r="H3319" s="25"/>
      <c r="I3319" s="25"/>
      <c r="J3319" s="25"/>
    </row>
    <row r="3320" spans="2:10" ht="15.75" x14ac:dyDescent="0.25">
      <c r="C3320" s="26"/>
      <c r="D3320" s="27"/>
      <c r="E3320" s="29"/>
      <c r="F3320" s="30"/>
      <c r="G3320" s="25"/>
      <c r="H3320" s="25"/>
      <c r="I3320" s="25"/>
      <c r="J3320" s="25"/>
    </row>
    <row r="3321" spans="2:10" ht="15.75" x14ac:dyDescent="0.25">
      <c r="C3321" s="26"/>
      <c r="D3321" s="27"/>
      <c r="E3321" s="29"/>
      <c r="F3321" s="30"/>
      <c r="G3321" s="25"/>
      <c r="H3321" s="25"/>
      <c r="I3321" s="25"/>
      <c r="J3321" s="25"/>
    </row>
    <row r="3322" spans="2:10" ht="15.75" x14ac:dyDescent="0.25">
      <c r="C3322" s="23"/>
      <c r="D3322" s="24"/>
      <c r="E3322" s="23"/>
      <c r="F3322" s="23"/>
      <c r="G3322" s="25"/>
      <c r="H3322" s="25"/>
      <c r="I3322" s="25"/>
      <c r="J3322" s="25"/>
    </row>
    <row r="3323" spans="2:10" ht="15.75" x14ac:dyDescent="0.25">
      <c r="C3323" s="23"/>
      <c r="D3323" s="24"/>
      <c r="E3323" s="23"/>
      <c r="F3323" s="23"/>
      <c r="G3323" s="25"/>
      <c r="H3323" s="25"/>
      <c r="I3323" s="25"/>
      <c r="J3323" s="25"/>
    </row>
    <row r="3324" spans="2:10" ht="15.75" x14ac:dyDescent="0.25">
      <c r="C3324" s="23"/>
      <c r="D3324" s="24"/>
      <c r="E3324" s="23"/>
      <c r="F3324" s="23"/>
      <c r="G3324" s="25"/>
      <c r="H3324" s="25"/>
      <c r="I3324" s="25"/>
      <c r="J3324" s="25"/>
    </row>
    <row r="3325" spans="2:10" ht="15.75" x14ac:dyDescent="0.25">
      <c r="C3325" s="161" t="s">
        <v>78</v>
      </c>
      <c r="D3325" s="162"/>
      <c r="E3325" s="162"/>
      <c r="F3325" s="162"/>
      <c r="G3325" s="162"/>
      <c r="H3325" s="162"/>
      <c r="I3325" s="162"/>
      <c r="J3325" s="163"/>
    </row>
    <row r="3326" spans="2:10" ht="47.25" x14ac:dyDescent="0.25">
      <c r="C3326" s="20" t="s">
        <v>0</v>
      </c>
      <c r="D3326" s="21" t="s">
        <v>94</v>
      </c>
      <c r="E3326" s="22" t="s">
        <v>95</v>
      </c>
      <c r="F3326" s="22" t="s">
        <v>91</v>
      </c>
      <c r="G3326" s="22" t="s">
        <v>92</v>
      </c>
      <c r="H3326" s="22" t="s">
        <v>93</v>
      </c>
      <c r="I3326" s="22" t="s">
        <v>89</v>
      </c>
      <c r="J3326" s="22" t="s">
        <v>88</v>
      </c>
    </row>
    <row r="3327" spans="2:10" ht="15.75" x14ac:dyDescent="0.25">
      <c r="C3327" s="9">
        <v>2005</v>
      </c>
      <c r="D3327" s="10">
        <v>0</v>
      </c>
      <c r="E3327" s="11"/>
      <c r="F3327" s="12"/>
      <c r="G3327" s="14"/>
      <c r="H3327" s="14"/>
      <c r="I3327" s="12"/>
      <c r="J3327" s="12"/>
    </row>
    <row r="3328" spans="2:10" ht="15.75" x14ac:dyDescent="0.25">
      <c r="C3328" s="9">
        <v>2006</v>
      </c>
      <c r="D3328" s="10">
        <v>0</v>
      </c>
      <c r="E3328" s="11"/>
      <c r="F3328" s="12"/>
      <c r="G3328" s="14"/>
      <c r="H3328" s="14"/>
      <c r="I3328" s="12"/>
      <c r="J3328" s="12"/>
    </row>
    <row r="3329" spans="2:10" ht="15.75" x14ac:dyDescent="0.25">
      <c r="C3329" s="9">
        <v>2007</v>
      </c>
      <c r="D3329" s="10">
        <v>0</v>
      </c>
      <c r="E3329" s="11"/>
      <c r="F3329" s="12"/>
      <c r="G3329" s="14"/>
      <c r="H3329" s="14"/>
      <c r="I3329" s="12"/>
      <c r="J3329" s="12"/>
    </row>
    <row r="3330" spans="2:10" ht="15.75" x14ac:dyDescent="0.25">
      <c r="C3330" s="9">
        <v>2008</v>
      </c>
      <c r="D3330" s="10">
        <v>0</v>
      </c>
      <c r="E3330" s="11"/>
      <c r="F3330" s="12"/>
      <c r="G3330" s="14"/>
      <c r="H3330" s="14"/>
      <c r="I3330" s="12"/>
      <c r="J3330" s="12"/>
    </row>
    <row r="3331" spans="2:10" ht="15.75" x14ac:dyDescent="0.25">
      <c r="C3331" s="9">
        <v>2009</v>
      </c>
      <c r="D3331" s="10">
        <v>0</v>
      </c>
      <c r="E3331" s="11"/>
      <c r="F3331" s="12"/>
      <c r="G3331" s="14"/>
      <c r="H3331" s="14"/>
      <c r="I3331" s="12"/>
      <c r="J3331" s="12"/>
    </row>
    <row r="3332" spans="2:10" ht="15.75" x14ac:dyDescent="0.25">
      <c r="C3332" s="9">
        <v>2010</v>
      </c>
      <c r="D3332" s="10">
        <v>2.17</v>
      </c>
      <c r="E3332" s="11">
        <v>2</v>
      </c>
      <c r="F3332" s="12">
        <v>0</v>
      </c>
      <c r="G3332" s="14">
        <v>2</v>
      </c>
      <c r="H3332" s="14">
        <v>0</v>
      </c>
      <c r="I3332" s="9">
        <f t="shared" ref="I3332:I3338" si="117">E3332-(F3332+G3332+H3332)-J3332</f>
        <v>0</v>
      </c>
      <c r="J3332" s="9">
        <v>0</v>
      </c>
    </row>
    <row r="3333" spans="2:10" ht="15.75" x14ac:dyDescent="0.25">
      <c r="C3333" s="9">
        <v>2011</v>
      </c>
      <c r="D3333" s="10">
        <v>2.13</v>
      </c>
      <c r="E3333" s="11">
        <v>5</v>
      </c>
      <c r="F3333" s="12">
        <v>0</v>
      </c>
      <c r="G3333" s="14">
        <v>5</v>
      </c>
      <c r="H3333" s="14">
        <v>0</v>
      </c>
      <c r="I3333" s="9">
        <f t="shared" si="117"/>
        <v>0</v>
      </c>
      <c r="J3333" s="9">
        <v>0</v>
      </c>
    </row>
    <row r="3334" spans="2:10" ht="15.75" x14ac:dyDescent="0.25">
      <c r="C3334" s="9">
        <v>2012</v>
      </c>
      <c r="D3334" s="10">
        <v>0</v>
      </c>
      <c r="E3334" s="11">
        <v>3</v>
      </c>
      <c r="F3334" s="12">
        <v>0</v>
      </c>
      <c r="G3334" s="14">
        <v>0</v>
      </c>
      <c r="H3334" s="14">
        <v>0</v>
      </c>
      <c r="I3334" s="9">
        <f t="shared" si="117"/>
        <v>3</v>
      </c>
      <c r="J3334" s="9">
        <v>0</v>
      </c>
    </row>
    <row r="3335" spans="2:10" ht="15.75" x14ac:dyDescent="0.25">
      <c r="C3335" s="9">
        <v>2013</v>
      </c>
      <c r="D3335" s="10">
        <v>0</v>
      </c>
      <c r="E3335" s="11">
        <v>5</v>
      </c>
      <c r="F3335" s="12">
        <v>0</v>
      </c>
      <c r="G3335" s="14">
        <v>5</v>
      </c>
      <c r="H3335" s="14">
        <v>0</v>
      </c>
      <c r="I3335" s="9">
        <f t="shared" si="117"/>
        <v>0</v>
      </c>
      <c r="J3335" s="9">
        <v>0</v>
      </c>
    </row>
    <row r="3336" spans="2:10" ht="15.75" x14ac:dyDescent="0.25">
      <c r="C3336" s="9">
        <v>2014</v>
      </c>
      <c r="D3336" s="10">
        <v>0</v>
      </c>
      <c r="E3336" s="11">
        <v>5</v>
      </c>
      <c r="F3336" s="12">
        <v>0</v>
      </c>
      <c r="G3336" s="14">
        <v>5</v>
      </c>
      <c r="H3336" s="14">
        <v>0</v>
      </c>
      <c r="I3336" s="9">
        <f t="shared" si="117"/>
        <v>0</v>
      </c>
      <c r="J3336" s="9">
        <v>0</v>
      </c>
    </row>
    <row r="3337" spans="2:10" ht="15.75" x14ac:dyDescent="0.25">
      <c r="C3337" s="9">
        <v>2015</v>
      </c>
      <c r="D3337" s="10">
        <v>0</v>
      </c>
      <c r="E3337" s="11">
        <v>5</v>
      </c>
      <c r="F3337" s="12">
        <v>0</v>
      </c>
      <c r="G3337" s="14">
        <v>5</v>
      </c>
      <c r="H3337" s="14">
        <v>0</v>
      </c>
      <c r="I3337" s="9">
        <f t="shared" si="117"/>
        <v>0</v>
      </c>
      <c r="J3337" s="9">
        <v>0</v>
      </c>
    </row>
    <row r="3338" spans="2:10" ht="15.75" x14ac:dyDescent="0.25">
      <c r="C3338" s="9">
        <v>2016</v>
      </c>
      <c r="D3338" s="10">
        <v>1.99</v>
      </c>
      <c r="E3338" s="11">
        <v>6</v>
      </c>
      <c r="F3338" s="12">
        <v>0</v>
      </c>
      <c r="G3338" s="14">
        <v>0</v>
      </c>
      <c r="H3338" s="14">
        <v>0</v>
      </c>
      <c r="I3338" s="9">
        <f t="shared" si="117"/>
        <v>6</v>
      </c>
      <c r="J3338" s="9">
        <v>0</v>
      </c>
    </row>
    <row r="3339" spans="2:10" ht="15.75" x14ac:dyDescent="0.25">
      <c r="C3339" s="9">
        <v>2017</v>
      </c>
      <c r="D3339" s="10">
        <v>0</v>
      </c>
      <c r="E3339" s="11">
        <v>8</v>
      </c>
      <c r="F3339" s="12">
        <v>0</v>
      </c>
      <c r="G3339" s="14">
        <v>7</v>
      </c>
      <c r="H3339" s="14">
        <v>0</v>
      </c>
      <c r="I3339" s="14">
        <v>1</v>
      </c>
      <c r="J3339" s="14">
        <v>0</v>
      </c>
    </row>
    <row r="3340" spans="2:10" ht="15.75" x14ac:dyDescent="0.25">
      <c r="C3340" s="9">
        <v>2018</v>
      </c>
      <c r="D3340" s="10">
        <v>1.9085790628876802</v>
      </c>
      <c r="E3340" s="11">
        <v>8</v>
      </c>
      <c r="F3340" s="12">
        <v>0</v>
      </c>
      <c r="G3340" s="14">
        <v>0</v>
      </c>
      <c r="H3340" s="14">
        <v>0</v>
      </c>
      <c r="I3340" s="14">
        <v>8</v>
      </c>
      <c r="J3340" s="14">
        <v>0</v>
      </c>
    </row>
    <row r="3341" spans="2:10" ht="15.75" x14ac:dyDescent="0.25">
      <c r="B3341" t="s">
        <v>656</v>
      </c>
      <c r="C3341" s="26">
        <v>2019</v>
      </c>
      <c r="D3341" s="27">
        <v>0</v>
      </c>
      <c r="E3341" s="29">
        <f>VLOOKUP(CONCATENATE(B3341,C3341),Fuente!A:G,2,0)</f>
        <v>8</v>
      </c>
      <c r="F3341" s="30">
        <f>VLOOKUP(CONCATENATE(B3341,C3341),Fuente!A:G,3,0)</f>
        <v>0</v>
      </c>
      <c r="G3341" s="25">
        <f>VLOOKUP(CONCATENATE(B3341,C3341),Fuente!A:G,4,0)</f>
        <v>0</v>
      </c>
      <c r="H3341" s="25">
        <f>VLOOKUP(CONCATENATE(B3341,C3341),Fuente!A:G,5,0)</f>
        <v>0</v>
      </c>
      <c r="I3341" s="25">
        <f>VLOOKUP(CONCATENATE(B3341,C3341),Fuente!A:G,6,0)</f>
        <v>8</v>
      </c>
      <c r="J3341" s="25">
        <f>VLOOKUP(CONCATENATE(B3341,C3341),Fuente!A:G,7,0)</f>
        <v>0</v>
      </c>
    </row>
    <row r="3342" spans="2:10" ht="15.75" x14ac:dyDescent="0.25">
      <c r="B3342" t="s">
        <v>656</v>
      </c>
      <c r="C3342" s="26">
        <v>2020</v>
      </c>
      <c r="D3342" s="27">
        <v>0</v>
      </c>
      <c r="E3342" s="29">
        <f>VLOOKUP(CONCATENATE(B3342,C3342),Fuente!A:G,2,0)</f>
        <v>31</v>
      </c>
      <c r="F3342" s="30">
        <f>VLOOKUP(CONCATENATE(B3342,C3342),Fuente!A:G,3,0)</f>
        <v>0</v>
      </c>
      <c r="G3342" s="25">
        <f>VLOOKUP(CONCATENATE(B3342,C3342),Fuente!A:G,4,0)</f>
        <v>0</v>
      </c>
      <c r="H3342" s="25">
        <f>VLOOKUP(CONCATENATE(B3342,C3342),Fuente!A:G,5,0)</f>
        <v>0</v>
      </c>
      <c r="I3342" s="25">
        <f>VLOOKUP(CONCATENATE(B3342,C3342),Fuente!A:G,6,0)</f>
        <v>23</v>
      </c>
      <c r="J3342" s="25">
        <f>VLOOKUP(CONCATENATE(B3342,C3342),Fuente!A:G,7,0)</f>
        <v>8</v>
      </c>
    </row>
    <row r="3343" spans="2:10" ht="15.75" x14ac:dyDescent="0.25">
      <c r="C3343" s="26"/>
      <c r="D3343" s="27"/>
      <c r="E3343" s="29"/>
      <c r="F3343" s="30"/>
      <c r="G3343" s="25"/>
      <c r="H3343" s="25"/>
      <c r="I3343" s="25"/>
      <c r="J3343" s="25"/>
    </row>
    <row r="3344" spans="2:10" ht="15.75" x14ac:dyDescent="0.25">
      <c r="C3344" s="23" t="s">
        <v>96</v>
      </c>
      <c r="D3344" s="27"/>
      <c r="E3344" s="29"/>
      <c r="F3344" s="30"/>
      <c r="G3344" s="25"/>
      <c r="H3344" s="25"/>
      <c r="I3344" s="25"/>
      <c r="J3344" s="25"/>
    </row>
    <row r="3345" spans="3:10" ht="15.75" x14ac:dyDescent="0.25">
      <c r="C3345" s="26"/>
      <c r="D3345" s="27"/>
      <c r="E3345" s="29"/>
      <c r="F3345" s="30"/>
      <c r="G3345" s="25"/>
      <c r="H3345" s="25"/>
      <c r="I3345" s="25"/>
      <c r="J3345" s="25"/>
    </row>
    <row r="3346" spans="3:10" ht="15.75" x14ac:dyDescent="0.25">
      <c r="C3346" s="26"/>
      <c r="D3346" s="27"/>
      <c r="E3346" s="29"/>
      <c r="F3346" s="30"/>
      <c r="G3346" s="25"/>
      <c r="H3346" s="25"/>
      <c r="I3346" s="25"/>
      <c r="J3346" s="25"/>
    </row>
    <row r="3347" spans="3:10" ht="15.75" x14ac:dyDescent="0.25">
      <c r="C3347" s="26"/>
      <c r="D3347" s="27"/>
      <c r="E3347" s="29"/>
      <c r="F3347" s="30"/>
      <c r="G3347" s="25"/>
      <c r="H3347" s="25"/>
      <c r="I3347" s="25"/>
      <c r="J3347" s="25"/>
    </row>
    <row r="3348" spans="3:10" ht="15.75" x14ac:dyDescent="0.25">
      <c r="C3348" s="23"/>
      <c r="D3348" s="24"/>
      <c r="E3348" s="23"/>
      <c r="F3348" s="23"/>
      <c r="G3348" s="25"/>
      <c r="H3348" s="25"/>
      <c r="I3348" s="25"/>
      <c r="J3348" s="25"/>
    </row>
    <row r="3349" spans="3:10" ht="15.75" x14ac:dyDescent="0.25">
      <c r="C3349" s="23"/>
      <c r="D3349" s="24"/>
      <c r="E3349" s="23"/>
      <c r="F3349" s="23"/>
      <c r="G3349" s="25"/>
      <c r="H3349" s="25"/>
      <c r="I3349" s="25"/>
      <c r="J3349" s="25"/>
    </row>
    <row r="3350" spans="3:10" ht="15.75" x14ac:dyDescent="0.25">
      <c r="C3350" s="23"/>
      <c r="D3350" s="24"/>
      <c r="E3350" s="23"/>
      <c r="F3350" s="23"/>
      <c r="G3350" s="25"/>
      <c r="H3350" s="25"/>
      <c r="I3350" s="25"/>
      <c r="J3350" s="25"/>
    </row>
    <row r="3351" spans="3:10" ht="15.75" x14ac:dyDescent="0.25">
      <c r="C3351" s="161" t="s">
        <v>79</v>
      </c>
      <c r="D3351" s="162"/>
      <c r="E3351" s="162"/>
      <c r="F3351" s="162"/>
      <c r="G3351" s="162"/>
      <c r="H3351" s="162"/>
      <c r="I3351" s="162"/>
      <c r="J3351" s="163"/>
    </row>
    <row r="3352" spans="3:10" ht="47.25" x14ac:dyDescent="0.25">
      <c r="C3352" s="20" t="s">
        <v>0</v>
      </c>
      <c r="D3352" s="21" t="s">
        <v>94</v>
      </c>
      <c r="E3352" s="22" t="s">
        <v>95</v>
      </c>
      <c r="F3352" s="22" t="s">
        <v>91</v>
      </c>
      <c r="G3352" s="22" t="s">
        <v>92</v>
      </c>
      <c r="H3352" s="22" t="s">
        <v>93</v>
      </c>
      <c r="I3352" s="22" t="s">
        <v>89</v>
      </c>
      <c r="J3352" s="22" t="s">
        <v>88</v>
      </c>
    </row>
    <row r="3353" spans="3:10" ht="15.75" x14ac:dyDescent="0.25">
      <c r="C3353" s="9">
        <v>2005</v>
      </c>
      <c r="D3353" s="10">
        <v>0</v>
      </c>
      <c r="E3353" s="11"/>
      <c r="F3353" s="12"/>
      <c r="G3353" s="14"/>
      <c r="H3353" s="14"/>
      <c r="I3353" s="12"/>
      <c r="J3353" s="12"/>
    </row>
    <row r="3354" spans="3:10" ht="15.75" x14ac:dyDescent="0.25">
      <c r="C3354" s="9">
        <v>2006</v>
      </c>
      <c r="D3354" s="10">
        <v>0</v>
      </c>
      <c r="E3354" s="11"/>
      <c r="F3354" s="12"/>
      <c r="G3354" s="14"/>
      <c r="H3354" s="14"/>
      <c r="I3354" s="12"/>
      <c r="J3354" s="12"/>
    </row>
    <row r="3355" spans="3:10" ht="15.75" x14ac:dyDescent="0.25">
      <c r="C3355" s="9">
        <v>2007</v>
      </c>
      <c r="D3355" s="10">
        <v>0</v>
      </c>
      <c r="E3355" s="11"/>
      <c r="F3355" s="12"/>
      <c r="G3355" s="14"/>
      <c r="H3355" s="14"/>
      <c r="I3355" s="12"/>
      <c r="J3355" s="12"/>
    </row>
    <row r="3356" spans="3:10" ht="15.75" x14ac:dyDescent="0.25">
      <c r="C3356" s="9">
        <v>2008</v>
      </c>
      <c r="D3356" s="10">
        <v>0</v>
      </c>
      <c r="E3356" s="11"/>
      <c r="F3356" s="12"/>
      <c r="G3356" s="14"/>
      <c r="H3356" s="14"/>
      <c r="I3356" s="12"/>
      <c r="J3356" s="12"/>
    </row>
    <row r="3357" spans="3:10" ht="15.75" x14ac:dyDescent="0.25">
      <c r="C3357" s="9">
        <v>2009</v>
      </c>
      <c r="D3357" s="10">
        <v>0</v>
      </c>
      <c r="E3357" s="11"/>
      <c r="F3357" s="12"/>
      <c r="G3357" s="14"/>
      <c r="H3357" s="14"/>
      <c r="I3357" s="12"/>
      <c r="J3357" s="12"/>
    </row>
    <row r="3358" spans="3:10" ht="15.75" x14ac:dyDescent="0.25">
      <c r="C3358" s="9">
        <v>2010</v>
      </c>
      <c r="D3358" s="10">
        <v>0</v>
      </c>
      <c r="E3358" s="11">
        <v>43</v>
      </c>
      <c r="F3358" s="12">
        <v>2</v>
      </c>
      <c r="G3358" s="14">
        <v>34</v>
      </c>
      <c r="H3358" s="14">
        <v>7</v>
      </c>
      <c r="I3358" s="9">
        <f t="shared" ref="I3358:I3364" si="118">E3358-(F3358+G3358+H3358)-J3358</f>
        <v>0</v>
      </c>
      <c r="J3358" s="9">
        <v>0</v>
      </c>
    </row>
    <row r="3359" spans="3:10" ht="15.75" x14ac:dyDescent="0.25">
      <c r="C3359" s="9">
        <v>2011</v>
      </c>
      <c r="D3359" s="10">
        <v>0</v>
      </c>
      <c r="E3359" s="11">
        <v>43</v>
      </c>
      <c r="F3359" s="12">
        <v>2</v>
      </c>
      <c r="G3359" s="14">
        <v>34</v>
      </c>
      <c r="H3359" s="14">
        <v>7</v>
      </c>
      <c r="I3359" s="9">
        <f t="shared" si="118"/>
        <v>0</v>
      </c>
      <c r="J3359" s="9">
        <v>0</v>
      </c>
    </row>
    <row r="3360" spans="3:10" ht="15.75" x14ac:dyDescent="0.25">
      <c r="C3360" s="9">
        <v>2012</v>
      </c>
      <c r="D3360" s="10">
        <v>0</v>
      </c>
      <c r="E3360" s="11">
        <v>45</v>
      </c>
      <c r="F3360" s="12">
        <v>13</v>
      </c>
      <c r="G3360" s="14">
        <v>29</v>
      </c>
      <c r="H3360" s="14">
        <v>3</v>
      </c>
      <c r="I3360" s="9">
        <f t="shared" si="118"/>
        <v>0</v>
      </c>
      <c r="J3360" s="9">
        <v>0</v>
      </c>
    </row>
    <row r="3361" spans="2:10" ht="15.75" x14ac:dyDescent="0.25">
      <c r="C3361" s="9">
        <v>2013</v>
      </c>
      <c r="D3361" s="10">
        <v>0.23</v>
      </c>
      <c r="E3361" s="11">
        <v>45</v>
      </c>
      <c r="F3361" s="12">
        <v>13</v>
      </c>
      <c r="G3361" s="14">
        <v>29</v>
      </c>
      <c r="H3361" s="14">
        <v>3</v>
      </c>
      <c r="I3361" s="9">
        <f t="shared" si="118"/>
        <v>0</v>
      </c>
      <c r="J3361" s="9">
        <v>0</v>
      </c>
    </row>
    <row r="3362" spans="2:10" ht="15.75" x14ac:dyDescent="0.25">
      <c r="C3362" s="9">
        <v>2014</v>
      </c>
      <c r="D3362" s="10">
        <v>0</v>
      </c>
      <c r="E3362" s="11">
        <v>45</v>
      </c>
      <c r="F3362" s="12">
        <v>13</v>
      </c>
      <c r="G3362" s="14">
        <v>29</v>
      </c>
      <c r="H3362" s="14">
        <v>3</v>
      </c>
      <c r="I3362" s="9">
        <f t="shared" si="118"/>
        <v>0</v>
      </c>
      <c r="J3362" s="9">
        <v>0</v>
      </c>
    </row>
    <row r="3363" spans="2:10" ht="15.75" x14ac:dyDescent="0.25">
      <c r="C3363" s="9">
        <v>2015</v>
      </c>
      <c r="D3363" s="10">
        <v>0</v>
      </c>
      <c r="E3363" s="11">
        <v>45</v>
      </c>
      <c r="F3363" s="12">
        <v>13</v>
      </c>
      <c r="G3363" s="14">
        <v>29</v>
      </c>
      <c r="H3363" s="14">
        <v>3</v>
      </c>
      <c r="I3363" s="9">
        <f t="shared" si="118"/>
        <v>0</v>
      </c>
      <c r="J3363" s="9">
        <v>0</v>
      </c>
    </row>
    <row r="3364" spans="2:10" ht="15.75" x14ac:dyDescent="0.25">
      <c r="C3364" s="9">
        <v>2016</v>
      </c>
      <c r="D3364" s="10">
        <v>0.22</v>
      </c>
      <c r="E3364" s="11">
        <v>45</v>
      </c>
      <c r="F3364" s="12">
        <v>0</v>
      </c>
      <c r="G3364" s="14">
        <v>0</v>
      </c>
      <c r="H3364" s="14">
        <v>0</v>
      </c>
      <c r="I3364" s="9">
        <f t="shared" si="118"/>
        <v>45</v>
      </c>
      <c r="J3364" s="9">
        <v>0</v>
      </c>
    </row>
    <row r="3365" spans="2:10" ht="15.75" x14ac:dyDescent="0.25">
      <c r="C3365" s="9">
        <v>2017</v>
      </c>
      <c r="D3365" s="10">
        <v>0</v>
      </c>
      <c r="E3365" s="11">
        <v>45</v>
      </c>
      <c r="F3365" s="12">
        <v>0</v>
      </c>
      <c r="G3365" s="14">
        <v>0</v>
      </c>
      <c r="H3365" s="14">
        <v>0</v>
      </c>
      <c r="I3365" s="14">
        <v>45</v>
      </c>
      <c r="J3365" s="14">
        <v>0</v>
      </c>
    </row>
    <row r="3366" spans="2:10" ht="15.75" x14ac:dyDescent="0.25">
      <c r="C3366" s="9">
        <v>2018</v>
      </c>
      <c r="D3366" s="10">
        <v>0.20734541880664417</v>
      </c>
      <c r="E3366" s="11">
        <v>45</v>
      </c>
      <c r="F3366" s="12">
        <v>0</v>
      </c>
      <c r="G3366" s="14">
        <v>0</v>
      </c>
      <c r="H3366" s="14">
        <v>0</v>
      </c>
      <c r="I3366" s="14">
        <v>45</v>
      </c>
      <c r="J3366" s="14">
        <v>0</v>
      </c>
    </row>
    <row r="3367" spans="2:10" ht="15.75" x14ac:dyDescent="0.25">
      <c r="B3367" t="s">
        <v>657</v>
      </c>
      <c r="C3367" s="26">
        <v>2019</v>
      </c>
      <c r="D3367" s="27">
        <v>0</v>
      </c>
      <c r="E3367" s="29">
        <f>VLOOKUP(CONCATENATE(B3367,C3367),Fuente!A:G,2,0)</f>
        <v>45</v>
      </c>
      <c r="F3367" s="30">
        <f>VLOOKUP(CONCATENATE(B3367,C3367),Fuente!A:G,3,0)</f>
        <v>0</v>
      </c>
      <c r="G3367" s="25">
        <f>VLOOKUP(CONCATENATE(B3367,C3367),Fuente!A:G,4,0)</f>
        <v>0</v>
      </c>
      <c r="H3367" s="25">
        <f>VLOOKUP(CONCATENATE(B3367,C3367),Fuente!A:G,5,0)</f>
        <v>0</v>
      </c>
      <c r="I3367" s="25">
        <f>VLOOKUP(CONCATENATE(B3367,C3367),Fuente!A:G,6,0)</f>
        <v>45</v>
      </c>
      <c r="J3367" s="25">
        <f>VLOOKUP(CONCATENATE(B3367,C3367),Fuente!A:G,7,0)</f>
        <v>0</v>
      </c>
    </row>
    <row r="3368" spans="2:10" ht="15.75" x14ac:dyDescent="0.25">
      <c r="B3368" t="s">
        <v>657</v>
      </c>
      <c r="C3368" s="26">
        <v>2020</v>
      </c>
      <c r="D3368" s="27">
        <v>0</v>
      </c>
      <c r="E3368" s="29">
        <f>VLOOKUP(CONCATENATE(B3368,C3368),Fuente!A:G,2,0)</f>
        <v>45</v>
      </c>
      <c r="F3368" s="30">
        <f>VLOOKUP(CONCATENATE(B3368,C3368),Fuente!A:G,3,0)</f>
        <v>0</v>
      </c>
      <c r="G3368" s="25">
        <f>VLOOKUP(CONCATENATE(B3368,C3368),Fuente!A:G,4,0)</f>
        <v>0</v>
      </c>
      <c r="H3368" s="25">
        <f>VLOOKUP(CONCATENATE(B3368,C3368),Fuente!A:G,5,0)</f>
        <v>0</v>
      </c>
      <c r="I3368" s="25">
        <f>VLOOKUP(CONCATENATE(B3368,C3368),Fuente!A:G,6,0)</f>
        <v>45</v>
      </c>
      <c r="J3368" s="25">
        <f>VLOOKUP(CONCATENATE(B3368,C3368),Fuente!A:G,7,0)</f>
        <v>0</v>
      </c>
    </row>
    <row r="3369" spans="2:10" ht="15.75" x14ac:dyDescent="0.25">
      <c r="C3369" s="26"/>
      <c r="D3369" s="27"/>
      <c r="E3369" s="29"/>
      <c r="F3369" s="30"/>
      <c r="G3369" s="25"/>
      <c r="H3369" s="25"/>
      <c r="I3369" s="25"/>
      <c r="J3369" s="25"/>
    </row>
    <row r="3370" spans="2:10" ht="15.75" x14ac:dyDescent="0.25">
      <c r="C3370" s="23" t="s">
        <v>96</v>
      </c>
      <c r="D3370" s="27"/>
      <c r="E3370" s="29"/>
      <c r="F3370" s="30"/>
      <c r="G3370" s="25"/>
      <c r="H3370" s="25"/>
      <c r="I3370" s="25"/>
      <c r="J3370" s="25"/>
    </row>
    <row r="3371" spans="2:10" ht="15.75" x14ac:dyDescent="0.25">
      <c r="C3371" s="26"/>
      <c r="D3371" s="27"/>
      <c r="E3371" s="29"/>
      <c r="F3371" s="30"/>
      <c r="G3371" s="25"/>
      <c r="H3371" s="25"/>
      <c r="I3371" s="25"/>
      <c r="J3371" s="25"/>
    </row>
    <row r="3372" spans="2:10" ht="15.75" x14ac:dyDescent="0.25">
      <c r="C3372" s="26"/>
      <c r="D3372" s="27"/>
      <c r="E3372" s="29"/>
      <c r="F3372" s="30"/>
      <c r="G3372" s="25"/>
      <c r="H3372" s="25"/>
      <c r="I3372" s="25"/>
      <c r="J3372" s="25"/>
    </row>
    <row r="3373" spans="2:10" ht="15.75" x14ac:dyDescent="0.25">
      <c r="C3373" s="26"/>
      <c r="D3373" s="27"/>
      <c r="E3373" s="29"/>
      <c r="F3373" s="30"/>
      <c r="G3373" s="25"/>
      <c r="H3373" s="25"/>
      <c r="I3373" s="25"/>
      <c r="J3373" s="25"/>
    </row>
    <row r="3374" spans="2:10" ht="15.75" x14ac:dyDescent="0.25">
      <c r="C3374" s="23"/>
      <c r="D3374" s="24"/>
      <c r="E3374" s="23"/>
      <c r="F3374" s="23"/>
      <c r="G3374" s="25"/>
      <c r="H3374" s="25"/>
      <c r="I3374" s="25"/>
      <c r="J3374" s="25"/>
    </row>
    <row r="3375" spans="2:10" ht="15.75" x14ac:dyDescent="0.25">
      <c r="C3375" s="23"/>
      <c r="D3375" s="24"/>
      <c r="E3375" s="23"/>
      <c r="F3375" s="23"/>
      <c r="G3375" s="25"/>
      <c r="H3375" s="25"/>
      <c r="I3375" s="25"/>
      <c r="J3375" s="25"/>
    </row>
    <row r="3376" spans="2:10" ht="15.75" x14ac:dyDescent="0.25">
      <c r="C3376" s="23"/>
      <c r="D3376" s="24"/>
      <c r="E3376" s="23"/>
      <c r="F3376" s="23"/>
      <c r="G3376" s="25"/>
      <c r="H3376" s="25"/>
      <c r="I3376" s="25"/>
      <c r="J3376" s="25"/>
    </row>
    <row r="3377" spans="3:10" ht="15.75" x14ac:dyDescent="0.25">
      <c r="C3377" s="161" t="s">
        <v>80</v>
      </c>
      <c r="D3377" s="162"/>
      <c r="E3377" s="162"/>
      <c r="F3377" s="162"/>
      <c r="G3377" s="162"/>
      <c r="H3377" s="162"/>
      <c r="I3377" s="162"/>
      <c r="J3377" s="163"/>
    </row>
    <row r="3378" spans="3:10" ht="47.25" x14ac:dyDescent="0.25">
      <c r="C3378" s="20" t="s">
        <v>0</v>
      </c>
      <c r="D3378" s="21" t="s">
        <v>94</v>
      </c>
      <c r="E3378" s="22" t="s">
        <v>95</v>
      </c>
      <c r="F3378" s="22" t="s">
        <v>91</v>
      </c>
      <c r="G3378" s="22" t="s">
        <v>92</v>
      </c>
      <c r="H3378" s="22" t="s">
        <v>93</v>
      </c>
      <c r="I3378" s="22" t="s">
        <v>89</v>
      </c>
      <c r="J3378" s="22" t="s">
        <v>88</v>
      </c>
    </row>
    <row r="3379" spans="3:10" ht="15.75" x14ac:dyDescent="0.25">
      <c r="C3379" s="9">
        <v>2005</v>
      </c>
      <c r="D3379" s="10">
        <v>1.47</v>
      </c>
      <c r="E3379" s="11"/>
      <c r="F3379" s="12"/>
      <c r="G3379" s="14"/>
      <c r="H3379" s="14"/>
      <c r="I3379" s="12"/>
      <c r="J3379" s="12"/>
    </row>
    <row r="3380" spans="3:10" ht="15.75" x14ac:dyDescent="0.25">
      <c r="C3380" s="9">
        <v>2006</v>
      </c>
      <c r="D3380" s="10">
        <v>0</v>
      </c>
      <c r="E3380" s="11"/>
      <c r="F3380" s="12"/>
      <c r="G3380" s="14"/>
      <c r="H3380" s="14"/>
      <c r="I3380" s="12"/>
      <c r="J3380" s="12"/>
    </row>
    <row r="3381" spans="3:10" ht="15.75" x14ac:dyDescent="0.25">
      <c r="C3381" s="9">
        <v>2007</v>
      </c>
      <c r="D3381" s="10">
        <v>0</v>
      </c>
      <c r="E3381" s="11"/>
      <c r="F3381" s="12"/>
      <c r="G3381" s="14"/>
      <c r="H3381" s="14"/>
      <c r="I3381" s="12"/>
      <c r="J3381" s="12"/>
    </row>
    <row r="3382" spans="3:10" ht="15.75" x14ac:dyDescent="0.25">
      <c r="C3382" s="9">
        <v>2008</v>
      </c>
      <c r="D3382" s="10">
        <v>0</v>
      </c>
      <c r="E3382" s="11"/>
      <c r="F3382" s="12"/>
      <c r="G3382" s="14"/>
      <c r="H3382" s="14"/>
      <c r="I3382" s="12"/>
      <c r="J3382" s="12"/>
    </row>
    <row r="3383" spans="3:10" ht="15.75" x14ac:dyDescent="0.25">
      <c r="C3383" s="9">
        <v>2009</v>
      </c>
      <c r="D3383" s="10">
        <v>0</v>
      </c>
      <c r="E3383" s="11"/>
      <c r="F3383" s="12"/>
      <c r="G3383" s="14"/>
      <c r="H3383" s="14"/>
      <c r="I3383" s="12"/>
      <c r="J3383" s="12"/>
    </row>
    <row r="3384" spans="3:10" ht="15.75" x14ac:dyDescent="0.25">
      <c r="C3384" s="9">
        <v>2010</v>
      </c>
      <c r="D3384" s="10">
        <v>0</v>
      </c>
      <c r="E3384" s="11">
        <v>2</v>
      </c>
      <c r="F3384" s="12">
        <v>0</v>
      </c>
      <c r="G3384" s="14">
        <v>2</v>
      </c>
      <c r="H3384" s="14">
        <v>0</v>
      </c>
      <c r="I3384" s="9">
        <f t="shared" ref="I3384:I3390" si="119">E3384-(F3384+G3384+H3384)-J3384</f>
        <v>0</v>
      </c>
      <c r="J3384" s="9">
        <v>0</v>
      </c>
    </row>
    <row r="3385" spans="3:10" ht="15.75" x14ac:dyDescent="0.25">
      <c r="C3385" s="9">
        <v>2011</v>
      </c>
      <c r="D3385" s="10">
        <v>0</v>
      </c>
      <c r="E3385" s="11">
        <v>2</v>
      </c>
      <c r="F3385" s="12">
        <v>0</v>
      </c>
      <c r="G3385" s="14">
        <v>2</v>
      </c>
      <c r="H3385" s="14">
        <v>0</v>
      </c>
      <c r="I3385" s="9">
        <f t="shared" si="119"/>
        <v>0</v>
      </c>
      <c r="J3385" s="9">
        <v>0</v>
      </c>
    </row>
    <row r="3386" spans="3:10" ht="15.75" x14ac:dyDescent="0.25">
      <c r="C3386" s="9">
        <v>2012</v>
      </c>
      <c r="D3386" s="10">
        <v>0</v>
      </c>
      <c r="E3386" s="11">
        <v>2</v>
      </c>
      <c r="F3386" s="12">
        <v>0</v>
      </c>
      <c r="G3386" s="14">
        <v>0</v>
      </c>
      <c r="H3386" s="14">
        <v>0</v>
      </c>
      <c r="I3386" s="9">
        <f t="shared" si="119"/>
        <v>2</v>
      </c>
      <c r="J3386" s="9">
        <v>0</v>
      </c>
    </row>
    <row r="3387" spans="3:10" ht="15.75" x14ac:dyDescent="0.25">
      <c r="C3387" s="9">
        <v>2013</v>
      </c>
      <c r="D3387" s="10">
        <v>0</v>
      </c>
      <c r="E3387" s="11">
        <v>2</v>
      </c>
      <c r="F3387" s="12">
        <v>0</v>
      </c>
      <c r="G3387" s="14">
        <v>2</v>
      </c>
      <c r="H3387" s="14">
        <v>0</v>
      </c>
      <c r="I3387" s="9">
        <f t="shared" si="119"/>
        <v>0</v>
      </c>
      <c r="J3387" s="9">
        <v>0</v>
      </c>
    </row>
    <row r="3388" spans="3:10" ht="15.75" x14ac:dyDescent="0.25">
      <c r="C3388" s="9">
        <v>2014</v>
      </c>
      <c r="D3388" s="10">
        <v>0</v>
      </c>
      <c r="E3388" s="11">
        <v>2</v>
      </c>
      <c r="F3388" s="12">
        <v>0</v>
      </c>
      <c r="G3388" s="14">
        <v>2</v>
      </c>
      <c r="H3388" s="14">
        <v>0</v>
      </c>
      <c r="I3388" s="9">
        <f t="shared" si="119"/>
        <v>0</v>
      </c>
      <c r="J3388" s="9">
        <v>0</v>
      </c>
    </row>
    <row r="3389" spans="3:10" ht="15.75" x14ac:dyDescent="0.25">
      <c r="C3389" s="9">
        <v>2015</v>
      </c>
      <c r="D3389" s="10">
        <v>0</v>
      </c>
      <c r="E3389" s="11">
        <v>2</v>
      </c>
      <c r="F3389" s="12">
        <v>0</v>
      </c>
      <c r="G3389" s="14">
        <v>2</v>
      </c>
      <c r="H3389" s="14">
        <v>0</v>
      </c>
      <c r="I3389" s="9">
        <f t="shared" si="119"/>
        <v>0</v>
      </c>
      <c r="J3389" s="9">
        <v>0</v>
      </c>
    </row>
    <row r="3390" spans="3:10" ht="15.75" x14ac:dyDescent="0.25">
      <c r="C3390" s="9">
        <v>2016</v>
      </c>
      <c r="D3390" s="10">
        <v>0</v>
      </c>
      <c r="E3390" s="11">
        <v>3</v>
      </c>
      <c r="F3390" s="12">
        <v>0</v>
      </c>
      <c r="G3390" s="14">
        <v>0</v>
      </c>
      <c r="H3390" s="14">
        <v>0</v>
      </c>
      <c r="I3390" s="9">
        <f t="shared" si="119"/>
        <v>3</v>
      </c>
      <c r="J3390" s="9">
        <v>0</v>
      </c>
    </row>
    <row r="3391" spans="3:10" ht="15.75" x14ac:dyDescent="0.25">
      <c r="C3391" s="9">
        <v>2017</v>
      </c>
      <c r="D3391" s="10">
        <v>0</v>
      </c>
      <c r="E3391" s="11">
        <v>2</v>
      </c>
      <c r="F3391" s="12">
        <v>0</v>
      </c>
      <c r="G3391" s="14">
        <v>0</v>
      </c>
      <c r="H3391" s="14">
        <v>0</v>
      </c>
      <c r="I3391" s="14">
        <v>1</v>
      </c>
      <c r="J3391" s="14">
        <v>1</v>
      </c>
    </row>
    <row r="3392" spans="3:10" ht="15.75" x14ac:dyDescent="0.25">
      <c r="C3392" s="9">
        <v>2018</v>
      </c>
      <c r="D3392" s="10">
        <v>0</v>
      </c>
      <c r="E3392" s="11">
        <v>5</v>
      </c>
      <c r="F3392" s="12">
        <v>0</v>
      </c>
      <c r="G3392" s="14">
        <v>1</v>
      </c>
      <c r="H3392" s="14">
        <v>0</v>
      </c>
      <c r="I3392" s="14">
        <v>3</v>
      </c>
      <c r="J3392" s="14">
        <v>1</v>
      </c>
    </row>
    <row r="3393" spans="2:10" ht="15.75" x14ac:dyDescent="0.25">
      <c r="B3393" t="s">
        <v>658</v>
      </c>
      <c r="C3393" s="26">
        <v>2019</v>
      </c>
      <c r="D3393" s="27">
        <v>0</v>
      </c>
      <c r="E3393" s="29">
        <f>VLOOKUP(CONCATENATE(B3393,C3393),Fuente!A:G,2,0)</f>
        <v>5</v>
      </c>
      <c r="F3393" s="30">
        <f>VLOOKUP(CONCATENATE(B3393,C3393),Fuente!A:G,3,0)</f>
        <v>0</v>
      </c>
      <c r="G3393" s="25">
        <f>VLOOKUP(CONCATENATE(B3393,C3393),Fuente!A:G,4,0)</f>
        <v>2</v>
      </c>
      <c r="H3393" s="25">
        <f>VLOOKUP(CONCATENATE(B3393,C3393),Fuente!A:G,5,0)</f>
        <v>1</v>
      </c>
      <c r="I3393" s="25">
        <f>VLOOKUP(CONCATENATE(B3393,C3393),Fuente!A:G,6,0)</f>
        <v>2</v>
      </c>
      <c r="J3393" s="25">
        <f>VLOOKUP(CONCATENATE(B3393,C3393),Fuente!A:G,7,0)</f>
        <v>0</v>
      </c>
    </row>
    <row r="3394" spans="2:10" ht="15.75" x14ac:dyDescent="0.25">
      <c r="B3394" t="s">
        <v>658</v>
      </c>
      <c r="C3394" s="26">
        <v>2020</v>
      </c>
      <c r="D3394" s="27">
        <v>0</v>
      </c>
      <c r="E3394" s="29">
        <f>VLOOKUP(CONCATENATE(B3394,C3394),Fuente!A:G,2,0)</f>
        <v>5</v>
      </c>
      <c r="F3394" s="30">
        <f>VLOOKUP(CONCATENATE(B3394,C3394),Fuente!A:G,3,0)</f>
        <v>0</v>
      </c>
      <c r="G3394" s="25">
        <f>VLOOKUP(CONCATENATE(B3394,C3394),Fuente!A:G,4,0)</f>
        <v>2</v>
      </c>
      <c r="H3394" s="25">
        <f>VLOOKUP(CONCATENATE(B3394,C3394),Fuente!A:G,5,0)</f>
        <v>1</v>
      </c>
      <c r="I3394" s="25">
        <f>VLOOKUP(CONCATENATE(B3394,C3394),Fuente!A:G,6,0)</f>
        <v>2</v>
      </c>
      <c r="J3394" s="25">
        <f>VLOOKUP(CONCATENATE(B3394,C3394),Fuente!A:G,7,0)</f>
        <v>0</v>
      </c>
    </row>
    <row r="3395" spans="2:10" ht="15.75" x14ac:dyDescent="0.25">
      <c r="C3395" s="26"/>
      <c r="D3395" s="27"/>
      <c r="E3395" s="29"/>
      <c r="F3395" s="30"/>
      <c r="G3395" s="25"/>
      <c r="H3395" s="25"/>
      <c r="I3395" s="25"/>
      <c r="J3395" s="25"/>
    </row>
    <row r="3396" spans="2:10" ht="15.75" x14ac:dyDescent="0.25">
      <c r="C3396" s="23" t="s">
        <v>96</v>
      </c>
      <c r="D3396" s="27"/>
      <c r="E3396" s="29"/>
      <c r="F3396" s="30"/>
      <c r="G3396" s="25"/>
      <c r="H3396" s="25"/>
      <c r="I3396" s="25"/>
      <c r="J3396" s="25"/>
    </row>
    <row r="3397" spans="2:10" ht="15.75" x14ac:dyDescent="0.25">
      <c r="C3397" s="26"/>
      <c r="D3397" s="27"/>
      <c r="E3397" s="29"/>
      <c r="F3397" s="30"/>
      <c r="G3397" s="25"/>
      <c r="H3397" s="25"/>
      <c r="I3397" s="25"/>
      <c r="J3397" s="25"/>
    </row>
    <row r="3398" spans="2:10" ht="15.75" x14ac:dyDescent="0.25">
      <c r="C3398" s="26"/>
      <c r="D3398" s="27"/>
      <c r="E3398" s="29"/>
      <c r="F3398" s="30"/>
      <c r="G3398" s="25"/>
      <c r="H3398" s="25"/>
      <c r="I3398" s="25"/>
      <c r="J3398" s="25"/>
    </row>
    <row r="3399" spans="2:10" ht="15.75" x14ac:dyDescent="0.25">
      <c r="C3399" s="26"/>
      <c r="D3399" s="27"/>
      <c r="E3399" s="29"/>
      <c r="F3399" s="30"/>
      <c r="G3399" s="25"/>
      <c r="H3399" s="25"/>
      <c r="I3399" s="25"/>
      <c r="J3399" s="25"/>
    </row>
    <row r="3400" spans="2:10" ht="15.75" x14ac:dyDescent="0.25">
      <c r="C3400" s="23"/>
      <c r="D3400" s="24"/>
      <c r="E3400" s="23"/>
      <c r="F3400" s="23"/>
      <c r="G3400" s="25"/>
      <c r="H3400" s="25"/>
      <c r="I3400" s="25"/>
      <c r="J3400" s="25"/>
    </row>
    <row r="3401" spans="2:10" ht="15.75" x14ac:dyDescent="0.25">
      <c r="C3401" s="23"/>
      <c r="D3401" s="24"/>
      <c r="E3401" s="23"/>
      <c r="F3401" s="23"/>
      <c r="G3401" s="25"/>
      <c r="H3401" s="25"/>
      <c r="I3401" s="25"/>
      <c r="J3401" s="25"/>
    </row>
    <row r="3402" spans="2:10" ht="15.75" x14ac:dyDescent="0.25">
      <c r="C3402" s="23"/>
      <c r="D3402" s="24"/>
      <c r="E3402" s="23"/>
      <c r="F3402" s="23"/>
      <c r="G3402" s="25"/>
      <c r="H3402" s="25"/>
      <c r="I3402" s="25"/>
      <c r="J3402" s="25"/>
    </row>
    <row r="3403" spans="2:10" ht="15.75" x14ac:dyDescent="0.25">
      <c r="C3403" s="161" t="s">
        <v>81</v>
      </c>
      <c r="D3403" s="162"/>
      <c r="E3403" s="162"/>
      <c r="F3403" s="162"/>
      <c r="G3403" s="162"/>
      <c r="H3403" s="162"/>
      <c r="I3403" s="162"/>
      <c r="J3403" s="163"/>
    </row>
    <row r="3404" spans="2:10" ht="47.25" x14ac:dyDescent="0.25">
      <c r="C3404" s="20" t="s">
        <v>0</v>
      </c>
      <c r="D3404" s="21" t="s">
        <v>94</v>
      </c>
      <c r="E3404" s="22" t="s">
        <v>95</v>
      </c>
      <c r="F3404" s="22" t="s">
        <v>91</v>
      </c>
      <c r="G3404" s="22" t="s">
        <v>92</v>
      </c>
      <c r="H3404" s="22" t="s">
        <v>93</v>
      </c>
      <c r="I3404" s="22" t="s">
        <v>89</v>
      </c>
      <c r="J3404" s="22" t="s">
        <v>88</v>
      </c>
    </row>
    <row r="3405" spans="2:10" ht="15.75" x14ac:dyDescent="0.25">
      <c r="C3405" s="9">
        <v>2005</v>
      </c>
      <c r="D3405" s="10">
        <v>1.63</v>
      </c>
      <c r="E3405" s="11"/>
      <c r="F3405" s="12"/>
      <c r="G3405" s="14"/>
      <c r="H3405" s="14"/>
      <c r="I3405" s="12"/>
      <c r="J3405" s="12"/>
    </row>
    <row r="3406" spans="2:10" ht="15.75" x14ac:dyDescent="0.25">
      <c r="C3406" s="9">
        <v>2006</v>
      </c>
      <c r="D3406" s="10">
        <v>0</v>
      </c>
      <c r="E3406" s="11"/>
      <c r="F3406" s="12"/>
      <c r="G3406" s="14"/>
      <c r="H3406" s="14"/>
      <c r="I3406" s="12"/>
      <c r="J3406" s="12"/>
    </row>
    <row r="3407" spans="2:10" ht="15.75" x14ac:dyDescent="0.25">
      <c r="C3407" s="9">
        <v>2007</v>
      </c>
      <c r="D3407" s="10">
        <v>0</v>
      </c>
      <c r="E3407" s="11"/>
      <c r="F3407" s="12"/>
      <c r="G3407" s="14"/>
      <c r="H3407" s="14"/>
      <c r="I3407" s="12"/>
      <c r="J3407" s="12"/>
    </row>
    <row r="3408" spans="2:10" ht="15.75" x14ac:dyDescent="0.25">
      <c r="C3408" s="9">
        <v>2008</v>
      </c>
      <c r="D3408" s="10">
        <v>0</v>
      </c>
      <c r="E3408" s="11"/>
      <c r="F3408" s="12"/>
      <c r="G3408" s="14"/>
      <c r="H3408" s="14"/>
      <c r="I3408" s="12"/>
      <c r="J3408" s="12"/>
    </row>
    <row r="3409" spans="2:10" ht="15.75" x14ac:dyDescent="0.25">
      <c r="C3409" s="9">
        <v>2009</v>
      </c>
      <c r="D3409" s="10">
        <v>0</v>
      </c>
      <c r="E3409" s="11"/>
      <c r="F3409" s="12"/>
      <c r="G3409" s="14"/>
      <c r="H3409" s="14"/>
      <c r="I3409" s="12"/>
      <c r="J3409" s="12"/>
    </row>
    <row r="3410" spans="2:10" ht="15.75" x14ac:dyDescent="0.25">
      <c r="C3410" s="9">
        <v>2010</v>
      </c>
      <c r="D3410" s="10">
        <v>0</v>
      </c>
      <c r="E3410" s="11">
        <v>23</v>
      </c>
      <c r="F3410" s="12">
        <v>7</v>
      </c>
      <c r="G3410" s="14">
        <v>15</v>
      </c>
      <c r="H3410" s="14">
        <v>1</v>
      </c>
      <c r="I3410" s="9">
        <f t="shared" ref="I3410:I3418" si="120">E3410-(F3410+G3410+H3410)-J3410</f>
        <v>0</v>
      </c>
      <c r="J3410" s="9">
        <v>0</v>
      </c>
    </row>
    <row r="3411" spans="2:10" ht="15.75" x14ac:dyDescent="0.25">
      <c r="C3411" s="9">
        <v>2011</v>
      </c>
      <c r="D3411" s="10">
        <v>1.5</v>
      </c>
      <c r="E3411" s="11">
        <v>25</v>
      </c>
      <c r="F3411" s="12">
        <v>5</v>
      </c>
      <c r="G3411" s="14">
        <v>13</v>
      </c>
      <c r="H3411" s="14">
        <v>0</v>
      </c>
      <c r="I3411" s="9">
        <f t="shared" si="120"/>
        <v>6</v>
      </c>
      <c r="J3411" s="9">
        <v>1</v>
      </c>
    </row>
    <row r="3412" spans="2:10" ht="15.75" x14ac:dyDescent="0.25">
      <c r="C3412" s="9">
        <v>2012</v>
      </c>
      <c r="D3412" s="10">
        <v>1.48</v>
      </c>
      <c r="E3412" s="11">
        <v>24</v>
      </c>
      <c r="F3412" s="12">
        <v>5</v>
      </c>
      <c r="G3412" s="14">
        <v>14</v>
      </c>
      <c r="H3412" s="14">
        <v>0</v>
      </c>
      <c r="I3412" s="9">
        <f t="shared" si="120"/>
        <v>5</v>
      </c>
      <c r="J3412" s="9">
        <v>0</v>
      </c>
    </row>
    <row r="3413" spans="2:10" ht="15.75" x14ac:dyDescent="0.25">
      <c r="C3413" s="9">
        <v>2013</v>
      </c>
      <c r="D3413" s="10">
        <v>0</v>
      </c>
      <c r="E3413" s="11">
        <v>26</v>
      </c>
      <c r="F3413" s="12">
        <v>5</v>
      </c>
      <c r="G3413" s="14">
        <v>11</v>
      </c>
      <c r="H3413" s="14">
        <v>0</v>
      </c>
      <c r="I3413" s="9">
        <f t="shared" si="120"/>
        <v>10</v>
      </c>
      <c r="J3413" s="9">
        <v>0</v>
      </c>
    </row>
    <row r="3414" spans="2:10" ht="15.75" x14ac:dyDescent="0.25">
      <c r="C3414" s="9">
        <v>2014</v>
      </c>
      <c r="D3414" s="10">
        <v>1.44</v>
      </c>
      <c r="E3414" s="11">
        <v>26</v>
      </c>
      <c r="F3414" s="12">
        <v>5</v>
      </c>
      <c r="G3414" s="14">
        <v>11</v>
      </c>
      <c r="H3414" s="14">
        <v>0</v>
      </c>
      <c r="I3414" s="9">
        <f t="shared" si="120"/>
        <v>10</v>
      </c>
      <c r="J3414" s="9">
        <v>0</v>
      </c>
    </row>
    <row r="3415" spans="2:10" ht="15.75" x14ac:dyDescent="0.25">
      <c r="C3415" s="9">
        <v>2015</v>
      </c>
      <c r="D3415" s="10">
        <v>0</v>
      </c>
      <c r="E3415" s="11">
        <v>28</v>
      </c>
      <c r="F3415" s="12">
        <v>8</v>
      </c>
      <c r="G3415" s="14">
        <v>12</v>
      </c>
      <c r="H3415" s="14">
        <v>0</v>
      </c>
      <c r="I3415" s="9">
        <f t="shared" si="120"/>
        <v>8</v>
      </c>
      <c r="J3415" s="9">
        <v>0</v>
      </c>
    </row>
    <row r="3416" spans="2:10" ht="15.75" x14ac:dyDescent="0.25">
      <c r="C3416" s="9">
        <v>2016</v>
      </c>
      <c r="D3416" s="10">
        <v>1.42</v>
      </c>
      <c r="E3416" s="11">
        <v>30</v>
      </c>
      <c r="F3416" s="12">
        <v>3</v>
      </c>
      <c r="G3416" s="14">
        <v>23</v>
      </c>
      <c r="H3416" s="14">
        <v>0</v>
      </c>
      <c r="I3416" s="9">
        <f t="shared" si="120"/>
        <v>4</v>
      </c>
      <c r="J3416" s="9">
        <v>0</v>
      </c>
    </row>
    <row r="3417" spans="2:10" ht="15.75" x14ac:dyDescent="0.25">
      <c r="C3417" s="9">
        <v>2017</v>
      </c>
      <c r="D3417" s="10">
        <v>0</v>
      </c>
      <c r="E3417" s="11">
        <v>33</v>
      </c>
      <c r="F3417" s="12">
        <v>4</v>
      </c>
      <c r="G3417" s="14">
        <v>26</v>
      </c>
      <c r="H3417" s="14">
        <v>0</v>
      </c>
      <c r="I3417" s="14">
        <f t="shared" si="120"/>
        <v>1</v>
      </c>
      <c r="J3417" s="14">
        <v>2</v>
      </c>
    </row>
    <row r="3418" spans="2:10" ht="15.75" x14ac:dyDescent="0.25">
      <c r="C3418" s="9">
        <v>2018</v>
      </c>
      <c r="D3418" s="10">
        <v>0</v>
      </c>
      <c r="E3418" s="11">
        <v>34</v>
      </c>
      <c r="F3418" s="12">
        <v>4</v>
      </c>
      <c r="G3418" s="14">
        <v>28</v>
      </c>
      <c r="H3418" s="14">
        <v>1</v>
      </c>
      <c r="I3418" s="14">
        <f t="shared" si="120"/>
        <v>0</v>
      </c>
      <c r="J3418" s="14">
        <v>1</v>
      </c>
    </row>
    <row r="3419" spans="2:10" ht="15.75" x14ac:dyDescent="0.25">
      <c r="B3419" t="s">
        <v>659</v>
      </c>
      <c r="C3419" s="26">
        <v>2019</v>
      </c>
      <c r="D3419" s="27">
        <v>0</v>
      </c>
      <c r="E3419" s="29">
        <f>VLOOKUP(CONCATENATE(B3419,C3419),Fuente!A:G,2,0)</f>
        <v>34</v>
      </c>
      <c r="F3419" s="30">
        <f>VLOOKUP(CONCATENATE(B3419,C3419),Fuente!A:G,3,0)</f>
        <v>1</v>
      </c>
      <c r="G3419" s="25">
        <f>VLOOKUP(CONCATENATE(B3419,C3419),Fuente!A:G,4,0)</f>
        <v>31</v>
      </c>
      <c r="H3419" s="25">
        <f>VLOOKUP(CONCATENATE(B3419,C3419),Fuente!A:G,5,0)</f>
        <v>1</v>
      </c>
      <c r="I3419" s="25">
        <f>VLOOKUP(CONCATENATE(B3419,C3419),Fuente!A:G,6,0)</f>
        <v>0</v>
      </c>
      <c r="J3419" s="25">
        <f>VLOOKUP(CONCATENATE(B3419,C3419),Fuente!A:G,7,0)</f>
        <v>2</v>
      </c>
    </row>
    <row r="3420" spans="2:10" ht="15.75" x14ac:dyDescent="0.25">
      <c r="B3420" t="s">
        <v>659</v>
      </c>
      <c r="C3420" s="26">
        <v>2020</v>
      </c>
      <c r="D3420" s="27">
        <v>0</v>
      </c>
      <c r="E3420" s="29">
        <f>VLOOKUP(CONCATENATE(B3420,C3420),Fuente!A:G,2,0)</f>
        <v>47</v>
      </c>
      <c r="F3420" s="30">
        <f>VLOOKUP(CONCATENATE(B3420,C3420),Fuente!A:G,3,0)</f>
        <v>1</v>
      </c>
      <c r="G3420" s="25">
        <f>VLOOKUP(CONCATENATE(B3420,C3420),Fuente!A:G,4,0)</f>
        <v>31</v>
      </c>
      <c r="H3420" s="25">
        <f>VLOOKUP(CONCATENATE(B3420,C3420),Fuente!A:G,5,0)</f>
        <v>1</v>
      </c>
      <c r="I3420" s="25">
        <f>VLOOKUP(CONCATENATE(B3420,C3420),Fuente!A:G,6,0)</f>
        <v>0</v>
      </c>
      <c r="J3420" s="25">
        <f>VLOOKUP(CONCATENATE(B3420,C3420),Fuente!A:G,7,0)</f>
        <v>2</v>
      </c>
    </row>
    <row r="3421" spans="2:10" ht="15.75" x14ac:dyDescent="0.25">
      <c r="C3421" s="26"/>
      <c r="D3421" s="27"/>
      <c r="E3421" s="29"/>
      <c r="F3421" s="30"/>
      <c r="G3421" s="25"/>
      <c r="H3421" s="25"/>
      <c r="I3421" s="25"/>
      <c r="J3421" s="25"/>
    </row>
    <row r="3422" spans="2:10" ht="15.75" x14ac:dyDescent="0.25">
      <c r="C3422" s="23" t="s">
        <v>96</v>
      </c>
      <c r="D3422" s="27"/>
      <c r="E3422" s="29"/>
      <c r="F3422" s="30"/>
      <c r="G3422" s="25"/>
      <c r="H3422" s="25"/>
      <c r="I3422" s="25"/>
      <c r="J3422" s="25"/>
    </row>
    <row r="3423" spans="2:10" ht="15.75" x14ac:dyDescent="0.25">
      <c r="C3423" s="26"/>
      <c r="D3423" s="27"/>
      <c r="E3423" s="29"/>
      <c r="F3423" s="30"/>
      <c r="G3423" s="25"/>
      <c r="H3423" s="25"/>
      <c r="I3423" s="25"/>
      <c r="J3423" s="25"/>
    </row>
    <row r="3424" spans="2:10" ht="15.75" x14ac:dyDescent="0.25">
      <c r="C3424" s="26"/>
      <c r="D3424" s="27"/>
      <c r="E3424" s="29"/>
      <c r="F3424" s="30"/>
      <c r="G3424" s="25"/>
      <c r="H3424" s="25"/>
      <c r="I3424" s="25"/>
      <c r="J3424" s="25"/>
    </row>
    <row r="3425" spans="3:10" ht="15.75" x14ac:dyDescent="0.25">
      <c r="C3425" s="26"/>
      <c r="D3425" s="27"/>
      <c r="E3425" s="29"/>
      <c r="F3425" s="30"/>
      <c r="G3425" s="25"/>
      <c r="H3425" s="25"/>
      <c r="I3425" s="25"/>
      <c r="J3425" s="25"/>
    </row>
    <row r="3426" spans="3:10" ht="15.75" x14ac:dyDescent="0.25">
      <c r="C3426" s="23"/>
      <c r="D3426" s="24"/>
      <c r="E3426" s="23"/>
      <c r="F3426" s="23"/>
      <c r="G3426" s="25"/>
      <c r="H3426" s="25"/>
      <c r="I3426" s="25"/>
      <c r="J3426" s="25"/>
    </row>
    <row r="3427" spans="3:10" ht="15.75" x14ac:dyDescent="0.25">
      <c r="C3427" s="23"/>
      <c r="D3427" s="24"/>
      <c r="E3427" s="23"/>
      <c r="F3427" s="23"/>
      <c r="G3427" s="25"/>
      <c r="H3427" s="25"/>
      <c r="I3427" s="25"/>
      <c r="J3427" s="25"/>
    </row>
    <row r="3428" spans="3:10" ht="15.75" x14ac:dyDescent="0.25">
      <c r="C3428" s="23"/>
      <c r="D3428" s="24"/>
      <c r="E3428" s="23"/>
      <c r="F3428" s="23"/>
      <c r="G3428" s="25"/>
      <c r="H3428" s="25"/>
      <c r="I3428" s="25"/>
      <c r="J3428" s="25"/>
    </row>
    <row r="3429" spans="3:10" ht="15.75" x14ac:dyDescent="0.25">
      <c r="C3429" s="161" t="s">
        <v>82</v>
      </c>
      <c r="D3429" s="162"/>
      <c r="E3429" s="162"/>
      <c r="F3429" s="162"/>
      <c r="G3429" s="162"/>
      <c r="H3429" s="162"/>
      <c r="I3429" s="162"/>
      <c r="J3429" s="163"/>
    </row>
    <row r="3430" spans="3:10" ht="47.25" x14ac:dyDescent="0.25">
      <c r="C3430" s="20" t="s">
        <v>0</v>
      </c>
      <c r="D3430" s="21" t="s">
        <v>94</v>
      </c>
      <c r="E3430" s="22" t="s">
        <v>95</v>
      </c>
      <c r="F3430" s="22" t="s">
        <v>91</v>
      </c>
      <c r="G3430" s="22" t="s">
        <v>92</v>
      </c>
      <c r="H3430" s="22" t="s">
        <v>93</v>
      </c>
      <c r="I3430" s="22" t="s">
        <v>89</v>
      </c>
      <c r="J3430" s="22" t="s">
        <v>88</v>
      </c>
    </row>
    <row r="3431" spans="3:10" ht="15.75" x14ac:dyDescent="0.25">
      <c r="C3431" s="9">
        <v>2005</v>
      </c>
      <c r="D3431" s="10">
        <v>0</v>
      </c>
      <c r="E3431" s="11"/>
      <c r="F3431" s="12"/>
      <c r="G3431" s="14"/>
      <c r="H3431" s="14"/>
      <c r="I3431" s="12"/>
      <c r="J3431" s="12"/>
    </row>
    <row r="3432" spans="3:10" ht="15.75" x14ac:dyDescent="0.25">
      <c r="C3432" s="9">
        <v>2006</v>
      </c>
      <c r="D3432" s="10">
        <v>0</v>
      </c>
      <c r="E3432" s="11"/>
      <c r="F3432" s="12"/>
      <c r="G3432" s="14"/>
      <c r="H3432" s="14"/>
      <c r="I3432" s="12"/>
      <c r="J3432" s="12"/>
    </row>
    <row r="3433" spans="3:10" ht="15.75" x14ac:dyDescent="0.25">
      <c r="C3433" s="9">
        <v>2007</v>
      </c>
      <c r="D3433" s="10">
        <v>0</v>
      </c>
      <c r="E3433" s="11"/>
      <c r="F3433" s="12"/>
      <c r="G3433" s="14"/>
      <c r="H3433" s="14"/>
      <c r="I3433" s="12"/>
      <c r="J3433" s="12"/>
    </row>
    <row r="3434" spans="3:10" ht="15.75" x14ac:dyDescent="0.25">
      <c r="C3434" s="9">
        <v>2008</v>
      </c>
      <c r="D3434" s="10">
        <v>0</v>
      </c>
      <c r="E3434" s="11"/>
      <c r="F3434" s="12"/>
      <c r="G3434" s="14"/>
      <c r="H3434" s="14"/>
      <c r="I3434" s="12"/>
      <c r="J3434" s="12"/>
    </row>
    <row r="3435" spans="3:10" ht="15.75" x14ac:dyDescent="0.25">
      <c r="C3435" s="9">
        <v>2009</v>
      </c>
      <c r="D3435" s="10">
        <v>0</v>
      </c>
      <c r="E3435" s="11"/>
      <c r="F3435" s="12"/>
      <c r="G3435" s="14"/>
      <c r="H3435" s="14"/>
      <c r="I3435" s="12"/>
      <c r="J3435" s="12"/>
    </row>
    <row r="3436" spans="3:10" ht="15.75" x14ac:dyDescent="0.25">
      <c r="C3436" s="9">
        <v>2010</v>
      </c>
      <c r="D3436" s="10">
        <v>0</v>
      </c>
      <c r="E3436" s="11">
        <v>211</v>
      </c>
      <c r="F3436" s="12">
        <v>14</v>
      </c>
      <c r="G3436" s="14">
        <v>195</v>
      </c>
      <c r="H3436" s="14">
        <v>1</v>
      </c>
      <c r="I3436" s="9">
        <f t="shared" ref="I3436:I3444" si="121">E3436-(F3436+G3436+H3436)-J3436</f>
        <v>1</v>
      </c>
      <c r="J3436" s="9">
        <v>0</v>
      </c>
    </row>
    <row r="3437" spans="3:10" ht="15.75" x14ac:dyDescent="0.25">
      <c r="C3437" s="9">
        <v>2011</v>
      </c>
      <c r="D3437" s="10">
        <v>0</v>
      </c>
      <c r="E3437" s="11">
        <v>213</v>
      </c>
      <c r="F3437" s="12">
        <v>8</v>
      </c>
      <c r="G3437" s="14">
        <v>202</v>
      </c>
      <c r="H3437" s="14">
        <v>3</v>
      </c>
      <c r="I3437" s="9">
        <f t="shared" si="121"/>
        <v>0</v>
      </c>
      <c r="J3437" s="9">
        <v>0</v>
      </c>
    </row>
    <row r="3438" spans="3:10" ht="15.75" x14ac:dyDescent="0.25">
      <c r="C3438" s="9">
        <v>2012</v>
      </c>
      <c r="D3438" s="10">
        <v>0</v>
      </c>
      <c r="E3438" s="11">
        <v>244</v>
      </c>
      <c r="F3438" s="12">
        <v>9</v>
      </c>
      <c r="G3438" s="14">
        <v>210</v>
      </c>
      <c r="H3438" s="14">
        <v>4</v>
      </c>
      <c r="I3438" s="9">
        <f t="shared" si="121"/>
        <v>14</v>
      </c>
      <c r="J3438" s="9">
        <v>7</v>
      </c>
    </row>
    <row r="3439" spans="3:10" ht="15.75" x14ac:dyDescent="0.25">
      <c r="C3439" s="9">
        <v>2013</v>
      </c>
      <c r="D3439" s="10">
        <v>0</v>
      </c>
      <c r="E3439" s="11">
        <v>247</v>
      </c>
      <c r="F3439" s="12">
        <v>4</v>
      </c>
      <c r="G3439" s="14">
        <v>27</v>
      </c>
      <c r="H3439" s="14">
        <v>9</v>
      </c>
      <c r="I3439" s="9">
        <f t="shared" si="121"/>
        <v>195</v>
      </c>
      <c r="J3439" s="9">
        <v>12</v>
      </c>
    </row>
    <row r="3440" spans="3:10" ht="15.75" x14ac:dyDescent="0.25">
      <c r="C3440" s="9">
        <v>2014</v>
      </c>
      <c r="D3440" s="10">
        <v>0</v>
      </c>
      <c r="E3440" s="11">
        <v>247</v>
      </c>
      <c r="F3440" s="12">
        <v>4</v>
      </c>
      <c r="G3440" s="14">
        <v>27</v>
      </c>
      <c r="H3440" s="14">
        <v>9</v>
      </c>
      <c r="I3440" s="9">
        <f t="shared" si="121"/>
        <v>195</v>
      </c>
      <c r="J3440" s="9">
        <v>12</v>
      </c>
    </row>
    <row r="3441" spans="2:10" ht="15.75" x14ac:dyDescent="0.25">
      <c r="C3441" s="9">
        <v>2015</v>
      </c>
      <c r="D3441" s="10">
        <v>0</v>
      </c>
      <c r="E3441" s="11">
        <v>291</v>
      </c>
      <c r="F3441" s="12">
        <v>38</v>
      </c>
      <c r="G3441" s="14">
        <v>154</v>
      </c>
      <c r="H3441" s="14">
        <v>53</v>
      </c>
      <c r="I3441" s="9">
        <f t="shared" si="121"/>
        <v>33</v>
      </c>
      <c r="J3441" s="9">
        <v>13</v>
      </c>
    </row>
    <row r="3442" spans="2:10" ht="15.75" x14ac:dyDescent="0.25">
      <c r="C3442" s="9">
        <v>2016</v>
      </c>
      <c r="D3442" s="10">
        <v>0</v>
      </c>
      <c r="E3442" s="11">
        <v>319</v>
      </c>
      <c r="F3442" s="12">
        <v>51</v>
      </c>
      <c r="G3442" s="14">
        <v>185</v>
      </c>
      <c r="H3442" s="14">
        <v>53</v>
      </c>
      <c r="I3442" s="9">
        <f t="shared" si="121"/>
        <v>22</v>
      </c>
      <c r="J3442" s="9">
        <v>8</v>
      </c>
    </row>
    <row r="3443" spans="2:10" ht="15.75" x14ac:dyDescent="0.25">
      <c r="C3443" s="9">
        <v>2017</v>
      </c>
      <c r="D3443" s="10">
        <v>0</v>
      </c>
      <c r="E3443" s="11">
        <v>304</v>
      </c>
      <c r="F3443" s="12">
        <v>19</v>
      </c>
      <c r="G3443" s="14">
        <v>53</v>
      </c>
      <c r="H3443" s="14">
        <v>10</v>
      </c>
      <c r="I3443" s="14">
        <f t="shared" si="121"/>
        <v>214</v>
      </c>
      <c r="J3443" s="14">
        <v>8</v>
      </c>
    </row>
    <row r="3444" spans="2:10" ht="15.75" x14ac:dyDescent="0.25">
      <c r="C3444" s="9">
        <v>2018</v>
      </c>
      <c r="D3444" s="10">
        <v>0</v>
      </c>
      <c r="E3444" s="11">
        <v>328</v>
      </c>
      <c r="F3444" s="12">
        <v>23</v>
      </c>
      <c r="G3444" s="14">
        <v>99</v>
      </c>
      <c r="H3444" s="14">
        <v>19</v>
      </c>
      <c r="I3444" s="14">
        <f t="shared" si="121"/>
        <v>179</v>
      </c>
      <c r="J3444" s="14">
        <v>8</v>
      </c>
    </row>
    <row r="3445" spans="2:10" ht="15.75" x14ac:dyDescent="0.25">
      <c r="B3445" t="s">
        <v>660</v>
      </c>
      <c r="C3445" s="9">
        <v>2019</v>
      </c>
      <c r="D3445" s="10">
        <v>0</v>
      </c>
      <c r="E3445" s="11">
        <f>VLOOKUP(CONCATENATE(B3445,C3445),Fuente!A:G,2,0)</f>
        <v>347</v>
      </c>
      <c r="F3445" s="12">
        <f>VLOOKUP(CONCATENATE(B3445,C3445),Fuente!A:G,3,0)</f>
        <v>40</v>
      </c>
      <c r="G3445" s="14">
        <f>VLOOKUP(CONCATENATE(B3445,C3445),Fuente!A:G,4,0)</f>
        <v>173</v>
      </c>
      <c r="H3445" s="14">
        <f>VLOOKUP(CONCATENATE(B3445,C3445),Fuente!A:G,5,0)</f>
        <v>19</v>
      </c>
      <c r="I3445" s="14">
        <f>VLOOKUP(CONCATENATE(B3445,C3445),Fuente!A:G,6,0)</f>
        <v>112</v>
      </c>
      <c r="J3445" s="14">
        <f>VLOOKUP(CONCATENATE(B3445,C3445),Fuente!A:G,7,0)</f>
        <v>9</v>
      </c>
    </row>
    <row r="3446" spans="2:10" ht="15.75" x14ac:dyDescent="0.25">
      <c r="B3446" t="s">
        <v>660</v>
      </c>
      <c r="C3446" s="9">
        <v>2020</v>
      </c>
      <c r="D3446" s="10">
        <v>0</v>
      </c>
      <c r="E3446" s="11">
        <f>VLOOKUP(CONCATENATE(B3446,C3446),Fuente!A:G,2,0)</f>
        <v>350</v>
      </c>
      <c r="F3446" s="12">
        <f>VLOOKUP(CONCATENATE(B3446,C3446),Fuente!A:G,3,0)</f>
        <v>40</v>
      </c>
      <c r="G3446" s="14">
        <f>VLOOKUP(CONCATENATE(B3446,C3446),Fuente!A:G,4,0)</f>
        <v>173</v>
      </c>
      <c r="H3446" s="14">
        <f>VLOOKUP(CONCATENATE(B3446,C3446),Fuente!A:G,5,0)</f>
        <v>19</v>
      </c>
      <c r="I3446" s="14">
        <f>VLOOKUP(CONCATENATE(B3446,C3446),Fuente!A:G,6,0)</f>
        <v>112</v>
      </c>
      <c r="J3446" s="14">
        <f>VLOOKUP(CONCATENATE(B3446,C3446),Fuente!A:G,7,0)</f>
        <v>9</v>
      </c>
    </row>
    <row r="3447" spans="2:10" ht="15.75" x14ac:dyDescent="0.25">
      <c r="C3447" s="26"/>
      <c r="D3447" s="27"/>
      <c r="E3447" s="29"/>
      <c r="F3447" s="30"/>
      <c r="G3447" s="25"/>
      <c r="H3447" s="25"/>
      <c r="I3447" s="25"/>
      <c r="J3447" s="25"/>
    </row>
    <row r="3448" spans="2:10" ht="15.75" x14ac:dyDescent="0.25">
      <c r="C3448" s="23" t="s">
        <v>96</v>
      </c>
      <c r="D3448" s="27"/>
      <c r="E3448" s="29"/>
      <c r="F3448" s="30"/>
      <c r="G3448" s="25"/>
      <c r="H3448" s="25"/>
      <c r="I3448" s="25"/>
      <c r="J3448" s="25"/>
    </row>
    <row r="3449" spans="2:10" ht="15.75" x14ac:dyDescent="0.25">
      <c r="C3449" s="26"/>
      <c r="D3449" s="27"/>
      <c r="E3449" s="29"/>
      <c r="F3449" s="30"/>
      <c r="G3449" s="25"/>
      <c r="H3449" s="25"/>
      <c r="I3449" s="25"/>
      <c r="J3449" s="25"/>
    </row>
    <row r="3450" spans="2:10" ht="15.75" x14ac:dyDescent="0.25">
      <c r="C3450" s="26"/>
      <c r="D3450" s="27"/>
      <c r="E3450" s="29"/>
      <c r="F3450" s="30"/>
      <c r="G3450" s="25"/>
      <c r="H3450" s="25"/>
      <c r="I3450" s="25"/>
      <c r="J3450" s="25"/>
    </row>
    <row r="3451" spans="2:10" ht="15.75" x14ac:dyDescent="0.25">
      <c r="C3451" s="26"/>
      <c r="D3451" s="27"/>
      <c r="E3451" s="29"/>
      <c r="F3451" s="30"/>
      <c r="G3451" s="25"/>
      <c r="H3451" s="25"/>
      <c r="I3451" s="25"/>
      <c r="J3451" s="25"/>
    </row>
    <row r="3452" spans="2:10" ht="15.75" x14ac:dyDescent="0.25">
      <c r="C3452" s="23"/>
      <c r="D3452" s="24"/>
      <c r="E3452" s="23"/>
      <c r="F3452" s="23"/>
      <c r="G3452" s="25"/>
      <c r="H3452" s="25"/>
      <c r="I3452" s="25"/>
      <c r="J3452" s="25"/>
    </row>
    <row r="3453" spans="2:10" ht="15.75" x14ac:dyDescent="0.25">
      <c r="C3453" s="23"/>
      <c r="D3453" s="24"/>
      <c r="E3453" s="23"/>
      <c r="F3453" s="23"/>
      <c r="G3453" s="25"/>
      <c r="H3453" s="25"/>
      <c r="I3453" s="25"/>
      <c r="J3453" s="25"/>
    </row>
    <row r="3454" spans="2:10" ht="15.75" x14ac:dyDescent="0.25">
      <c r="C3454" s="23"/>
      <c r="D3454" s="24"/>
      <c r="E3454" s="23"/>
      <c r="F3454" s="23"/>
      <c r="G3454" s="25"/>
      <c r="H3454" s="25"/>
      <c r="I3454" s="25"/>
      <c r="J3454" s="25"/>
    </row>
    <row r="3455" spans="2:10" ht="15.75" x14ac:dyDescent="0.25">
      <c r="C3455" s="161" t="s">
        <v>83</v>
      </c>
      <c r="D3455" s="162"/>
      <c r="E3455" s="162"/>
      <c r="F3455" s="162"/>
      <c r="G3455" s="162"/>
      <c r="H3455" s="162"/>
      <c r="I3455" s="162"/>
      <c r="J3455" s="163"/>
    </row>
    <row r="3456" spans="2:10" ht="47.25" x14ac:dyDescent="0.25">
      <c r="C3456" s="20" t="s">
        <v>0</v>
      </c>
      <c r="D3456" s="21" t="s">
        <v>94</v>
      </c>
      <c r="E3456" s="22" t="s">
        <v>95</v>
      </c>
      <c r="F3456" s="22" t="s">
        <v>91</v>
      </c>
      <c r="G3456" s="22" t="s">
        <v>92</v>
      </c>
      <c r="H3456" s="22" t="s">
        <v>93</v>
      </c>
      <c r="I3456" s="22" t="s">
        <v>89</v>
      </c>
      <c r="J3456" s="22" t="s">
        <v>88</v>
      </c>
    </row>
    <row r="3457" spans="2:10" ht="15.75" x14ac:dyDescent="0.25">
      <c r="C3457" s="9">
        <v>2005</v>
      </c>
      <c r="D3457" s="10">
        <v>0</v>
      </c>
      <c r="E3457" s="11"/>
      <c r="F3457" s="12"/>
      <c r="G3457" s="14"/>
      <c r="H3457" s="14"/>
      <c r="I3457" s="12"/>
      <c r="J3457" s="12"/>
    </row>
    <row r="3458" spans="2:10" ht="15.75" x14ac:dyDescent="0.25">
      <c r="C3458" s="9">
        <v>2006</v>
      </c>
      <c r="D3458" s="10">
        <v>0</v>
      </c>
      <c r="E3458" s="11"/>
      <c r="F3458" s="12"/>
      <c r="G3458" s="14"/>
      <c r="H3458" s="14"/>
      <c r="I3458" s="12"/>
      <c r="J3458" s="12"/>
    </row>
    <row r="3459" spans="2:10" ht="15.75" x14ac:dyDescent="0.25">
      <c r="C3459" s="9">
        <v>2007</v>
      </c>
      <c r="D3459" s="10">
        <v>0</v>
      </c>
      <c r="E3459" s="11"/>
      <c r="F3459" s="12"/>
      <c r="G3459" s="14"/>
      <c r="H3459" s="14"/>
      <c r="I3459" s="12"/>
      <c r="J3459" s="12"/>
    </row>
    <row r="3460" spans="2:10" ht="15.75" x14ac:dyDescent="0.25">
      <c r="C3460" s="9">
        <v>2008</v>
      </c>
      <c r="D3460" s="10">
        <v>0</v>
      </c>
      <c r="E3460" s="11"/>
      <c r="F3460" s="12"/>
      <c r="G3460" s="14"/>
      <c r="H3460" s="14"/>
      <c r="I3460" s="12"/>
      <c r="J3460" s="12"/>
    </row>
    <row r="3461" spans="2:10" ht="15.75" x14ac:dyDescent="0.25">
      <c r="C3461" s="9">
        <v>2009</v>
      </c>
      <c r="D3461" s="10">
        <v>0</v>
      </c>
      <c r="E3461" s="11"/>
      <c r="F3461" s="12"/>
      <c r="G3461" s="14"/>
      <c r="H3461" s="14"/>
      <c r="I3461" s="12"/>
      <c r="J3461" s="12"/>
    </row>
    <row r="3462" spans="2:10" ht="15.75" x14ac:dyDescent="0.25">
      <c r="C3462" s="9">
        <v>2010</v>
      </c>
      <c r="D3462" s="10">
        <v>2.0699999999999998</v>
      </c>
      <c r="E3462" s="11">
        <v>18</v>
      </c>
      <c r="F3462" s="12">
        <v>0</v>
      </c>
      <c r="G3462" s="14">
        <v>17</v>
      </c>
      <c r="H3462" s="14">
        <v>1</v>
      </c>
      <c r="I3462" s="9">
        <f t="shared" ref="I3462:I3470" si="122">E3462-(F3462+G3462+H3462)-J3462</f>
        <v>0</v>
      </c>
      <c r="J3462" s="9">
        <v>0</v>
      </c>
    </row>
    <row r="3463" spans="2:10" ht="15.75" x14ac:dyDescent="0.25">
      <c r="C3463" s="9">
        <v>2011</v>
      </c>
      <c r="D3463" s="10">
        <v>0</v>
      </c>
      <c r="E3463" s="11">
        <v>17</v>
      </c>
      <c r="F3463" s="12">
        <v>0</v>
      </c>
      <c r="G3463" s="14">
        <v>0</v>
      </c>
      <c r="H3463" s="14">
        <v>0</v>
      </c>
      <c r="I3463" s="9">
        <f t="shared" si="122"/>
        <v>17</v>
      </c>
      <c r="J3463" s="9">
        <v>0</v>
      </c>
    </row>
    <row r="3464" spans="2:10" ht="15.75" x14ac:dyDescent="0.25">
      <c r="C3464" s="9">
        <v>2012</v>
      </c>
      <c r="D3464" s="10">
        <v>0</v>
      </c>
      <c r="E3464" s="11">
        <v>39</v>
      </c>
      <c r="F3464" s="12">
        <v>0</v>
      </c>
      <c r="G3464" s="14">
        <v>11</v>
      </c>
      <c r="H3464" s="14">
        <v>0</v>
      </c>
      <c r="I3464" s="9">
        <f t="shared" si="122"/>
        <v>27</v>
      </c>
      <c r="J3464" s="9">
        <v>1</v>
      </c>
    </row>
    <row r="3465" spans="2:10" ht="15.75" x14ac:dyDescent="0.25">
      <c r="C3465" s="9">
        <v>2013</v>
      </c>
      <c r="D3465" s="10">
        <v>0</v>
      </c>
      <c r="E3465" s="11">
        <v>39</v>
      </c>
      <c r="F3465" s="12">
        <v>0</v>
      </c>
      <c r="G3465" s="14">
        <v>11</v>
      </c>
      <c r="H3465" s="14">
        <v>0</v>
      </c>
      <c r="I3465" s="9">
        <f t="shared" si="122"/>
        <v>27</v>
      </c>
      <c r="J3465" s="9">
        <v>1</v>
      </c>
    </row>
    <row r="3466" spans="2:10" ht="15.75" x14ac:dyDescent="0.25">
      <c r="C3466" s="9">
        <v>2014</v>
      </c>
      <c r="D3466" s="10">
        <v>1.89</v>
      </c>
      <c r="E3466" s="11">
        <v>39</v>
      </c>
      <c r="F3466" s="12">
        <v>0</v>
      </c>
      <c r="G3466" s="14">
        <v>11</v>
      </c>
      <c r="H3466" s="14">
        <v>4</v>
      </c>
      <c r="I3466" s="9">
        <f t="shared" si="122"/>
        <v>23</v>
      </c>
      <c r="J3466" s="9">
        <v>1</v>
      </c>
    </row>
    <row r="3467" spans="2:10" ht="15.75" x14ac:dyDescent="0.25">
      <c r="C3467" s="9">
        <v>2015</v>
      </c>
      <c r="D3467" s="10">
        <v>0</v>
      </c>
      <c r="E3467" s="11">
        <v>39</v>
      </c>
      <c r="F3467" s="12">
        <v>0</v>
      </c>
      <c r="G3467" s="14">
        <v>11</v>
      </c>
      <c r="H3467" s="14">
        <v>4</v>
      </c>
      <c r="I3467" s="9">
        <f t="shared" si="122"/>
        <v>23</v>
      </c>
      <c r="J3467" s="9">
        <v>1</v>
      </c>
    </row>
    <row r="3468" spans="2:10" ht="15.75" x14ac:dyDescent="0.25">
      <c r="C3468" s="9">
        <v>2016</v>
      </c>
      <c r="D3468" s="10">
        <v>0</v>
      </c>
      <c r="E3468" s="11">
        <v>41</v>
      </c>
      <c r="F3468" s="12">
        <v>0</v>
      </c>
      <c r="G3468" s="14">
        <v>7</v>
      </c>
      <c r="H3468" s="14">
        <v>0</v>
      </c>
      <c r="I3468" s="9">
        <f t="shared" si="122"/>
        <v>34</v>
      </c>
      <c r="J3468" s="9">
        <v>0</v>
      </c>
    </row>
    <row r="3469" spans="2:10" ht="15.75" x14ac:dyDescent="0.25">
      <c r="C3469" s="9">
        <v>2017</v>
      </c>
      <c r="D3469" s="10">
        <v>0</v>
      </c>
      <c r="E3469" s="11">
        <v>56</v>
      </c>
      <c r="F3469" s="12">
        <v>0</v>
      </c>
      <c r="G3469" s="14">
        <v>24</v>
      </c>
      <c r="H3469" s="14">
        <v>5</v>
      </c>
      <c r="I3469" s="14">
        <f t="shared" si="122"/>
        <v>27</v>
      </c>
      <c r="J3469" s="14">
        <v>0</v>
      </c>
    </row>
    <row r="3470" spans="2:10" ht="15.75" x14ac:dyDescent="0.25">
      <c r="C3470" s="9">
        <v>2018</v>
      </c>
      <c r="D3470" s="10">
        <v>1.723246596587972</v>
      </c>
      <c r="E3470" s="11">
        <v>56</v>
      </c>
      <c r="F3470" s="12">
        <v>0</v>
      </c>
      <c r="G3470" s="14">
        <v>14</v>
      </c>
      <c r="H3470" s="14">
        <v>2</v>
      </c>
      <c r="I3470" s="14">
        <f t="shared" si="122"/>
        <v>40</v>
      </c>
      <c r="J3470" s="14">
        <v>0</v>
      </c>
    </row>
    <row r="3471" spans="2:10" ht="15.75" x14ac:dyDescent="0.25">
      <c r="B3471" t="s">
        <v>661</v>
      </c>
      <c r="C3471" s="26">
        <v>2019</v>
      </c>
      <c r="D3471" s="27">
        <v>0</v>
      </c>
      <c r="E3471" s="29">
        <f>VLOOKUP(CONCATENATE(B3471,C3471),Fuente!A:G,2,0)</f>
        <v>56</v>
      </c>
      <c r="F3471" s="30">
        <f>VLOOKUP(CONCATENATE(B3471,C3471),Fuente!A:G,3,0)</f>
        <v>0</v>
      </c>
      <c r="G3471" s="25">
        <f>VLOOKUP(CONCATENATE(B3471,C3471),Fuente!A:G,4,0)</f>
        <v>16</v>
      </c>
      <c r="H3471" s="25">
        <f>VLOOKUP(CONCATENATE(B3471,C3471),Fuente!A:G,5,0)</f>
        <v>2</v>
      </c>
      <c r="I3471" s="25">
        <f>VLOOKUP(CONCATENATE(B3471,C3471),Fuente!A:G,6,0)</f>
        <v>38</v>
      </c>
      <c r="J3471" s="25">
        <f>VLOOKUP(CONCATENATE(B3471,C3471),Fuente!A:G,7,0)</f>
        <v>0</v>
      </c>
    </row>
    <row r="3472" spans="2:10" ht="15.75" x14ac:dyDescent="0.25">
      <c r="B3472" t="s">
        <v>661</v>
      </c>
      <c r="C3472" s="26">
        <v>2020</v>
      </c>
      <c r="D3472" s="27">
        <v>0</v>
      </c>
      <c r="E3472" s="29">
        <f>VLOOKUP(CONCATENATE(B3472,C3472),Fuente!A:G,2,0)</f>
        <v>56</v>
      </c>
      <c r="F3472" s="30">
        <f>VLOOKUP(CONCATENATE(B3472,C3472),Fuente!A:G,3,0)</f>
        <v>0</v>
      </c>
      <c r="G3472" s="25">
        <f>VLOOKUP(CONCATENATE(B3472,C3472),Fuente!A:G,4,0)</f>
        <v>16</v>
      </c>
      <c r="H3472" s="25">
        <f>VLOOKUP(CONCATENATE(B3472,C3472),Fuente!A:G,5,0)</f>
        <v>2</v>
      </c>
      <c r="I3472" s="25">
        <f>VLOOKUP(CONCATENATE(B3472,C3472),Fuente!A:G,6,0)</f>
        <v>38</v>
      </c>
      <c r="J3472" s="25">
        <f>VLOOKUP(CONCATENATE(B3472,C3472),Fuente!A:G,7,0)</f>
        <v>0</v>
      </c>
    </row>
    <row r="3473" spans="3:10" ht="15.75" x14ac:dyDescent="0.25">
      <c r="C3473" s="26"/>
      <c r="D3473" s="27"/>
      <c r="E3473" s="29"/>
      <c r="F3473" s="30"/>
      <c r="G3473" s="25"/>
      <c r="H3473" s="25"/>
      <c r="I3473" s="25"/>
      <c r="J3473" s="25"/>
    </row>
    <row r="3474" spans="3:10" ht="15.75" x14ac:dyDescent="0.25">
      <c r="C3474" s="23" t="s">
        <v>96</v>
      </c>
      <c r="D3474" s="27"/>
      <c r="E3474" s="29"/>
      <c r="F3474" s="30"/>
      <c r="G3474" s="25"/>
      <c r="H3474" s="25"/>
      <c r="I3474" s="25"/>
      <c r="J3474" s="25"/>
    </row>
    <row r="3475" spans="3:10" ht="15.75" x14ac:dyDescent="0.25">
      <c r="C3475" s="26"/>
      <c r="D3475" s="27"/>
      <c r="E3475" s="29"/>
      <c r="F3475" s="30"/>
      <c r="G3475" s="25"/>
      <c r="H3475" s="25"/>
      <c r="I3475" s="25"/>
      <c r="J3475" s="25"/>
    </row>
    <row r="3476" spans="3:10" ht="15.75" x14ac:dyDescent="0.25">
      <c r="C3476" s="26"/>
      <c r="D3476" s="27"/>
      <c r="E3476" s="29"/>
      <c r="F3476" s="30"/>
      <c r="G3476" s="25"/>
      <c r="H3476" s="25"/>
      <c r="I3476" s="25"/>
      <c r="J3476" s="25"/>
    </row>
    <row r="3477" spans="3:10" ht="15.75" x14ac:dyDescent="0.25">
      <c r="C3477" s="26"/>
      <c r="D3477" s="27"/>
      <c r="E3477" s="29"/>
      <c r="F3477" s="30"/>
      <c r="G3477" s="25"/>
      <c r="H3477" s="25"/>
      <c r="I3477" s="25"/>
      <c r="J3477" s="25"/>
    </row>
    <row r="3478" spans="3:10" ht="15.75" x14ac:dyDescent="0.25">
      <c r="C3478" s="23"/>
      <c r="D3478" s="24"/>
      <c r="E3478" s="23"/>
      <c r="F3478" s="23"/>
      <c r="G3478" s="25"/>
      <c r="H3478" s="25"/>
      <c r="I3478" s="25"/>
      <c r="J3478" s="25"/>
    </row>
    <row r="3479" spans="3:10" ht="15.75" x14ac:dyDescent="0.25">
      <c r="C3479" s="23"/>
      <c r="D3479" s="24"/>
      <c r="E3479" s="23"/>
      <c r="F3479" s="23"/>
      <c r="G3479" s="25"/>
      <c r="H3479" s="25"/>
      <c r="I3479" s="25"/>
      <c r="J3479" s="25"/>
    </row>
    <row r="3480" spans="3:10" ht="15.75" x14ac:dyDescent="0.25">
      <c r="C3480" s="23"/>
      <c r="D3480" s="24"/>
      <c r="E3480" s="23"/>
      <c r="F3480" s="23"/>
      <c r="G3480" s="25"/>
      <c r="H3480" s="25"/>
      <c r="I3480" s="25"/>
      <c r="J3480" s="25"/>
    </row>
    <row r="3481" spans="3:10" ht="15.75" x14ac:dyDescent="0.25">
      <c r="C3481" s="161" t="s">
        <v>140</v>
      </c>
      <c r="D3481" s="162"/>
      <c r="E3481" s="162"/>
      <c r="F3481" s="162"/>
      <c r="G3481" s="162"/>
      <c r="H3481" s="162"/>
      <c r="I3481" s="162"/>
      <c r="J3481" s="163"/>
    </row>
    <row r="3482" spans="3:10" ht="47.25" x14ac:dyDescent="0.25">
      <c r="C3482" s="20" t="s">
        <v>0</v>
      </c>
      <c r="D3482" s="21" t="s">
        <v>94</v>
      </c>
      <c r="E3482" s="22" t="s">
        <v>95</v>
      </c>
      <c r="F3482" s="22" t="s">
        <v>91</v>
      </c>
      <c r="G3482" s="22" t="s">
        <v>92</v>
      </c>
      <c r="H3482" s="22" t="s">
        <v>93</v>
      </c>
      <c r="I3482" s="22" t="s">
        <v>89</v>
      </c>
      <c r="J3482" s="22" t="s">
        <v>88</v>
      </c>
    </row>
    <row r="3483" spans="3:10" ht="15.75" x14ac:dyDescent="0.25">
      <c r="C3483" s="9">
        <v>2005</v>
      </c>
      <c r="D3483" s="10">
        <v>0</v>
      </c>
      <c r="E3483" s="11"/>
      <c r="F3483" s="12"/>
      <c r="G3483" s="14"/>
      <c r="H3483" s="14"/>
      <c r="I3483" s="12"/>
      <c r="J3483" s="12"/>
    </row>
    <row r="3484" spans="3:10" ht="15.75" x14ac:dyDescent="0.25">
      <c r="C3484" s="9">
        <v>2006</v>
      </c>
      <c r="D3484" s="10">
        <v>0</v>
      </c>
      <c r="E3484" s="11"/>
      <c r="F3484" s="12"/>
      <c r="G3484" s="14"/>
      <c r="H3484" s="14"/>
      <c r="I3484" s="12"/>
      <c r="J3484" s="12"/>
    </row>
    <row r="3485" spans="3:10" ht="15.75" x14ac:dyDescent="0.25">
      <c r="C3485" s="9">
        <v>2007</v>
      </c>
      <c r="D3485" s="10">
        <v>0</v>
      </c>
      <c r="E3485" s="11"/>
      <c r="F3485" s="12"/>
      <c r="G3485" s="14"/>
      <c r="H3485" s="14"/>
      <c r="I3485" s="12"/>
      <c r="J3485" s="12"/>
    </row>
    <row r="3486" spans="3:10" ht="15.75" x14ac:dyDescent="0.25">
      <c r="C3486" s="9">
        <v>2008</v>
      </c>
      <c r="D3486" s="10">
        <v>0</v>
      </c>
      <c r="E3486" s="11"/>
      <c r="F3486" s="12"/>
      <c r="G3486" s="14"/>
      <c r="H3486" s="14"/>
      <c r="I3486" s="12"/>
      <c r="J3486" s="12"/>
    </row>
    <row r="3487" spans="3:10" ht="15.75" x14ac:dyDescent="0.25">
      <c r="C3487" s="9">
        <v>2009</v>
      </c>
      <c r="D3487" s="10">
        <v>0</v>
      </c>
      <c r="E3487" s="11"/>
      <c r="F3487" s="12"/>
      <c r="G3487" s="14"/>
      <c r="H3487" s="14"/>
      <c r="I3487" s="12"/>
      <c r="J3487" s="12"/>
    </row>
    <row r="3488" spans="3:10" ht="15.75" x14ac:dyDescent="0.25">
      <c r="C3488" s="9">
        <v>2010</v>
      </c>
      <c r="D3488" s="10">
        <v>0</v>
      </c>
      <c r="E3488" s="11">
        <v>20</v>
      </c>
      <c r="F3488" s="12">
        <v>0</v>
      </c>
      <c r="G3488" s="14">
        <v>19</v>
      </c>
      <c r="H3488" s="14">
        <v>1</v>
      </c>
      <c r="I3488" s="9">
        <f t="shared" ref="I3488:I3496" si="123">E3488-(F3488+G3488+H3488)-J3488</f>
        <v>0</v>
      </c>
      <c r="J3488" s="9">
        <v>0</v>
      </c>
    </row>
    <row r="3489" spans="2:10" ht="15.75" x14ac:dyDescent="0.25">
      <c r="C3489" s="9">
        <v>2011</v>
      </c>
      <c r="D3489" s="10">
        <v>0</v>
      </c>
      <c r="E3489" s="11">
        <v>23</v>
      </c>
      <c r="F3489" s="12">
        <v>1</v>
      </c>
      <c r="G3489" s="14">
        <v>19</v>
      </c>
      <c r="H3489" s="14">
        <v>2</v>
      </c>
      <c r="I3489" s="9">
        <f t="shared" si="123"/>
        <v>1</v>
      </c>
      <c r="J3489" s="9">
        <v>0</v>
      </c>
    </row>
    <row r="3490" spans="2:10" ht="15.75" x14ac:dyDescent="0.25">
      <c r="C3490" s="9">
        <v>2012</v>
      </c>
      <c r="D3490" s="10">
        <v>0</v>
      </c>
      <c r="E3490" s="11">
        <v>21</v>
      </c>
      <c r="F3490" s="12">
        <v>1</v>
      </c>
      <c r="G3490" s="14">
        <v>18</v>
      </c>
      <c r="H3490" s="14">
        <v>2</v>
      </c>
      <c r="I3490" s="9">
        <f t="shared" si="123"/>
        <v>0</v>
      </c>
      <c r="J3490" s="9">
        <v>0</v>
      </c>
    </row>
    <row r="3491" spans="2:10" ht="15.75" x14ac:dyDescent="0.25">
      <c r="C3491" s="9">
        <v>2013</v>
      </c>
      <c r="D3491" s="10">
        <v>0</v>
      </c>
      <c r="E3491" s="11">
        <v>21</v>
      </c>
      <c r="F3491" s="12">
        <v>1</v>
      </c>
      <c r="G3491" s="14">
        <v>18</v>
      </c>
      <c r="H3491" s="14">
        <v>2</v>
      </c>
      <c r="I3491" s="9">
        <f t="shared" si="123"/>
        <v>0</v>
      </c>
      <c r="J3491" s="9">
        <v>0</v>
      </c>
    </row>
    <row r="3492" spans="2:10" ht="15.75" x14ac:dyDescent="0.25">
      <c r="C3492" s="9">
        <v>2014</v>
      </c>
      <c r="D3492" s="10">
        <v>0</v>
      </c>
      <c r="E3492" s="11">
        <v>21</v>
      </c>
      <c r="F3492" s="12">
        <v>1</v>
      </c>
      <c r="G3492" s="14">
        <v>18</v>
      </c>
      <c r="H3492" s="14">
        <v>2</v>
      </c>
      <c r="I3492" s="9">
        <f t="shared" si="123"/>
        <v>0</v>
      </c>
      <c r="J3492" s="9">
        <v>0</v>
      </c>
    </row>
    <row r="3493" spans="2:10" ht="15.75" x14ac:dyDescent="0.25">
      <c r="C3493" s="9">
        <v>2015</v>
      </c>
      <c r="D3493" s="10">
        <v>0</v>
      </c>
      <c r="E3493" s="11">
        <v>21</v>
      </c>
      <c r="F3493" s="12">
        <v>1</v>
      </c>
      <c r="G3493" s="14">
        <v>18</v>
      </c>
      <c r="H3493" s="14">
        <v>2</v>
      </c>
      <c r="I3493" s="9">
        <f t="shared" si="123"/>
        <v>0</v>
      </c>
      <c r="J3493" s="9">
        <v>0</v>
      </c>
    </row>
    <row r="3494" spans="2:10" ht="15.75" x14ac:dyDescent="0.25">
      <c r="C3494" s="9">
        <v>2016</v>
      </c>
      <c r="D3494" s="10">
        <v>0</v>
      </c>
      <c r="E3494" s="11">
        <v>89</v>
      </c>
      <c r="F3494" s="12">
        <v>8</v>
      </c>
      <c r="G3494" s="14">
        <v>57</v>
      </c>
      <c r="H3494" s="14">
        <v>4</v>
      </c>
      <c r="I3494" s="9">
        <f t="shared" si="123"/>
        <v>0</v>
      </c>
      <c r="J3494" s="9">
        <v>20</v>
      </c>
    </row>
    <row r="3495" spans="2:10" ht="15.75" x14ac:dyDescent="0.25">
      <c r="C3495" s="9">
        <v>2017</v>
      </c>
      <c r="D3495" s="10">
        <v>0</v>
      </c>
      <c r="E3495" s="11">
        <v>89</v>
      </c>
      <c r="F3495" s="12">
        <v>12</v>
      </c>
      <c r="G3495" s="14">
        <v>48</v>
      </c>
      <c r="H3495" s="14">
        <v>17</v>
      </c>
      <c r="I3495" s="14">
        <f t="shared" si="123"/>
        <v>1</v>
      </c>
      <c r="J3495" s="14">
        <v>11</v>
      </c>
    </row>
    <row r="3496" spans="2:10" ht="15.75" x14ac:dyDescent="0.25">
      <c r="C3496" s="9">
        <v>2018</v>
      </c>
      <c r="D3496" s="10">
        <v>0</v>
      </c>
      <c r="E3496" s="11">
        <v>103</v>
      </c>
      <c r="F3496" s="12">
        <v>20</v>
      </c>
      <c r="G3496" s="14">
        <v>55</v>
      </c>
      <c r="H3496" s="14">
        <v>16</v>
      </c>
      <c r="I3496" s="14">
        <f t="shared" si="123"/>
        <v>2</v>
      </c>
      <c r="J3496" s="14">
        <v>10</v>
      </c>
    </row>
    <row r="3497" spans="2:10" ht="15.75" x14ac:dyDescent="0.25">
      <c r="B3497" t="s">
        <v>662</v>
      </c>
      <c r="C3497" s="26">
        <v>2019</v>
      </c>
      <c r="D3497" s="27">
        <v>0</v>
      </c>
      <c r="E3497" s="29">
        <f>VLOOKUP(CONCATENATE(B3497,C3497),Fuente!A:G,2,0)</f>
        <v>103</v>
      </c>
      <c r="F3497" s="30">
        <f>VLOOKUP(CONCATENATE(B3497,C3497),Fuente!A:G,3,0)</f>
        <v>20</v>
      </c>
      <c r="G3497" s="25">
        <f>VLOOKUP(CONCATENATE(B3497,C3497),Fuente!A:G,4,0)</f>
        <v>58</v>
      </c>
      <c r="H3497" s="25">
        <f>VLOOKUP(CONCATENATE(B3497,C3497),Fuente!A:G,5,0)</f>
        <v>13</v>
      </c>
      <c r="I3497" s="25">
        <f>VLOOKUP(CONCATENATE(B3497,C3497),Fuente!A:G,6,0)</f>
        <v>3</v>
      </c>
      <c r="J3497" s="25">
        <f>VLOOKUP(CONCATENATE(B3497,C3497),Fuente!A:G,7,0)</f>
        <v>11</v>
      </c>
    </row>
    <row r="3498" spans="2:10" ht="15.75" x14ac:dyDescent="0.25">
      <c r="B3498" t="s">
        <v>662</v>
      </c>
      <c r="C3498" s="26">
        <v>2020</v>
      </c>
      <c r="D3498" s="27">
        <v>0</v>
      </c>
      <c r="E3498" s="29">
        <f>VLOOKUP(CONCATENATE(B3498,C3498),Fuente!A:G,2,0)</f>
        <v>102</v>
      </c>
      <c r="F3498" s="30">
        <f>VLOOKUP(CONCATENATE(B3498,C3498),Fuente!A:G,3,0)</f>
        <v>20</v>
      </c>
      <c r="G3498" s="25">
        <f>VLOOKUP(CONCATENATE(B3498,C3498),Fuente!A:G,4,0)</f>
        <v>57</v>
      </c>
      <c r="H3498" s="25">
        <f>VLOOKUP(CONCATENATE(B3498,C3498),Fuente!A:G,5,0)</f>
        <v>13</v>
      </c>
      <c r="I3498" s="25">
        <f>VLOOKUP(CONCATENATE(B3498,C3498),Fuente!A:G,6,0)</f>
        <v>3</v>
      </c>
      <c r="J3498" s="25">
        <f>VLOOKUP(CONCATENATE(B3498,C3498),Fuente!A:G,7,0)</f>
        <v>11</v>
      </c>
    </row>
    <row r="3499" spans="2:10" ht="15.75" x14ac:dyDescent="0.25">
      <c r="C3499" s="26"/>
      <c r="D3499" s="27"/>
      <c r="E3499" s="29"/>
      <c r="F3499" s="30"/>
      <c r="G3499" s="25"/>
      <c r="H3499" s="25"/>
      <c r="I3499" s="25"/>
      <c r="J3499" s="25"/>
    </row>
    <row r="3500" spans="2:10" ht="15.75" x14ac:dyDescent="0.25">
      <c r="C3500" s="23" t="s">
        <v>96</v>
      </c>
      <c r="D3500" s="27"/>
      <c r="E3500" s="29"/>
      <c r="F3500" s="30"/>
      <c r="G3500" s="25"/>
      <c r="H3500" s="25"/>
      <c r="I3500" s="25"/>
      <c r="J3500" s="25"/>
    </row>
    <row r="3501" spans="2:10" ht="15.75" x14ac:dyDescent="0.25">
      <c r="C3501" s="26"/>
      <c r="D3501" s="27"/>
      <c r="E3501" s="29"/>
      <c r="F3501" s="30"/>
      <c r="G3501" s="25"/>
      <c r="H3501" s="25"/>
      <c r="I3501" s="25"/>
      <c r="J3501" s="25"/>
    </row>
    <row r="3502" spans="2:10" ht="15.75" x14ac:dyDescent="0.25">
      <c r="C3502" s="26"/>
      <c r="D3502" s="27"/>
      <c r="E3502" s="29"/>
      <c r="F3502" s="30"/>
      <c r="G3502" s="25"/>
      <c r="H3502" s="25"/>
      <c r="I3502" s="25"/>
      <c r="J3502" s="25"/>
    </row>
    <row r="3503" spans="2:10" ht="15.75" x14ac:dyDescent="0.25">
      <c r="C3503" s="26"/>
      <c r="D3503" s="27"/>
      <c r="E3503" s="29"/>
      <c r="F3503" s="30"/>
      <c r="G3503" s="25"/>
      <c r="H3503" s="25"/>
      <c r="I3503" s="25"/>
      <c r="J3503" s="25"/>
    </row>
    <row r="3504" spans="2:10" ht="15.75" x14ac:dyDescent="0.25">
      <c r="C3504" s="23"/>
      <c r="D3504" s="24"/>
      <c r="E3504" s="23"/>
      <c r="F3504" s="23"/>
      <c r="G3504" s="25"/>
      <c r="H3504" s="25"/>
      <c r="I3504" s="25"/>
      <c r="J3504" s="25"/>
    </row>
    <row r="3505" spans="3:10" ht="15.75" x14ac:dyDescent="0.25">
      <c r="C3505" s="23"/>
      <c r="D3505" s="24"/>
      <c r="E3505" s="23"/>
      <c r="F3505" s="23"/>
      <c r="G3505" s="25"/>
      <c r="H3505" s="25"/>
      <c r="I3505" s="25"/>
      <c r="J3505" s="25"/>
    </row>
    <row r="3506" spans="3:10" ht="15.75" x14ac:dyDescent="0.25">
      <c r="C3506" s="23"/>
      <c r="D3506" s="24"/>
      <c r="E3506" s="23"/>
      <c r="F3506" s="23"/>
      <c r="G3506" s="25"/>
      <c r="H3506" s="25"/>
      <c r="I3506" s="25"/>
      <c r="J3506" s="25"/>
    </row>
    <row r="3507" spans="3:10" ht="15.75" x14ac:dyDescent="0.25">
      <c r="C3507" s="161" t="s">
        <v>84</v>
      </c>
      <c r="D3507" s="162"/>
      <c r="E3507" s="162"/>
      <c r="F3507" s="162"/>
      <c r="G3507" s="162"/>
      <c r="H3507" s="162"/>
      <c r="I3507" s="162"/>
      <c r="J3507" s="163"/>
    </row>
    <row r="3508" spans="3:10" ht="47.25" x14ac:dyDescent="0.25">
      <c r="C3508" s="20" t="s">
        <v>0</v>
      </c>
      <c r="D3508" s="21" t="s">
        <v>94</v>
      </c>
      <c r="E3508" s="22" t="s">
        <v>95</v>
      </c>
      <c r="F3508" s="22" t="s">
        <v>91</v>
      </c>
      <c r="G3508" s="22" t="s">
        <v>92</v>
      </c>
      <c r="H3508" s="22" t="s">
        <v>93</v>
      </c>
      <c r="I3508" s="22" t="s">
        <v>89</v>
      </c>
      <c r="J3508" s="22" t="s">
        <v>88</v>
      </c>
    </row>
    <row r="3509" spans="3:10" ht="15.75" x14ac:dyDescent="0.25">
      <c r="C3509" s="9">
        <v>2005</v>
      </c>
      <c r="D3509" s="10">
        <v>0</v>
      </c>
      <c r="E3509" s="11"/>
      <c r="F3509" s="12"/>
      <c r="G3509" s="14"/>
      <c r="H3509" s="14"/>
      <c r="I3509" s="12"/>
      <c r="J3509" s="12"/>
    </row>
    <row r="3510" spans="3:10" ht="15.75" x14ac:dyDescent="0.25">
      <c r="C3510" s="9">
        <v>2006</v>
      </c>
      <c r="D3510" s="10">
        <v>0</v>
      </c>
      <c r="E3510" s="11"/>
      <c r="F3510" s="12"/>
      <c r="G3510" s="14"/>
      <c r="H3510" s="14"/>
      <c r="I3510" s="12"/>
      <c r="J3510" s="12"/>
    </row>
    <row r="3511" spans="3:10" ht="15.75" x14ac:dyDescent="0.25">
      <c r="C3511" s="9">
        <v>2007</v>
      </c>
      <c r="D3511" s="10">
        <v>0</v>
      </c>
      <c r="E3511" s="11"/>
      <c r="F3511" s="12"/>
      <c r="G3511" s="14"/>
      <c r="H3511" s="14"/>
      <c r="I3511" s="12"/>
      <c r="J3511" s="12"/>
    </row>
    <row r="3512" spans="3:10" ht="15.75" x14ac:dyDescent="0.25">
      <c r="C3512" s="9">
        <v>2008</v>
      </c>
      <c r="D3512" s="10">
        <v>0</v>
      </c>
      <c r="E3512" s="11"/>
      <c r="F3512" s="12"/>
      <c r="G3512" s="14"/>
      <c r="H3512" s="14"/>
      <c r="I3512" s="12"/>
      <c r="J3512" s="12"/>
    </row>
    <row r="3513" spans="3:10" ht="15.75" x14ac:dyDescent="0.25">
      <c r="C3513" s="9">
        <v>2009</v>
      </c>
      <c r="D3513" s="10">
        <v>0</v>
      </c>
      <c r="E3513" s="11"/>
      <c r="F3513" s="12"/>
      <c r="G3513" s="14"/>
      <c r="H3513" s="14"/>
      <c r="I3513" s="12"/>
      <c r="J3513" s="12"/>
    </row>
    <row r="3514" spans="3:10" ht="15.75" x14ac:dyDescent="0.25">
      <c r="C3514" s="9">
        <v>2010</v>
      </c>
      <c r="D3514" s="10">
        <v>0</v>
      </c>
      <c r="E3514" s="11">
        <v>30</v>
      </c>
      <c r="F3514" s="12">
        <v>5</v>
      </c>
      <c r="G3514" s="14">
        <v>25</v>
      </c>
      <c r="H3514" s="14">
        <v>0</v>
      </c>
      <c r="I3514" s="9">
        <f t="shared" ref="I3514:I3522" si="124">E3514-(F3514+G3514+H3514)-J3514</f>
        <v>0</v>
      </c>
      <c r="J3514" s="9">
        <v>0</v>
      </c>
    </row>
    <row r="3515" spans="3:10" ht="15.75" x14ac:dyDescent="0.25">
      <c r="C3515" s="9">
        <v>2011</v>
      </c>
      <c r="D3515" s="10">
        <v>0</v>
      </c>
      <c r="E3515" s="11">
        <v>34</v>
      </c>
      <c r="F3515" s="12">
        <v>4</v>
      </c>
      <c r="G3515" s="14">
        <v>24</v>
      </c>
      <c r="H3515" s="14">
        <v>4</v>
      </c>
      <c r="I3515" s="9">
        <f t="shared" si="124"/>
        <v>0</v>
      </c>
      <c r="J3515" s="9">
        <v>2</v>
      </c>
    </row>
    <row r="3516" spans="3:10" ht="15.75" x14ac:dyDescent="0.25">
      <c r="C3516" s="9">
        <v>2012</v>
      </c>
      <c r="D3516" s="10">
        <v>0</v>
      </c>
      <c r="E3516" s="11">
        <v>30</v>
      </c>
      <c r="F3516" s="12">
        <v>5</v>
      </c>
      <c r="G3516" s="14">
        <v>25</v>
      </c>
      <c r="H3516" s="14">
        <v>0</v>
      </c>
      <c r="I3516" s="9">
        <f t="shared" si="124"/>
        <v>0</v>
      </c>
      <c r="J3516" s="9">
        <v>0</v>
      </c>
    </row>
    <row r="3517" spans="3:10" ht="15.75" x14ac:dyDescent="0.25">
      <c r="C3517" s="9">
        <v>2013</v>
      </c>
      <c r="D3517" s="10">
        <v>0</v>
      </c>
      <c r="E3517" s="11">
        <v>30</v>
      </c>
      <c r="F3517" s="12">
        <v>5</v>
      </c>
      <c r="G3517" s="14">
        <v>25</v>
      </c>
      <c r="H3517" s="14">
        <v>0</v>
      </c>
      <c r="I3517" s="9">
        <f t="shared" si="124"/>
        <v>0</v>
      </c>
      <c r="J3517" s="9">
        <v>0</v>
      </c>
    </row>
    <row r="3518" spans="3:10" ht="15.75" x14ac:dyDescent="0.25">
      <c r="C3518" s="9">
        <v>2014</v>
      </c>
      <c r="D3518" s="10">
        <v>0</v>
      </c>
      <c r="E3518" s="11">
        <v>30</v>
      </c>
      <c r="F3518" s="12">
        <v>5</v>
      </c>
      <c r="G3518" s="14">
        <v>25</v>
      </c>
      <c r="H3518" s="14">
        <v>0</v>
      </c>
      <c r="I3518" s="9">
        <f t="shared" si="124"/>
        <v>0</v>
      </c>
      <c r="J3518" s="9">
        <v>0</v>
      </c>
    </row>
    <row r="3519" spans="3:10" ht="15.75" x14ac:dyDescent="0.25">
      <c r="C3519" s="9">
        <v>2015</v>
      </c>
      <c r="D3519" s="10">
        <v>0</v>
      </c>
      <c r="E3519" s="11">
        <v>30</v>
      </c>
      <c r="F3519" s="12">
        <v>5</v>
      </c>
      <c r="G3519" s="14">
        <v>25</v>
      </c>
      <c r="H3519" s="14">
        <v>0</v>
      </c>
      <c r="I3519" s="9">
        <f t="shared" si="124"/>
        <v>0</v>
      </c>
      <c r="J3519" s="9">
        <v>0</v>
      </c>
    </row>
    <row r="3520" spans="3:10" ht="15.75" x14ac:dyDescent="0.25">
      <c r="C3520" s="9">
        <v>2016</v>
      </c>
      <c r="D3520" s="10">
        <v>0</v>
      </c>
      <c r="E3520" s="11">
        <v>43</v>
      </c>
      <c r="F3520" s="12">
        <v>1</v>
      </c>
      <c r="G3520" s="14">
        <v>22</v>
      </c>
      <c r="H3520" s="14">
        <v>1</v>
      </c>
      <c r="I3520" s="9">
        <f t="shared" si="124"/>
        <v>18</v>
      </c>
      <c r="J3520" s="9">
        <v>1</v>
      </c>
    </row>
    <row r="3521" spans="2:10" ht="15.75" x14ac:dyDescent="0.25">
      <c r="C3521" s="9">
        <v>2017</v>
      </c>
      <c r="D3521" s="10">
        <v>0</v>
      </c>
      <c r="E3521" s="11">
        <v>25</v>
      </c>
      <c r="F3521" s="12">
        <v>1</v>
      </c>
      <c r="G3521" s="14">
        <v>22</v>
      </c>
      <c r="H3521" s="14">
        <v>1</v>
      </c>
      <c r="I3521" s="14">
        <f t="shared" si="124"/>
        <v>0</v>
      </c>
      <c r="J3521" s="14">
        <v>1</v>
      </c>
    </row>
    <row r="3522" spans="2:10" ht="15.75" x14ac:dyDescent="0.25">
      <c r="C3522" s="9">
        <v>2018</v>
      </c>
      <c r="D3522" s="10">
        <v>1.5313935681470137</v>
      </c>
      <c r="E3522" s="11">
        <v>31</v>
      </c>
      <c r="F3522" s="12">
        <v>1</v>
      </c>
      <c r="G3522" s="14">
        <v>29</v>
      </c>
      <c r="H3522" s="14">
        <v>0</v>
      </c>
      <c r="I3522" s="14">
        <f t="shared" si="124"/>
        <v>0</v>
      </c>
      <c r="J3522" s="14">
        <v>1</v>
      </c>
    </row>
    <row r="3523" spans="2:10" ht="15.75" x14ac:dyDescent="0.25">
      <c r="B3523" t="s">
        <v>663</v>
      </c>
      <c r="C3523" s="26">
        <v>2019</v>
      </c>
      <c r="D3523" s="27">
        <v>0</v>
      </c>
      <c r="E3523" s="29">
        <f>VLOOKUP(CONCATENATE(B3523,C3523),Fuente!A:G,2,0)</f>
        <v>31</v>
      </c>
      <c r="F3523" s="30">
        <f>VLOOKUP(CONCATENATE(B3523,C3523),Fuente!A:G,3,0)</f>
        <v>1</v>
      </c>
      <c r="G3523" s="25">
        <f>VLOOKUP(CONCATENATE(B3523,C3523),Fuente!A:G,4,0)</f>
        <v>24</v>
      </c>
      <c r="H3523" s="25">
        <f>VLOOKUP(CONCATENATE(B3523,C3523),Fuente!A:G,5,0)</f>
        <v>4</v>
      </c>
      <c r="I3523" s="25">
        <f>VLOOKUP(CONCATENATE(B3523,C3523),Fuente!A:G,6,0)</f>
        <v>0</v>
      </c>
      <c r="J3523" s="25">
        <f>VLOOKUP(CONCATENATE(B3523,C3523),Fuente!A:G,7,0)</f>
        <v>2</v>
      </c>
    </row>
    <row r="3524" spans="2:10" ht="15.75" x14ac:dyDescent="0.25">
      <c r="B3524" t="s">
        <v>663</v>
      </c>
      <c r="C3524" s="26">
        <v>2020</v>
      </c>
      <c r="D3524" s="27">
        <v>0</v>
      </c>
      <c r="E3524" s="29">
        <f>VLOOKUP(CONCATENATE(B3524,C3524),Fuente!A:G,2,0)</f>
        <v>31</v>
      </c>
      <c r="F3524" s="30">
        <f>VLOOKUP(CONCATENATE(B3524,C3524),Fuente!A:G,3,0)</f>
        <v>1</v>
      </c>
      <c r="G3524" s="25">
        <f>VLOOKUP(CONCATENATE(B3524,C3524),Fuente!A:G,4,0)</f>
        <v>24</v>
      </c>
      <c r="H3524" s="25">
        <f>VLOOKUP(CONCATENATE(B3524,C3524),Fuente!A:G,5,0)</f>
        <v>4</v>
      </c>
      <c r="I3524" s="25">
        <f>VLOOKUP(CONCATENATE(B3524,C3524),Fuente!A:G,6,0)</f>
        <v>0</v>
      </c>
      <c r="J3524" s="25">
        <f>VLOOKUP(CONCATENATE(B3524,C3524),Fuente!A:G,7,0)</f>
        <v>2</v>
      </c>
    </row>
    <row r="3525" spans="2:10" ht="15.75" x14ac:dyDescent="0.25">
      <c r="C3525" s="26"/>
      <c r="D3525" s="27"/>
      <c r="E3525" s="29"/>
      <c r="F3525" s="30"/>
      <c r="G3525" s="25"/>
      <c r="H3525" s="25"/>
      <c r="I3525" s="25"/>
      <c r="J3525" s="25"/>
    </row>
    <row r="3526" spans="2:10" ht="15.75" x14ac:dyDescent="0.25">
      <c r="C3526" s="23" t="s">
        <v>96</v>
      </c>
      <c r="D3526" s="27"/>
      <c r="E3526" s="29"/>
      <c r="F3526" s="30"/>
      <c r="G3526" s="25"/>
      <c r="H3526" s="25"/>
      <c r="I3526" s="25"/>
      <c r="J3526" s="25"/>
    </row>
    <row r="3527" spans="2:10" ht="15.75" x14ac:dyDescent="0.25">
      <c r="C3527" s="26"/>
      <c r="D3527" s="27"/>
      <c r="E3527" s="29"/>
      <c r="F3527" s="30"/>
      <c r="G3527" s="25"/>
      <c r="H3527" s="25"/>
      <c r="I3527" s="25"/>
      <c r="J3527" s="25"/>
    </row>
    <row r="3528" spans="2:10" ht="15.75" x14ac:dyDescent="0.25">
      <c r="C3528" s="26"/>
      <c r="D3528" s="27"/>
      <c r="E3528" s="29"/>
      <c r="F3528" s="30"/>
      <c r="G3528" s="25"/>
      <c r="H3528" s="25"/>
      <c r="I3528" s="25"/>
      <c r="J3528" s="25"/>
    </row>
    <row r="3529" spans="2:10" ht="15.75" x14ac:dyDescent="0.25">
      <c r="C3529" s="26"/>
      <c r="D3529" s="27"/>
      <c r="E3529" s="29"/>
      <c r="F3529" s="30"/>
      <c r="G3529" s="25"/>
      <c r="H3529" s="25"/>
      <c r="I3529" s="25"/>
      <c r="J3529" s="25"/>
    </row>
    <row r="3530" spans="2:10" ht="15.75" x14ac:dyDescent="0.25">
      <c r="C3530" s="23"/>
      <c r="D3530" s="24"/>
      <c r="E3530" s="23"/>
      <c r="F3530" s="23"/>
      <c r="G3530" s="25"/>
      <c r="H3530" s="25"/>
      <c r="I3530" s="25"/>
      <c r="J3530" s="25"/>
    </row>
    <row r="3531" spans="2:10" ht="15.75" x14ac:dyDescent="0.25">
      <c r="C3531" s="23"/>
      <c r="D3531" s="24"/>
      <c r="E3531" s="23"/>
      <c r="F3531" s="23"/>
      <c r="G3531" s="25"/>
      <c r="H3531" s="25"/>
      <c r="I3531" s="25"/>
      <c r="J3531" s="25"/>
    </row>
    <row r="3532" spans="2:10" ht="15.75" x14ac:dyDescent="0.25">
      <c r="C3532" s="23"/>
      <c r="D3532" s="24"/>
      <c r="E3532" s="23"/>
      <c r="F3532" s="23"/>
      <c r="G3532" s="25"/>
      <c r="H3532" s="25"/>
      <c r="I3532" s="25"/>
      <c r="J3532" s="25"/>
    </row>
    <row r="3533" spans="2:10" ht="15.75" x14ac:dyDescent="0.25">
      <c r="C3533" s="23"/>
      <c r="D3533" s="24"/>
      <c r="E3533" s="23"/>
      <c r="F3533" s="23"/>
      <c r="G3533" s="25"/>
      <c r="H3533" s="25"/>
      <c r="I3533" s="25"/>
      <c r="J3533" s="25"/>
    </row>
    <row r="3534" spans="2:10" ht="15.75" x14ac:dyDescent="0.25">
      <c r="C3534" s="23"/>
      <c r="D3534" s="24"/>
      <c r="E3534" s="23"/>
      <c r="F3534" s="23"/>
      <c r="G3534" s="25"/>
      <c r="H3534" s="25"/>
      <c r="I3534" s="25"/>
      <c r="J3534" s="25"/>
    </row>
    <row r="3535" spans="2:10" ht="15.75" x14ac:dyDescent="0.25">
      <c r="C3535" s="161" t="s">
        <v>84</v>
      </c>
      <c r="D3535" s="162"/>
      <c r="E3535" s="162"/>
      <c r="F3535" s="162"/>
      <c r="G3535" s="162"/>
      <c r="H3535" s="162"/>
      <c r="I3535" s="162"/>
      <c r="J3535" s="163"/>
    </row>
    <row r="3536" spans="2:10" ht="47.25" x14ac:dyDescent="0.25">
      <c r="C3536" s="20" t="s">
        <v>0</v>
      </c>
      <c r="D3536" s="21" t="s">
        <v>94</v>
      </c>
      <c r="E3536" s="22" t="s">
        <v>95</v>
      </c>
      <c r="F3536" s="22" t="s">
        <v>91</v>
      </c>
      <c r="G3536" s="22" t="s">
        <v>92</v>
      </c>
      <c r="H3536" s="22" t="s">
        <v>93</v>
      </c>
      <c r="I3536" s="22" t="s">
        <v>89</v>
      </c>
      <c r="J3536" s="22" t="s">
        <v>88</v>
      </c>
    </row>
    <row r="3537" spans="2:10" ht="15.75" x14ac:dyDescent="0.25">
      <c r="C3537" s="9">
        <v>2005</v>
      </c>
      <c r="D3537" s="10">
        <v>0</v>
      </c>
      <c r="E3537" s="11"/>
      <c r="F3537" s="12"/>
      <c r="G3537" s="14"/>
      <c r="H3537" s="14"/>
      <c r="I3537" s="12"/>
      <c r="J3537" s="12"/>
    </row>
    <row r="3538" spans="2:10" ht="15.75" x14ac:dyDescent="0.25">
      <c r="C3538" s="9">
        <v>2006</v>
      </c>
      <c r="D3538" s="10">
        <v>0</v>
      </c>
      <c r="E3538" s="11"/>
      <c r="F3538" s="12"/>
      <c r="G3538" s="14"/>
      <c r="H3538" s="14"/>
      <c r="I3538" s="12"/>
      <c r="J3538" s="12"/>
    </row>
    <row r="3539" spans="2:10" ht="15.75" x14ac:dyDescent="0.25">
      <c r="C3539" s="9">
        <v>2007</v>
      </c>
      <c r="D3539" s="10">
        <v>0</v>
      </c>
      <c r="E3539" s="11"/>
      <c r="F3539" s="12"/>
      <c r="G3539" s="14"/>
      <c r="H3539" s="14"/>
      <c r="I3539" s="12"/>
      <c r="J3539" s="12"/>
    </row>
    <row r="3540" spans="2:10" ht="15.75" x14ac:dyDescent="0.25">
      <c r="C3540" s="9">
        <v>2008</v>
      </c>
      <c r="D3540" s="10">
        <v>2.14</v>
      </c>
      <c r="E3540" s="11"/>
      <c r="F3540" s="12"/>
      <c r="G3540" s="14"/>
      <c r="H3540" s="14"/>
      <c r="I3540" s="12"/>
      <c r="J3540" s="12"/>
    </row>
    <row r="3541" spans="2:10" ht="15.75" x14ac:dyDescent="0.25">
      <c r="C3541" s="9">
        <v>2009</v>
      </c>
      <c r="D3541" s="10">
        <v>0</v>
      </c>
      <c r="E3541" s="11"/>
      <c r="F3541" s="12"/>
      <c r="G3541" s="14"/>
      <c r="H3541" s="14"/>
      <c r="I3541" s="12"/>
      <c r="J3541" s="12"/>
    </row>
    <row r="3542" spans="2:10" ht="15.75" x14ac:dyDescent="0.25">
      <c r="C3542" s="9">
        <v>2010</v>
      </c>
      <c r="D3542" s="10">
        <v>0</v>
      </c>
      <c r="E3542" s="11">
        <v>36</v>
      </c>
      <c r="F3542" s="12">
        <v>28</v>
      </c>
      <c r="G3542" s="14">
        <v>8</v>
      </c>
      <c r="H3542" s="14">
        <v>0</v>
      </c>
      <c r="I3542" s="9">
        <f t="shared" ref="I3542:I3548" si="125">E3542-(F3542+G3542+H3542)-J3542</f>
        <v>0</v>
      </c>
      <c r="J3542" s="9">
        <v>0</v>
      </c>
    </row>
    <row r="3543" spans="2:10" ht="15.75" x14ac:dyDescent="0.25">
      <c r="C3543" s="9">
        <v>2011</v>
      </c>
      <c r="D3543" s="10">
        <v>0</v>
      </c>
      <c r="E3543" s="11">
        <v>39</v>
      </c>
      <c r="F3543" s="12">
        <v>14</v>
      </c>
      <c r="G3543" s="14">
        <v>8</v>
      </c>
      <c r="H3543" s="14">
        <v>0</v>
      </c>
      <c r="I3543" s="9">
        <f t="shared" si="125"/>
        <v>17</v>
      </c>
      <c r="J3543" s="9">
        <v>0</v>
      </c>
    </row>
    <row r="3544" spans="2:10" ht="15.75" x14ac:dyDescent="0.25">
      <c r="C3544" s="9">
        <v>2012</v>
      </c>
      <c r="D3544" s="10">
        <v>0</v>
      </c>
      <c r="E3544" s="11">
        <v>22</v>
      </c>
      <c r="F3544" s="12">
        <v>14</v>
      </c>
      <c r="G3544" s="14">
        <v>8</v>
      </c>
      <c r="H3544" s="14">
        <v>0</v>
      </c>
      <c r="I3544" s="9">
        <f t="shared" si="125"/>
        <v>0</v>
      </c>
      <c r="J3544" s="9">
        <v>0</v>
      </c>
    </row>
    <row r="3545" spans="2:10" ht="15.75" x14ac:dyDescent="0.25">
      <c r="C3545" s="9">
        <v>2013</v>
      </c>
      <c r="D3545" s="10">
        <v>0</v>
      </c>
      <c r="E3545" s="11">
        <v>38</v>
      </c>
      <c r="F3545" s="12">
        <v>0</v>
      </c>
      <c r="G3545" s="14">
        <v>0</v>
      </c>
      <c r="H3545" s="14">
        <v>0</v>
      </c>
      <c r="I3545" s="9">
        <f t="shared" si="125"/>
        <v>38</v>
      </c>
      <c r="J3545" s="9">
        <v>0</v>
      </c>
    </row>
    <row r="3546" spans="2:10" ht="15.75" x14ac:dyDescent="0.25">
      <c r="C3546" s="9">
        <v>2014</v>
      </c>
      <c r="D3546" s="10">
        <v>0</v>
      </c>
      <c r="E3546" s="11">
        <v>38</v>
      </c>
      <c r="F3546" s="12">
        <v>0</v>
      </c>
      <c r="G3546" s="14">
        <v>0</v>
      </c>
      <c r="H3546" s="14">
        <v>0</v>
      </c>
      <c r="I3546" s="9">
        <f t="shared" si="125"/>
        <v>38</v>
      </c>
      <c r="J3546" s="9">
        <v>0</v>
      </c>
    </row>
    <row r="3547" spans="2:10" ht="15.75" x14ac:dyDescent="0.25">
      <c r="C3547" s="9">
        <v>2015</v>
      </c>
      <c r="D3547" s="10">
        <v>0</v>
      </c>
      <c r="E3547" s="11">
        <v>38</v>
      </c>
      <c r="F3547" s="12">
        <v>0</v>
      </c>
      <c r="G3547" s="14">
        <v>0</v>
      </c>
      <c r="H3547" s="14">
        <v>0</v>
      </c>
      <c r="I3547" s="9">
        <f t="shared" si="125"/>
        <v>38</v>
      </c>
      <c r="J3547" s="9">
        <v>0</v>
      </c>
    </row>
    <row r="3548" spans="2:10" ht="15.75" x14ac:dyDescent="0.25">
      <c r="C3548" s="9">
        <v>2016</v>
      </c>
      <c r="D3548" s="10">
        <v>0</v>
      </c>
      <c r="E3548" s="11">
        <v>38</v>
      </c>
      <c r="F3548" s="12">
        <v>0</v>
      </c>
      <c r="G3548" s="14">
        <v>0</v>
      </c>
      <c r="H3548" s="14">
        <v>0</v>
      </c>
      <c r="I3548" s="9">
        <f t="shared" si="125"/>
        <v>38</v>
      </c>
      <c r="J3548" s="9">
        <v>0</v>
      </c>
    </row>
    <row r="3549" spans="2:10" ht="15.75" x14ac:dyDescent="0.25">
      <c r="C3549" s="19">
        <v>2017</v>
      </c>
      <c r="D3549" s="32">
        <v>0</v>
      </c>
      <c r="E3549" s="19">
        <v>38</v>
      </c>
      <c r="F3549" s="31">
        <v>0</v>
      </c>
      <c r="G3549" s="14">
        <v>0</v>
      </c>
      <c r="H3549" s="14">
        <v>0</v>
      </c>
      <c r="I3549" s="14">
        <v>38</v>
      </c>
      <c r="J3549" s="14">
        <v>0</v>
      </c>
    </row>
    <row r="3550" spans="2:10" x14ac:dyDescent="0.25">
      <c r="C3550" s="19">
        <v>2018</v>
      </c>
      <c r="D3550" s="32">
        <v>0</v>
      </c>
      <c r="E3550" s="19">
        <v>38</v>
      </c>
      <c r="F3550" s="19">
        <v>0</v>
      </c>
      <c r="G3550" s="19">
        <v>0</v>
      </c>
      <c r="H3550" s="19">
        <v>0</v>
      </c>
      <c r="I3550" s="19">
        <v>38</v>
      </c>
      <c r="J3550" s="19">
        <v>0</v>
      </c>
    </row>
    <row r="3551" spans="2:10" ht="15.75" x14ac:dyDescent="0.25">
      <c r="B3551" t="s">
        <v>664</v>
      </c>
      <c r="C3551" s="23">
        <v>2019</v>
      </c>
      <c r="D3551" s="24">
        <v>0</v>
      </c>
      <c r="E3551" s="23">
        <f>VLOOKUP(CONCATENATE(B3551,C3551),Fuente!A:G,2,0)</f>
        <v>38</v>
      </c>
      <c r="F3551" s="23">
        <f>VLOOKUP(CONCATENATE(B3551,C3551),Fuente!A:G,3,0)</f>
        <v>0</v>
      </c>
      <c r="G3551" s="25">
        <f>VLOOKUP(CONCATENATE(B3551,C3551),Fuente!A:G,4,0)</f>
        <v>1</v>
      </c>
      <c r="H3551" s="25">
        <f>VLOOKUP(CONCATENATE(B3551,C3551),Fuente!A:G,5,0)</f>
        <v>0</v>
      </c>
      <c r="I3551" s="25">
        <f>VLOOKUP(CONCATENATE(B3551,C3551),Fuente!A:G,6,0)</f>
        <v>37</v>
      </c>
      <c r="J3551" s="25">
        <f>VLOOKUP(CONCATENATE(B3551,C3551),Fuente!A:G,7,0)</f>
        <v>0</v>
      </c>
    </row>
    <row r="3552" spans="2:10" ht="15.75" x14ac:dyDescent="0.25">
      <c r="B3552" t="s">
        <v>664</v>
      </c>
      <c r="C3552" s="23">
        <v>2020</v>
      </c>
      <c r="D3552" s="24">
        <v>0</v>
      </c>
      <c r="E3552" s="23">
        <f>VLOOKUP(CONCATENATE(B3552,C3552),Fuente!A:G,2,0)</f>
        <v>18</v>
      </c>
      <c r="F3552" s="23">
        <f>VLOOKUP(CONCATENATE(B3552,C3552),Fuente!A:G,3,0)</f>
        <v>0</v>
      </c>
      <c r="G3552" s="25">
        <f>VLOOKUP(CONCATENATE(B3552,C3552),Fuente!A:G,4,0)</f>
        <v>0</v>
      </c>
      <c r="H3552" s="25">
        <f>VLOOKUP(CONCATENATE(B3552,C3552),Fuente!A:G,5,0)</f>
        <v>0</v>
      </c>
      <c r="I3552" s="25">
        <f>VLOOKUP(CONCATENATE(B3552,C3552),Fuente!A:G,6,0)</f>
        <v>18</v>
      </c>
      <c r="J3552" s="25">
        <f>VLOOKUP(CONCATENATE(B3552,C3552),Fuente!A:G,7,0)</f>
        <v>0</v>
      </c>
    </row>
    <row r="3553" spans="3:10" ht="15.75" x14ac:dyDescent="0.25">
      <c r="C3553" s="23"/>
      <c r="D3553" s="24"/>
      <c r="E3553" s="23"/>
      <c r="F3553" s="23"/>
      <c r="G3553" s="25"/>
      <c r="H3553" s="25"/>
      <c r="I3553" s="25"/>
      <c r="J3553" s="25"/>
    </row>
    <row r="3554" spans="3:10" ht="15.75" x14ac:dyDescent="0.25">
      <c r="C3554" s="23" t="s">
        <v>96</v>
      </c>
      <c r="D3554" s="24"/>
      <c r="E3554" s="23"/>
      <c r="F3554" s="23"/>
      <c r="G3554" s="25"/>
      <c r="H3554" s="25"/>
      <c r="I3554" s="25"/>
      <c r="J3554" s="25"/>
    </row>
    <row r="3555" spans="3:10" ht="15.75" x14ac:dyDescent="0.25">
      <c r="C3555" s="23"/>
      <c r="D3555" s="24"/>
      <c r="E3555" s="23"/>
      <c r="F3555" s="23"/>
      <c r="G3555" s="25"/>
      <c r="H3555" s="25"/>
      <c r="I3555" s="25"/>
      <c r="J3555" s="25"/>
    </row>
  </sheetData>
  <mergeCells count="136">
    <mergeCell ref="C3455:J3455"/>
    <mergeCell ref="C3481:J3481"/>
    <mergeCell ref="C3507:J3507"/>
    <mergeCell ref="C3535:J3535"/>
    <mergeCell ref="C3299:J3299"/>
    <mergeCell ref="C3325:J3325"/>
    <mergeCell ref="C3351:J3351"/>
    <mergeCell ref="C3377:J3377"/>
    <mergeCell ref="C3403:J3403"/>
    <mergeCell ref="C3429:J3429"/>
    <mergeCell ref="C3141:J3141"/>
    <mergeCell ref="C3167:J3167"/>
    <mergeCell ref="C3193:J3193"/>
    <mergeCell ref="C3219:J3219"/>
    <mergeCell ref="C3245:J3245"/>
    <mergeCell ref="C3273:J3273"/>
    <mergeCell ref="C2984:J2984"/>
    <mergeCell ref="C3010:J3010"/>
    <mergeCell ref="C3036:J3036"/>
    <mergeCell ref="C3063:J3063"/>
    <mergeCell ref="C3089:J3089"/>
    <mergeCell ref="C3115:J3115"/>
    <mergeCell ref="C2828:J2828"/>
    <mergeCell ref="C2854:J2854"/>
    <mergeCell ref="C2880:J2880"/>
    <mergeCell ref="C2906:J2906"/>
    <mergeCell ref="C2932:J2932"/>
    <mergeCell ref="C2958:J2958"/>
    <mergeCell ref="C2670:J2670"/>
    <mergeCell ref="C2696:J2696"/>
    <mergeCell ref="C2722:J2722"/>
    <mergeCell ref="C2748:J2748"/>
    <mergeCell ref="C2776:J2776"/>
    <mergeCell ref="C2802:J2802"/>
    <mergeCell ref="C2511:J2511"/>
    <mergeCell ref="C2537:J2537"/>
    <mergeCell ref="C2563:J2563"/>
    <mergeCell ref="C2589:J2589"/>
    <mergeCell ref="C2615:J2615"/>
    <mergeCell ref="C2644:J2644"/>
    <mergeCell ref="C2355:J2355"/>
    <mergeCell ref="C2381:J2381"/>
    <mergeCell ref="C2407:J2407"/>
    <mergeCell ref="C2433:J2433"/>
    <mergeCell ref="C2459:J2459"/>
    <mergeCell ref="C2485:J2485"/>
    <mergeCell ref="C2199:J2199"/>
    <mergeCell ref="C2225:J2225"/>
    <mergeCell ref="C2251:J2251"/>
    <mergeCell ref="C2277:J2277"/>
    <mergeCell ref="C2303:J2303"/>
    <mergeCell ref="C2329:J2329"/>
    <mergeCell ref="C2043:J2043"/>
    <mergeCell ref="C2069:J2069"/>
    <mergeCell ref="C2095:J2095"/>
    <mergeCell ref="C2121:J2121"/>
    <mergeCell ref="C2147:J2147"/>
    <mergeCell ref="C2173:J2173"/>
    <mergeCell ref="C1884:J1884"/>
    <mergeCell ref="C1910:J1910"/>
    <mergeCell ref="C1936:J1936"/>
    <mergeCell ref="C1962:J1962"/>
    <mergeCell ref="C1988:J1988"/>
    <mergeCell ref="C2017:J2017"/>
    <mergeCell ref="C1728:J1728"/>
    <mergeCell ref="C1754:J1754"/>
    <mergeCell ref="C1780:J1780"/>
    <mergeCell ref="C1806:J1806"/>
    <mergeCell ref="C1832:J1832"/>
    <mergeCell ref="C1858:J1858"/>
    <mergeCell ref="C1572:J1572"/>
    <mergeCell ref="C1598:J1598"/>
    <mergeCell ref="C1624:J1624"/>
    <mergeCell ref="C1650:J1650"/>
    <mergeCell ref="C1676:J1676"/>
    <mergeCell ref="C1702:J1702"/>
    <mergeCell ref="C1413:J1413"/>
    <mergeCell ref="C1439:J1439"/>
    <mergeCell ref="C1465:J1465"/>
    <mergeCell ref="C1491:J1491"/>
    <mergeCell ref="C1517:J1517"/>
    <mergeCell ref="C1546:J1546"/>
    <mergeCell ref="C1257:J1257"/>
    <mergeCell ref="C1283:J1283"/>
    <mergeCell ref="C1309:J1309"/>
    <mergeCell ref="C1335:J1335"/>
    <mergeCell ref="C1361:J1361"/>
    <mergeCell ref="C1387:J1387"/>
    <mergeCell ref="C1098:J1098"/>
    <mergeCell ref="C1124:J1124"/>
    <mergeCell ref="C1150:J1150"/>
    <mergeCell ref="C1176:J1176"/>
    <mergeCell ref="C1202:J1202"/>
    <mergeCell ref="C1228:J1228"/>
    <mergeCell ref="C941:J941"/>
    <mergeCell ref="C967:J967"/>
    <mergeCell ref="C993:J993"/>
    <mergeCell ref="C1020:J1020"/>
    <mergeCell ref="C1046:J1046"/>
    <mergeCell ref="C1072:J1072"/>
    <mergeCell ref="C785:J785"/>
    <mergeCell ref="C811:J811"/>
    <mergeCell ref="C837:J837"/>
    <mergeCell ref="C863:J863"/>
    <mergeCell ref="C889:J889"/>
    <mergeCell ref="C915:J915"/>
    <mergeCell ref="C628:J628"/>
    <mergeCell ref="C654:J654"/>
    <mergeCell ref="C680:J680"/>
    <mergeCell ref="C706:J706"/>
    <mergeCell ref="C733:J733"/>
    <mergeCell ref="C759:J759"/>
    <mergeCell ref="C475:J475"/>
    <mergeCell ref="C501:J501"/>
    <mergeCell ref="C527:J527"/>
    <mergeCell ref="C553:J553"/>
    <mergeCell ref="C579:J579"/>
    <mergeCell ref="C605:J605"/>
    <mergeCell ref="C395:J395"/>
    <mergeCell ref="C423:J423"/>
    <mergeCell ref="C449:J449"/>
    <mergeCell ref="C148:J148"/>
    <mergeCell ref="C175:J175"/>
    <mergeCell ref="C202:J202"/>
    <mergeCell ref="C230:J230"/>
    <mergeCell ref="C257:J257"/>
    <mergeCell ref="C284:J284"/>
    <mergeCell ref="C2:C5"/>
    <mergeCell ref="C8:J8"/>
    <mergeCell ref="C37:J37"/>
    <mergeCell ref="C65:J65"/>
    <mergeCell ref="C93:J93"/>
    <mergeCell ref="C121:J121"/>
    <mergeCell ref="C311:J311"/>
    <mergeCell ref="C339:J339"/>
    <mergeCell ref="C367:J367"/>
  </mergeCells>
  <conditionalFormatting sqref="D10">
    <cfRule type="cellIs" dxfId="5" priority="1" operator="between">
      <formula>30.1</formula>
      <formula>1000</formula>
    </cfRule>
    <cfRule type="cellIs" dxfId="4" priority="2" operator="between">
      <formula>15</formula>
      <formula>30</formula>
    </cfRule>
    <cfRule type="cellIs" dxfId="3" priority="3" operator="between">
      <formula>0</formula>
      <formula>14.9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EZ3733"/>
  <sheetViews>
    <sheetView tabSelected="1" zoomScale="80" zoomScaleNormal="80" workbookViewId="0">
      <selection activeCell="O4" sqref="O4"/>
    </sheetView>
  </sheetViews>
  <sheetFormatPr baseColWidth="10" defaultRowHeight="15" x14ac:dyDescent="0.25"/>
  <cols>
    <col min="1" max="1" width="14.7109375" customWidth="1"/>
    <col min="2" max="2" width="14.7109375" style="1" customWidth="1"/>
    <col min="3" max="4" width="14.7109375" customWidth="1"/>
    <col min="5" max="8" width="14.7109375" style="2" customWidth="1"/>
    <col min="9" max="25" width="12.7109375" customWidth="1"/>
  </cols>
  <sheetData>
    <row r="1" spans="1:12" ht="18" x14ac:dyDescent="0.25">
      <c r="A1" s="158"/>
      <c r="B1" s="158"/>
      <c r="C1" s="158"/>
      <c r="D1" s="217" t="s">
        <v>519</v>
      </c>
      <c r="E1" s="3"/>
      <c r="F1"/>
      <c r="G1"/>
      <c r="H1"/>
    </row>
    <row r="2" spans="1:12" ht="18" x14ac:dyDescent="0.25">
      <c r="A2" s="158"/>
      <c r="B2" s="158"/>
      <c r="C2" s="158"/>
      <c r="D2" s="218" t="s">
        <v>212</v>
      </c>
      <c r="E2" s="4"/>
      <c r="F2" s="5"/>
      <c r="G2" s="5"/>
      <c r="H2" s="5"/>
      <c r="J2" s="5"/>
      <c r="K2" s="5"/>
      <c r="L2" s="5"/>
    </row>
    <row r="3" spans="1:12" ht="18" x14ac:dyDescent="0.25">
      <c r="A3" s="158"/>
      <c r="B3" s="158"/>
      <c r="C3" s="158"/>
      <c r="D3" s="219" t="s">
        <v>672</v>
      </c>
      <c r="E3" s="6"/>
      <c r="F3" s="7"/>
      <c r="G3" s="7"/>
      <c r="H3" s="7"/>
      <c r="J3" s="7"/>
      <c r="K3" s="7"/>
      <c r="L3" s="7"/>
    </row>
    <row r="4" spans="1:12" ht="18" x14ac:dyDescent="0.25">
      <c r="A4" s="158"/>
      <c r="B4" s="158"/>
      <c r="C4" s="158"/>
      <c r="D4" s="219" t="s">
        <v>141</v>
      </c>
      <c r="E4" s="8"/>
      <c r="F4" s="5"/>
      <c r="G4" s="5"/>
      <c r="H4" s="5"/>
      <c r="J4" s="5"/>
      <c r="K4" s="5"/>
      <c r="L4" s="5"/>
    </row>
    <row r="5" spans="1:12" ht="18" x14ac:dyDescent="0.25">
      <c r="A5" s="158"/>
      <c r="B5" s="158"/>
      <c r="C5" s="158"/>
      <c r="D5" s="218" t="s">
        <v>665</v>
      </c>
      <c r="E5" s="4"/>
      <c r="F5" s="5"/>
      <c r="G5" s="5"/>
      <c r="H5" s="5"/>
      <c r="J5" s="5"/>
      <c r="K5" s="5"/>
      <c r="L5" s="5"/>
    </row>
    <row r="6" spans="1:12" ht="9.75" customHeight="1" x14ac:dyDescent="0.25">
      <c r="A6" s="158"/>
      <c r="B6" s="158"/>
      <c r="C6" s="158"/>
      <c r="E6"/>
      <c r="F6"/>
      <c r="G6"/>
      <c r="H6"/>
    </row>
    <row r="8" spans="1:12" ht="18" x14ac:dyDescent="0.25">
      <c r="A8" s="173" t="s">
        <v>90</v>
      </c>
      <c r="B8" s="173"/>
      <c r="C8" s="173"/>
      <c r="D8" s="173"/>
      <c r="E8" s="173"/>
      <c r="F8" s="173"/>
      <c r="G8" s="173"/>
      <c r="H8" s="173"/>
    </row>
    <row r="9" spans="1:12" ht="47.25" x14ac:dyDescent="0.25">
      <c r="A9" s="20" t="s">
        <v>0</v>
      </c>
      <c r="B9" s="21" t="s">
        <v>94</v>
      </c>
      <c r="C9" s="22" t="s">
        <v>95</v>
      </c>
      <c r="D9" s="22" t="s">
        <v>91</v>
      </c>
      <c r="E9" s="22" t="s">
        <v>92</v>
      </c>
      <c r="F9" s="22" t="s">
        <v>93</v>
      </c>
      <c r="G9" s="22" t="s">
        <v>89</v>
      </c>
      <c r="H9" s="22" t="s">
        <v>88</v>
      </c>
    </row>
    <row r="10" spans="1:12" ht="15.75" x14ac:dyDescent="0.25">
      <c r="A10" s="9">
        <v>2005</v>
      </c>
      <c r="B10" s="10" t="s">
        <v>85</v>
      </c>
      <c r="C10" s="11"/>
      <c r="D10" s="12"/>
      <c r="E10" s="12"/>
      <c r="F10" s="12"/>
      <c r="G10" s="12"/>
      <c r="H10" s="12"/>
    </row>
    <row r="11" spans="1:12" ht="15.75" x14ac:dyDescent="0.25">
      <c r="A11" s="9">
        <v>2006</v>
      </c>
      <c r="B11" s="10">
        <v>0.02</v>
      </c>
      <c r="C11" s="11"/>
      <c r="D11" s="12"/>
      <c r="E11" s="12"/>
      <c r="F11" s="12"/>
      <c r="G11" s="12"/>
      <c r="H11" s="12"/>
    </row>
    <row r="12" spans="1:12" ht="15.75" x14ac:dyDescent="0.25">
      <c r="A12" s="9">
        <v>2007</v>
      </c>
      <c r="B12" s="10">
        <v>0.02</v>
      </c>
      <c r="C12" s="11"/>
      <c r="D12" s="12"/>
      <c r="E12" s="12"/>
      <c r="F12" s="12"/>
      <c r="G12" s="12"/>
      <c r="H12" s="12"/>
    </row>
    <row r="13" spans="1:12" ht="15.75" x14ac:dyDescent="0.25">
      <c r="A13" s="9">
        <v>2008</v>
      </c>
      <c r="B13" s="10">
        <v>0.15</v>
      </c>
      <c r="C13" s="11"/>
      <c r="D13" s="12"/>
      <c r="E13" s="12"/>
      <c r="F13" s="12"/>
      <c r="G13" s="12"/>
      <c r="H13" s="12"/>
    </row>
    <row r="14" spans="1:12" ht="15.75" x14ac:dyDescent="0.25">
      <c r="A14" s="9">
        <v>2009</v>
      </c>
      <c r="B14" s="10">
        <v>0.08</v>
      </c>
      <c r="C14" s="11"/>
      <c r="D14" s="12"/>
      <c r="E14" s="12"/>
      <c r="F14" s="12"/>
      <c r="G14" s="12"/>
      <c r="H14" s="12"/>
    </row>
    <row r="15" spans="1:12" ht="15.75" x14ac:dyDescent="0.25">
      <c r="A15" s="9">
        <v>2010</v>
      </c>
      <c r="B15" s="10">
        <v>7.0000000000000007E-2</v>
      </c>
      <c r="C15" s="13">
        <v>1738</v>
      </c>
      <c r="D15" s="9">
        <v>403</v>
      </c>
      <c r="E15" s="9">
        <v>1268</v>
      </c>
      <c r="F15" s="9">
        <v>36</v>
      </c>
      <c r="G15" s="9">
        <f>C15-(D15+E15+F15)-H15</f>
        <v>31</v>
      </c>
      <c r="H15" s="9">
        <v>0</v>
      </c>
    </row>
    <row r="16" spans="1:12" ht="15.75" x14ac:dyDescent="0.25">
      <c r="A16" s="9">
        <v>2011</v>
      </c>
      <c r="B16" s="10">
        <v>0.08</v>
      </c>
      <c r="C16" s="13">
        <v>1808</v>
      </c>
      <c r="D16" s="9">
        <v>409</v>
      </c>
      <c r="E16" s="9">
        <v>1241</v>
      </c>
      <c r="F16" s="9">
        <v>36</v>
      </c>
      <c r="G16" s="9">
        <f t="shared" ref="G16:G21" si="0">C16-(D16+E16+F16)-H16</f>
        <v>54</v>
      </c>
      <c r="H16" s="9">
        <v>68</v>
      </c>
    </row>
    <row r="17" spans="1:8" ht="15.75" x14ac:dyDescent="0.25">
      <c r="A17" s="9">
        <v>2012</v>
      </c>
      <c r="B17" s="10">
        <v>0.06</v>
      </c>
      <c r="C17" s="13">
        <v>1885</v>
      </c>
      <c r="D17" s="9">
        <v>428</v>
      </c>
      <c r="E17" s="9">
        <v>1254</v>
      </c>
      <c r="F17" s="9">
        <v>15</v>
      </c>
      <c r="G17" s="9">
        <f t="shared" si="0"/>
        <v>111</v>
      </c>
      <c r="H17" s="9">
        <v>77</v>
      </c>
    </row>
    <row r="18" spans="1:8" ht="15.75" x14ac:dyDescent="0.25">
      <c r="A18" s="9">
        <v>2013</v>
      </c>
      <c r="B18" s="10">
        <v>0.08</v>
      </c>
      <c r="C18" s="13">
        <v>1997</v>
      </c>
      <c r="D18" s="9">
        <v>403</v>
      </c>
      <c r="E18" s="9">
        <v>1086</v>
      </c>
      <c r="F18" s="9">
        <v>27</v>
      </c>
      <c r="G18" s="9">
        <f t="shared" si="0"/>
        <v>408</v>
      </c>
      <c r="H18" s="9">
        <v>73</v>
      </c>
    </row>
    <row r="19" spans="1:8" ht="15.75" x14ac:dyDescent="0.25">
      <c r="A19" s="9">
        <v>2014</v>
      </c>
      <c r="B19" s="10">
        <v>0.09</v>
      </c>
      <c r="C19" s="13">
        <v>2011</v>
      </c>
      <c r="D19" s="9">
        <v>366</v>
      </c>
      <c r="E19" s="9">
        <v>1052</v>
      </c>
      <c r="F19" s="9">
        <v>28</v>
      </c>
      <c r="G19" s="9">
        <f t="shared" si="0"/>
        <v>496</v>
      </c>
      <c r="H19" s="9">
        <v>69</v>
      </c>
    </row>
    <row r="20" spans="1:8" ht="15.75" x14ac:dyDescent="0.25">
      <c r="A20" s="9">
        <v>2015</v>
      </c>
      <c r="B20" s="10">
        <v>0.06</v>
      </c>
      <c r="C20" s="13">
        <v>2211</v>
      </c>
      <c r="D20" s="9">
        <v>267</v>
      </c>
      <c r="E20" s="9">
        <v>1439</v>
      </c>
      <c r="F20" s="9">
        <v>71</v>
      </c>
      <c r="G20" s="9">
        <f t="shared" si="0"/>
        <v>378</v>
      </c>
      <c r="H20" s="9">
        <v>56</v>
      </c>
    </row>
    <row r="21" spans="1:8" ht="15.75" x14ac:dyDescent="0.25">
      <c r="A21" s="9">
        <v>2016</v>
      </c>
      <c r="B21" s="10">
        <v>0.11</v>
      </c>
      <c r="C21" s="13">
        <v>2510</v>
      </c>
      <c r="D21" s="9">
        <v>145</v>
      </c>
      <c r="E21" s="9">
        <v>1308</v>
      </c>
      <c r="F21" s="9">
        <v>111</v>
      </c>
      <c r="G21" s="9">
        <f t="shared" si="0"/>
        <v>813</v>
      </c>
      <c r="H21" s="9">
        <v>133</v>
      </c>
    </row>
    <row r="22" spans="1:8" ht="15.75" x14ac:dyDescent="0.25">
      <c r="A22" s="9">
        <v>2017</v>
      </c>
      <c r="B22" s="10">
        <v>0.09</v>
      </c>
      <c r="C22" s="13">
        <v>2511</v>
      </c>
      <c r="D22" s="9">
        <v>82</v>
      </c>
      <c r="E22" s="19">
        <v>1297</v>
      </c>
      <c r="F22" s="19">
        <v>101</v>
      </c>
      <c r="G22" s="9">
        <f>C22-(D22+E22+F22)-H22</f>
        <v>830</v>
      </c>
      <c r="H22" s="19">
        <v>201</v>
      </c>
    </row>
    <row r="23" spans="1:8" ht="15.75" x14ac:dyDescent="0.25">
      <c r="A23" s="16">
        <v>2018</v>
      </c>
      <c r="B23" s="10">
        <v>0.10461767470778041</v>
      </c>
      <c r="C23" s="17">
        <v>2689</v>
      </c>
      <c r="D23" s="18">
        <v>126</v>
      </c>
      <c r="E23" s="19">
        <v>1273</v>
      </c>
      <c r="F23" s="19">
        <v>91</v>
      </c>
      <c r="G23" s="19">
        <f>C23-(D23+E23+F23)-H23</f>
        <v>977</v>
      </c>
      <c r="H23" s="19">
        <v>222</v>
      </c>
    </row>
    <row r="24" spans="1:8" ht="15.75" x14ac:dyDescent="0.25">
      <c r="A24" s="157">
        <v>2019</v>
      </c>
      <c r="B24" s="10">
        <v>4.4999999999999998E-2</v>
      </c>
      <c r="C24" s="17">
        <v>2744</v>
      </c>
      <c r="D24" s="18">
        <v>146</v>
      </c>
      <c r="E24" s="156">
        <v>1429</v>
      </c>
      <c r="F24" s="156">
        <v>104</v>
      </c>
      <c r="G24" s="156">
        <v>841</v>
      </c>
      <c r="H24" s="156">
        <v>224</v>
      </c>
    </row>
    <row r="25" spans="1:8" ht="15.75" x14ac:dyDescent="0.25">
      <c r="A25" s="157">
        <v>2020</v>
      </c>
      <c r="B25" s="10">
        <v>7.3999999999999996E-2</v>
      </c>
      <c r="C25" s="17">
        <v>2866</v>
      </c>
      <c r="D25" s="18">
        <v>153</v>
      </c>
      <c r="E25" s="156">
        <v>1366</v>
      </c>
      <c r="F25" s="156">
        <v>108</v>
      </c>
      <c r="G25" s="156">
        <v>763</v>
      </c>
      <c r="H25" s="156">
        <v>476</v>
      </c>
    </row>
    <row r="26" spans="1:8" ht="15.75" x14ac:dyDescent="0.25">
      <c r="A26" s="16">
        <v>2021</v>
      </c>
      <c r="B26" s="10">
        <v>8.8459999999999997E-2</v>
      </c>
      <c r="C26" s="17" t="s">
        <v>666</v>
      </c>
      <c r="D26" s="17" t="s">
        <v>666</v>
      </c>
      <c r="E26" s="17" t="s">
        <v>666</v>
      </c>
      <c r="F26" s="17" t="s">
        <v>666</v>
      </c>
      <c r="G26" s="17" t="s">
        <v>666</v>
      </c>
      <c r="H26" s="17" t="s">
        <v>666</v>
      </c>
    </row>
    <row r="27" spans="1:8" ht="15.75" x14ac:dyDescent="0.25">
      <c r="A27" s="16">
        <v>2022</v>
      </c>
      <c r="B27" s="10">
        <v>0.13258</v>
      </c>
      <c r="C27" s="17">
        <v>3061</v>
      </c>
      <c r="D27" s="18">
        <v>255</v>
      </c>
      <c r="E27" s="19">
        <v>1293</v>
      </c>
      <c r="F27" s="19">
        <v>103</v>
      </c>
      <c r="G27" s="19">
        <v>1267</v>
      </c>
      <c r="H27" s="19">
        <v>143</v>
      </c>
    </row>
    <row r="28" spans="1:8" ht="15.75" x14ac:dyDescent="0.25">
      <c r="A28" s="23"/>
      <c r="B28" s="24"/>
      <c r="C28" s="23"/>
      <c r="D28" s="23"/>
      <c r="E28" s="25"/>
      <c r="F28" s="25"/>
      <c r="G28" s="25"/>
      <c r="H28" s="25"/>
    </row>
    <row r="29" spans="1:8" ht="15.75" x14ac:dyDescent="0.25">
      <c r="A29" s="23" t="s">
        <v>96</v>
      </c>
      <c r="B29" s="24"/>
      <c r="C29" s="23"/>
      <c r="D29" s="23"/>
      <c r="E29" s="25"/>
      <c r="F29" s="25"/>
      <c r="G29" s="25"/>
      <c r="H29" s="25"/>
    </row>
    <row r="30" spans="1:8" ht="15.75" x14ac:dyDescent="0.25">
      <c r="A30" s="23"/>
      <c r="B30" s="24"/>
      <c r="C30" s="23"/>
      <c r="D30" s="23"/>
      <c r="E30" s="25"/>
      <c r="F30" s="25"/>
      <c r="G30" s="25"/>
      <c r="H30" s="25"/>
    </row>
    <row r="31" spans="1:8" ht="15.75" x14ac:dyDescent="0.25">
      <c r="A31" s="23"/>
      <c r="B31" s="24"/>
      <c r="C31" s="23"/>
      <c r="D31" s="23"/>
      <c r="E31" s="25"/>
      <c r="F31" s="25"/>
      <c r="G31" s="25"/>
      <c r="H31" s="25"/>
    </row>
    <row r="32" spans="1:8" ht="15.75" x14ac:dyDescent="0.25">
      <c r="A32" s="25"/>
      <c r="B32" s="23"/>
      <c r="C32" s="23"/>
      <c r="D32" s="23"/>
      <c r="E32" s="25"/>
      <c r="F32" s="25"/>
      <c r="G32" s="25"/>
      <c r="H32" s="25"/>
    </row>
    <row r="33" spans="1:8" ht="15.75" x14ac:dyDescent="0.25">
      <c r="A33" s="25"/>
      <c r="B33" s="24"/>
      <c r="C33" s="23"/>
      <c r="D33" s="23"/>
      <c r="E33" s="25"/>
      <c r="F33" s="25"/>
      <c r="G33" s="25"/>
      <c r="H33" s="25"/>
    </row>
    <row r="34" spans="1:8" ht="15.75" x14ac:dyDescent="0.25">
      <c r="A34" s="25"/>
      <c r="B34" s="24"/>
      <c r="C34" s="23"/>
      <c r="D34" s="23"/>
      <c r="E34" s="25"/>
      <c r="F34" s="25"/>
      <c r="G34" s="25"/>
      <c r="H34" s="25"/>
    </row>
    <row r="35" spans="1:8" ht="15.75" x14ac:dyDescent="0.25">
      <c r="A35" s="23"/>
      <c r="B35" s="24"/>
      <c r="C35" s="23"/>
      <c r="D35" s="23"/>
      <c r="E35" s="25"/>
      <c r="F35" s="25"/>
      <c r="G35" s="25"/>
      <c r="H35" s="25"/>
    </row>
    <row r="36" spans="1:8" ht="18" x14ac:dyDescent="0.25">
      <c r="A36" s="173" t="s">
        <v>525</v>
      </c>
      <c r="B36" s="173"/>
      <c r="C36" s="173"/>
      <c r="D36" s="173"/>
      <c r="E36" s="173"/>
      <c r="F36" s="173"/>
      <c r="G36" s="173"/>
      <c r="H36" s="173"/>
    </row>
    <row r="37" spans="1:8" ht="47.25" x14ac:dyDescent="0.25">
      <c r="A37" s="20" t="s">
        <v>0</v>
      </c>
      <c r="B37" s="21" t="s">
        <v>94</v>
      </c>
      <c r="C37" s="22" t="s">
        <v>95</v>
      </c>
      <c r="D37" s="22" t="s">
        <v>91</v>
      </c>
      <c r="E37" s="22" t="s">
        <v>92</v>
      </c>
      <c r="F37" s="22" t="s">
        <v>93</v>
      </c>
      <c r="G37" s="22" t="s">
        <v>89</v>
      </c>
      <c r="H37" s="22" t="s">
        <v>88</v>
      </c>
    </row>
    <row r="38" spans="1:8" ht="15.75" x14ac:dyDescent="0.25">
      <c r="A38" s="9">
        <v>2005</v>
      </c>
      <c r="B38" s="10">
        <v>0</v>
      </c>
      <c r="C38" s="11"/>
      <c r="D38" s="12"/>
      <c r="E38" s="19"/>
      <c r="F38" s="19"/>
      <c r="G38" s="12"/>
      <c r="H38" s="12"/>
    </row>
    <row r="39" spans="1:8" ht="15.75" x14ac:dyDescent="0.25">
      <c r="A39" s="9">
        <v>2006</v>
      </c>
      <c r="B39" s="10">
        <v>0</v>
      </c>
      <c r="C39" s="11"/>
      <c r="D39" s="12"/>
      <c r="E39" s="19"/>
      <c r="F39" s="19"/>
      <c r="G39" s="12"/>
      <c r="H39" s="12"/>
    </row>
    <row r="40" spans="1:8" ht="15.75" x14ac:dyDescent="0.25">
      <c r="A40" s="9">
        <v>2007</v>
      </c>
      <c r="B40" s="10">
        <v>0</v>
      </c>
      <c r="C40" s="11"/>
      <c r="D40" s="12"/>
      <c r="E40" s="19"/>
      <c r="F40" s="19"/>
      <c r="G40" s="12"/>
      <c r="H40" s="12"/>
    </row>
    <row r="41" spans="1:8" ht="15.75" x14ac:dyDescent="0.25">
      <c r="A41" s="9">
        <v>2008</v>
      </c>
      <c r="B41" s="10">
        <v>0.96</v>
      </c>
      <c r="C41" s="11"/>
      <c r="D41" s="12"/>
      <c r="E41" s="19"/>
      <c r="F41" s="19"/>
      <c r="G41" s="12"/>
      <c r="H41" s="12"/>
    </row>
    <row r="42" spans="1:8" ht="15.75" x14ac:dyDescent="0.25">
      <c r="A42" s="9">
        <v>2009</v>
      </c>
      <c r="B42" s="10">
        <v>0</v>
      </c>
      <c r="C42" s="11"/>
      <c r="D42" s="12"/>
      <c r="E42" s="19"/>
      <c r="F42" s="19"/>
      <c r="G42" s="9"/>
      <c r="H42" s="9"/>
    </row>
    <row r="43" spans="1:8" ht="15.75" x14ac:dyDescent="0.25">
      <c r="A43" s="9">
        <v>2010</v>
      </c>
      <c r="B43" s="10">
        <v>0</v>
      </c>
      <c r="C43" s="13">
        <v>20</v>
      </c>
      <c r="D43" s="9">
        <v>0</v>
      </c>
      <c r="E43" s="19">
        <v>17</v>
      </c>
      <c r="F43" s="19">
        <v>0</v>
      </c>
      <c r="G43" s="9">
        <f t="shared" ref="G43:G50" si="1">C43-(D43+E43+F43)-H43</f>
        <v>0</v>
      </c>
      <c r="H43" s="9">
        <v>3</v>
      </c>
    </row>
    <row r="44" spans="1:8" ht="15.75" x14ac:dyDescent="0.25">
      <c r="A44" s="9">
        <v>2011</v>
      </c>
      <c r="B44" s="10">
        <v>0</v>
      </c>
      <c r="C44" s="13">
        <v>20</v>
      </c>
      <c r="D44" s="9">
        <v>0</v>
      </c>
      <c r="E44" s="19">
        <v>16</v>
      </c>
      <c r="F44" s="19">
        <v>2</v>
      </c>
      <c r="G44" s="9">
        <f t="shared" si="1"/>
        <v>0</v>
      </c>
      <c r="H44" s="9">
        <v>2</v>
      </c>
    </row>
    <row r="45" spans="1:8" ht="15.75" x14ac:dyDescent="0.25">
      <c r="A45" s="9">
        <v>2012</v>
      </c>
      <c r="B45" s="10">
        <v>0</v>
      </c>
      <c r="C45" s="13">
        <v>31</v>
      </c>
      <c r="D45" s="9">
        <v>0</v>
      </c>
      <c r="E45" s="19">
        <v>7</v>
      </c>
      <c r="F45" s="19">
        <v>0</v>
      </c>
      <c r="G45" s="9">
        <f t="shared" si="1"/>
        <v>21</v>
      </c>
      <c r="H45" s="9">
        <v>3</v>
      </c>
    </row>
    <row r="46" spans="1:8" ht="15.75" x14ac:dyDescent="0.25">
      <c r="A46" s="9">
        <v>2013</v>
      </c>
      <c r="B46" s="10">
        <v>0</v>
      </c>
      <c r="C46" s="13">
        <v>31</v>
      </c>
      <c r="D46" s="9">
        <v>0</v>
      </c>
      <c r="E46" s="19">
        <v>21</v>
      </c>
      <c r="F46" s="19">
        <v>1</v>
      </c>
      <c r="G46" s="9">
        <f t="shared" si="1"/>
        <v>4</v>
      </c>
      <c r="H46" s="9">
        <v>5</v>
      </c>
    </row>
    <row r="47" spans="1:8" ht="15.75" x14ac:dyDescent="0.25">
      <c r="A47" s="9">
        <v>2014</v>
      </c>
      <c r="B47" s="10">
        <v>0</v>
      </c>
      <c r="C47" s="13">
        <v>27</v>
      </c>
      <c r="D47" s="9">
        <v>0</v>
      </c>
      <c r="E47" s="19">
        <v>7</v>
      </c>
      <c r="F47" s="19">
        <v>0</v>
      </c>
      <c r="G47" s="9">
        <f t="shared" si="1"/>
        <v>18</v>
      </c>
      <c r="H47" s="9">
        <v>2</v>
      </c>
    </row>
    <row r="48" spans="1:8" ht="15.75" x14ac:dyDescent="0.25">
      <c r="A48" s="9">
        <v>2015</v>
      </c>
      <c r="B48" s="10">
        <v>0.86</v>
      </c>
      <c r="C48" s="13">
        <v>32</v>
      </c>
      <c r="D48" s="9">
        <v>0</v>
      </c>
      <c r="E48" s="19">
        <v>7</v>
      </c>
      <c r="F48" s="19">
        <v>0</v>
      </c>
      <c r="G48" s="9">
        <f t="shared" si="1"/>
        <v>23</v>
      </c>
      <c r="H48" s="9">
        <v>2</v>
      </c>
    </row>
    <row r="49" spans="1:1020 1025:2044 2049:3068 3073:4092 4097:5116 5121:6140 6145:7164 7169:8188 8193:9212 9217:10236 10241:11260 11265:12284 12289:13308 13313:14332 14337:15356 15361:16380" ht="15.75" x14ac:dyDescent="0.25">
      <c r="A49" s="9">
        <v>2016</v>
      </c>
      <c r="B49" s="10">
        <v>0.85</v>
      </c>
      <c r="C49" s="13">
        <v>43</v>
      </c>
      <c r="D49" s="9">
        <v>0</v>
      </c>
      <c r="E49" s="19">
        <v>1</v>
      </c>
      <c r="F49" s="19">
        <v>0</v>
      </c>
      <c r="G49" s="9">
        <f t="shared" si="1"/>
        <v>41</v>
      </c>
      <c r="H49" s="19">
        <v>1</v>
      </c>
    </row>
    <row r="50" spans="1:1020 1025:2044 2049:3068 3073:4092 4097:5116 5121:6140 6145:7164 7169:8188 8193:9212 9217:10236 10241:11260 11265:12284 12289:13308 13313:14332 14337:15356 15361:16380" ht="15.75" x14ac:dyDescent="0.25">
      <c r="A50" s="16">
        <v>2017</v>
      </c>
      <c r="B50" s="10">
        <v>0.8</v>
      </c>
      <c r="C50" s="13">
        <v>52</v>
      </c>
      <c r="D50" s="9">
        <v>0</v>
      </c>
      <c r="E50" s="9">
        <v>15</v>
      </c>
      <c r="F50" s="19">
        <v>0</v>
      </c>
      <c r="G50" s="19">
        <f t="shared" si="1"/>
        <v>34</v>
      </c>
      <c r="H50" s="19">
        <v>3</v>
      </c>
    </row>
    <row r="51" spans="1:1020 1025:2044 2049:3068 3073:4092 4097:5116 5121:6140 6145:7164 7169:8188 8193:9212 9217:10236 10241:11260 11265:12284 12289:13308 13313:14332 14337:15356 15361:16380" ht="15.75" x14ac:dyDescent="0.25">
      <c r="A51" s="9">
        <v>2018</v>
      </c>
      <c r="B51" s="10">
        <v>0.82778030710649397</v>
      </c>
      <c r="C51" s="13">
        <v>57</v>
      </c>
      <c r="D51" s="9">
        <v>0</v>
      </c>
      <c r="E51" s="19">
        <v>21</v>
      </c>
      <c r="F51" s="19">
        <v>0</v>
      </c>
      <c r="G51" s="9">
        <f>C51-(D51+E51+F51)-H51</f>
        <v>34</v>
      </c>
      <c r="H51" s="19">
        <v>2</v>
      </c>
    </row>
    <row r="52" spans="1:1020 1025:2044 2049:3068 3073:4092 4097:5116 5121:6140 6145:7164 7169:8188 8193:9212 9217:10236 10241:11260 11265:12284 12289:13308 13313:14332 14337:15356 15361:16380" s="19" customFormat="1" ht="15.75" x14ac:dyDescent="0.25">
      <c r="A52" s="16">
        <v>2019</v>
      </c>
      <c r="B52" s="10">
        <v>0.94</v>
      </c>
      <c r="C52" s="17">
        <v>58</v>
      </c>
      <c r="D52" s="18">
        <v>2</v>
      </c>
      <c r="E52" s="19">
        <v>39</v>
      </c>
      <c r="F52" s="19">
        <v>0</v>
      </c>
      <c r="G52" s="19">
        <v>14</v>
      </c>
      <c r="H52" s="19">
        <v>3</v>
      </c>
      <c r="I52" s="16">
        <v>2019</v>
      </c>
      <c r="J52" s="10"/>
      <c r="K52" s="17"/>
      <c r="L52" s="18"/>
      <c r="Q52" s="16">
        <v>2019</v>
      </c>
      <c r="R52" s="10"/>
      <c r="S52" s="17"/>
      <c r="T52" s="18"/>
      <c r="X52" s="154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 s="145"/>
      <c r="AW52" s="151"/>
      <c r="AX52" s="27"/>
      <c r="AY52" s="152"/>
      <c r="AZ52" s="153"/>
      <c r="BA52" s="145"/>
      <c r="BB52" s="145"/>
      <c r="BC52" s="145"/>
      <c r="BD52" s="145"/>
      <c r="BE52" s="151"/>
      <c r="BF52" s="27"/>
      <c r="BG52" s="152"/>
      <c r="BH52" s="153"/>
      <c r="BI52" s="145"/>
      <c r="BJ52" s="145"/>
      <c r="BK52" s="145"/>
      <c r="BL52" s="145"/>
      <c r="BM52" s="151"/>
      <c r="BN52" s="27"/>
      <c r="BO52" s="152"/>
      <c r="BP52" s="153"/>
      <c r="BQ52" s="145"/>
      <c r="BR52" s="145"/>
      <c r="BS52" s="145"/>
      <c r="BT52" s="145"/>
      <c r="BU52" s="151"/>
      <c r="BV52" s="27"/>
      <c r="BW52" s="152"/>
      <c r="BX52" s="153"/>
      <c r="BY52" s="145"/>
      <c r="BZ52" s="145"/>
      <c r="CA52" s="145"/>
      <c r="CB52" s="145"/>
      <c r="CC52" s="151"/>
      <c r="CD52" s="27"/>
      <c r="CE52" s="152"/>
      <c r="CF52" s="153"/>
      <c r="CG52" s="145"/>
      <c r="CH52" s="145"/>
      <c r="CI52" s="145"/>
      <c r="CJ52" s="145"/>
      <c r="CK52" s="151"/>
      <c r="CL52" s="27"/>
      <c r="CM52" s="152"/>
      <c r="CN52" s="153"/>
      <c r="CO52" s="145"/>
      <c r="CP52" s="145"/>
      <c r="CQ52" s="145"/>
      <c r="CR52" s="145"/>
      <c r="CS52" s="151"/>
      <c r="CT52" s="27"/>
      <c r="CU52" s="152"/>
      <c r="CV52" s="153"/>
      <c r="CW52" s="145"/>
      <c r="CX52" s="145"/>
      <c r="CY52" s="145"/>
      <c r="CZ52" s="145"/>
      <c r="DA52" s="151"/>
      <c r="DB52" s="27"/>
      <c r="DC52" s="152"/>
      <c r="DD52" s="153"/>
      <c r="DE52" s="145"/>
      <c r="DF52" s="145"/>
      <c r="DG52" s="145"/>
      <c r="DH52" s="145"/>
      <c r="DI52" s="151"/>
      <c r="DJ52" s="27"/>
      <c r="DK52" s="152"/>
      <c r="DL52" s="153"/>
      <c r="DM52" s="145"/>
      <c r="DN52" s="145"/>
      <c r="DO52" s="145"/>
      <c r="DP52" s="145"/>
      <c r="DQ52" s="151"/>
      <c r="DR52" s="27"/>
      <c r="DS52" s="152"/>
      <c r="DT52" s="153"/>
      <c r="DU52" s="145"/>
      <c r="DV52" s="145"/>
      <c r="DW52" s="145"/>
      <c r="DX52" s="145"/>
      <c r="DY52" s="151"/>
      <c r="DZ52" s="27"/>
      <c r="EA52" s="152"/>
      <c r="EB52" s="153"/>
      <c r="EC52" s="145"/>
      <c r="ED52" s="145"/>
      <c r="EE52" s="145"/>
      <c r="EF52" s="145"/>
      <c r="EG52" s="151"/>
      <c r="EH52" s="27"/>
      <c r="EI52" s="152"/>
      <c r="EJ52" s="153"/>
      <c r="EK52" s="145"/>
      <c r="EL52" s="145"/>
      <c r="EM52" s="145"/>
      <c r="EN52" s="145"/>
      <c r="EO52" s="151"/>
      <c r="EP52" s="27"/>
      <c r="EQ52" s="152"/>
      <c r="ER52" s="153"/>
      <c r="ES52" s="145"/>
      <c r="ET52" s="145"/>
      <c r="EU52" s="145"/>
      <c r="EV52" s="145"/>
      <c r="EW52" s="151"/>
      <c r="EX52" s="27"/>
      <c r="EY52" s="152"/>
      <c r="EZ52" s="153"/>
      <c r="FA52" s="145"/>
      <c r="FB52" s="145"/>
      <c r="FC52" s="145"/>
      <c r="FD52" s="145"/>
      <c r="FE52" s="151"/>
      <c r="FF52" s="27"/>
      <c r="FG52" s="152"/>
      <c r="FH52" s="153"/>
      <c r="FI52" s="145"/>
      <c r="FJ52" s="145"/>
      <c r="FK52" s="145"/>
      <c r="FL52" s="145"/>
      <c r="FM52" s="151"/>
      <c r="FN52" s="27"/>
      <c r="FO52" s="152"/>
      <c r="FP52" s="153"/>
      <c r="FQ52" s="145"/>
      <c r="FR52" s="145"/>
      <c r="FS52" s="145"/>
      <c r="FT52" s="145"/>
      <c r="FU52" s="151"/>
      <c r="FV52" s="27"/>
      <c r="FW52" s="152"/>
      <c r="FX52" s="153"/>
      <c r="FY52" s="145"/>
      <c r="FZ52" s="145"/>
      <c r="GA52" s="145"/>
      <c r="GB52" s="145"/>
      <c r="GC52" s="151"/>
      <c r="GD52" s="27"/>
      <c r="GE52" s="152"/>
      <c r="GF52" s="153"/>
      <c r="GG52" s="145"/>
      <c r="GH52" s="145"/>
      <c r="GI52" s="145"/>
      <c r="GJ52" s="145"/>
      <c r="GK52" s="151"/>
      <c r="GL52" s="27"/>
      <c r="GM52" s="152"/>
      <c r="GN52" s="153"/>
      <c r="GO52" s="145"/>
      <c r="GP52" s="145"/>
      <c r="GQ52" s="145"/>
      <c r="GR52" s="145"/>
      <c r="GS52" s="151"/>
      <c r="GT52" s="27"/>
      <c r="GU52" s="155"/>
      <c r="GV52" s="18"/>
      <c r="HA52" s="16">
        <v>2019</v>
      </c>
      <c r="HB52" s="10"/>
      <c r="HC52" s="17"/>
      <c r="HD52" s="18"/>
      <c r="HI52" s="16">
        <v>2019</v>
      </c>
      <c r="HJ52" s="10"/>
      <c r="HK52" s="17"/>
      <c r="HL52" s="18"/>
      <c r="HQ52" s="16">
        <v>2019</v>
      </c>
      <c r="HR52" s="10"/>
      <c r="HS52" s="17"/>
      <c r="HT52" s="18"/>
      <c r="HY52" s="16">
        <v>2019</v>
      </c>
      <c r="HZ52" s="10"/>
      <c r="IA52" s="17"/>
      <c r="IB52" s="18"/>
      <c r="IG52" s="16">
        <v>2019</v>
      </c>
      <c r="IH52" s="10"/>
      <c r="II52" s="17"/>
      <c r="IJ52" s="18"/>
      <c r="IO52" s="16">
        <v>2019</v>
      </c>
      <c r="IP52" s="10"/>
      <c r="IQ52" s="17"/>
      <c r="IR52" s="18"/>
      <c r="IW52" s="16">
        <v>2019</v>
      </c>
      <c r="IX52" s="10"/>
      <c r="IY52" s="17"/>
      <c r="IZ52" s="18"/>
      <c r="JE52" s="16">
        <v>2019</v>
      </c>
      <c r="JF52" s="10"/>
      <c r="JG52" s="17"/>
      <c r="JH52" s="18"/>
      <c r="JM52" s="16">
        <v>2019</v>
      </c>
      <c r="JN52" s="10"/>
      <c r="JO52" s="17"/>
      <c r="JP52" s="18"/>
      <c r="JU52" s="16">
        <v>2019</v>
      </c>
      <c r="JV52" s="10"/>
      <c r="JW52" s="17"/>
      <c r="JX52" s="18"/>
      <c r="KC52" s="16">
        <v>2019</v>
      </c>
      <c r="KD52" s="10"/>
      <c r="KE52" s="17"/>
      <c r="KF52" s="18"/>
      <c r="KK52" s="16">
        <v>2019</v>
      </c>
      <c r="KL52" s="10"/>
      <c r="KM52" s="17"/>
      <c r="KN52" s="18"/>
      <c r="KS52" s="16">
        <v>2019</v>
      </c>
      <c r="KT52" s="10"/>
      <c r="KU52" s="17"/>
      <c r="KV52" s="18"/>
      <c r="LA52" s="16">
        <v>2019</v>
      </c>
      <c r="LB52" s="10"/>
      <c r="LC52" s="17"/>
      <c r="LD52" s="18"/>
      <c r="LI52" s="16">
        <v>2019</v>
      </c>
      <c r="LJ52" s="10"/>
      <c r="LK52" s="17"/>
      <c r="LL52" s="18"/>
      <c r="LQ52" s="16">
        <v>2019</v>
      </c>
      <c r="LR52" s="10"/>
      <c r="LS52" s="17"/>
      <c r="LT52" s="18"/>
      <c r="LY52" s="16">
        <v>2019</v>
      </c>
      <c r="LZ52" s="10"/>
      <c r="MA52" s="17"/>
      <c r="MB52" s="18"/>
      <c r="MG52" s="16">
        <v>2019</v>
      </c>
      <c r="MH52" s="10"/>
      <c r="MI52" s="17"/>
      <c r="MJ52" s="18"/>
      <c r="MO52" s="16">
        <v>2019</v>
      </c>
      <c r="MP52" s="10"/>
      <c r="MQ52" s="17"/>
      <c r="MR52" s="18"/>
      <c r="MW52" s="16">
        <v>2019</v>
      </c>
      <c r="MX52" s="10"/>
      <c r="MY52" s="17"/>
      <c r="MZ52" s="18"/>
      <c r="NE52" s="16">
        <v>2019</v>
      </c>
      <c r="NF52" s="10"/>
      <c r="NG52" s="17"/>
      <c r="NH52" s="18"/>
      <c r="NM52" s="16">
        <v>2019</v>
      </c>
      <c r="NN52" s="10"/>
      <c r="NO52" s="17"/>
      <c r="NP52" s="18"/>
      <c r="NU52" s="16">
        <v>2019</v>
      </c>
      <c r="NV52" s="10"/>
      <c r="NW52" s="17"/>
      <c r="NX52" s="18"/>
      <c r="OC52" s="16">
        <v>2019</v>
      </c>
      <c r="OD52" s="10"/>
      <c r="OE52" s="17"/>
      <c r="OF52" s="18"/>
      <c r="OK52" s="16">
        <v>2019</v>
      </c>
      <c r="OL52" s="10"/>
      <c r="OM52" s="17"/>
      <c r="ON52" s="18"/>
      <c r="OS52" s="16">
        <v>2019</v>
      </c>
      <c r="OT52" s="10"/>
      <c r="OU52" s="17"/>
      <c r="OV52" s="18"/>
      <c r="PA52" s="16">
        <v>2019</v>
      </c>
      <c r="PB52" s="10"/>
      <c r="PC52" s="17"/>
      <c r="PD52" s="18"/>
      <c r="PI52" s="16">
        <v>2019</v>
      </c>
      <c r="PJ52" s="10"/>
      <c r="PK52" s="17"/>
      <c r="PL52" s="18"/>
      <c r="PQ52" s="16">
        <v>2019</v>
      </c>
      <c r="PR52" s="10"/>
      <c r="PS52" s="17"/>
      <c r="PT52" s="18"/>
      <c r="PY52" s="16">
        <v>2019</v>
      </c>
      <c r="PZ52" s="10"/>
      <c r="QA52" s="17"/>
      <c r="QB52" s="18"/>
      <c r="QG52" s="16">
        <v>2019</v>
      </c>
      <c r="QH52" s="10"/>
      <c r="QI52" s="17"/>
      <c r="QJ52" s="18"/>
      <c r="QO52" s="16">
        <v>2019</v>
      </c>
      <c r="QP52" s="10"/>
      <c r="QQ52" s="17"/>
      <c r="QR52" s="18"/>
      <c r="QW52" s="16">
        <v>2019</v>
      </c>
      <c r="QX52" s="10"/>
      <c r="QY52" s="17"/>
      <c r="QZ52" s="18"/>
      <c r="RE52" s="16">
        <v>2019</v>
      </c>
      <c r="RF52" s="10"/>
      <c r="RG52" s="17"/>
      <c r="RH52" s="18"/>
      <c r="RM52" s="16">
        <v>2019</v>
      </c>
      <c r="RN52" s="10"/>
      <c r="RO52" s="17"/>
      <c r="RP52" s="18"/>
      <c r="RU52" s="16">
        <v>2019</v>
      </c>
      <c r="RV52" s="10"/>
      <c r="RW52" s="17"/>
      <c r="RX52" s="18"/>
      <c r="SC52" s="16">
        <v>2019</v>
      </c>
      <c r="SD52" s="10"/>
      <c r="SE52" s="17"/>
      <c r="SF52" s="18"/>
      <c r="SK52" s="16">
        <v>2019</v>
      </c>
      <c r="SL52" s="10"/>
      <c r="SM52" s="17"/>
      <c r="SN52" s="18"/>
      <c r="SS52" s="16">
        <v>2019</v>
      </c>
      <c r="ST52" s="10"/>
      <c r="SU52" s="17"/>
      <c r="SV52" s="18"/>
      <c r="TA52" s="16">
        <v>2019</v>
      </c>
      <c r="TB52" s="10"/>
      <c r="TC52" s="17"/>
      <c r="TD52" s="18"/>
      <c r="TI52" s="16">
        <v>2019</v>
      </c>
      <c r="TJ52" s="10"/>
      <c r="TK52" s="17"/>
      <c r="TL52" s="18"/>
      <c r="TQ52" s="16">
        <v>2019</v>
      </c>
      <c r="TR52" s="10"/>
      <c r="TS52" s="17"/>
      <c r="TT52" s="18"/>
      <c r="TY52" s="16">
        <v>2019</v>
      </c>
      <c r="TZ52" s="10"/>
      <c r="UA52" s="17"/>
      <c r="UB52" s="18"/>
      <c r="UG52" s="16">
        <v>2019</v>
      </c>
      <c r="UH52" s="10"/>
      <c r="UI52" s="17"/>
      <c r="UJ52" s="18"/>
      <c r="UO52" s="16">
        <v>2019</v>
      </c>
      <c r="UP52" s="10"/>
      <c r="UQ52" s="17"/>
      <c r="UR52" s="18"/>
      <c r="UW52" s="16">
        <v>2019</v>
      </c>
      <c r="UX52" s="10"/>
      <c r="UY52" s="17"/>
      <c r="UZ52" s="18"/>
      <c r="VE52" s="16">
        <v>2019</v>
      </c>
      <c r="VF52" s="10"/>
      <c r="VG52" s="17"/>
      <c r="VH52" s="18"/>
      <c r="VM52" s="16">
        <v>2019</v>
      </c>
      <c r="VN52" s="10"/>
      <c r="VO52" s="17"/>
      <c r="VP52" s="18"/>
      <c r="VU52" s="16">
        <v>2019</v>
      </c>
      <c r="VV52" s="10"/>
      <c r="VW52" s="17"/>
      <c r="VX52" s="18"/>
      <c r="WC52" s="16">
        <v>2019</v>
      </c>
      <c r="WD52" s="10"/>
      <c r="WE52" s="17"/>
      <c r="WF52" s="18"/>
      <c r="WK52" s="16">
        <v>2019</v>
      </c>
      <c r="WL52" s="10"/>
      <c r="WM52" s="17"/>
      <c r="WN52" s="18"/>
      <c r="WS52" s="16">
        <v>2019</v>
      </c>
      <c r="WT52" s="10"/>
      <c r="WU52" s="17"/>
      <c r="WV52" s="18"/>
      <c r="XA52" s="16">
        <v>2019</v>
      </c>
      <c r="XB52" s="10"/>
      <c r="XC52" s="17"/>
      <c r="XD52" s="18"/>
      <c r="XI52" s="16">
        <v>2019</v>
      </c>
      <c r="XJ52" s="10"/>
      <c r="XK52" s="17"/>
      <c r="XL52" s="18"/>
      <c r="XQ52" s="16">
        <v>2019</v>
      </c>
      <c r="XR52" s="10"/>
      <c r="XS52" s="17"/>
      <c r="XT52" s="18"/>
      <c r="XY52" s="16">
        <v>2019</v>
      </c>
      <c r="XZ52" s="10"/>
      <c r="YA52" s="17"/>
      <c r="YB52" s="18"/>
      <c r="YG52" s="16">
        <v>2019</v>
      </c>
      <c r="YH52" s="10"/>
      <c r="YI52" s="17"/>
      <c r="YJ52" s="18"/>
      <c r="YO52" s="16">
        <v>2019</v>
      </c>
      <c r="YP52" s="10"/>
      <c r="YQ52" s="17"/>
      <c r="YR52" s="18"/>
      <c r="YW52" s="16">
        <v>2019</v>
      </c>
      <c r="YX52" s="10"/>
      <c r="YY52" s="17"/>
      <c r="YZ52" s="18"/>
      <c r="ZE52" s="16">
        <v>2019</v>
      </c>
      <c r="ZF52" s="10"/>
      <c r="ZG52" s="17"/>
      <c r="ZH52" s="18"/>
      <c r="ZM52" s="16">
        <v>2019</v>
      </c>
      <c r="ZN52" s="10"/>
      <c r="ZO52" s="17"/>
      <c r="ZP52" s="18"/>
      <c r="ZU52" s="16">
        <v>2019</v>
      </c>
      <c r="ZV52" s="10"/>
      <c r="ZW52" s="17"/>
      <c r="ZX52" s="18"/>
      <c r="AAC52" s="16">
        <v>2019</v>
      </c>
      <c r="AAD52" s="10"/>
      <c r="AAE52" s="17"/>
      <c r="AAF52" s="18"/>
      <c r="AAK52" s="16">
        <v>2019</v>
      </c>
      <c r="AAL52" s="10"/>
      <c r="AAM52" s="17"/>
      <c r="AAN52" s="18"/>
      <c r="AAS52" s="16">
        <v>2019</v>
      </c>
      <c r="AAT52" s="10"/>
      <c r="AAU52" s="17"/>
      <c r="AAV52" s="18"/>
      <c r="ABA52" s="16">
        <v>2019</v>
      </c>
      <c r="ABB52" s="10"/>
      <c r="ABC52" s="17"/>
      <c r="ABD52" s="18"/>
      <c r="ABI52" s="16">
        <v>2019</v>
      </c>
      <c r="ABJ52" s="10"/>
      <c r="ABK52" s="17"/>
      <c r="ABL52" s="18"/>
      <c r="ABQ52" s="16">
        <v>2019</v>
      </c>
      <c r="ABR52" s="10"/>
      <c r="ABS52" s="17"/>
      <c r="ABT52" s="18"/>
      <c r="ABY52" s="16">
        <v>2019</v>
      </c>
      <c r="ABZ52" s="10"/>
      <c r="ACA52" s="17"/>
      <c r="ACB52" s="18"/>
      <c r="ACG52" s="16">
        <v>2019</v>
      </c>
      <c r="ACH52" s="10"/>
      <c r="ACI52" s="17"/>
      <c r="ACJ52" s="18"/>
      <c r="ACO52" s="16">
        <v>2019</v>
      </c>
      <c r="ACP52" s="10"/>
      <c r="ACQ52" s="17"/>
      <c r="ACR52" s="18"/>
      <c r="ACW52" s="16">
        <v>2019</v>
      </c>
      <c r="ACX52" s="10"/>
      <c r="ACY52" s="17"/>
      <c r="ACZ52" s="18"/>
      <c r="ADE52" s="16">
        <v>2019</v>
      </c>
      <c r="ADF52" s="10"/>
      <c r="ADG52" s="17"/>
      <c r="ADH52" s="18"/>
      <c r="ADM52" s="16">
        <v>2019</v>
      </c>
      <c r="ADN52" s="10"/>
      <c r="ADO52" s="17"/>
      <c r="ADP52" s="18"/>
      <c r="ADU52" s="16">
        <v>2019</v>
      </c>
      <c r="ADV52" s="10"/>
      <c r="ADW52" s="17"/>
      <c r="ADX52" s="18"/>
      <c r="AEC52" s="16">
        <v>2019</v>
      </c>
      <c r="AED52" s="10"/>
      <c r="AEE52" s="17"/>
      <c r="AEF52" s="18"/>
      <c r="AEK52" s="16">
        <v>2019</v>
      </c>
      <c r="AEL52" s="10"/>
      <c r="AEM52" s="17"/>
      <c r="AEN52" s="18"/>
      <c r="AES52" s="16">
        <v>2019</v>
      </c>
      <c r="AET52" s="10"/>
      <c r="AEU52" s="17"/>
      <c r="AEV52" s="18"/>
      <c r="AFA52" s="16">
        <v>2019</v>
      </c>
      <c r="AFB52" s="10"/>
      <c r="AFC52" s="17"/>
      <c r="AFD52" s="18"/>
      <c r="AFI52" s="16">
        <v>2019</v>
      </c>
      <c r="AFJ52" s="10"/>
      <c r="AFK52" s="17"/>
      <c r="AFL52" s="18"/>
      <c r="AFQ52" s="16">
        <v>2019</v>
      </c>
      <c r="AFR52" s="10"/>
      <c r="AFS52" s="17"/>
      <c r="AFT52" s="18"/>
      <c r="AFY52" s="16">
        <v>2019</v>
      </c>
      <c r="AFZ52" s="10"/>
      <c r="AGA52" s="17"/>
      <c r="AGB52" s="18"/>
      <c r="AGG52" s="16">
        <v>2019</v>
      </c>
      <c r="AGH52" s="10"/>
      <c r="AGI52" s="17"/>
      <c r="AGJ52" s="18"/>
      <c r="AGO52" s="16">
        <v>2019</v>
      </c>
      <c r="AGP52" s="10"/>
      <c r="AGQ52" s="17"/>
      <c r="AGR52" s="18"/>
      <c r="AGW52" s="16">
        <v>2019</v>
      </c>
      <c r="AGX52" s="10"/>
      <c r="AGY52" s="17"/>
      <c r="AGZ52" s="18"/>
      <c r="AHE52" s="16">
        <v>2019</v>
      </c>
      <c r="AHF52" s="10"/>
      <c r="AHG52" s="17"/>
      <c r="AHH52" s="18"/>
      <c r="AHM52" s="16">
        <v>2019</v>
      </c>
      <c r="AHN52" s="10"/>
      <c r="AHO52" s="17"/>
      <c r="AHP52" s="18"/>
      <c r="AHU52" s="16">
        <v>2019</v>
      </c>
      <c r="AHV52" s="10"/>
      <c r="AHW52" s="17"/>
      <c r="AHX52" s="18"/>
      <c r="AIC52" s="16">
        <v>2019</v>
      </c>
      <c r="AID52" s="10"/>
      <c r="AIE52" s="17"/>
      <c r="AIF52" s="18"/>
      <c r="AIK52" s="16">
        <v>2019</v>
      </c>
      <c r="AIL52" s="10"/>
      <c r="AIM52" s="17"/>
      <c r="AIN52" s="18"/>
      <c r="AIS52" s="16">
        <v>2019</v>
      </c>
      <c r="AIT52" s="10"/>
      <c r="AIU52" s="17"/>
      <c r="AIV52" s="18"/>
      <c r="AJA52" s="16">
        <v>2019</v>
      </c>
      <c r="AJB52" s="10"/>
      <c r="AJC52" s="17"/>
      <c r="AJD52" s="18"/>
      <c r="AJI52" s="16">
        <v>2019</v>
      </c>
      <c r="AJJ52" s="10"/>
      <c r="AJK52" s="17"/>
      <c r="AJL52" s="18"/>
      <c r="AJQ52" s="16">
        <v>2019</v>
      </c>
      <c r="AJR52" s="10"/>
      <c r="AJS52" s="17"/>
      <c r="AJT52" s="18"/>
      <c r="AJY52" s="16">
        <v>2019</v>
      </c>
      <c r="AJZ52" s="10"/>
      <c r="AKA52" s="17"/>
      <c r="AKB52" s="18"/>
      <c r="AKG52" s="16">
        <v>2019</v>
      </c>
      <c r="AKH52" s="10"/>
      <c r="AKI52" s="17"/>
      <c r="AKJ52" s="18"/>
      <c r="AKO52" s="16">
        <v>2019</v>
      </c>
      <c r="AKP52" s="10"/>
      <c r="AKQ52" s="17"/>
      <c r="AKR52" s="18"/>
      <c r="AKW52" s="16">
        <v>2019</v>
      </c>
      <c r="AKX52" s="10"/>
      <c r="AKY52" s="17"/>
      <c r="AKZ52" s="18"/>
      <c r="ALE52" s="16">
        <v>2019</v>
      </c>
      <c r="ALF52" s="10"/>
      <c r="ALG52" s="17"/>
      <c r="ALH52" s="18"/>
      <c r="ALM52" s="16">
        <v>2019</v>
      </c>
      <c r="ALN52" s="10"/>
      <c r="ALO52" s="17"/>
      <c r="ALP52" s="18"/>
      <c r="ALU52" s="16">
        <v>2019</v>
      </c>
      <c r="ALV52" s="10"/>
      <c r="ALW52" s="17"/>
      <c r="ALX52" s="18"/>
      <c r="AMC52" s="16">
        <v>2019</v>
      </c>
      <c r="AMD52" s="10"/>
      <c r="AME52" s="17"/>
      <c r="AMF52" s="18"/>
      <c r="AMK52" s="16">
        <v>2019</v>
      </c>
      <c r="AML52" s="10"/>
      <c r="AMM52" s="17"/>
      <c r="AMN52" s="18"/>
      <c r="AMS52" s="16">
        <v>2019</v>
      </c>
      <c r="AMT52" s="10"/>
      <c r="AMU52" s="17"/>
      <c r="AMV52" s="18"/>
      <c r="ANA52" s="16">
        <v>2019</v>
      </c>
      <c r="ANB52" s="10"/>
      <c r="ANC52" s="17"/>
      <c r="AND52" s="18"/>
      <c r="ANI52" s="16">
        <v>2019</v>
      </c>
      <c r="ANJ52" s="10"/>
      <c r="ANK52" s="17"/>
      <c r="ANL52" s="18"/>
      <c r="ANQ52" s="16">
        <v>2019</v>
      </c>
      <c r="ANR52" s="10"/>
      <c r="ANS52" s="17"/>
      <c r="ANT52" s="18"/>
      <c r="ANY52" s="16">
        <v>2019</v>
      </c>
      <c r="ANZ52" s="10"/>
      <c r="AOA52" s="17"/>
      <c r="AOB52" s="18"/>
      <c r="AOG52" s="16">
        <v>2019</v>
      </c>
      <c r="AOH52" s="10"/>
      <c r="AOI52" s="17"/>
      <c r="AOJ52" s="18"/>
      <c r="AOO52" s="16">
        <v>2019</v>
      </c>
      <c r="AOP52" s="10"/>
      <c r="AOQ52" s="17"/>
      <c r="AOR52" s="18"/>
      <c r="AOW52" s="16">
        <v>2019</v>
      </c>
      <c r="AOX52" s="10"/>
      <c r="AOY52" s="17"/>
      <c r="AOZ52" s="18"/>
      <c r="APE52" s="16">
        <v>2019</v>
      </c>
      <c r="APF52" s="10"/>
      <c r="APG52" s="17"/>
      <c r="APH52" s="18"/>
      <c r="APM52" s="16">
        <v>2019</v>
      </c>
      <c r="APN52" s="10"/>
      <c r="APO52" s="17"/>
      <c r="APP52" s="18"/>
      <c r="APU52" s="16">
        <v>2019</v>
      </c>
      <c r="APV52" s="10"/>
      <c r="APW52" s="17"/>
      <c r="APX52" s="18"/>
      <c r="AQC52" s="16">
        <v>2019</v>
      </c>
      <c r="AQD52" s="10"/>
      <c r="AQE52" s="17"/>
      <c r="AQF52" s="18"/>
      <c r="AQK52" s="16">
        <v>2019</v>
      </c>
      <c r="AQL52" s="10"/>
      <c r="AQM52" s="17"/>
      <c r="AQN52" s="18"/>
      <c r="AQS52" s="16">
        <v>2019</v>
      </c>
      <c r="AQT52" s="10"/>
      <c r="AQU52" s="17"/>
      <c r="AQV52" s="18"/>
      <c r="ARA52" s="16">
        <v>2019</v>
      </c>
      <c r="ARB52" s="10"/>
      <c r="ARC52" s="17"/>
      <c r="ARD52" s="18"/>
      <c r="ARI52" s="16">
        <v>2019</v>
      </c>
      <c r="ARJ52" s="10"/>
      <c r="ARK52" s="17"/>
      <c r="ARL52" s="18"/>
      <c r="ARQ52" s="16">
        <v>2019</v>
      </c>
      <c r="ARR52" s="10"/>
      <c r="ARS52" s="17"/>
      <c r="ART52" s="18"/>
      <c r="ARY52" s="16">
        <v>2019</v>
      </c>
      <c r="ARZ52" s="10"/>
      <c r="ASA52" s="17"/>
      <c r="ASB52" s="18"/>
      <c r="ASG52" s="16">
        <v>2019</v>
      </c>
      <c r="ASH52" s="10"/>
      <c r="ASI52" s="17"/>
      <c r="ASJ52" s="18"/>
      <c r="ASO52" s="16">
        <v>2019</v>
      </c>
      <c r="ASP52" s="10"/>
      <c r="ASQ52" s="17"/>
      <c r="ASR52" s="18"/>
      <c r="ASW52" s="16">
        <v>2019</v>
      </c>
      <c r="ASX52" s="10"/>
      <c r="ASY52" s="17"/>
      <c r="ASZ52" s="18"/>
      <c r="ATE52" s="16">
        <v>2019</v>
      </c>
      <c r="ATF52" s="10"/>
      <c r="ATG52" s="17"/>
      <c r="ATH52" s="18"/>
      <c r="ATM52" s="16">
        <v>2019</v>
      </c>
      <c r="ATN52" s="10"/>
      <c r="ATO52" s="17"/>
      <c r="ATP52" s="18"/>
      <c r="ATU52" s="16">
        <v>2019</v>
      </c>
      <c r="ATV52" s="10"/>
      <c r="ATW52" s="17"/>
      <c r="ATX52" s="18"/>
      <c r="AUC52" s="16">
        <v>2019</v>
      </c>
      <c r="AUD52" s="10"/>
      <c r="AUE52" s="17"/>
      <c r="AUF52" s="18"/>
      <c r="AUK52" s="16">
        <v>2019</v>
      </c>
      <c r="AUL52" s="10"/>
      <c r="AUM52" s="17"/>
      <c r="AUN52" s="18"/>
      <c r="AUS52" s="16">
        <v>2019</v>
      </c>
      <c r="AUT52" s="10"/>
      <c r="AUU52" s="17"/>
      <c r="AUV52" s="18"/>
      <c r="AVA52" s="16">
        <v>2019</v>
      </c>
      <c r="AVB52" s="10"/>
      <c r="AVC52" s="17"/>
      <c r="AVD52" s="18"/>
      <c r="AVI52" s="16">
        <v>2019</v>
      </c>
      <c r="AVJ52" s="10"/>
      <c r="AVK52" s="17"/>
      <c r="AVL52" s="18"/>
      <c r="AVQ52" s="16">
        <v>2019</v>
      </c>
      <c r="AVR52" s="10"/>
      <c r="AVS52" s="17"/>
      <c r="AVT52" s="18"/>
      <c r="AVY52" s="16">
        <v>2019</v>
      </c>
      <c r="AVZ52" s="10"/>
      <c r="AWA52" s="17"/>
      <c r="AWB52" s="18"/>
      <c r="AWG52" s="16">
        <v>2019</v>
      </c>
      <c r="AWH52" s="10"/>
      <c r="AWI52" s="17"/>
      <c r="AWJ52" s="18"/>
      <c r="AWO52" s="16">
        <v>2019</v>
      </c>
      <c r="AWP52" s="10"/>
      <c r="AWQ52" s="17"/>
      <c r="AWR52" s="18"/>
      <c r="AWW52" s="16">
        <v>2019</v>
      </c>
      <c r="AWX52" s="10"/>
      <c r="AWY52" s="17"/>
      <c r="AWZ52" s="18"/>
      <c r="AXE52" s="16">
        <v>2019</v>
      </c>
      <c r="AXF52" s="10"/>
      <c r="AXG52" s="17"/>
      <c r="AXH52" s="18"/>
      <c r="AXM52" s="16">
        <v>2019</v>
      </c>
      <c r="AXN52" s="10"/>
      <c r="AXO52" s="17"/>
      <c r="AXP52" s="18"/>
      <c r="AXU52" s="16">
        <v>2019</v>
      </c>
      <c r="AXV52" s="10"/>
      <c r="AXW52" s="17"/>
      <c r="AXX52" s="18"/>
      <c r="AYC52" s="16">
        <v>2019</v>
      </c>
      <c r="AYD52" s="10"/>
      <c r="AYE52" s="17"/>
      <c r="AYF52" s="18"/>
      <c r="AYK52" s="16">
        <v>2019</v>
      </c>
      <c r="AYL52" s="10"/>
      <c r="AYM52" s="17"/>
      <c r="AYN52" s="18"/>
      <c r="AYS52" s="16">
        <v>2019</v>
      </c>
      <c r="AYT52" s="10"/>
      <c r="AYU52" s="17"/>
      <c r="AYV52" s="18"/>
      <c r="AZA52" s="16">
        <v>2019</v>
      </c>
      <c r="AZB52" s="10"/>
      <c r="AZC52" s="17"/>
      <c r="AZD52" s="18"/>
      <c r="AZI52" s="16">
        <v>2019</v>
      </c>
      <c r="AZJ52" s="10"/>
      <c r="AZK52" s="17"/>
      <c r="AZL52" s="18"/>
      <c r="AZQ52" s="16">
        <v>2019</v>
      </c>
      <c r="AZR52" s="10"/>
      <c r="AZS52" s="17"/>
      <c r="AZT52" s="18"/>
      <c r="AZY52" s="16">
        <v>2019</v>
      </c>
      <c r="AZZ52" s="10"/>
      <c r="BAA52" s="17"/>
      <c r="BAB52" s="18"/>
      <c r="BAG52" s="16">
        <v>2019</v>
      </c>
      <c r="BAH52" s="10"/>
      <c r="BAI52" s="17"/>
      <c r="BAJ52" s="18"/>
      <c r="BAO52" s="16">
        <v>2019</v>
      </c>
      <c r="BAP52" s="10"/>
      <c r="BAQ52" s="17"/>
      <c r="BAR52" s="18"/>
      <c r="BAW52" s="16">
        <v>2019</v>
      </c>
      <c r="BAX52" s="10"/>
      <c r="BAY52" s="17"/>
      <c r="BAZ52" s="18"/>
      <c r="BBE52" s="16">
        <v>2019</v>
      </c>
      <c r="BBF52" s="10"/>
      <c r="BBG52" s="17"/>
      <c r="BBH52" s="18"/>
      <c r="BBM52" s="16">
        <v>2019</v>
      </c>
      <c r="BBN52" s="10"/>
      <c r="BBO52" s="17"/>
      <c r="BBP52" s="18"/>
      <c r="BBU52" s="16">
        <v>2019</v>
      </c>
      <c r="BBV52" s="10"/>
      <c r="BBW52" s="17"/>
      <c r="BBX52" s="18"/>
      <c r="BCC52" s="16">
        <v>2019</v>
      </c>
      <c r="BCD52" s="10"/>
      <c r="BCE52" s="17"/>
      <c r="BCF52" s="18"/>
      <c r="BCK52" s="16">
        <v>2019</v>
      </c>
      <c r="BCL52" s="10"/>
      <c r="BCM52" s="17"/>
      <c r="BCN52" s="18"/>
      <c r="BCS52" s="16">
        <v>2019</v>
      </c>
      <c r="BCT52" s="10"/>
      <c r="BCU52" s="17"/>
      <c r="BCV52" s="18"/>
      <c r="BDA52" s="16">
        <v>2019</v>
      </c>
      <c r="BDB52" s="10"/>
      <c r="BDC52" s="17"/>
      <c r="BDD52" s="18"/>
      <c r="BDI52" s="16">
        <v>2019</v>
      </c>
      <c r="BDJ52" s="10"/>
      <c r="BDK52" s="17"/>
      <c r="BDL52" s="18"/>
      <c r="BDQ52" s="16">
        <v>2019</v>
      </c>
      <c r="BDR52" s="10"/>
      <c r="BDS52" s="17"/>
      <c r="BDT52" s="18"/>
      <c r="BDY52" s="16">
        <v>2019</v>
      </c>
      <c r="BDZ52" s="10"/>
      <c r="BEA52" s="17"/>
      <c r="BEB52" s="18"/>
      <c r="BEG52" s="16">
        <v>2019</v>
      </c>
      <c r="BEH52" s="10"/>
      <c r="BEI52" s="17"/>
      <c r="BEJ52" s="18"/>
      <c r="BEO52" s="16">
        <v>2019</v>
      </c>
      <c r="BEP52" s="10"/>
      <c r="BEQ52" s="17"/>
      <c r="BER52" s="18"/>
      <c r="BEW52" s="16">
        <v>2019</v>
      </c>
      <c r="BEX52" s="10"/>
      <c r="BEY52" s="17"/>
      <c r="BEZ52" s="18"/>
      <c r="BFE52" s="16">
        <v>2019</v>
      </c>
      <c r="BFF52" s="10"/>
      <c r="BFG52" s="17"/>
      <c r="BFH52" s="18"/>
      <c r="BFM52" s="16">
        <v>2019</v>
      </c>
      <c r="BFN52" s="10"/>
      <c r="BFO52" s="17"/>
      <c r="BFP52" s="18"/>
      <c r="BFU52" s="16">
        <v>2019</v>
      </c>
      <c r="BFV52" s="10"/>
      <c r="BFW52" s="17"/>
      <c r="BFX52" s="18"/>
      <c r="BGC52" s="16">
        <v>2019</v>
      </c>
      <c r="BGD52" s="10"/>
      <c r="BGE52" s="17"/>
      <c r="BGF52" s="18"/>
      <c r="BGK52" s="16">
        <v>2019</v>
      </c>
      <c r="BGL52" s="10"/>
      <c r="BGM52" s="17"/>
      <c r="BGN52" s="18"/>
      <c r="BGS52" s="16">
        <v>2019</v>
      </c>
      <c r="BGT52" s="10"/>
      <c r="BGU52" s="17"/>
      <c r="BGV52" s="18"/>
      <c r="BHA52" s="16">
        <v>2019</v>
      </c>
      <c r="BHB52" s="10"/>
      <c r="BHC52" s="17"/>
      <c r="BHD52" s="18"/>
      <c r="BHI52" s="16">
        <v>2019</v>
      </c>
      <c r="BHJ52" s="10"/>
      <c r="BHK52" s="17"/>
      <c r="BHL52" s="18"/>
      <c r="BHQ52" s="16">
        <v>2019</v>
      </c>
      <c r="BHR52" s="10"/>
      <c r="BHS52" s="17"/>
      <c r="BHT52" s="18"/>
      <c r="BHY52" s="16">
        <v>2019</v>
      </c>
      <c r="BHZ52" s="10"/>
      <c r="BIA52" s="17"/>
      <c r="BIB52" s="18"/>
      <c r="BIG52" s="16">
        <v>2019</v>
      </c>
      <c r="BIH52" s="10"/>
      <c r="BII52" s="17"/>
      <c r="BIJ52" s="18"/>
      <c r="BIO52" s="16">
        <v>2019</v>
      </c>
      <c r="BIP52" s="10"/>
      <c r="BIQ52" s="17"/>
      <c r="BIR52" s="18"/>
      <c r="BIW52" s="16">
        <v>2019</v>
      </c>
      <c r="BIX52" s="10"/>
      <c r="BIY52" s="17"/>
      <c r="BIZ52" s="18"/>
      <c r="BJE52" s="16">
        <v>2019</v>
      </c>
      <c r="BJF52" s="10"/>
      <c r="BJG52" s="17"/>
      <c r="BJH52" s="18"/>
      <c r="BJM52" s="16">
        <v>2019</v>
      </c>
      <c r="BJN52" s="10"/>
      <c r="BJO52" s="17"/>
      <c r="BJP52" s="18"/>
      <c r="BJU52" s="16">
        <v>2019</v>
      </c>
      <c r="BJV52" s="10"/>
      <c r="BJW52" s="17"/>
      <c r="BJX52" s="18"/>
      <c r="BKC52" s="16">
        <v>2019</v>
      </c>
      <c r="BKD52" s="10"/>
      <c r="BKE52" s="17"/>
      <c r="BKF52" s="18"/>
      <c r="BKK52" s="16">
        <v>2019</v>
      </c>
      <c r="BKL52" s="10"/>
      <c r="BKM52" s="17"/>
      <c r="BKN52" s="18"/>
      <c r="BKS52" s="16">
        <v>2019</v>
      </c>
      <c r="BKT52" s="10"/>
      <c r="BKU52" s="17"/>
      <c r="BKV52" s="18"/>
      <c r="BLA52" s="16">
        <v>2019</v>
      </c>
      <c r="BLB52" s="10"/>
      <c r="BLC52" s="17"/>
      <c r="BLD52" s="18"/>
      <c r="BLI52" s="16">
        <v>2019</v>
      </c>
      <c r="BLJ52" s="10"/>
      <c r="BLK52" s="17"/>
      <c r="BLL52" s="18"/>
      <c r="BLQ52" s="16">
        <v>2019</v>
      </c>
      <c r="BLR52" s="10"/>
      <c r="BLS52" s="17"/>
      <c r="BLT52" s="18"/>
      <c r="BLY52" s="16">
        <v>2019</v>
      </c>
      <c r="BLZ52" s="10"/>
      <c r="BMA52" s="17"/>
      <c r="BMB52" s="18"/>
      <c r="BMG52" s="16">
        <v>2019</v>
      </c>
      <c r="BMH52" s="10"/>
      <c r="BMI52" s="17"/>
      <c r="BMJ52" s="18"/>
      <c r="BMO52" s="16">
        <v>2019</v>
      </c>
      <c r="BMP52" s="10"/>
      <c r="BMQ52" s="17"/>
      <c r="BMR52" s="18"/>
      <c r="BMW52" s="16">
        <v>2019</v>
      </c>
      <c r="BMX52" s="10"/>
      <c r="BMY52" s="17"/>
      <c r="BMZ52" s="18"/>
      <c r="BNE52" s="16">
        <v>2019</v>
      </c>
      <c r="BNF52" s="10"/>
      <c r="BNG52" s="17"/>
      <c r="BNH52" s="18"/>
      <c r="BNM52" s="16">
        <v>2019</v>
      </c>
      <c r="BNN52" s="10"/>
      <c r="BNO52" s="17"/>
      <c r="BNP52" s="18"/>
      <c r="BNU52" s="16">
        <v>2019</v>
      </c>
      <c r="BNV52" s="10"/>
      <c r="BNW52" s="17"/>
      <c r="BNX52" s="18"/>
      <c r="BOC52" s="16">
        <v>2019</v>
      </c>
      <c r="BOD52" s="10"/>
      <c r="BOE52" s="17"/>
      <c r="BOF52" s="18"/>
      <c r="BOK52" s="16">
        <v>2019</v>
      </c>
      <c r="BOL52" s="10"/>
      <c r="BOM52" s="17"/>
      <c r="BON52" s="18"/>
      <c r="BOS52" s="16">
        <v>2019</v>
      </c>
      <c r="BOT52" s="10"/>
      <c r="BOU52" s="17"/>
      <c r="BOV52" s="18"/>
      <c r="BPA52" s="16">
        <v>2019</v>
      </c>
      <c r="BPB52" s="10"/>
      <c r="BPC52" s="17"/>
      <c r="BPD52" s="18"/>
      <c r="BPI52" s="16">
        <v>2019</v>
      </c>
      <c r="BPJ52" s="10"/>
      <c r="BPK52" s="17"/>
      <c r="BPL52" s="18"/>
      <c r="BPQ52" s="16">
        <v>2019</v>
      </c>
      <c r="BPR52" s="10"/>
      <c r="BPS52" s="17"/>
      <c r="BPT52" s="18"/>
      <c r="BPY52" s="16">
        <v>2019</v>
      </c>
      <c r="BPZ52" s="10"/>
      <c r="BQA52" s="17"/>
      <c r="BQB52" s="18"/>
      <c r="BQG52" s="16">
        <v>2019</v>
      </c>
      <c r="BQH52" s="10"/>
      <c r="BQI52" s="17"/>
      <c r="BQJ52" s="18"/>
      <c r="BQO52" s="16">
        <v>2019</v>
      </c>
      <c r="BQP52" s="10"/>
      <c r="BQQ52" s="17"/>
      <c r="BQR52" s="18"/>
      <c r="BQW52" s="16">
        <v>2019</v>
      </c>
      <c r="BQX52" s="10"/>
      <c r="BQY52" s="17"/>
      <c r="BQZ52" s="18"/>
      <c r="BRE52" s="16">
        <v>2019</v>
      </c>
      <c r="BRF52" s="10"/>
      <c r="BRG52" s="17"/>
      <c r="BRH52" s="18"/>
      <c r="BRM52" s="16">
        <v>2019</v>
      </c>
      <c r="BRN52" s="10"/>
      <c r="BRO52" s="17"/>
      <c r="BRP52" s="18"/>
      <c r="BRU52" s="16">
        <v>2019</v>
      </c>
      <c r="BRV52" s="10"/>
      <c r="BRW52" s="17"/>
      <c r="BRX52" s="18"/>
      <c r="BSC52" s="16">
        <v>2019</v>
      </c>
      <c r="BSD52" s="10"/>
      <c r="BSE52" s="17"/>
      <c r="BSF52" s="18"/>
      <c r="BSK52" s="16">
        <v>2019</v>
      </c>
      <c r="BSL52" s="10"/>
      <c r="BSM52" s="17"/>
      <c r="BSN52" s="18"/>
      <c r="BSS52" s="16">
        <v>2019</v>
      </c>
      <c r="BST52" s="10"/>
      <c r="BSU52" s="17"/>
      <c r="BSV52" s="18"/>
      <c r="BTA52" s="16">
        <v>2019</v>
      </c>
      <c r="BTB52" s="10"/>
      <c r="BTC52" s="17"/>
      <c r="BTD52" s="18"/>
      <c r="BTI52" s="16">
        <v>2019</v>
      </c>
      <c r="BTJ52" s="10"/>
      <c r="BTK52" s="17"/>
      <c r="BTL52" s="18"/>
      <c r="BTQ52" s="16">
        <v>2019</v>
      </c>
      <c r="BTR52" s="10"/>
      <c r="BTS52" s="17"/>
      <c r="BTT52" s="18"/>
      <c r="BTY52" s="16">
        <v>2019</v>
      </c>
      <c r="BTZ52" s="10"/>
      <c r="BUA52" s="17"/>
      <c r="BUB52" s="18"/>
      <c r="BUG52" s="16">
        <v>2019</v>
      </c>
      <c r="BUH52" s="10"/>
      <c r="BUI52" s="17"/>
      <c r="BUJ52" s="18"/>
      <c r="BUO52" s="16">
        <v>2019</v>
      </c>
      <c r="BUP52" s="10"/>
      <c r="BUQ52" s="17"/>
      <c r="BUR52" s="18"/>
      <c r="BUW52" s="16">
        <v>2019</v>
      </c>
      <c r="BUX52" s="10"/>
      <c r="BUY52" s="17"/>
      <c r="BUZ52" s="18"/>
      <c r="BVE52" s="16">
        <v>2019</v>
      </c>
      <c r="BVF52" s="10"/>
      <c r="BVG52" s="17"/>
      <c r="BVH52" s="18"/>
      <c r="BVM52" s="16">
        <v>2019</v>
      </c>
      <c r="BVN52" s="10"/>
      <c r="BVO52" s="17"/>
      <c r="BVP52" s="18"/>
      <c r="BVU52" s="16">
        <v>2019</v>
      </c>
      <c r="BVV52" s="10"/>
      <c r="BVW52" s="17"/>
      <c r="BVX52" s="18"/>
      <c r="BWC52" s="16">
        <v>2019</v>
      </c>
      <c r="BWD52" s="10"/>
      <c r="BWE52" s="17"/>
      <c r="BWF52" s="18"/>
      <c r="BWK52" s="16">
        <v>2019</v>
      </c>
      <c r="BWL52" s="10"/>
      <c r="BWM52" s="17"/>
      <c r="BWN52" s="18"/>
      <c r="BWS52" s="16">
        <v>2019</v>
      </c>
      <c r="BWT52" s="10"/>
      <c r="BWU52" s="17"/>
      <c r="BWV52" s="18"/>
      <c r="BXA52" s="16">
        <v>2019</v>
      </c>
      <c r="BXB52" s="10"/>
      <c r="BXC52" s="17"/>
      <c r="BXD52" s="18"/>
      <c r="BXI52" s="16">
        <v>2019</v>
      </c>
      <c r="BXJ52" s="10"/>
      <c r="BXK52" s="17"/>
      <c r="BXL52" s="18"/>
      <c r="BXQ52" s="16">
        <v>2019</v>
      </c>
      <c r="BXR52" s="10"/>
      <c r="BXS52" s="17"/>
      <c r="BXT52" s="18"/>
      <c r="BXY52" s="16">
        <v>2019</v>
      </c>
      <c r="BXZ52" s="10"/>
      <c r="BYA52" s="17"/>
      <c r="BYB52" s="18"/>
      <c r="BYG52" s="16">
        <v>2019</v>
      </c>
      <c r="BYH52" s="10"/>
      <c r="BYI52" s="17"/>
      <c r="BYJ52" s="18"/>
      <c r="BYO52" s="16">
        <v>2019</v>
      </c>
      <c r="BYP52" s="10"/>
      <c r="BYQ52" s="17"/>
      <c r="BYR52" s="18"/>
      <c r="BYW52" s="16">
        <v>2019</v>
      </c>
      <c r="BYX52" s="10"/>
      <c r="BYY52" s="17"/>
      <c r="BYZ52" s="18"/>
      <c r="BZE52" s="16">
        <v>2019</v>
      </c>
      <c r="BZF52" s="10"/>
      <c r="BZG52" s="17"/>
      <c r="BZH52" s="18"/>
      <c r="BZM52" s="16">
        <v>2019</v>
      </c>
      <c r="BZN52" s="10"/>
      <c r="BZO52" s="17"/>
      <c r="BZP52" s="18"/>
      <c r="BZU52" s="16">
        <v>2019</v>
      </c>
      <c r="BZV52" s="10"/>
      <c r="BZW52" s="17"/>
      <c r="BZX52" s="18"/>
      <c r="CAC52" s="16">
        <v>2019</v>
      </c>
      <c r="CAD52" s="10"/>
      <c r="CAE52" s="17"/>
      <c r="CAF52" s="18"/>
      <c r="CAK52" s="16">
        <v>2019</v>
      </c>
      <c r="CAL52" s="10"/>
      <c r="CAM52" s="17"/>
      <c r="CAN52" s="18"/>
      <c r="CAS52" s="16">
        <v>2019</v>
      </c>
      <c r="CAT52" s="10"/>
      <c r="CAU52" s="17"/>
      <c r="CAV52" s="18"/>
      <c r="CBA52" s="16">
        <v>2019</v>
      </c>
      <c r="CBB52" s="10"/>
      <c r="CBC52" s="17"/>
      <c r="CBD52" s="18"/>
      <c r="CBI52" s="16">
        <v>2019</v>
      </c>
      <c r="CBJ52" s="10"/>
      <c r="CBK52" s="17"/>
      <c r="CBL52" s="18"/>
      <c r="CBQ52" s="16">
        <v>2019</v>
      </c>
      <c r="CBR52" s="10"/>
      <c r="CBS52" s="17"/>
      <c r="CBT52" s="18"/>
      <c r="CBY52" s="16">
        <v>2019</v>
      </c>
      <c r="CBZ52" s="10"/>
      <c r="CCA52" s="17"/>
      <c r="CCB52" s="18"/>
      <c r="CCG52" s="16">
        <v>2019</v>
      </c>
      <c r="CCH52" s="10"/>
      <c r="CCI52" s="17"/>
      <c r="CCJ52" s="18"/>
      <c r="CCO52" s="16">
        <v>2019</v>
      </c>
      <c r="CCP52" s="10"/>
      <c r="CCQ52" s="17"/>
      <c r="CCR52" s="18"/>
      <c r="CCW52" s="16">
        <v>2019</v>
      </c>
      <c r="CCX52" s="10"/>
      <c r="CCY52" s="17"/>
      <c r="CCZ52" s="18"/>
      <c r="CDE52" s="16">
        <v>2019</v>
      </c>
      <c r="CDF52" s="10"/>
      <c r="CDG52" s="17"/>
      <c r="CDH52" s="18"/>
      <c r="CDM52" s="16">
        <v>2019</v>
      </c>
      <c r="CDN52" s="10"/>
      <c r="CDO52" s="17"/>
      <c r="CDP52" s="18"/>
      <c r="CDU52" s="16">
        <v>2019</v>
      </c>
      <c r="CDV52" s="10"/>
      <c r="CDW52" s="17"/>
      <c r="CDX52" s="18"/>
      <c r="CEC52" s="16">
        <v>2019</v>
      </c>
      <c r="CED52" s="10"/>
      <c r="CEE52" s="17"/>
      <c r="CEF52" s="18"/>
      <c r="CEK52" s="16">
        <v>2019</v>
      </c>
      <c r="CEL52" s="10"/>
      <c r="CEM52" s="17"/>
      <c r="CEN52" s="18"/>
      <c r="CES52" s="16">
        <v>2019</v>
      </c>
      <c r="CET52" s="10"/>
      <c r="CEU52" s="17"/>
      <c r="CEV52" s="18"/>
      <c r="CFA52" s="16">
        <v>2019</v>
      </c>
      <c r="CFB52" s="10"/>
      <c r="CFC52" s="17"/>
      <c r="CFD52" s="18"/>
      <c r="CFI52" s="16">
        <v>2019</v>
      </c>
      <c r="CFJ52" s="10"/>
      <c r="CFK52" s="17"/>
      <c r="CFL52" s="18"/>
      <c r="CFQ52" s="16">
        <v>2019</v>
      </c>
      <c r="CFR52" s="10"/>
      <c r="CFS52" s="17"/>
      <c r="CFT52" s="18"/>
      <c r="CFY52" s="16">
        <v>2019</v>
      </c>
      <c r="CFZ52" s="10"/>
      <c r="CGA52" s="17"/>
      <c r="CGB52" s="18"/>
      <c r="CGG52" s="16">
        <v>2019</v>
      </c>
      <c r="CGH52" s="10"/>
      <c r="CGI52" s="17"/>
      <c r="CGJ52" s="18"/>
      <c r="CGO52" s="16">
        <v>2019</v>
      </c>
      <c r="CGP52" s="10"/>
      <c r="CGQ52" s="17"/>
      <c r="CGR52" s="18"/>
      <c r="CGW52" s="16">
        <v>2019</v>
      </c>
      <c r="CGX52" s="10"/>
      <c r="CGY52" s="17"/>
      <c r="CGZ52" s="18"/>
      <c r="CHE52" s="16">
        <v>2019</v>
      </c>
      <c r="CHF52" s="10"/>
      <c r="CHG52" s="17"/>
      <c r="CHH52" s="18"/>
      <c r="CHM52" s="16">
        <v>2019</v>
      </c>
      <c r="CHN52" s="10"/>
      <c r="CHO52" s="17"/>
      <c r="CHP52" s="18"/>
      <c r="CHU52" s="16">
        <v>2019</v>
      </c>
      <c r="CHV52" s="10"/>
      <c r="CHW52" s="17"/>
      <c r="CHX52" s="18"/>
      <c r="CIC52" s="16">
        <v>2019</v>
      </c>
      <c r="CID52" s="10"/>
      <c r="CIE52" s="17"/>
      <c r="CIF52" s="18"/>
      <c r="CIK52" s="16">
        <v>2019</v>
      </c>
      <c r="CIL52" s="10"/>
      <c r="CIM52" s="17"/>
      <c r="CIN52" s="18"/>
      <c r="CIS52" s="16">
        <v>2019</v>
      </c>
      <c r="CIT52" s="10"/>
      <c r="CIU52" s="17"/>
      <c r="CIV52" s="18"/>
      <c r="CJA52" s="16">
        <v>2019</v>
      </c>
      <c r="CJB52" s="10"/>
      <c r="CJC52" s="17"/>
      <c r="CJD52" s="18"/>
      <c r="CJI52" s="16">
        <v>2019</v>
      </c>
      <c r="CJJ52" s="10"/>
      <c r="CJK52" s="17"/>
      <c r="CJL52" s="18"/>
      <c r="CJQ52" s="16">
        <v>2019</v>
      </c>
      <c r="CJR52" s="10"/>
      <c r="CJS52" s="17"/>
      <c r="CJT52" s="18"/>
      <c r="CJY52" s="16">
        <v>2019</v>
      </c>
      <c r="CJZ52" s="10"/>
      <c r="CKA52" s="17"/>
      <c r="CKB52" s="18"/>
      <c r="CKG52" s="16">
        <v>2019</v>
      </c>
      <c r="CKH52" s="10"/>
      <c r="CKI52" s="17"/>
      <c r="CKJ52" s="18"/>
      <c r="CKO52" s="16">
        <v>2019</v>
      </c>
      <c r="CKP52" s="10"/>
      <c r="CKQ52" s="17"/>
      <c r="CKR52" s="18"/>
      <c r="CKW52" s="16">
        <v>2019</v>
      </c>
      <c r="CKX52" s="10"/>
      <c r="CKY52" s="17"/>
      <c r="CKZ52" s="18"/>
      <c r="CLE52" s="16">
        <v>2019</v>
      </c>
      <c r="CLF52" s="10"/>
      <c r="CLG52" s="17"/>
      <c r="CLH52" s="18"/>
      <c r="CLM52" s="16">
        <v>2019</v>
      </c>
      <c r="CLN52" s="10"/>
      <c r="CLO52" s="17"/>
      <c r="CLP52" s="18"/>
      <c r="CLU52" s="16">
        <v>2019</v>
      </c>
      <c r="CLV52" s="10"/>
      <c r="CLW52" s="17"/>
      <c r="CLX52" s="18"/>
      <c r="CMC52" s="16">
        <v>2019</v>
      </c>
      <c r="CMD52" s="10"/>
      <c r="CME52" s="17"/>
      <c r="CMF52" s="18"/>
      <c r="CMK52" s="16">
        <v>2019</v>
      </c>
      <c r="CML52" s="10"/>
      <c r="CMM52" s="17"/>
      <c r="CMN52" s="18"/>
      <c r="CMS52" s="16">
        <v>2019</v>
      </c>
      <c r="CMT52" s="10"/>
      <c r="CMU52" s="17"/>
      <c r="CMV52" s="18"/>
      <c r="CNA52" s="16">
        <v>2019</v>
      </c>
      <c r="CNB52" s="10"/>
      <c r="CNC52" s="17"/>
      <c r="CND52" s="18"/>
      <c r="CNI52" s="16">
        <v>2019</v>
      </c>
      <c r="CNJ52" s="10"/>
      <c r="CNK52" s="17"/>
      <c r="CNL52" s="18"/>
      <c r="CNQ52" s="16">
        <v>2019</v>
      </c>
      <c r="CNR52" s="10"/>
      <c r="CNS52" s="17"/>
      <c r="CNT52" s="18"/>
      <c r="CNY52" s="16">
        <v>2019</v>
      </c>
      <c r="CNZ52" s="10"/>
      <c r="COA52" s="17"/>
      <c r="COB52" s="18"/>
      <c r="COG52" s="16">
        <v>2019</v>
      </c>
      <c r="COH52" s="10"/>
      <c r="COI52" s="17"/>
      <c r="COJ52" s="18"/>
      <c r="COO52" s="16">
        <v>2019</v>
      </c>
      <c r="COP52" s="10"/>
      <c r="COQ52" s="17"/>
      <c r="COR52" s="18"/>
      <c r="COW52" s="16">
        <v>2019</v>
      </c>
      <c r="COX52" s="10"/>
      <c r="COY52" s="17"/>
      <c r="COZ52" s="18"/>
      <c r="CPE52" s="16">
        <v>2019</v>
      </c>
      <c r="CPF52" s="10"/>
      <c r="CPG52" s="17"/>
      <c r="CPH52" s="18"/>
      <c r="CPM52" s="16">
        <v>2019</v>
      </c>
      <c r="CPN52" s="10"/>
      <c r="CPO52" s="17"/>
      <c r="CPP52" s="18"/>
      <c r="CPU52" s="16">
        <v>2019</v>
      </c>
      <c r="CPV52" s="10"/>
      <c r="CPW52" s="17"/>
      <c r="CPX52" s="18"/>
      <c r="CQC52" s="16">
        <v>2019</v>
      </c>
      <c r="CQD52" s="10"/>
      <c r="CQE52" s="17"/>
      <c r="CQF52" s="18"/>
      <c r="CQK52" s="16">
        <v>2019</v>
      </c>
      <c r="CQL52" s="10"/>
      <c r="CQM52" s="17"/>
      <c r="CQN52" s="18"/>
      <c r="CQS52" s="16">
        <v>2019</v>
      </c>
      <c r="CQT52" s="10"/>
      <c r="CQU52" s="17"/>
      <c r="CQV52" s="18"/>
      <c r="CRA52" s="16">
        <v>2019</v>
      </c>
      <c r="CRB52" s="10"/>
      <c r="CRC52" s="17"/>
      <c r="CRD52" s="18"/>
      <c r="CRI52" s="16">
        <v>2019</v>
      </c>
      <c r="CRJ52" s="10"/>
      <c r="CRK52" s="17"/>
      <c r="CRL52" s="18"/>
      <c r="CRQ52" s="16">
        <v>2019</v>
      </c>
      <c r="CRR52" s="10"/>
      <c r="CRS52" s="17"/>
      <c r="CRT52" s="18"/>
      <c r="CRY52" s="16">
        <v>2019</v>
      </c>
      <c r="CRZ52" s="10"/>
      <c r="CSA52" s="17"/>
      <c r="CSB52" s="18"/>
      <c r="CSG52" s="16">
        <v>2019</v>
      </c>
      <c r="CSH52" s="10"/>
      <c r="CSI52" s="17"/>
      <c r="CSJ52" s="18"/>
      <c r="CSO52" s="16">
        <v>2019</v>
      </c>
      <c r="CSP52" s="10"/>
      <c r="CSQ52" s="17"/>
      <c r="CSR52" s="18"/>
      <c r="CSW52" s="16">
        <v>2019</v>
      </c>
      <c r="CSX52" s="10"/>
      <c r="CSY52" s="17"/>
      <c r="CSZ52" s="18"/>
      <c r="CTE52" s="16">
        <v>2019</v>
      </c>
      <c r="CTF52" s="10"/>
      <c r="CTG52" s="17"/>
      <c r="CTH52" s="18"/>
      <c r="CTM52" s="16">
        <v>2019</v>
      </c>
      <c r="CTN52" s="10"/>
      <c r="CTO52" s="17"/>
      <c r="CTP52" s="18"/>
      <c r="CTU52" s="16">
        <v>2019</v>
      </c>
      <c r="CTV52" s="10"/>
      <c r="CTW52" s="17"/>
      <c r="CTX52" s="18"/>
      <c r="CUC52" s="16">
        <v>2019</v>
      </c>
      <c r="CUD52" s="10"/>
      <c r="CUE52" s="17"/>
      <c r="CUF52" s="18"/>
      <c r="CUK52" s="16">
        <v>2019</v>
      </c>
      <c r="CUL52" s="10"/>
      <c r="CUM52" s="17"/>
      <c r="CUN52" s="18"/>
      <c r="CUS52" s="16">
        <v>2019</v>
      </c>
      <c r="CUT52" s="10"/>
      <c r="CUU52" s="17"/>
      <c r="CUV52" s="18"/>
      <c r="CVA52" s="16">
        <v>2019</v>
      </c>
      <c r="CVB52" s="10"/>
      <c r="CVC52" s="17"/>
      <c r="CVD52" s="18"/>
      <c r="CVI52" s="16">
        <v>2019</v>
      </c>
      <c r="CVJ52" s="10"/>
      <c r="CVK52" s="17"/>
      <c r="CVL52" s="18"/>
      <c r="CVQ52" s="16">
        <v>2019</v>
      </c>
      <c r="CVR52" s="10"/>
      <c r="CVS52" s="17"/>
      <c r="CVT52" s="18"/>
      <c r="CVY52" s="16">
        <v>2019</v>
      </c>
      <c r="CVZ52" s="10"/>
      <c r="CWA52" s="17"/>
      <c r="CWB52" s="18"/>
      <c r="CWG52" s="16">
        <v>2019</v>
      </c>
      <c r="CWH52" s="10"/>
      <c r="CWI52" s="17"/>
      <c r="CWJ52" s="18"/>
      <c r="CWO52" s="16">
        <v>2019</v>
      </c>
      <c r="CWP52" s="10"/>
      <c r="CWQ52" s="17"/>
      <c r="CWR52" s="18"/>
      <c r="CWW52" s="16">
        <v>2019</v>
      </c>
      <c r="CWX52" s="10"/>
      <c r="CWY52" s="17"/>
      <c r="CWZ52" s="18"/>
      <c r="CXE52" s="16">
        <v>2019</v>
      </c>
      <c r="CXF52" s="10"/>
      <c r="CXG52" s="17"/>
      <c r="CXH52" s="18"/>
      <c r="CXM52" s="16">
        <v>2019</v>
      </c>
      <c r="CXN52" s="10"/>
      <c r="CXO52" s="17"/>
      <c r="CXP52" s="18"/>
      <c r="CXU52" s="16">
        <v>2019</v>
      </c>
      <c r="CXV52" s="10"/>
      <c r="CXW52" s="17"/>
      <c r="CXX52" s="18"/>
      <c r="CYC52" s="16">
        <v>2019</v>
      </c>
      <c r="CYD52" s="10"/>
      <c r="CYE52" s="17"/>
      <c r="CYF52" s="18"/>
      <c r="CYK52" s="16">
        <v>2019</v>
      </c>
      <c r="CYL52" s="10"/>
      <c r="CYM52" s="17"/>
      <c r="CYN52" s="18"/>
      <c r="CYS52" s="16">
        <v>2019</v>
      </c>
      <c r="CYT52" s="10"/>
      <c r="CYU52" s="17"/>
      <c r="CYV52" s="18"/>
      <c r="CZA52" s="16">
        <v>2019</v>
      </c>
      <c r="CZB52" s="10"/>
      <c r="CZC52" s="17"/>
      <c r="CZD52" s="18"/>
      <c r="CZI52" s="16">
        <v>2019</v>
      </c>
      <c r="CZJ52" s="10"/>
      <c r="CZK52" s="17"/>
      <c r="CZL52" s="18"/>
      <c r="CZQ52" s="16">
        <v>2019</v>
      </c>
      <c r="CZR52" s="10"/>
      <c r="CZS52" s="17"/>
      <c r="CZT52" s="18"/>
      <c r="CZY52" s="16">
        <v>2019</v>
      </c>
      <c r="CZZ52" s="10"/>
      <c r="DAA52" s="17"/>
      <c r="DAB52" s="18"/>
      <c r="DAG52" s="16">
        <v>2019</v>
      </c>
      <c r="DAH52" s="10"/>
      <c r="DAI52" s="17"/>
      <c r="DAJ52" s="18"/>
      <c r="DAO52" s="16">
        <v>2019</v>
      </c>
      <c r="DAP52" s="10"/>
      <c r="DAQ52" s="17"/>
      <c r="DAR52" s="18"/>
      <c r="DAW52" s="16">
        <v>2019</v>
      </c>
      <c r="DAX52" s="10"/>
      <c r="DAY52" s="17"/>
      <c r="DAZ52" s="18"/>
      <c r="DBE52" s="16">
        <v>2019</v>
      </c>
      <c r="DBF52" s="10"/>
      <c r="DBG52" s="17"/>
      <c r="DBH52" s="18"/>
      <c r="DBM52" s="16">
        <v>2019</v>
      </c>
      <c r="DBN52" s="10"/>
      <c r="DBO52" s="17"/>
      <c r="DBP52" s="18"/>
      <c r="DBU52" s="16">
        <v>2019</v>
      </c>
      <c r="DBV52" s="10"/>
      <c r="DBW52" s="17"/>
      <c r="DBX52" s="18"/>
      <c r="DCC52" s="16">
        <v>2019</v>
      </c>
      <c r="DCD52" s="10"/>
      <c r="DCE52" s="17"/>
      <c r="DCF52" s="18"/>
      <c r="DCK52" s="16">
        <v>2019</v>
      </c>
      <c r="DCL52" s="10"/>
      <c r="DCM52" s="17"/>
      <c r="DCN52" s="18"/>
      <c r="DCS52" s="16">
        <v>2019</v>
      </c>
      <c r="DCT52" s="10"/>
      <c r="DCU52" s="17"/>
      <c r="DCV52" s="18"/>
      <c r="DDA52" s="16">
        <v>2019</v>
      </c>
      <c r="DDB52" s="10"/>
      <c r="DDC52" s="17"/>
      <c r="DDD52" s="18"/>
      <c r="DDI52" s="16">
        <v>2019</v>
      </c>
      <c r="DDJ52" s="10"/>
      <c r="DDK52" s="17"/>
      <c r="DDL52" s="18"/>
      <c r="DDQ52" s="16">
        <v>2019</v>
      </c>
      <c r="DDR52" s="10"/>
      <c r="DDS52" s="17"/>
      <c r="DDT52" s="18"/>
      <c r="DDY52" s="16">
        <v>2019</v>
      </c>
      <c r="DDZ52" s="10"/>
      <c r="DEA52" s="17"/>
      <c r="DEB52" s="18"/>
      <c r="DEG52" s="16">
        <v>2019</v>
      </c>
      <c r="DEH52" s="10"/>
      <c r="DEI52" s="17"/>
      <c r="DEJ52" s="18"/>
      <c r="DEO52" s="16">
        <v>2019</v>
      </c>
      <c r="DEP52" s="10"/>
      <c r="DEQ52" s="17"/>
      <c r="DER52" s="18"/>
      <c r="DEW52" s="16">
        <v>2019</v>
      </c>
      <c r="DEX52" s="10"/>
      <c r="DEY52" s="17"/>
      <c r="DEZ52" s="18"/>
      <c r="DFE52" s="16">
        <v>2019</v>
      </c>
      <c r="DFF52" s="10"/>
      <c r="DFG52" s="17"/>
      <c r="DFH52" s="18"/>
      <c r="DFM52" s="16">
        <v>2019</v>
      </c>
      <c r="DFN52" s="10"/>
      <c r="DFO52" s="17"/>
      <c r="DFP52" s="18"/>
      <c r="DFU52" s="16">
        <v>2019</v>
      </c>
      <c r="DFV52" s="10"/>
      <c r="DFW52" s="17"/>
      <c r="DFX52" s="18"/>
      <c r="DGC52" s="16">
        <v>2019</v>
      </c>
      <c r="DGD52" s="10"/>
      <c r="DGE52" s="17"/>
      <c r="DGF52" s="18"/>
      <c r="DGK52" s="16">
        <v>2019</v>
      </c>
      <c r="DGL52" s="10"/>
      <c r="DGM52" s="17"/>
      <c r="DGN52" s="18"/>
      <c r="DGS52" s="16">
        <v>2019</v>
      </c>
      <c r="DGT52" s="10"/>
      <c r="DGU52" s="17"/>
      <c r="DGV52" s="18"/>
      <c r="DHA52" s="16">
        <v>2019</v>
      </c>
      <c r="DHB52" s="10"/>
      <c r="DHC52" s="17"/>
      <c r="DHD52" s="18"/>
      <c r="DHI52" s="16">
        <v>2019</v>
      </c>
      <c r="DHJ52" s="10"/>
      <c r="DHK52" s="17"/>
      <c r="DHL52" s="18"/>
      <c r="DHQ52" s="16">
        <v>2019</v>
      </c>
      <c r="DHR52" s="10"/>
      <c r="DHS52" s="17"/>
      <c r="DHT52" s="18"/>
      <c r="DHY52" s="16">
        <v>2019</v>
      </c>
      <c r="DHZ52" s="10"/>
      <c r="DIA52" s="17"/>
      <c r="DIB52" s="18"/>
      <c r="DIG52" s="16">
        <v>2019</v>
      </c>
      <c r="DIH52" s="10"/>
      <c r="DII52" s="17"/>
      <c r="DIJ52" s="18"/>
      <c r="DIO52" s="16">
        <v>2019</v>
      </c>
      <c r="DIP52" s="10"/>
      <c r="DIQ52" s="17"/>
      <c r="DIR52" s="18"/>
      <c r="DIW52" s="16">
        <v>2019</v>
      </c>
      <c r="DIX52" s="10"/>
      <c r="DIY52" s="17"/>
      <c r="DIZ52" s="18"/>
      <c r="DJE52" s="16">
        <v>2019</v>
      </c>
      <c r="DJF52" s="10"/>
      <c r="DJG52" s="17"/>
      <c r="DJH52" s="18"/>
      <c r="DJM52" s="16">
        <v>2019</v>
      </c>
      <c r="DJN52" s="10"/>
      <c r="DJO52" s="17"/>
      <c r="DJP52" s="18"/>
      <c r="DJU52" s="16">
        <v>2019</v>
      </c>
      <c r="DJV52" s="10"/>
      <c r="DJW52" s="17"/>
      <c r="DJX52" s="18"/>
      <c r="DKC52" s="16">
        <v>2019</v>
      </c>
      <c r="DKD52" s="10"/>
      <c r="DKE52" s="17"/>
      <c r="DKF52" s="18"/>
      <c r="DKK52" s="16">
        <v>2019</v>
      </c>
      <c r="DKL52" s="10"/>
      <c r="DKM52" s="17"/>
      <c r="DKN52" s="18"/>
      <c r="DKS52" s="16">
        <v>2019</v>
      </c>
      <c r="DKT52" s="10"/>
      <c r="DKU52" s="17"/>
      <c r="DKV52" s="18"/>
      <c r="DLA52" s="16">
        <v>2019</v>
      </c>
      <c r="DLB52" s="10"/>
      <c r="DLC52" s="17"/>
      <c r="DLD52" s="18"/>
      <c r="DLI52" s="16">
        <v>2019</v>
      </c>
      <c r="DLJ52" s="10"/>
      <c r="DLK52" s="17"/>
      <c r="DLL52" s="18"/>
      <c r="DLQ52" s="16">
        <v>2019</v>
      </c>
      <c r="DLR52" s="10"/>
      <c r="DLS52" s="17"/>
      <c r="DLT52" s="18"/>
      <c r="DLY52" s="16">
        <v>2019</v>
      </c>
      <c r="DLZ52" s="10"/>
      <c r="DMA52" s="17"/>
      <c r="DMB52" s="18"/>
      <c r="DMG52" s="16">
        <v>2019</v>
      </c>
      <c r="DMH52" s="10"/>
      <c r="DMI52" s="17"/>
      <c r="DMJ52" s="18"/>
      <c r="DMO52" s="16">
        <v>2019</v>
      </c>
      <c r="DMP52" s="10"/>
      <c r="DMQ52" s="17"/>
      <c r="DMR52" s="18"/>
      <c r="DMW52" s="16">
        <v>2019</v>
      </c>
      <c r="DMX52" s="10"/>
      <c r="DMY52" s="17"/>
      <c r="DMZ52" s="18"/>
      <c r="DNE52" s="16">
        <v>2019</v>
      </c>
      <c r="DNF52" s="10"/>
      <c r="DNG52" s="17"/>
      <c r="DNH52" s="18"/>
      <c r="DNM52" s="16">
        <v>2019</v>
      </c>
      <c r="DNN52" s="10"/>
      <c r="DNO52" s="17"/>
      <c r="DNP52" s="18"/>
      <c r="DNU52" s="16">
        <v>2019</v>
      </c>
      <c r="DNV52" s="10"/>
      <c r="DNW52" s="17"/>
      <c r="DNX52" s="18"/>
      <c r="DOC52" s="16">
        <v>2019</v>
      </c>
      <c r="DOD52" s="10"/>
      <c r="DOE52" s="17"/>
      <c r="DOF52" s="18"/>
      <c r="DOK52" s="16">
        <v>2019</v>
      </c>
      <c r="DOL52" s="10"/>
      <c r="DOM52" s="17"/>
      <c r="DON52" s="18"/>
      <c r="DOS52" s="16">
        <v>2019</v>
      </c>
      <c r="DOT52" s="10"/>
      <c r="DOU52" s="17"/>
      <c r="DOV52" s="18"/>
      <c r="DPA52" s="16">
        <v>2019</v>
      </c>
      <c r="DPB52" s="10"/>
      <c r="DPC52" s="17"/>
      <c r="DPD52" s="18"/>
      <c r="DPI52" s="16">
        <v>2019</v>
      </c>
      <c r="DPJ52" s="10"/>
      <c r="DPK52" s="17"/>
      <c r="DPL52" s="18"/>
      <c r="DPQ52" s="16">
        <v>2019</v>
      </c>
      <c r="DPR52" s="10"/>
      <c r="DPS52" s="17"/>
      <c r="DPT52" s="18"/>
      <c r="DPY52" s="16">
        <v>2019</v>
      </c>
      <c r="DPZ52" s="10"/>
      <c r="DQA52" s="17"/>
      <c r="DQB52" s="18"/>
      <c r="DQG52" s="16">
        <v>2019</v>
      </c>
      <c r="DQH52" s="10"/>
      <c r="DQI52" s="17"/>
      <c r="DQJ52" s="18"/>
      <c r="DQO52" s="16">
        <v>2019</v>
      </c>
      <c r="DQP52" s="10"/>
      <c r="DQQ52" s="17"/>
      <c r="DQR52" s="18"/>
      <c r="DQW52" s="16">
        <v>2019</v>
      </c>
      <c r="DQX52" s="10"/>
      <c r="DQY52" s="17"/>
      <c r="DQZ52" s="18"/>
      <c r="DRE52" s="16">
        <v>2019</v>
      </c>
      <c r="DRF52" s="10"/>
      <c r="DRG52" s="17"/>
      <c r="DRH52" s="18"/>
      <c r="DRM52" s="16">
        <v>2019</v>
      </c>
      <c r="DRN52" s="10"/>
      <c r="DRO52" s="17"/>
      <c r="DRP52" s="18"/>
      <c r="DRU52" s="16">
        <v>2019</v>
      </c>
      <c r="DRV52" s="10"/>
      <c r="DRW52" s="17"/>
      <c r="DRX52" s="18"/>
      <c r="DSC52" s="16">
        <v>2019</v>
      </c>
      <c r="DSD52" s="10"/>
      <c r="DSE52" s="17"/>
      <c r="DSF52" s="18"/>
      <c r="DSK52" s="16">
        <v>2019</v>
      </c>
      <c r="DSL52" s="10"/>
      <c r="DSM52" s="17"/>
      <c r="DSN52" s="18"/>
      <c r="DSS52" s="16">
        <v>2019</v>
      </c>
      <c r="DST52" s="10"/>
      <c r="DSU52" s="17"/>
      <c r="DSV52" s="18"/>
      <c r="DTA52" s="16">
        <v>2019</v>
      </c>
      <c r="DTB52" s="10"/>
      <c r="DTC52" s="17"/>
      <c r="DTD52" s="18"/>
      <c r="DTI52" s="16">
        <v>2019</v>
      </c>
      <c r="DTJ52" s="10"/>
      <c r="DTK52" s="17"/>
      <c r="DTL52" s="18"/>
      <c r="DTQ52" s="16">
        <v>2019</v>
      </c>
      <c r="DTR52" s="10"/>
      <c r="DTS52" s="17"/>
      <c r="DTT52" s="18"/>
      <c r="DTY52" s="16">
        <v>2019</v>
      </c>
      <c r="DTZ52" s="10"/>
      <c r="DUA52" s="17"/>
      <c r="DUB52" s="18"/>
      <c r="DUG52" s="16">
        <v>2019</v>
      </c>
      <c r="DUH52" s="10"/>
      <c r="DUI52" s="17"/>
      <c r="DUJ52" s="18"/>
      <c r="DUO52" s="16">
        <v>2019</v>
      </c>
      <c r="DUP52" s="10"/>
      <c r="DUQ52" s="17"/>
      <c r="DUR52" s="18"/>
      <c r="DUW52" s="16">
        <v>2019</v>
      </c>
      <c r="DUX52" s="10"/>
      <c r="DUY52" s="17"/>
      <c r="DUZ52" s="18"/>
      <c r="DVE52" s="16">
        <v>2019</v>
      </c>
      <c r="DVF52" s="10"/>
      <c r="DVG52" s="17"/>
      <c r="DVH52" s="18"/>
      <c r="DVM52" s="16">
        <v>2019</v>
      </c>
      <c r="DVN52" s="10"/>
      <c r="DVO52" s="17"/>
      <c r="DVP52" s="18"/>
      <c r="DVU52" s="16">
        <v>2019</v>
      </c>
      <c r="DVV52" s="10"/>
      <c r="DVW52" s="17"/>
      <c r="DVX52" s="18"/>
      <c r="DWC52" s="16">
        <v>2019</v>
      </c>
      <c r="DWD52" s="10"/>
      <c r="DWE52" s="17"/>
      <c r="DWF52" s="18"/>
      <c r="DWK52" s="16">
        <v>2019</v>
      </c>
      <c r="DWL52" s="10"/>
      <c r="DWM52" s="17"/>
      <c r="DWN52" s="18"/>
      <c r="DWS52" s="16">
        <v>2019</v>
      </c>
      <c r="DWT52" s="10"/>
      <c r="DWU52" s="17"/>
      <c r="DWV52" s="18"/>
      <c r="DXA52" s="16">
        <v>2019</v>
      </c>
      <c r="DXB52" s="10"/>
      <c r="DXC52" s="17"/>
      <c r="DXD52" s="18"/>
      <c r="DXI52" s="16">
        <v>2019</v>
      </c>
      <c r="DXJ52" s="10"/>
      <c r="DXK52" s="17"/>
      <c r="DXL52" s="18"/>
      <c r="DXQ52" s="16">
        <v>2019</v>
      </c>
      <c r="DXR52" s="10"/>
      <c r="DXS52" s="17"/>
      <c r="DXT52" s="18"/>
      <c r="DXY52" s="16">
        <v>2019</v>
      </c>
      <c r="DXZ52" s="10"/>
      <c r="DYA52" s="17"/>
      <c r="DYB52" s="18"/>
      <c r="DYG52" s="16">
        <v>2019</v>
      </c>
      <c r="DYH52" s="10"/>
      <c r="DYI52" s="17"/>
      <c r="DYJ52" s="18"/>
      <c r="DYO52" s="16">
        <v>2019</v>
      </c>
      <c r="DYP52" s="10"/>
      <c r="DYQ52" s="17"/>
      <c r="DYR52" s="18"/>
      <c r="DYW52" s="16">
        <v>2019</v>
      </c>
      <c r="DYX52" s="10"/>
      <c r="DYY52" s="17"/>
      <c r="DYZ52" s="18"/>
      <c r="DZE52" s="16">
        <v>2019</v>
      </c>
      <c r="DZF52" s="10"/>
      <c r="DZG52" s="17"/>
      <c r="DZH52" s="18"/>
      <c r="DZM52" s="16">
        <v>2019</v>
      </c>
      <c r="DZN52" s="10"/>
      <c r="DZO52" s="17"/>
      <c r="DZP52" s="18"/>
      <c r="DZU52" s="16">
        <v>2019</v>
      </c>
      <c r="DZV52" s="10"/>
      <c r="DZW52" s="17"/>
      <c r="DZX52" s="18"/>
      <c r="EAC52" s="16">
        <v>2019</v>
      </c>
      <c r="EAD52" s="10"/>
      <c r="EAE52" s="17"/>
      <c r="EAF52" s="18"/>
      <c r="EAK52" s="16">
        <v>2019</v>
      </c>
      <c r="EAL52" s="10"/>
      <c r="EAM52" s="17"/>
      <c r="EAN52" s="18"/>
      <c r="EAS52" s="16">
        <v>2019</v>
      </c>
      <c r="EAT52" s="10"/>
      <c r="EAU52" s="17"/>
      <c r="EAV52" s="18"/>
      <c r="EBA52" s="16">
        <v>2019</v>
      </c>
      <c r="EBB52" s="10"/>
      <c r="EBC52" s="17"/>
      <c r="EBD52" s="18"/>
      <c r="EBI52" s="16">
        <v>2019</v>
      </c>
      <c r="EBJ52" s="10"/>
      <c r="EBK52" s="17"/>
      <c r="EBL52" s="18"/>
      <c r="EBQ52" s="16">
        <v>2019</v>
      </c>
      <c r="EBR52" s="10"/>
      <c r="EBS52" s="17"/>
      <c r="EBT52" s="18"/>
      <c r="EBY52" s="16">
        <v>2019</v>
      </c>
      <c r="EBZ52" s="10"/>
      <c r="ECA52" s="17"/>
      <c r="ECB52" s="18"/>
      <c r="ECG52" s="16">
        <v>2019</v>
      </c>
      <c r="ECH52" s="10"/>
      <c r="ECI52" s="17"/>
      <c r="ECJ52" s="18"/>
      <c r="ECO52" s="16">
        <v>2019</v>
      </c>
      <c r="ECP52" s="10"/>
      <c r="ECQ52" s="17"/>
      <c r="ECR52" s="18"/>
      <c r="ECW52" s="16">
        <v>2019</v>
      </c>
      <c r="ECX52" s="10"/>
      <c r="ECY52" s="17"/>
      <c r="ECZ52" s="18"/>
      <c r="EDE52" s="16">
        <v>2019</v>
      </c>
      <c r="EDF52" s="10"/>
      <c r="EDG52" s="17"/>
      <c r="EDH52" s="18"/>
      <c r="EDM52" s="16">
        <v>2019</v>
      </c>
      <c r="EDN52" s="10"/>
      <c r="EDO52" s="17"/>
      <c r="EDP52" s="18"/>
      <c r="EDU52" s="16">
        <v>2019</v>
      </c>
      <c r="EDV52" s="10"/>
      <c r="EDW52" s="17"/>
      <c r="EDX52" s="18"/>
      <c r="EEC52" s="16">
        <v>2019</v>
      </c>
      <c r="EED52" s="10"/>
      <c r="EEE52" s="17"/>
      <c r="EEF52" s="18"/>
      <c r="EEK52" s="16">
        <v>2019</v>
      </c>
      <c r="EEL52" s="10"/>
      <c r="EEM52" s="17"/>
      <c r="EEN52" s="18"/>
      <c r="EES52" s="16">
        <v>2019</v>
      </c>
      <c r="EET52" s="10"/>
      <c r="EEU52" s="17"/>
      <c r="EEV52" s="18"/>
      <c r="EFA52" s="16">
        <v>2019</v>
      </c>
      <c r="EFB52" s="10"/>
      <c r="EFC52" s="17"/>
      <c r="EFD52" s="18"/>
      <c r="EFI52" s="16">
        <v>2019</v>
      </c>
      <c r="EFJ52" s="10"/>
      <c r="EFK52" s="17"/>
      <c r="EFL52" s="18"/>
      <c r="EFQ52" s="16">
        <v>2019</v>
      </c>
      <c r="EFR52" s="10"/>
      <c r="EFS52" s="17"/>
      <c r="EFT52" s="18"/>
      <c r="EFY52" s="16">
        <v>2019</v>
      </c>
      <c r="EFZ52" s="10"/>
      <c r="EGA52" s="17"/>
      <c r="EGB52" s="18"/>
      <c r="EGG52" s="16">
        <v>2019</v>
      </c>
      <c r="EGH52" s="10"/>
      <c r="EGI52" s="17"/>
      <c r="EGJ52" s="18"/>
      <c r="EGO52" s="16">
        <v>2019</v>
      </c>
      <c r="EGP52" s="10"/>
      <c r="EGQ52" s="17"/>
      <c r="EGR52" s="18"/>
      <c r="EGW52" s="16">
        <v>2019</v>
      </c>
      <c r="EGX52" s="10"/>
      <c r="EGY52" s="17"/>
      <c r="EGZ52" s="18"/>
      <c r="EHE52" s="16">
        <v>2019</v>
      </c>
      <c r="EHF52" s="10"/>
      <c r="EHG52" s="17"/>
      <c r="EHH52" s="18"/>
      <c r="EHM52" s="16">
        <v>2019</v>
      </c>
      <c r="EHN52" s="10"/>
      <c r="EHO52" s="17"/>
      <c r="EHP52" s="18"/>
      <c r="EHU52" s="16">
        <v>2019</v>
      </c>
      <c r="EHV52" s="10"/>
      <c r="EHW52" s="17"/>
      <c r="EHX52" s="18"/>
      <c r="EIC52" s="16">
        <v>2019</v>
      </c>
      <c r="EID52" s="10"/>
      <c r="EIE52" s="17"/>
      <c r="EIF52" s="18"/>
      <c r="EIK52" s="16">
        <v>2019</v>
      </c>
      <c r="EIL52" s="10"/>
      <c r="EIM52" s="17"/>
      <c r="EIN52" s="18"/>
      <c r="EIS52" s="16">
        <v>2019</v>
      </c>
      <c r="EIT52" s="10"/>
      <c r="EIU52" s="17"/>
      <c r="EIV52" s="18"/>
      <c r="EJA52" s="16">
        <v>2019</v>
      </c>
      <c r="EJB52" s="10"/>
      <c r="EJC52" s="17"/>
      <c r="EJD52" s="18"/>
      <c r="EJI52" s="16">
        <v>2019</v>
      </c>
      <c r="EJJ52" s="10"/>
      <c r="EJK52" s="17"/>
      <c r="EJL52" s="18"/>
      <c r="EJQ52" s="16">
        <v>2019</v>
      </c>
      <c r="EJR52" s="10"/>
      <c r="EJS52" s="17"/>
      <c r="EJT52" s="18"/>
      <c r="EJY52" s="16">
        <v>2019</v>
      </c>
      <c r="EJZ52" s="10"/>
      <c r="EKA52" s="17"/>
      <c r="EKB52" s="18"/>
      <c r="EKG52" s="16">
        <v>2019</v>
      </c>
      <c r="EKH52" s="10"/>
      <c r="EKI52" s="17"/>
      <c r="EKJ52" s="18"/>
      <c r="EKO52" s="16">
        <v>2019</v>
      </c>
      <c r="EKP52" s="10"/>
      <c r="EKQ52" s="17"/>
      <c r="EKR52" s="18"/>
      <c r="EKW52" s="16">
        <v>2019</v>
      </c>
      <c r="EKX52" s="10"/>
      <c r="EKY52" s="17"/>
      <c r="EKZ52" s="18"/>
      <c r="ELE52" s="16">
        <v>2019</v>
      </c>
      <c r="ELF52" s="10"/>
      <c r="ELG52" s="17"/>
      <c r="ELH52" s="18"/>
      <c r="ELM52" s="16">
        <v>2019</v>
      </c>
      <c r="ELN52" s="10"/>
      <c r="ELO52" s="17"/>
      <c r="ELP52" s="18"/>
      <c r="ELU52" s="16">
        <v>2019</v>
      </c>
      <c r="ELV52" s="10"/>
      <c r="ELW52" s="17"/>
      <c r="ELX52" s="18"/>
      <c r="EMC52" s="16">
        <v>2019</v>
      </c>
      <c r="EMD52" s="10"/>
      <c r="EME52" s="17"/>
      <c r="EMF52" s="18"/>
      <c r="EMK52" s="16">
        <v>2019</v>
      </c>
      <c r="EML52" s="10"/>
      <c r="EMM52" s="17"/>
      <c r="EMN52" s="18"/>
      <c r="EMS52" s="16">
        <v>2019</v>
      </c>
      <c r="EMT52" s="10"/>
      <c r="EMU52" s="17"/>
      <c r="EMV52" s="18"/>
      <c r="ENA52" s="16">
        <v>2019</v>
      </c>
      <c r="ENB52" s="10"/>
      <c r="ENC52" s="17"/>
      <c r="END52" s="18"/>
      <c r="ENI52" s="16">
        <v>2019</v>
      </c>
      <c r="ENJ52" s="10"/>
      <c r="ENK52" s="17"/>
      <c r="ENL52" s="18"/>
      <c r="ENQ52" s="16">
        <v>2019</v>
      </c>
      <c r="ENR52" s="10"/>
      <c r="ENS52" s="17"/>
      <c r="ENT52" s="18"/>
      <c r="ENY52" s="16">
        <v>2019</v>
      </c>
      <c r="ENZ52" s="10"/>
      <c r="EOA52" s="17"/>
      <c r="EOB52" s="18"/>
      <c r="EOG52" s="16">
        <v>2019</v>
      </c>
      <c r="EOH52" s="10"/>
      <c r="EOI52" s="17"/>
      <c r="EOJ52" s="18"/>
      <c r="EOO52" s="16">
        <v>2019</v>
      </c>
      <c r="EOP52" s="10"/>
      <c r="EOQ52" s="17"/>
      <c r="EOR52" s="18"/>
      <c r="EOW52" s="16">
        <v>2019</v>
      </c>
      <c r="EOX52" s="10"/>
      <c r="EOY52" s="17"/>
      <c r="EOZ52" s="18"/>
      <c r="EPE52" s="16">
        <v>2019</v>
      </c>
      <c r="EPF52" s="10"/>
      <c r="EPG52" s="17"/>
      <c r="EPH52" s="18"/>
      <c r="EPM52" s="16">
        <v>2019</v>
      </c>
      <c r="EPN52" s="10"/>
      <c r="EPO52" s="17"/>
      <c r="EPP52" s="18"/>
      <c r="EPU52" s="16">
        <v>2019</v>
      </c>
      <c r="EPV52" s="10"/>
      <c r="EPW52" s="17"/>
      <c r="EPX52" s="18"/>
      <c r="EQC52" s="16">
        <v>2019</v>
      </c>
      <c r="EQD52" s="10"/>
      <c r="EQE52" s="17"/>
      <c r="EQF52" s="18"/>
      <c r="EQK52" s="16">
        <v>2019</v>
      </c>
      <c r="EQL52" s="10"/>
      <c r="EQM52" s="17"/>
      <c r="EQN52" s="18"/>
      <c r="EQS52" s="16">
        <v>2019</v>
      </c>
      <c r="EQT52" s="10"/>
      <c r="EQU52" s="17"/>
      <c r="EQV52" s="18"/>
      <c r="ERA52" s="16">
        <v>2019</v>
      </c>
      <c r="ERB52" s="10"/>
      <c r="ERC52" s="17"/>
      <c r="ERD52" s="18"/>
      <c r="ERI52" s="16">
        <v>2019</v>
      </c>
      <c r="ERJ52" s="10"/>
      <c r="ERK52" s="17"/>
      <c r="ERL52" s="18"/>
      <c r="ERQ52" s="16">
        <v>2019</v>
      </c>
      <c r="ERR52" s="10"/>
      <c r="ERS52" s="17"/>
      <c r="ERT52" s="18"/>
      <c r="ERY52" s="16">
        <v>2019</v>
      </c>
      <c r="ERZ52" s="10"/>
      <c r="ESA52" s="17"/>
      <c r="ESB52" s="18"/>
      <c r="ESG52" s="16">
        <v>2019</v>
      </c>
      <c r="ESH52" s="10"/>
      <c r="ESI52" s="17"/>
      <c r="ESJ52" s="18"/>
      <c r="ESO52" s="16">
        <v>2019</v>
      </c>
      <c r="ESP52" s="10"/>
      <c r="ESQ52" s="17"/>
      <c r="ESR52" s="18"/>
      <c r="ESW52" s="16">
        <v>2019</v>
      </c>
      <c r="ESX52" s="10"/>
      <c r="ESY52" s="17"/>
      <c r="ESZ52" s="18"/>
      <c r="ETE52" s="16">
        <v>2019</v>
      </c>
      <c r="ETF52" s="10"/>
      <c r="ETG52" s="17"/>
      <c r="ETH52" s="18"/>
      <c r="ETM52" s="16">
        <v>2019</v>
      </c>
      <c r="ETN52" s="10"/>
      <c r="ETO52" s="17"/>
      <c r="ETP52" s="18"/>
      <c r="ETU52" s="16">
        <v>2019</v>
      </c>
      <c r="ETV52" s="10"/>
      <c r="ETW52" s="17"/>
      <c r="ETX52" s="18"/>
      <c r="EUC52" s="16">
        <v>2019</v>
      </c>
      <c r="EUD52" s="10"/>
      <c r="EUE52" s="17"/>
      <c r="EUF52" s="18"/>
      <c r="EUK52" s="16">
        <v>2019</v>
      </c>
      <c r="EUL52" s="10"/>
      <c r="EUM52" s="17"/>
      <c r="EUN52" s="18"/>
      <c r="EUS52" s="16">
        <v>2019</v>
      </c>
      <c r="EUT52" s="10"/>
      <c r="EUU52" s="17"/>
      <c r="EUV52" s="18"/>
      <c r="EVA52" s="16">
        <v>2019</v>
      </c>
      <c r="EVB52" s="10"/>
      <c r="EVC52" s="17"/>
      <c r="EVD52" s="18"/>
      <c r="EVI52" s="16">
        <v>2019</v>
      </c>
      <c r="EVJ52" s="10"/>
      <c r="EVK52" s="17"/>
      <c r="EVL52" s="18"/>
      <c r="EVQ52" s="16">
        <v>2019</v>
      </c>
      <c r="EVR52" s="10"/>
      <c r="EVS52" s="17"/>
      <c r="EVT52" s="18"/>
      <c r="EVY52" s="16">
        <v>2019</v>
      </c>
      <c r="EVZ52" s="10"/>
      <c r="EWA52" s="17"/>
      <c r="EWB52" s="18"/>
      <c r="EWG52" s="16">
        <v>2019</v>
      </c>
      <c r="EWH52" s="10"/>
      <c r="EWI52" s="17"/>
      <c r="EWJ52" s="18"/>
      <c r="EWO52" s="16">
        <v>2019</v>
      </c>
      <c r="EWP52" s="10"/>
      <c r="EWQ52" s="17"/>
      <c r="EWR52" s="18"/>
      <c r="EWW52" s="16">
        <v>2019</v>
      </c>
      <c r="EWX52" s="10"/>
      <c r="EWY52" s="17"/>
      <c r="EWZ52" s="18"/>
      <c r="EXE52" s="16">
        <v>2019</v>
      </c>
      <c r="EXF52" s="10"/>
      <c r="EXG52" s="17"/>
      <c r="EXH52" s="18"/>
      <c r="EXM52" s="16">
        <v>2019</v>
      </c>
      <c r="EXN52" s="10"/>
      <c r="EXO52" s="17"/>
      <c r="EXP52" s="18"/>
      <c r="EXU52" s="16">
        <v>2019</v>
      </c>
      <c r="EXV52" s="10"/>
      <c r="EXW52" s="17"/>
      <c r="EXX52" s="18"/>
      <c r="EYC52" s="16">
        <v>2019</v>
      </c>
      <c r="EYD52" s="10"/>
      <c r="EYE52" s="17"/>
      <c r="EYF52" s="18"/>
      <c r="EYK52" s="16">
        <v>2019</v>
      </c>
      <c r="EYL52" s="10"/>
      <c r="EYM52" s="17"/>
      <c r="EYN52" s="18"/>
      <c r="EYS52" s="16">
        <v>2019</v>
      </c>
      <c r="EYT52" s="10"/>
      <c r="EYU52" s="17"/>
      <c r="EYV52" s="18"/>
      <c r="EZA52" s="16">
        <v>2019</v>
      </c>
      <c r="EZB52" s="10"/>
      <c r="EZC52" s="17"/>
      <c r="EZD52" s="18"/>
      <c r="EZI52" s="16">
        <v>2019</v>
      </c>
      <c r="EZJ52" s="10"/>
      <c r="EZK52" s="17"/>
      <c r="EZL52" s="18"/>
      <c r="EZQ52" s="16">
        <v>2019</v>
      </c>
      <c r="EZR52" s="10"/>
      <c r="EZS52" s="17"/>
      <c r="EZT52" s="18"/>
      <c r="EZY52" s="16">
        <v>2019</v>
      </c>
      <c r="EZZ52" s="10"/>
      <c r="FAA52" s="17"/>
      <c r="FAB52" s="18"/>
      <c r="FAG52" s="16">
        <v>2019</v>
      </c>
      <c r="FAH52" s="10"/>
      <c r="FAI52" s="17"/>
      <c r="FAJ52" s="18"/>
      <c r="FAO52" s="16">
        <v>2019</v>
      </c>
      <c r="FAP52" s="10"/>
      <c r="FAQ52" s="17"/>
      <c r="FAR52" s="18"/>
      <c r="FAW52" s="16">
        <v>2019</v>
      </c>
      <c r="FAX52" s="10"/>
      <c r="FAY52" s="17"/>
      <c r="FAZ52" s="18"/>
      <c r="FBE52" s="16">
        <v>2019</v>
      </c>
      <c r="FBF52" s="10"/>
      <c r="FBG52" s="17"/>
      <c r="FBH52" s="18"/>
      <c r="FBM52" s="16">
        <v>2019</v>
      </c>
      <c r="FBN52" s="10"/>
      <c r="FBO52" s="17"/>
      <c r="FBP52" s="18"/>
      <c r="FBU52" s="16">
        <v>2019</v>
      </c>
      <c r="FBV52" s="10"/>
      <c r="FBW52" s="17"/>
      <c r="FBX52" s="18"/>
      <c r="FCC52" s="16">
        <v>2019</v>
      </c>
      <c r="FCD52" s="10"/>
      <c r="FCE52" s="17"/>
      <c r="FCF52" s="18"/>
      <c r="FCK52" s="16">
        <v>2019</v>
      </c>
      <c r="FCL52" s="10"/>
      <c r="FCM52" s="17"/>
      <c r="FCN52" s="18"/>
      <c r="FCS52" s="16">
        <v>2019</v>
      </c>
      <c r="FCT52" s="10"/>
      <c r="FCU52" s="17"/>
      <c r="FCV52" s="18"/>
      <c r="FDA52" s="16">
        <v>2019</v>
      </c>
      <c r="FDB52" s="10"/>
      <c r="FDC52" s="17"/>
      <c r="FDD52" s="18"/>
      <c r="FDI52" s="16">
        <v>2019</v>
      </c>
      <c r="FDJ52" s="10"/>
      <c r="FDK52" s="17"/>
      <c r="FDL52" s="18"/>
      <c r="FDQ52" s="16">
        <v>2019</v>
      </c>
      <c r="FDR52" s="10"/>
      <c r="FDS52" s="17"/>
      <c r="FDT52" s="18"/>
      <c r="FDY52" s="16">
        <v>2019</v>
      </c>
      <c r="FDZ52" s="10"/>
      <c r="FEA52" s="17"/>
      <c r="FEB52" s="18"/>
      <c r="FEG52" s="16">
        <v>2019</v>
      </c>
      <c r="FEH52" s="10"/>
      <c r="FEI52" s="17"/>
      <c r="FEJ52" s="18"/>
      <c r="FEO52" s="16">
        <v>2019</v>
      </c>
      <c r="FEP52" s="10"/>
      <c r="FEQ52" s="17"/>
      <c r="FER52" s="18"/>
      <c r="FEW52" s="16">
        <v>2019</v>
      </c>
      <c r="FEX52" s="10"/>
      <c r="FEY52" s="17"/>
      <c r="FEZ52" s="18"/>
      <c r="FFE52" s="16">
        <v>2019</v>
      </c>
      <c r="FFF52" s="10"/>
      <c r="FFG52" s="17"/>
      <c r="FFH52" s="18"/>
      <c r="FFM52" s="16">
        <v>2019</v>
      </c>
      <c r="FFN52" s="10"/>
      <c r="FFO52" s="17"/>
      <c r="FFP52" s="18"/>
      <c r="FFU52" s="16">
        <v>2019</v>
      </c>
      <c r="FFV52" s="10"/>
      <c r="FFW52" s="17"/>
      <c r="FFX52" s="18"/>
      <c r="FGC52" s="16">
        <v>2019</v>
      </c>
      <c r="FGD52" s="10"/>
      <c r="FGE52" s="17"/>
      <c r="FGF52" s="18"/>
      <c r="FGK52" s="16">
        <v>2019</v>
      </c>
      <c r="FGL52" s="10"/>
      <c r="FGM52" s="17"/>
      <c r="FGN52" s="18"/>
      <c r="FGS52" s="16">
        <v>2019</v>
      </c>
      <c r="FGT52" s="10"/>
      <c r="FGU52" s="17"/>
      <c r="FGV52" s="18"/>
      <c r="FHA52" s="16">
        <v>2019</v>
      </c>
      <c r="FHB52" s="10"/>
      <c r="FHC52" s="17"/>
      <c r="FHD52" s="18"/>
      <c r="FHI52" s="16">
        <v>2019</v>
      </c>
      <c r="FHJ52" s="10"/>
      <c r="FHK52" s="17"/>
      <c r="FHL52" s="18"/>
      <c r="FHQ52" s="16">
        <v>2019</v>
      </c>
      <c r="FHR52" s="10"/>
      <c r="FHS52" s="17"/>
      <c r="FHT52" s="18"/>
      <c r="FHY52" s="16">
        <v>2019</v>
      </c>
      <c r="FHZ52" s="10"/>
      <c r="FIA52" s="17"/>
      <c r="FIB52" s="18"/>
      <c r="FIG52" s="16">
        <v>2019</v>
      </c>
      <c r="FIH52" s="10"/>
      <c r="FII52" s="17"/>
      <c r="FIJ52" s="18"/>
      <c r="FIO52" s="16">
        <v>2019</v>
      </c>
      <c r="FIP52" s="10"/>
      <c r="FIQ52" s="17"/>
      <c r="FIR52" s="18"/>
      <c r="FIW52" s="16">
        <v>2019</v>
      </c>
      <c r="FIX52" s="10"/>
      <c r="FIY52" s="17"/>
      <c r="FIZ52" s="18"/>
      <c r="FJE52" s="16">
        <v>2019</v>
      </c>
      <c r="FJF52" s="10"/>
      <c r="FJG52" s="17"/>
      <c r="FJH52" s="18"/>
      <c r="FJM52" s="16">
        <v>2019</v>
      </c>
      <c r="FJN52" s="10"/>
      <c r="FJO52" s="17"/>
      <c r="FJP52" s="18"/>
      <c r="FJU52" s="16">
        <v>2019</v>
      </c>
      <c r="FJV52" s="10"/>
      <c r="FJW52" s="17"/>
      <c r="FJX52" s="18"/>
      <c r="FKC52" s="16">
        <v>2019</v>
      </c>
      <c r="FKD52" s="10"/>
      <c r="FKE52" s="17"/>
      <c r="FKF52" s="18"/>
      <c r="FKK52" s="16">
        <v>2019</v>
      </c>
      <c r="FKL52" s="10"/>
      <c r="FKM52" s="17"/>
      <c r="FKN52" s="18"/>
      <c r="FKS52" s="16">
        <v>2019</v>
      </c>
      <c r="FKT52" s="10"/>
      <c r="FKU52" s="17"/>
      <c r="FKV52" s="18"/>
      <c r="FLA52" s="16">
        <v>2019</v>
      </c>
      <c r="FLB52" s="10"/>
      <c r="FLC52" s="17"/>
      <c r="FLD52" s="18"/>
      <c r="FLI52" s="16">
        <v>2019</v>
      </c>
      <c r="FLJ52" s="10"/>
      <c r="FLK52" s="17"/>
      <c r="FLL52" s="18"/>
      <c r="FLQ52" s="16">
        <v>2019</v>
      </c>
      <c r="FLR52" s="10"/>
      <c r="FLS52" s="17"/>
      <c r="FLT52" s="18"/>
      <c r="FLY52" s="16">
        <v>2019</v>
      </c>
      <c r="FLZ52" s="10"/>
      <c r="FMA52" s="17"/>
      <c r="FMB52" s="18"/>
      <c r="FMG52" s="16">
        <v>2019</v>
      </c>
      <c r="FMH52" s="10"/>
      <c r="FMI52" s="17"/>
      <c r="FMJ52" s="18"/>
      <c r="FMO52" s="16">
        <v>2019</v>
      </c>
      <c r="FMP52" s="10"/>
      <c r="FMQ52" s="17"/>
      <c r="FMR52" s="18"/>
      <c r="FMW52" s="16">
        <v>2019</v>
      </c>
      <c r="FMX52" s="10"/>
      <c r="FMY52" s="17"/>
      <c r="FMZ52" s="18"/>
      <c r="FNE52" s="16">
        <v>2019</v>
      </c>
      <c r="FNF52" s="10"/>
      <c r="FNG52" s="17"/>
      <c r="FNH52" s="18"/>
      <c r="FNM52" s="16">
        <v>2019</v>
      </c>
      <c r="FNN52" s="10"/>
      <c r="FNO52" s="17"/>
      <c r="FNP52" s="18"/>
      <c r="FNU52" s="16">
        <v>2019</v>
      </c>
      <c r="FNV52" s="10"/>
      <c r="FNW52" s="17"/>
      <c r="FNX52" s="18"/>
      <c r="FOC52" s="16">
        <v>2019</v>
      </c>
      <c r="FOD52" s="10"/>
      <c r="FOE52" s="17"/>
      <c r="FOF52" s="18"/>
      <c r="FOK52" s="16">
        <v>2019</v>
      </c>
      <c r="FOL52" s="10"/>
      <c r="FOM52" s="17"/>
      <c r="FON52" s="18"/>
      <c r="FOS52" s="16">
        <v>2019</v>
      </c>
      <c r="FOT52" s="10"/>
      <c r="FOU52" s="17"/>
      <c r="FOV52" s="18"/>
      <c r="FPA52" s="16">
        <v>2019</v>
      </c>
      <c r="FPB52" s="10"/>
      <c r="FPC52" s="17"/>
      <c r="FPD52" s="18"/>
      <c r="FPI52" s="16">
        <v>2019</v>
      </c>
      <c r="FPJ52" s="10"/>
      <c r="FPK52" s="17"/>
      <c r="FPL52" s="18"/>
      <c r="FPQ52" s="16">
        <v>2019</v>
      </c>
      <c r="FPR52" s="10"/>
      <c r="FPS52" s="17"/>
      <c r="FPT52" s="18"/>
      <c r="FPY52" s="16">
        <v>2019</v>
      </c>
      <c r="FPZ52" s="10"/>
      <c r="FQA52" s="17"/>
      <c r="FQB52" s="18"/>
      <c r="FQG52" s="16">
        <v>2019</v>
      </c>
      <c r="FQH52" s="10"/>
      <c r="FQI52" s="17"/>
      <c r="FQJ52" s="18"/>
      <c r="FQO52" s="16">
        <v>2019</v>
      </c>
      <c r="FQP52" s="10"/>
      <c r="FQQ52" s="17"/>
      <c r="FQR52" s="18"/>
      <c r="FQW52" s="16">
        <v>2019</v>
      </c>
      <c r="FQX52" s="10"/>
      <c r="FQY52" s="17"/>
      <c r="FQZ52" s="18"/>
      <c r="FRE52" s="16">
        <v>2019</v>
      </c>
      <c r="FRF52" s="10"/>
      <c r="FRG52" s="17"/>
      <c r="FRH52" s="18"/>
      <c r="FRM52" s="16">
        <v>2019</v>
      </c>
      <c r="FRN52" s="10"/>
      <c r="FRO52" s="17"/>
      <c r="FRP52" s="18"/>
      <c r="FRU52" s="16">
        <v>2019</v>
      </c>
      <c r="FRV52" s="10"/>
      <c r="FRW52" s="17"/>
      <c r="FRX52" s="18"/>
      <c r="FSC52" s="16">
        <v>2019</v>
      </c>
      <c r="FSD52" s="10"/>
      <c r="FSE52" s="17"/>
      <c r="FSF52" s="18"/>
      <c r="FSK52" s="16">
        <v>2019</v>
      </c>
      <c r="FSL52" s="10"/>
      <c r="FSM52" s="17"/>
      <c r="FSN52" s="18"/>
      <c r="FSS52" s="16">
        <v>2019</v>
      </c>
      <c r="FST52" s="10"/>
      <c r="FSU52" s="17"/>
      <c r="FSV52" s="18"/>
      <c r="FTA52" s="16">
        <v>2019</v>
      </c>
      <c r="FTB52" s="10"/>
      <c r="FTC52" s="17"/>
      <c r="FTD52" s="18"/>
      <c r="FTI52" s="16">
        <v>2019</v>
      </c>
      <c r="FTJ52" s="10"/>
      <c r="FTK52" s="17"/>
      <c r="FTL52" s="18"/>
      <c r="FTQ52" s="16">
        <v>2019</v>
      </c>
      <c r="FTR52" s="10"/>
      <c r="FTS52" s="17"/>
      <c r="FTT52" s="18"/>
      <c r="FTY52" s="16">
        <v>2019</v>
      </c>
      <c r="FTZ52" s="10"/>
      <c r="FUA52" s="17"/>
      <c r="FUB52" s="18"/>
      <c r="FUG52" s="16">
        <v>2019</v>
      </c>
      <c r="FUH52" s="10"/>
      <c r="FUI52" s="17"/>
      <c r="FUJ52" s="18"/>
      <c r="FUO52" s="16">
        <v>2019</v>
      </c>
      <c r="FUP52" s="10"/>
      <c r="FUQ52" s="17"/>
      <c r="FUR52" s="18"/>
      <c r="FUW52" s="16">
        <v>2019</v>
      </c>
      <c r="FUX52" s="10"/>
      <c r="FUY52" s="17"/>
      <c r="FUZ52" s="18"/>
      <c r="FVE52" s="16">
        <v>2019</v>
      </c>
      <c r="FVF52" s="10"/>
      <c r="FVG52" s="17"/>
      <c r="FVH52" s="18"/>
      <c r="FVM52" s="16">
        <v>2019</v>
      </c>
      <c r="FVN52" s="10"/>
      <c r="FVO52" s="17"/>
      <c r="FVP52" s="18"/>
      <c r="FVU52" s="16">
        <v>2019</v>
      </c>
      <c r="FVV52" s="10"/>
      <c r="FVW52" s="17"/>
      <c r="FVX52" s="18"/>
      <c r="FWC52" s="16">
        <v>2019</v>
      </c>
      <c r="FWD52" s="10"/>
      <c r="FWE52" s="17"/>
      <c r="FWF52" s="18"/>
      <c r="FWK52" s="16">
        <v>2019</v>
      </c>
      <c r="FWL52" s="10"/>
      <c r="FWM52" s="17"/>
      <c r="FWN52" s="18"/>
      <c r="FWS52" s="16">
        <v>2019</v>
      </c>
      <c r="FWT52" s="10"/>
      <c r="FWU52" s="17"/>
      <c r="FWV52" s="18"/>
      <c r="FXA52" s="16">
        <v>2019</v>
      </c>
      <c r="FXB52" s="10"/>
      <c r="FXC52" s="17"/>
      <c r="FXD52" s="18"/>
      <c r="FXI52" s="16">
        <v>2019</v>
      </c>
      <c r="FXJ52" s="10"/>
      <c r="FXK52" s="17"/>
      <c r="FXL52" s="18"/>
      <c r="FXQ52" s="16">
        <v>2019</v>
      </c>
      <c r="FXR52" s="10"/>
      <c r="FXS52" s="17"/>
      <c r="FXT52" s="18"/>
      <c r="FXY52" s="16">
        <v>2019</v>
      </c>
      <c r="FXZ52" s="10"/>
      <c r="FYA52" s="17"/>
      <c r="FYB52" s="18"/>
      <c r="FYG52" s="16">
        <v>2019</v>
      </c>
      <c r="FYH52" s="10"/>
      <c r="FYI52" s="17"/>
      <c r="FYJ52" s="18"/>
      <c r="FYO52" s="16">
        <v>2019</v>
      </c>
      <c r="FYP52" s="10"/>
      <c r="FYQ52" s="17"/>
      <c r="FYR52" s="18"/>
      <c r="FYW52" s="16">
        <v>2019</v>
      </c>
      <c r="FYX52" s="10"/>
      <c r="FYY52" s="17"/>
      <c r="FYZ52" s="18"/>
      <c r="FZE52" s="16">
        <v>2019</v>
      </c>
      <c r="FZF52" s="10"/>
      <c r="FZG52" s="17"/>
      <c r="FZH52" s="18"/>
      <c r="FZM52" s="16">
        <v>2019</v>
      </c>
      <c r="FZN52" s="10"/>
      <c r="FZO52" s="17"/>
      <c r="FZP52" s="18"/>
      <c r="FZU52" s="16">
        <v>2019</v>
      </c>
      <c r="FZV52" s="10"/>
      <c r="FZW52" s="17"/>
      <c r="FZX52" s="18"/>
      <c r="GAC52" s="16">
        <v>2019</v>
      </c>
      <c r="GAD52" s="10"/>
      <c r="GAE52" s="17"/>
      <c r="GAF52" s="18"/>
      <c r="GAK52" s="16">
        <v>2019</v>
      </c>
      <c r="GAL52" s="10"/>
      <c r="GAM52" s="17"/>
      <c r="GAN52" s="18"/>
      <c r="GAS52" s="16">
        <v>2019</v>
      </c>
      <c r="GAT52" s="10"/>
      <c r="GAU52" s="17"/>
      <c r="GAV52" s="18"/>
      <c r="GBA52" s="16">
        <v>2019</v>
      </c>
      <c r="GBB52" s="10"/>
      <c r="GBC52" s="17"/>
      <c r="GBD52" s="18"/>
      <c r="GBI52" s="16">
        <v>2019</v>
      </c>
      <c r="GBJ52" s="10"/>
      <c r="GBK52" s="17"/>
      <c r="GBL52" s="18"/>
      <c r="GBQ52" s="16">
        <v>2019</v>
      </c>
      <c r="GBR52" s="10"/>
      <c r="GBS52" s="17"/>
      <c r="GBT52" s="18"/>
      <c r="GBY52" s="16">
        <v>2019</v>
      </c>
      <c r="GBZ52" s="10"/>
      <c r="GCA52" s="17"/>
      <c r="GCB52" s="18"/>
      <c r="GCG52" s="16">
        <v>2019</v>
      </c>
      <c r="GCH52" s="10"/>
      <c r="GCI52" s="17"/>
      <c r="GCJ52" s="18"/>
      <c r="GCO52" s="16">
        <v>2019</v>
      </c>
      <c r="GCP52" s="10"/>
      <c r="GCQ52" s="17"/>
      <c r="GCR52" s="18"/>
      <c r="GCW52" s="16">
        <v>2019</v>
      </c>
      <c r="GCX52" s="10"/>
      <c r="GCY52" s="17"/>
      <c r="GCZ52" s="18"/>
      <c r="GDE52" s="16">
        <v>2019</v>
      </c>
      <c r="GDF52" s="10"/>
      <c r="GDG52" s="17"/>
      <c r="GDH52" s="18"/>
      <c r="GDM52" s="16">
        <v>2019</v>
      </c>
      <c r="GDN52" s="10"/>
      <c r="GDO52" s="17"/>
      <c r="GDP52" s="18"/>
      <c r="GDU52" s="16">
        <v>2019</v>
      </c>
      <c r="GDV52" s="10"/>
      <c r="GDW52" s="17"/>
      <c r="GDX52" s="18"/>
      <c r="GEC52" s="16">
        <v>2019</v>
      </c>
      <c r="GED52" s="10"/>
      <c r="GEE52" s="17"/>
      <c r="GEF52" s="18"/>
      <c r="GEK52" s="16">
        <v>2019</v>
      </c>
      <c r="GEL52" s="10"/>
      <c r="GEM52" s="17"/>
      <c r="GEN52" s="18"/>
      <c r="GES52" s="16">
        <v>2019</v>
      </c>
      <c r="GET52" s="10"/>
      <c r="GEU52" s="17"/>
      <c r="GEV52" s="18"/>
      <c r="GFA52" s="16">
        <v>2019</v>
      </c>
      <c r="GFB52" s="10"/>
      <c r="GFC52" s="17"/>
      <c r="GFD52" s="18"/>
      <c r="GFI52" s="16">
        <v>2019</v>
      </c>
      <c r="GFJ52" s="10"/>
      <c r="GFK52" s="17"/>
      <c r="GFL52" s="18"/>
      <c r="GFQ52" s="16">
        <v>2019</v>
      </c>
      <c r="GFR52" s="10"/>
      <c r="GFS52" s="17"/>
      <c r="GFT52" s="18"/>
      <c r="GFY52" s="16">
        <v>2019</v>
      </c>
      <c r="GFZ52" s="10"/>
      <c r="GGA52" s="17"/>
      <c r="GGB52" s="18"/>
      <c r="GGG52" s="16">
        <v>2019</v>
      </c>
      <c r="GGH52" s="10"/>
      <c r="GGI52" s="17"/>
      <c r="GGJ52" s="18"/>
      <c r="GGO52" s="16">
        <v>2019</v>
      </c>
      <c r="GGP52" s="10"/>
      <c r="GGQ52" s="17"/>
      <c r="GGR52" s="18"/>
      <c r="GGW52" s="16">
        <v>2019</v>
      </c>
      <c r="GGX52" s="10"/>
      <c r="GGY52" s="17"/>
      <c r="GGZ52" s="18"/>
      <c r="GHE52" s="16">
        <v>2019</v>
      </c>
      <c r="GHF52" s="10"/>
      <c r="GHG52" s="17"/>
      <c r="GHH52" s="18"/>
      <c r="GHM52" s="16">
        <v>2019</v>
      </c>
      <c r="GHN52" s="10"/>
      <c r="GHO52" s="17"/>
      <c r="GHP52" s="18"/>
      <c r="GHU52" s="16">
        <v>2019</v>
      </c>
      <c r="GHV52" s="10"/>
      <c r="GHW52" s="17"/>
      <c r="GHX52" s="18"/>
      <c r="GIC52" s="16">
        <v>2019</v>
      </c>
      <c r="GID52" s="10"/>
      <c r="GIE52" s="17"/>
      <c r="GIF52" s="18"/>
      <c r="GIK52" s="16">
        <v>2019</v>
      </c>
      <c r="GIL52" s="10"/>
      <c r="GIM52" s="17"/>
      <c r="GIN52" s="18"/>
      <c r="GIS52" s="16">
        <v>2019</v>
      </c>
      <c r="GIT52" s="10"/>
      <c r="GIU52" s="17"/>
      <c r="GIV52" s="18"/>
      <c r="GJA52" s="16">
        <v>2019</v>
      </c>
      <c r="GJB52" s="10"/>
      <c r="GJC52" s="17"/>
      <c r="GJD52" s="18"/>
      <c r="GJI52" s="16">
        <v>2019</v>
      </c>
      <c r="GJJ52" s="10"/>
      <c r="GJK52" s="17"/>
      <c r="GJL52" s="18"/>
      <c r="GJQ52" s="16">
        <v>2019</v>
      </c>
      <c r="GJR52" s="10"/>
      <c r="GJS52" s="17"/>
      <c r="GJT52" s="18"/>
      <c r="GJY52" s="16">
        <v>2019</v>
      </c>
      <c r="GJZ52" s="10"/>
      <c r="GKA52" s="17"/>
      <c r="GKB52" s="18"/>
      <c r="GKG52" s="16">
        <v>2019</v>
      </c>
      <c r="GKH52" s="10"/>
      <c r="GKI52" s="17"/>
      <c r="GKJ52" s="18"/>
      <c r="GKO52" s="16">
        <v>2019</v>
      </c>
      <c r="GKP52" s="10"/>
      <c r="GKQ52" s="17"/>
      <c r="GKR52" s="18"/>
      <c r="GKW52" s="16">
        <v>2019</v>
      </c>
      <c r="GKX52" s="10"/>
      <c r="GKY52" s="17"/>
      <c r="GKZ52" s="18"/>
      <c r="GLE52" s="16">
        <v>2019</v>
      </c>
      <c r="GLF52" s="10"/>
      <c r="GLG52" s="17"/>
      <c r="GLH52" s="18"/>
      <c r="GLM52" s="16">
        <v>2019</v>
      </c>
      <c r="GLN52" s="10"/>
      <c r="GLO52" s="17"/>
      <c r="GLP52" s="18"/>
      <c r="GLU52" s="16">
        <v>2019</v>
      </c>
      <c r="GLV52" s="10"/>
      <c r="GLW52" s="17"/>
      <c r="GLX52" s="18"/>
      <c r="GMC52" s="16">
        <v>2019</v>
      </c>
      <c r="GMD52" s="10"/>
      <c r="GME52" s="17"/>
      <c r="GMF52" s="18"/>
      <c r="GMK52" s="16">
        <v>2019</v>
      </c>
      <c r="GML52" s="10"/>
      <c r="GMM52" s="17"/>
      <c r="GMN52" s="18"/>
      <c r="GMS52" s="16">
        <v>2019</v>
      </c>
      <c r="GMT52" s="10"/>
      <c r="GMU52" s="17"/>
      <c r="GMV52" s="18"/>
      <c r="GNA52" s="16">
        <v>2019</v>
      </c>
      <c r="GNB52" s="10"/>
      <c r="GNC52" s="17"/>
      <c r="GND52" s="18"/>
      <c r="GNI52" s="16">
        <v>2019</v>
      </c>
      <c r="GNJ52" s="10"/>
      <c r="GNK52" s="17"/>
      <c r="GNL52" s="18"/>
      <c r="GNQ52" s="16">
        <v>2019</v>
      </c>
      <c r="GNR52" s="10"/>
      <c r="GNS52" s="17"/>
      <c r="GNT52" s="18"/>
      <c r="GNY52" s="16">
        <v>2019</v>
      </c>
      <c r="GNZ52" s="10"/>
      <c r="GOA52" s="17"/>
      <c r="GOB52" s="18"/>
      <c r="GOG52" s="16">
        <v>2019</v>
      </c>
      <c r="GOH52" s="10"/>
      <c r="GOI52" s="17"/>
      <c r="GOJ52" s="18"/>
      <c r="GOO52" s="16">
        <v>2019</v>
      </c>
      <c r="GOP52" s="10"/>
      <c r="GOQ52" s="17"/>
      <c r="GOR52" s="18"/>
      <c r="GOW52" s="16">
        <v>2019</v>
      </c>
      <c r="GOX52" s="10"/>
      <c r="GOY52" s="17"/>
      <c r="GOZ52" s="18"/>
      <c r="GPE52" s="16">
        <v>2019</v>
      </c>
      <c r="GPF52" s="10"/>
      <c r="GPG52" s="17"/>
      <c r="GPH52" s="18"/>
      <c r="GPM52" s="16">
        <v>2019</v>
      </c>
      <c r="GPN52" s="10"/>
      <c r="GPO52" s="17"/>
      <c r="GPP52" s="18"/>
      <c r="GPU52" s="16">
        <v>2019</v>
      </c>
      <c r="GPV52" s="10"/>
      <c r="GPW52" s="17"/>
      <c r="GPX52" s="18"/>
      <c r="GQC52" s="16">
        <v>2019</v>
      </c>
      <c r="GQD52" s="10"/>
      <c r="GQE52" s="17"/>
      <c r="GQF52" s="18"/>
      <c r="GQK52" s="16">
        <v>2019</v>
      </c>
      <c r="GQL52" s="10"/>
      <c r="GQM52" s="17"/>
      <c r="GQN52" s="18"/>
      <c r="GQS52" s="16">
        <v>2019</v>
      </c>
      <c r="GQT52" s="10"/>
      <c r="GQU52" s="17"/>
      <c r="GQV52" s="18"/>
      <c r="GRA52" s="16">
        <v>2019</v>
      </c>
      <c r="GRB52" s="10"/>
      <c r="GRC52" s="17"/>
      <c r="GRD52" s="18"/>
      <c r="GRI52" s="16">
        <v>2019</v>
      </c>
      <c r="GRJ52" s="10"/>
      <c r="GRK52" s="17"/>
      <c r="GRL52" s="18"/>
      <c r="GRQ52" s="16">
        <v>2019</v>
      </c>
      <c r="GRR52" s="10"/>
      <c r="GRS52" s="17"/>
      <c r="GRT52" s="18"/>
      <c r="GRY52" s="16">
        <v>2019</v>
      </c>
      <c r="GRZ52" s="10"/>
      <c r="GSA52" s="17"/>
      <c r="GSB52" s="18"/>
      <c r="GSG52" s="16">
        <v>2019</v>
      </c>
      <c r="GSH52" s="10"/>
      <c r="GSI52" s="17"/>
      <c r="GSJ52" s="18"/>
      <c r="GSO52" s="16">
        <v>2019</v>
      </c>
      <c r="GSP52" s="10"/>
      <c r="GSQ52" s="17"/>
      <c r="GSR52" s="18"/>
      <c r="GSW52" s="16">
        <v>2019</v>
      </c>
      <c r="GSX52" s="10"/>
      <c r="GSY52" s="17"/>
      <c r="GSZ52" s="18"/>
      <c r="GTE52" s="16">
        <v>2019</v>
      </c>
      <c r="GTF52" s="10"/>
      <c r="GTG52" s="17"/>
      <c r="GTH52" s="18"/>
      <c r="GTM52" s="16">
        <v>2019</v>
      </c>
      <c r="GTN52" s="10"/>
      <c r="GTO52" s="17"/>
      <c r="GTP52" s="18"/>
      <c r="GTU52" s="16">
        <v>2019</v>
      </c>
      <c r="GTV52" s="10"/>
      <c r="GTW52" s="17"/>
      <c r="GTX52" s="18"/>
      <c r="GUC52" s="16">
        <v>2019</v>
      </c>
      <c r="GUD52" s="10"/>
      <c r="GUE52" s="17"/>
      <c r="GUF52" s="18"/>
      <c r="GUK52" s="16">
        <v>2019</v>
      </c>
      <c r="GUL52" s="10"/>
      <c r="GUM52" s="17"/>
      <c r="GUN52" s="18"/>
      <c r="GUS52" s="16">
        <v>2019</v>
      </c>
      <c r="GUT52" s="10"/>
      <c r="GUU52" s="17"/>
      <c r="GUV52" s="18"/>
      <c r="GVA52" s="16">
        <v>2019</v>
      </c>
      <c r="GVB52" s="10"/>
      <c r="GVC52" s="17"/>
      <c r="GVD52" s="18"/>
      <c r="GVI52" s="16">
        <v>2019</v>
      </c>
      <c r="GVJ52" s="10"/>
      <c r="GVK52" s="17"/>
      <c r="GVL52" s="18"/>
      <c r="GVQ52" s="16">
        <v>2019</v>
      </c>
      <c r="GVR52" s="10"/>
      <c r="GVS52" s="17"/>
      <c r="GVT52" s="18"/>
      <c r="GVY52" s="16">
        <v>2019</v>
      </c>
      <c r="GVZ52" s="10"/>
      <c r="GWA52" s="17"/>
      <c r="GWB52" s="18"/>
      <c r="GWG52" s="16">
        <v>2019</v>
      </c>
      <c r="GWH52" s="10"/>
      <c r="GWI52" s="17"/>
      <c r="GWJ52" s="18"/>
      <c r="GWO52" s="16">
        <v>2019</v>
      </c>
      <c r="GWP52" s="10"/>
      <c r="GWQ52" s="17"/>
      <c r="GWR52" s="18"/>
      <c r="GWW52" s="16">
        <v>2019</v>
      </c>
      <c r="GWX52" s="10"/>
      <c r="GWY52" s="17"/>
      <c r="GWZ52" s="18"/>
      <c r="GXE52" s="16">
        <v>2019</v>
      </c>
      <c r="GXF52" s="10"/>
      <c r="GXG52" s="17"/>
      <c r="GXH52" s="18"/>
      <c r="GXM52" s="16">
        <v>2019</v>
      </c>
      <c r="GXN52" s="10"/>
      <c r="GXO52" s="17"/>
      <c r="GXP52" s="18"/>
      <c r="GXU52" s="16">
        <v>2019</v>
      </c>
      <c r="GXV52" s="10"/>
      <c r="GXW52" s="17"/>
      <c r="GXX52" s="18"/>
      <c r="GYC52" s="16">
        <v>2019</v>
      </c>
      <c r="GYD52" s="10"/>
      <c r="GYE52" s="17"/>
      <c r="GYF52" s="18"/>
      <c r="GYK52" s="16">
        <v>2019</v>
      </c>
      <c r="GYL52" s="10"/>
      <c r="GYM52" s="17"/>
      <c r="GYN52" s="18"/>
      <c r="GYS52" s="16">
        <v>2019</v>
      </c>
      <c r="GYT52" s="10"/>
      <c r="GYU52" s="17"/>
      <c r="GYV52" s="18"/>
      <c r="GZA52" s="16">
        <v>2019</v>
      </c>
      <c r="GZB52" s="10"/>
      <c r="GZC52" s="17"/>
      <c r="GZD52" s="18"/>
      <c r="GZI52" s="16">
        <v>2019</v>
      </c>
      <c r="GZJ52" s="10"/>
      <c r="GZK52" s="17"/>
      <c r="GZL52" s="18"/>
      <c r="GZQ52" s="16">
        <v>2019</v>
      </c>
      <c r="GZR52" s="10"/>
      <c r="GZS52" s="17"/>
      <c r="GZT52" s="18"/>
      <c r="GZY52" s="16">
        <v>2019</v>
      </c>
      <c r="GZZ52" s="10"/>
      <c r="HAA52" s="17"/>
      <c r="HAB52" s="18"/>
      <c r="HAG52" s="16">
        <v>2019</v>
      </c>
      <c r="HAH52" s="10"/>
      <c r="HAI52" s="17"/>
      <c r="HAJ52" s="18"/>
      <c r="HAO52" s="16">
        <v>2019</v>
      </c>
      <c r="HAP52" s="10"/>
      <c r="HAQ52" s="17"/>
      <c r="HAR52" s="18"/>
      <c r="HAW52" s="16">
        <v>2019</v>
      </c>
      <c r="HAX52" s="10"/>
      <c r="HAY52" s="17"/>
      <c r="HAZ52" s="18"/>
      <c r="HBE52" s="16">
        <v>2019</v>
      </c>
      <c r="HBF52" s="10"/>
      <c r="HBG52" s="17"/>
      <c r="HBH52" s="18"/>
      <c r="HBM52" s="16">
        <v>2019</v>
      </c>
      <c r="HBN52" s="10"/>
      <c r="HBO52" s="17"/>
      <c r="HBP52" s="18"/>
      <c r="HBU52" s="16">
        <v>2019</v>
      </c>
      <c r="HBV52" s="10"/>
      <c r="HBW52" s="17"/>
      <c r="HBX52" s="18"/>
      <c r="HCC52" s="16">
        <v>2019</v>
      </c>
      <c r="HCD52" s="10"/>
      <c r="HCE52" s="17"/>
      <c r="HCF52" s="18"/>
      <c r="HCK52" s="16">
        <v>2019</v>
      </c>
      <c r="HCL52" s="10"/>
      <c r="HCM52" s="17"/>
      <c r="HCN52" s="18"/>
      <c r="HCS52" s="16">
        <v>2019</v>
      </c>
      <c r="HCT52" s="10"/>
      <c r="HCU52" s="17"/>
      <c r="HCV52" s="18"/>
      <c r="HDA52" s="16">
        <v>2019</v>
      </c>
      <c r="HDB52" s="10"/>
      <c r="HDC52" s="17"/>
      <c r="HDD52" s="18"/>
      <c r="HDI52" s="16">
        <v>2019</v>
      </c>
      <c r="HDJ52" s="10"/>
      <c r="HDK52" s="17"/>
      <c r="HDL52" s="18"/>
      <c r="HDQ52" s="16">
        <v>2019</v>
      </c>
      <c r="HDR52" s="10"/>
      <c r="HDS52" s="17"/>
      <c r="HDT52" s="18"/>
      <c r="HDY52" s="16">
        <v>2019</v>
      </c>
      <c r="HDZ52" s="10"/>
      <c r="HEA52" s="17"/>
      <c r="HEB52" s="18"/>
      <c r="HEG52" s="16">
        <v>2019</v>
      </c>
      <c r="HEH52" s="10"/>
      <c r="HEI52" s="17"/>
      <c r="HEJ52" s="18"/>
      <c r="HEO52" s="16">
        <v>2019</v>
      </c>
      <c r="HEP52" s="10"/>
      <c r="HEQ52" s="17"/>
      <c r="HER52" s="18"/>
      <c r="HEW52" s="16">
        <v>2019</v>
      </c>
      <c r="HEX52" s="10"/>
      <c r="HEY52" s="17"/>
      <c r="HEZ52" s="18"/>
      <c r="HFE52" s="16">
        <v>2019</v>
      </c>
      <c r="HFF52" s="10"/>
      <c r="HFG52" s="17"/>
      <c r="HFH52" s="18"/>
      <c r="HFM52" s="16">
        <v>2019</v>
      </c>
      <c r="HFN52" s="10"/>
      <c r="HFO52" s="17"/>
      <c r="HFP52" s="18"/>
      <c r="HFU52" s="16">
        <v>2019</v>
      </c>
      <c r="HFV52" s="10"/>
      <c r="HFW52" s="17"/>
      <c r="HFX52" s="18"/>
      <c r="HGC52" s="16">
        <v>2019</v>
      </c>
      <c r="HGD52" s="10"/>
      <c r="HGE52" s="17"/>
      <c r="HGF52" s="18"/>
      <c r="HGK52" s="16">
        <v>2019</v>
      </c>
      <c r="HGL52" s="10"/>
      <c r="HGM52" s="17"/>
      <c r="HGN52" s="18"/>
      <c r="HGS52" s="16">
        <v>2019</v>
      </c>
      <c r="HGT52" s="10"/>
      <c r="HGU52" s="17"/>
      <c r="HGV52" s="18"/>
      <c r="HHA52" s="16">
        <v>2019</v>
      </c>
      <c r="HHB52" s="10"/>
      <c r="HHC52" s="17"/>
      <c r="HHD52" s="18"/>
      <c r="HHI52" s="16">
        <v>2019</v>
      </c>
      <c r="HHJ52" s="10"/>
      <c r="HHK52" s="17"/>
      <c r="HHL52" s="18"/>
      <c r="HHQ52" s="16">
        <v>2019</v>
      </c>
      <c r="HHR52" s="10"/>
      <c r="HHS52" s="17"/>
      <c r="HHT52" s="18"/>
      <c r="HHY52" s="16">
        <v>2019</v>
      </c>
      <c r="HHZ52" s="10"/>
      <c r="HIA52" s="17"/>
      <c r="HIB52" s="18"/>
      <c r="HIG52" s="16">
        <v>2019</v>
      </c>
      <c r="HIH52" s="10"/>
      <c r="HII52" s="17"/>
      <c r="HIJ52" s="18"/>
      <c r="HIO52" s="16">
        <v>2019</v>
      </c>
      <c r="HIP52" s="10"/>
      <c r="HIQ52" s="17"/>
      <c r="HIR52" s="18"/>
      <c r="HIW52" s="16">
        <v>2019</v>
      </c>
      <c r="HIX52" s="10"/>
      <c r="HIY52" s="17"/>
      <c r="HIZ52" s="18"/>
      <c r="HJE52" s="16">
        <v>2019</v>
      </c>
      <c r="HJF52" s="10"/>
      <c r="HJG52" s="17"/>
      <c r="HJH52" s="18"/>
      <c r="HJM52" s="16">
        <v>2019</v>
      </c>
      <c r="HJN52" s="10"/>
      <c r="HJO52" s="17"/>
      <c r="HJP52" s="18"/>
      <c r="HJU52" s="16">
        <v>2019</v>
      </c>
      <c r="HJV52" s="10"/>
      <c r="HJW52" s="17"/>
      <c r="HJX52" s="18"/>
      <c r="HKC52" s="16">
        <v>2019</v>
      </c>
      <c r="HKD52" s="10"/>
      <c r="HKE52" s="17"/>
      <c r="HKF52" s="18"/>
      <c r="HKK52" s="16">
        <v>2019</v>
      </c>
      <c r="HKL52" s="10"/>
      <c r="HKM52" s="17"/>
      <c r="HKN52" s="18"/>
      <c r="HKS52" s="16">
        <v>2019</v>
      </c>
      <c r="HKT52" s="10"/>
      <c r="HKU52" s="17"/>
      <c r="HKV52" s="18"/>
      <c r="HLA52" s="16">
        <v>2019</v>
      </c>
      <c r="HLB52" s="10"/>
      <c r="HLC52" s="17"/>
      <c r="HLD52" s="18"/>
      <c r="HLI52" s="16">
        <v>2019</v>
      </c>
      <c r="HLJ52" s="10"/>
      <c r="HLK52" s="17"/>
      <c r="HLL52" s="18"/>
      <c r="HLQ52" s="16">
        <v>2019</v>
      </c>
      <c r="HLR52" s="10"/>
      <c r="HLS52" s="17"/>
      <c r="HLT52" s="18"/>
      <c r="HLY52" s="16">
        <v>2019</v>
      </c>
      <c r="HLZ52" s="10"/>
      <c r="HMA52" s="17"/>
      <c r="HMB52" s="18"/>
      <c r="HMG52" s="16">
        <v>2019</v>
      </c>
      <c r="HMH52" s="10"/>
      <c r="HMI52" s="17"/>
      <c r="HMJ52" s="18"/>
      <c r="HMO52" s="16">
        <v>2019</v>
      </c>
      <c r="HMP52" s="10"/>
      <c r="HMQ52" s="17"/>
      <c r="HMR52" s="18"/>
      <c r="HMW52" s="16">
        <v>2019</v>
      </c>
      <c r="HMX52" s="10"/>
      <c r="HMY52" s="17"/>
      <c r="HMZ52" s="18"/>
      <c r="HNE52" s="16">
        <v>2019</v>
      </c>
      <c r="HNF52" s="10"/>
      <c r="HNG52" s="17"/>
      <c r="HNH52" s="18"/>
      <c r="HNM52" s="16">
        <v>2019</v>
      </c>
      <c r="HNN52" s="10"/>
      <c r="HNO52" s="17"/>
      <c r="HNP52" s="18"/>
      <c r="HNU52" s="16">
        <v>2019</v>
      </c>
      <c r="HNV52" s="10"/>
      <c r="HNW52" s="17"/>
      <c r="HNX52" s="18"/>
      <c r="HOC52" s="16">
        <v>2019</v>
      </c>
      <c r="HOD52" s="10"/>
      <c r="HOE52" s="17"/>
      <c r="HOF52" s="18"/>
      <c r="HOK52" s="16">
        <v>2019</v>
      </c>
      <c r="HOL52" s="10"/>
      <c r="HOM52" s="17"/>
      <c r="HON52" s="18"/>
      <c r="HOS52" s="16">
        <v>2019</v>
      </c>
      <c r="HOT52" s="10"/>
      <c r="HOU52" s="17"/>
      <c r="HOV52" s="18"/>
      <c r="HPA52" s="16">
        <v>2019</v>
      </c>
      <c r="HPB52" s="10"/>
      <c r="HPC52" s="17"/>
      <c r="HPD52" s="18"/>
      <c r="HPI52" s="16">
        <v>2019</v>
      </c>
      <c r="HPJ52" s="10"/>
      <c r="HPK52" s="17"/>
      <c r="HPL52" s="18"/>
      <c r="HPQ52" s="16">
        <v>2019</v>
      </c>
      <c r="HPR52" s="10"/>
      <c r="HPS52" s="17"/>
      <c r="HPT52" s="18"/>
      <c r="HPY52" s="16">
        <v>2019</v>
      </c>
      <c r="HPZ52" s="10"/>
      <c r="HQA52" s="17"/>
      <c r="HQB52" s="18"/>
      <c r="HQG52" s="16">
        <v>2019</v>
      </c>
      <c r="HQH52" s="10"/>
      <c r="HQI52" s="17"/>
      <c r="HQJ52" s="18"/>
      <c r="HQO52" s="16">
        <v>2019</v>
      </c>
      <c r="HQP52" s="10"/>
      <c r="HQQ52" s="17"/>
      <c r="HQR52" s="18"/>
      <c r="HQW52" s="16">
        <v>2019</v>
      </c>
      <c r="HQX52" s="10"/>
      <c r="HQY52" s="17"/>
      <c r="HQZ52" s="18"/>
      <c r="HRE52" s="16">
        <v>2019</v>
      </c>
      <c r="HRF52" s="10"/>
      <c r="HRG52" s="17"/>
      <c r="HRH52" s="18"/>
      <c r="HRM52" s="16">
        <v>2019</v>
      </c>
      <c r="HRN52" s="10"/>
      <c r="HRO52" s="17"/>
      <c r="HRP52" s="18"/>
      <c r="HRU52" s="16">
        <v>2019</v>
      </c>
      <c r="HRV52" s="10"/>
      <c r="HRW52" s="17"/>
      <c r="HRX52" s="18"/>
      <c r="HSC52" s="16">
        <v>2019</v>
      </c>
      <c r="HSD52" s="10"/>
      <c r="HSE52" s="17"/>
      <c r="HSF52" s="18"/>
      <c r="HSK52" s="16">
        <v>2019</v>
      </c>
      <c r="HSL52" s="10"/>
      <c r="HSM52" s="17"/>
      <c r="HSN52" s="18"/>
      <c r="HSS52" s="16">
        <v>2019</v>
      </c>
      <c r="HST52" s="10"/>
      <c r="HSU52" s="17"/>
      <c r="HSV52" s="18"/>
      <c r="HTA52" s="16">
        <v>2019</v>
      </c>
      <c r="HTB52" s="10"/>
      <c r="HTC52" s="17"/>
      <c r="HTD52" s="18"/>
      <c r="HTI52" s="16">
        <v>2019</v>
      </c>
      <c r="HTJ52" s="10"/>
      <c r="HTK52" s="17"/>
      <c r="HTL52" s="18"/>
      <c r="HTQ52" s="16">
        <v>2019</v>
      </c>
      <c r="HTR52" s="10"/>
      <c r="HTS52" s="17"/>
      <c r="HTT52" s="18"/>
      <c r="HTY52" s="16">
        <v>2019</v>
      </c>
      <c r="HTZ52" s="10"/>
      <c r="HUA52" s="17"/>
      <c r="HUB52" s="18"/>
      <c r="HUG52" s="16">
        <v>2019</v>
      </c>
      <c r="HUH52" s="10"/>
      <c r="HUI52" s="17"/>
      <c r="HUJ52" s="18"/>
      <c r="HUO52" s="16">
        <v>2019</v>
      </c>
      <c r="HUP52" s="10"/>
      <c r="HUQ52" s="17"/>
      <c r="HUR52" s="18"/>
      <c r="HUW52" s="16">
        <v>2019</v>
      </c>
      <c r="HUX52" s="10"/>
      <c r="HUY52" s="17"/>
      <c r="HUZ52" s="18"/>
      <c r="HVE52" s="16">
        <v>2019</v>
      </c>
      <c r="HVF52" s="10"/>
      <c r="HVG52" s="17"/>
      <c r="HVH52" s="18"/>
      <c r="HVM52" s="16">
        <v>2019</v>
      </c>
      <c r="HVN52" s="10"/>
      <c r="HVO52" s="17"/>
      <c r="HVP52" s="18"/>
      <c r="HVU52" s="16">
        <v>2019</v>
      </c>
      <c r="HVV52" s="10"/>
      <c r="HVW52" s="17"/>
      <c r="HVX52" s="18"/>
      <c r="HWC52" s="16">
        <v>2019</v>
      </c>
      <c r="HWD52" s="10"/>
      <c r="HWE52" s="17"/>
      <c r="HWF52" s="18"/>
      <c r="HWK52" s="16">
        <v>2019</v>
      </c>
      <c r="HWL52" s="10"/>
      <c r="HWM52" s="17"/>
      <c r="HWN52" s="18"/>
      <c r="HWS52" s="16">
        <v>2019</v>
      </c>
      <c r="HWT52" s="10"/>
      <c r="HWU52" s="17"/>
      <c r="HWV52" s="18"/>
      <c r="HXA52" s="16">
        <v>2019</v>
      </c>
      <c r="HXB52" s="10"/>
      <c r="HXC52" s="17"/>
      <c r="HXD52" s="18"/>
      <c r="HXI52" s="16">
        <v>2019</v>
      </c>
      <c r="HXJ52" s="10"/>
      <c r="HXK52" s="17"/>
      <c r="HXL52" s="18"/>
      <c r="HXQ52" s="16">
        <v>2019</v>
      </c>
      <c r="HXR52" s="10"/>
      <c r="HXS52" s="17"/>
      <c r="HXT52" s="18"/>
      <c r="HXY52" s="16">
        <v>2019</v>
      </c>
      <c r="HXZ52" s="10"/>
      <c r="HYA52" s="17"/>
      <c r="HYB52" s="18"/>
      <c r="HYG52" s="16">
        <v>2019</v>
      </c>
      <c r="HYH52" s="10"/>
      <c r="HYI52" s="17"/>
      <c r="HYJ52" s="18"/>
      <c r="HYO52" s="16">
        <v>2019</v>
      </c>
      <c r="HYP52" s="10"/>
      <c r="HYQ52" s="17"/>
      <c r="HYR52" s="18"/>
      <c r="HYW52" s="16">
        <v>2019</v>
      </c>
      <c r="HYX52" s="10"/>
      <c r="HYY52" s="17"/>
      <c r="HYZ52" s="18"/>
      <c r="HZE52" s="16">
        <v>2019</v>
      </c>
      <c r="HZF52" s="10"/>
      <c r="HZG52" s="17"/>
      <c r="HZH52" s="18"/>
      <c r="HZM52" s="16">
        <v>2019</v>
      </c>
      <c r="HZN52" s="10"/>
      <c r="HZO52" s="17"/>
      <c r="HZP52" s="18"/>
      <c r="HZU52" s="16">
        <v>2019</v>
      </c>
      <c r="HZV52" s="10"/>
      <c r="HZW52" s="17"/>
      <c r="HZX52" s="18"/>
      <c r="IAC52" s="16">
        <v>2019</v>
      </c>
      <c r="IAD52" s="10"/>
      <c r="IAE52" s="17"/>
      <c r="IAF52" s="18"/>
      <c r="IAK52" s="16">
        <v>2019</v>
      </c>
      <c r="IAL52" s="10"/>
      <c r="IAM52" s="17"/>
      <c r="IAN52" s="18"/>
      <c r="IAS52" s="16">
        <v>2019</v>
      </c>
      <c r="IAT52" s="10"/>
      <c r="IAU52" s="17"/>
      <c r="IAV52" s="18"/>
      <c r="IBA52" s="16">
        <v>2019</v>
      </c>
      <c r="IBB52" s="10"/>
      <c r="IBC52" s="17"/>
      <c r="IBD52" s="18"/>
      <c r="IBI52" s="16">
        <v>2019</v>
      </c>
      <c r="IBJ52" s="10"/>
      <c r="IBK52" s="17"/>
      <c r="IBL52" s="18"/>
      <c r="IBQ52" s="16">
        <v>2019</v>
      </c>
      <c r="IBR52" s="10"/>
      <c r="IBS52" s="17"/>
      <c r="IBT52" s="18"/>
      <c r="IBY52" s="16">
        <v>2019</v>
      </c>
      <c r="IBZ52" s="10"/>
      <c r="ICA52" s="17"/>
      <c r="ICB52" s="18"/>
      <c r="ICG52" s="16">
        <v>2019</v>
      </c>
      <c r="ICH52" s="10"/>
      <c r="ICI52" s="17"/>
      <c r="ICJ52" s="18"/>
      <c r="ICO52" s="16">
        <v>2019</v>
      </c>
      <c r="ICP52" s="10"/>
      <c r="ICQ52" s="17"/>
      <c r="ICR52" s="18"/>
      <c r="ICW52" s="16">
        <v>2019</v>
      </c>
      <c r="ICX52" s="10"/>
      <c r="ICY52" s="17"/>
      <c r="ICZ52" s="18"/>
      <c r="IDE52" s="16">
        <v>2019</v>
      </c>
      <c r="IDF52" s="10"/>
      <c r="IDG52" s="17"/>
      <c r="IDH52" s="18"/>
      <c r="IDM52" s="16">
        <v>2019</v>
      </c>
      <c r="IDN52" s="10"/>
      <c r="IDO52" s="17"/>
      <c r="IDP52" s="18"/>
      <c r="IDU52" s="16">
        <v>2019</v>
      </c>
      <c r="IDV52" s="10"/>
      <c r="IDW52" s="17"/>
      <c r="IDX52" s="18"/>
      <c r="IEC52" s="16">
        <v>2019</v>
      </c>
      <c r="IED52" s="10"/>
      <c r="IEE52" s="17"/>
      <c r="IEF52" s="18"/>
      <c r="IEK52" s="16">
        <v>2019</v>
      </c>
      <c r="IEL52" s="10"/>
      <c r="IEM52" s="17"/>
      <c r="IEN52" s="18"/>
      <c r="IES52" s="16">
        <v>2019</v>
      </c>
      <c r="IET52" s="10"/>
      <c r="IEU52" s="17"/>
      <c r="IEV52" s="18"/>
      <c r="IFA52" s="16">
        <v>2019</v>
      </c>
      <c r="IFB52" s="10"/>
      <c r="IFC52" s="17"/>
      <c r="IFD52" s="18"/>
      <c r="IFI52" s="16">
        <v>2019</v>
      </c>
      <c r="IFJ52" s="10"/>
      <c r="IFK52" s="17"/>
      <c r="IFL52" s="18"/>
      <c r="IFQ52" s="16">
        <v>2019</v>
      </c>
      <c r="IFR52" s="10"/>
      <c r="IFS52" s="17"/>
      <c r="IFT52" s="18"/>
      <c r="IFY52" s="16">
        <v>2019</v>
      </c>
      <c r="IFZ52" s="10"/>
      <c r="IGA52" s="17"/>
      <c r="IGB52" s="18"/>
      <c r="IGG52" s="16">
        <v>2019</v>
      </c>
      <c r="IGH52" s="10"/>
      <c r="IGI52" s="17"/>
      <c r="IGJ52" s="18"/>
      <c r="IGO52" s="16">
        <v>2019</v>
      </c>
      <c r="IGP52" s="10"/>
      <c r="IGQ52" s="17"/>
      <c r="IGR52" s="18"/>
      <c r="IGW52" s="16">
        <v>2019</v>
      </c>
      <c r="IGX52" s="10"/>
      <c r="IGY52" s="17"/>
      <c r="IGZ52" s="18"/>
      <c r="IHE52" s="16">
        <v>2019</v>
      </c>
      <c r="IHF52" s="10"/>
      <c r="IHG52" s="17"/>
      <c r="IHH52" s="18"/>
      <c r="IHM52" s="16">
        <v>2019</v>
      </c>
      <c r="IHN52" s="10"/>
      <c r="IHO52" s="17"/>
      <c r="IHP52" s="18"/>
      <c r="IHU52" s="16">
        <v>2019</v>
      </c>
      <c r="IHV52" s="10"/>
      <c r="IHW52" s="17"/>
      <c r="IHX52" s="18"/>
      <c r="IIC52" s="16">
        <v>2019</v>
      </c>
      <c r="IID52" s="10"/>
      <c r="IIE52" s="17"/>
      <c r="IIF52" s="18"/>
      <c r="IIK52" s="16">
        <v>2019</v>
      </c>
      <c r="IIL52" s="10"/>
      <c r="IIM52" s="17"/>
      <c r="IIN52" s="18"/>
      <c r="IIS52" s="16">
        <v>2019</v>
      </c>
      <c r="IIT52" s="10"/>
      <c r="IIU52" s="17"/>
      <c r="IIV52" s="18"/>
      <c r="IJA52" s="16">
        <v>2019</v>
      </c>
      <c r="IJB52" s="10"/>
      <c r="IJC52" s="17"/>
      <c r="IJD52" s="18"/>
      <c r="IJI52" s="16">
        <v>2019</v>
      </c>
      <c r="IJJ52" s="10"/>
      <c r="IJK52" s="17"/>
      <c r="IJL52" s="18"/>
      <c r="IJQ52" s="16">
        <v>2019</v>
      </c>
      <c r="IJR52" s="10"/>
      <c r="IJS52" s="17"/>
      <c r="IJT52" s="18"/>
      <c r="IJY52" s="16">
        <v>2019</v>
      </c>
      <c r="IJZ52" s="10"/>
      <c r="IKA52" s="17"/>
      <c r="IKB52" s="18"/>
      <c r="IKG52" s="16">
        <v>2019</v>
      </c>
      <c r="IKH52" s="10"/>
      <c r="IKI52" s="17"/>
      <c r="IKJ52" s="18"/>
      <c r="IKO52" s="16">
        <v>2019</v>
      </c>
      <c r="IKP52" s="10"/>
      <c r="IKQ52" s="17"/>
      <c r="IKR52" s="18"/>
      <c r="IKW52" s="16">
        <v>2019</v>
      </c>
      <c r="IKX52" s="10"/>
      <c r="IKY52" s="17"/>
      <c r="IKZ52" s="18"/>
      <c r="ILE52" s="16">
        <v>2019</v>
      </c>
      <c r="ILF52" s="10"/>
      <c r="ILG52" s="17"/>
      <c r="ILH52" s="18"/>
      <c r="ILM52" s="16">
        <v>2019</v>
      </c>
      <c r="ILN52" s="10"/>
      <c r="ILO52" s="17"/>
      <c r="ILP52" s="18"/>
      <c r="ILU52" s="16">
        <v>2019</v>
      </c>
      <c r="ILV52" s="10"/>
      <c r="ILW52" s="17"/>
      <c r="ILX52" s="18"/>
      <c r="IMC52" s="16">
        <v>2019</v>
      </c>
      <c r="IMD52" s="10"/>
      <c r="IME52" s="17"/>
      <c r="IMF52" s="18"/>
      <c r="IMK52" s="16">
        <v>2019</v>
      </c>
      <c r="IML52" s="10"/>
      <c r="IMM52" s="17"/>
      <c r="IMN52" s="18"/>
      <c r="IMS52" s="16">
        <v>2019</v>
      </c>
      <c r="IMT52" s="10"/>
      <c r="IMU52" s="17"/>
      <c r="IMV52" s="18"/>
      <c r="INA52" s="16">
        <v>2019</v>
      </c>
      <c r="INB52" s="10"/>
      <c r="INC52" s="17"/>
      <c r="IND52" s="18"/>
      <c r="INI52" s="16">
        <v>2019</v>
      </c>
      <c r="INJ52" s="10"/>
      <c r="INK52" s="17"/>
      <c r="INL52" s="18"/>
      <c r="INQ52" s="16">
        <v>2019</v>
      </c>
      <c r="INR52" s="10"/>
      <c r="INS52" s="17"/>
      <c r="INT52" s="18"/>
      <c r="INY52" s="16">
        <v>2019</v>
      </c>
      <c r="INZ52" s="10"/>
      <c r="IOA52" s="17"/>
      <c r="IOB52" s="18"/>
      <c r="IOG52" s="16">
        <v>2019</v>
      </c>
      <c r="IOH52" s="10"/>
      <c r="IOI52" s="17"/>
      <c r="IOJ52" s="18"/>
      <c r="IOO52" s="16">
        <v>2019</v>
      </c>
      <c r="IOP52" s="10"/>
      <c r="IOQ52" s="17"/>
      <c r="IOR52" s="18"/>
      <c r="IOW52" s="16">
        <v>2019</v>
      </c>
      <c r="IOX52" s="10"/>
      <c r="IOY52" s="17"/>
      <c r="IOZ52" s="18"/>
      <c r="IPE52" s="16">
        <v>2019</v>
      </c>
      <c r="IPF52" s="10"/>
      <c r="IPG52" s="17"/>
      <c r="IPH52" s="18"/>
      <c r="IPM52" s="16">
        <v>2019</v>
      </c>
      <c r="IPN52" s="10"/>
      <c r="IPO52" s="17"/>
      <c r="IPP52" s="18"/>
      <c r="IPU52" s="16">
        <v>2019</v>
      </c>
      <c r="IPV52" s="10"/>
      <c r="IPW52" s="17"/>
      <c r="IPX52" s="18"/>
      <c r="IQC52" s="16">
        <v>2019</v>
      </c>
      <c r="IQD52" s="10"/>
      <c r="IQE52" s="17"/>
      <c r="IQF52" s="18"/>
      <c r="IQK52" s="16">
        <v>2019</v>
      </c>
      <c r="IQL52" s="10"/>
      <c r="IQM52" s="17"/>
      <c r="IQN52" s="18"/>
      <c r="IQS52" s="16">
        <v>2019</v>
      </c>
      <c r="IQT52" s="10"/>
      <c r="IQU52" s="17"/>
      <c r="IQV52" s="18"/>
      <c r="IRA52" s="16">
        <v>2019</v>
      </c>
      <c r="IRB52" s="10"/>
      <c r="IRC52" s="17"/>
      <c r="IRD52" s="18"/>
      <c r="IRI52" s="16">
        <v>2019</v>
      </c>
      <c r="IRJ52" s="10"/>
      <c r="IRK52" s="17"/>
      <c r="IRL52" s="18"/>
      <c r="IRQ52" s="16">
        <v>2019</v>
      </c>
      <c r="IRR52" s="10"/>
      <c r="IRS52" s="17"/>
      <c r="IRT52" s="18"/>
      <c r="IRY52" s="16">
        <v>2019</v>
      </c>
      <c r="IRZ52" s="10"/>
      <c r="ISA52" s="17"/>
      <c r="ISB52" s="18"/>
      <c r="ISG52" s="16">
        <v>2019</v>
      </c>
      <c r="ISH52" s="10"/>
      <c r="ISI52" s="17"/>
      <c r="ISJ52" s="18"/>
      <c r="ISO52" s="16">
        <v>2019</v>
      </c>
      <c r="ISP52" s="10"/>
      <c r="ISQ52" s="17"/>
      <c r="ISR52" s="18"/>
      <c r="ISW52" s="16">
        <v>2019</v>
      </c>
      <c r="ISX52" s="10"/>
      <c r="ISY52" s="17"/>
      <c r="ISZ52" s="18"/>
      <c r="ITE52" s="16">
        <v>2019</v>
      </c>
      <c r="ITF52" s="10"/>
      <c r="ITG52" s="17"/>
      <c r="ITH52" s="18"/>
      <c r="ITM52" s="16">
        <v>2019</v>
      </c>
      <c r="ITN52" s="10"/>
      <c r="ITO52" s="17"/>
      <c r="ITP52" s="18"/>
      <c r="ITU52" s="16">
        <v>2019</v>
      </c>
      <c r="ITV52" s="10"/>
      <c r="ITW52" s="17"/>
      <c r="ITX52" s="18"/>
      <c r="IUC52" s="16">
        <v>2019</v>
      </c>
      <c r="IUD52" s="10"/>
      <c r="IUE52" s="17"/>
      <c r="IUF52" s="18"/>
      <c r="IUK52" s="16">
        <v>2019</v>
      </c>
      <c r="IUL52" s="10"/>
      <c r="IUM52" s="17"/>
      <c r="IUN52" s="18"/>
      <c r="IUS52" s="16">
        <v>2019</v>
      </c>
      <c r="IUT52" s="10"/>
      <c r="IUU52" s="17"/>
      <c r="IUV52" s="18"/>
      <c r="IVA52" s="16">
        <v>2019</v>
      </c>
      <c r="IVB52" s="10"/>
      <c r="IVC52" s="17"/>
      <c r="IVD52" s="18"/>
      <c r="IVI52" s="16">
        <v>2019</v>
      </c>
      <c r="IVJ52" s="10"/>
      <c r="IVK52" s="17"/>
      <c r="IVL52" s="18"/>
      <c r="IVQ52" s="16">
        <v>2019</v>
      </c>
      <c r="IVR52" s="10"/>
      <c r="IVS52" s="17"/>
      <c r="IVT52" s="18"/>
      <c r="IVY52" s="16">
        <v>2019</v>
      </c>
      <c r="IVZ52" s="10"/>
      <c r="IWA52" s="17"/>
      <c r="IWB52" s="18"/>
      <c r="IWG52" s="16">
        <v>2019</v>
      </c>
      <c r="IWH52" s="10"/>
      <c r="IWI52" s="17"/>
      <c r="IWJ52" s="18"/>
      <c r="IWO52" s="16">
        <v>2019</v>
      </c>
      <c r="IWP52" s="10"/>
      <c r="IWQ52" s="17"/>
      <c r="IWR52" s="18"/>
      <c r="IWW52" s="16">
        <v>2019</v>
      </c>
      <c r="IWX52" s="10"/>
      <c r="IWY52" s="17"/>
      <c r="IWZ52" s="18"/>
      <c r="IXE52" s="16">
        <v>2019</v>
      </c>
      <c r="IXF52" s="10"/>
      <c r="IXG52" s="17"/>
      <c r="IXH52" s="18"/>
      <c r="IXM52" s="16">
        <v>2019</v>
      </c>
      <c r="IXN52" s="10"/>
      <c r="IXO52" s="17"/>
      <c r="IXP52" s="18"/>
      <c r="IXU52" s="16">
        <v>2019</v>
      </c>
      <c r="IXV52" s="10"/>
      <c r="IXW52" s="17"/>
      <c r="IXX52" s="18"/>
      <c r="IYC52" s="16">
        <v>2019</v>
      </c>
      <c r="IYD52" s="10"/>
      <c r="IYE52" s="17"/>
      <c r="IYF52" s="18"/>
      <c r="IYK52" s="16">
        <v>2019</v>
      </c>
      <c r="IYL52" s="10"/>
      <c r="IYM52" s="17"/>
      <c r="IYN52" s="18"/>
      <c r="IYS52" s="16">
        <v>2019</v>
      </c>
      <c r="IYT52" s="10"/>
      <c r="IYU52" s="17"/>
      <c r="IYV52" s="18"/>
      <c r="IZA52" s="16">
        <v>2019</v>
      </c>
      <c r="IZB52" s="10"/>
      <c r="IZC52" s="17"/>
      <c r="IZD52" s="18"/>
      <c r="IZI52" s="16">
        <v>2019</v>
      </c>
      <c r="IZJ52" s="10"/>
      <c r="IZK52" s="17"/>
      <c r="IZL52" s="18"/>
      <c r="IZQ52" s="16">
        <v>2019</v>
      </c>
      <c r="IZR52" s="10"/>
      <c r="IZS52" s="17"/>
      <c r="IZT52" s="18"/>
      <c r="IZY52" s="16">
        <v>2019</v>
      </c>
      <c r="IZZ52" s="10"/>
      <c r="JAA52" s="17"/>
      <c r="JAB52" s="18"/>
      <c r="JAG52" s="16">
        <v>2019</v>
      </c>
      <c r="JAH52" s="10"/>
      <c r="JAI52" s="17"/>
      <c r="JAJ52" s="18"/>
      <c r="JAO52" s="16">
        <v>2019</v>
      </c>
      <c r="JAP52" s="10"/>
      <c r="JAQ52" s="17"/>
      <c r="JAR52" s="18"/>
      <c r="JAW52" s="16">
        <v>2019</v>
      </c>
      <c r="JAX52" s="10"/>
      <c r="JAY52" s="17"/>
      <c r="JAZ52" s="18"/>
      <c r="JBE52" s="16">
        <v>2019</v>
      </c>
      <c r="JBF52" s="10"/>
      <c r="JBG52" s="17"/>
      <c r="JBH52" s="18"/>
      <c r="JBM52" s="16">
        <v>2019</v>
      </c>
      <c r="JBN52" s="10"/>
      <c r="JBO52" s="17"/>
      <c r="JBP52" s="18"/>
      <c r="JBU52" s="16">
        <v>2019</v>
      </c>
      <c r="JBV52" s="10"/>
      <c r="JBW52" s="17"/>
      <c r="JBX52" s="18"/>
      <c r="JCC52" s="16">
        <v>2019</v>
      </c>
      <c r="JCD52" s="10"/>
      <c r="JCE52" s="17"/>
      <c r="JCF52" s="18"/>
      <c r="JCK52" s="16">
        <v>2019</v>
      </c>
      <c r="JCL52" s="10"/>
      <c r="JCM52" s="17"/>
      <c r="JCN52" s="18"/>
      <c r="JCS52" s="16">
        <v>2019</v>
      </c>
      <c r="JCT52" s="10"/>
      <c r="JCU52" s="17"/>
      <c r="JCV52" s="18"/>
      <c r="JDA52" s="16">
        <v>2019</v>
      </c>
      <c r="JDB52" s="10"/>
      <c r="JDC52" s="17"/>
      <c r="JDD52" s="18"/>
      <c r="JDI52" s="16">
        <v>2019</v>
      </c>
      <c r="JDJ52" s="10"/>
      <c r="JDK52" s="17"/>
      <c r="JDL52" s="18"/>
      <c r="JDQ52" s="16">
        <v>2019</v>
      </c>
      <c r="JDR52" s="10"/>
      <c r="JDS52" s="17"/>
      <c r="JDT52" s="18"/>
      <c r="JDY52" s="16">
        <v>2019</v>
      </c>
      <c r="JDZ52" s="10"/>
      <c r="JEA52" s="17"/>
      <c r="JEB52" s="18"/>
      <c r="JEG52" s="16">
        <v>2019</v>
      </c>
      <c r="JEH52" s="10"/>
      <c r="JEI52" s="17"/>
      <c r="JEJ52" s="18"/>
      <c r="JEO52" s="16">
        <v>2019</v>
      </c>
      <c r="JEP52" s="10"/>
      <c r="JEQ52" s="17"/>
      <c r="JER52" s="18"/>
      <c r="JEW52" s="16">
        <v>2019</v>
      </c>
      <c r="JEX52" s="10"/>
      <c r="JEY52" s="17"/>
      <c r="JEZ52" s="18"/>
      <c r="JFE52" s="16">
        <v>2019</v>
      </c>
      <c r="JFF52" s="10"/>
      <c r="JFG52" s="17"/>
      <c r="JFH52" s="18"/>
      <c r="JFM52" s="16">
        <v>2019</v>
      </c>
      <c r="JFN52" s="10"/>
      <c r="JFO52" s="17"/>
      <c r="JFP52" s="18"/>
      <c r="JFU52" s="16">
        <v>2019</v>
      </c>
      <c r="JFV52" s="10"/>
      <c r="JFW52" s="17"/>
      <c r="JFX52" s="18"/>
      <c r="JGC52" s="16">
        <v>2019</v>
      </c>
      <c r="JGD52" s="10"/>
      <c r="JGE52" s="17"/>
      <c r="JGF52" s="18"/>
      <c r="JGK52" s="16">
        <v>2019</v>
      </c>
      <c r="JGL52" s="10"/>
      <c r="JGM52" s="17"/>
      <c r="JGN52" s="18"/>
      <c r="JGS52" s="16">
        <v>2019</v>
      </c>
      <c r="JGT52" s="10"/>
      <c r="JGU52" s="17"/>
      <c r="JGV52" s="18"/>
      <c r="JHA52" s="16">
        <v>2019</v>
      </c>
      <c r="JHB52" s="10"/>
      <c r="JHC52" s="17"/>
      <c r="JHD52" s="18"/>
      <c r="JHI52" s="16">
        <v>2019</v>
      </c>
      <c r="JHJ52" s="10"/>
      <c r="JHK52" s="17"/>
      <c r="JHL52" s="18"/>
      <c r="JHQ52" s="16">
        <v>2019</v>
      </c>
      <c r="JHR52" s="10"/>
      <c r="JHS52" s="17"/>
      <c r="JHT52" s="18"/>
      <c r="JHY52" s="16">
        <v>2019</v>
      </c>
      <c r="JHZ52" s="10"/>
      <c r="JIA52" s="17"/>
      <c r="JIB52" s="18"/>
      <c r="JIG52" s="16">
        <v>2019</v>
      </c>
      <c r="JIH52" s="10"/>
      <c r="JII52" s="17"/>
      <c r="JIJ52" s="18"/>
      <c r="JIO52" s="16">
        <v>2019</v>
      </c>
      <c r="JIP52" s="10"/>
      <c r="JIQ52" s="17"/>
      <c r="JIR52" s="18"/>
      <c r="JIW52" s="16">
        <v>2019</v>
      </c>
      <c r="JIX52" s="10"/>
      <c r="JIY52" s="17"/>
      <c r="JIZ52" s="18"/>
      <c r="JJE52" s="16">
        <v>2019</v>
      </c>
      <c r="JJF52" s="10"/>
      <c r="JJG52" s="17"/>
      <c r="JJH52" s="18"/>
      <c r="JJM52" s="16">
        <v>2019</v>
      </c>
      <c r="JJN52" s="10"/>
      <c r="JJO52" s="17"/>
      <c r="JJP52" s="18"/>
      <c r="JJU52" s="16">
        <v>2019</v>
      </c>
      <c r="JJV52" s="10"/>
      <c r="JJW52" s="17"/>
      <c r="JJX52" s="18"/>
      <c r="JKC52" s="16">
        <v>2019</v>
      </c>
      <c r="JKD52" s="10"/>
      <c r="JKE52" s="17"/>
      <c r="JKF52" s="18"/>
      <c r="JKK52" s="16">
        <v>2019</v>
      </c>
      <c r="JKL52" s="10"/>
      <c r="JKM52" s="17"/>
      <c r="JKN52" s="18"/>
      <c r="JKS52" s="16">
        <v>2019</v>
      </c>
      <c r="JKT52" s="10"/>
      <c r="JKU52" s="17"/>
      <c r="JKV52" s="18"/>
      <c r="JLA52" s="16">
        <v>2019</v>
      </c>
      <c r="JLB52" s="10"/>
      <c r="JLC52" s="17"/>
      <c r="JLD52" s="18"/>
      <c r="JLI52" s="16">
        <v>2019</v>
      </c>
      <c r="JLJ52" s="10"/>
      <c r="JLK52" s="17"/>
      <c r="JLL52" s="18"/>
      <c r="JLQ52" s="16">
        <v>2019</v>
      </c>
      <c r="JLR52" s="10"/>
      <c r="JLS52" s="17"/>
      <c r="JLT52" s="18"/>
      <c r="JLY52" s="16">
        <v>2019</v>
      </c>
      <c r="JLZ52" s="10"/>
      <c r="JMA52" s="17"/>
      <c r="JMB52" s="18"/>
      <c r="JMG52" s="16">
        <v>2019</v>
      </c>
      <c r="JMH52" s="10"/>
      <c r="JMI52" s="17"/>
      <c r="JMJ52" s="18"/>
      <c r="JMO52" s="16">
        <v>2019</v>
      </c>
      <c r="JMP52" s="10"/>
      <c r="JMQ52" s="17"/>
      <c r="JMR52" s="18"/>
      <c r="JMW52" s="16">
        <v>2019</v>
      </c>
      <c r="JMX52" s="10"/>
      <c r="JMY52" s="17"/>
      <c r="JMZ52" s="18"/>
      <c r="JNE52" s="16">
        <v>2019</v>
      </c>
      <c r="JNF52" s="10"/>
      <c r="JNG52" s="17"/>
      <c r="JNH52" s="18"/>
      <c r="JNM52" s="16">
        <v>2019</v>
      </c>
      <c r="JNN52" s="10"/>
      <c r="JNO52" s="17"/>
      <c r="JNP52" s="18"/>
      <c r="JNU52" s="16">
        <v>2019</v>
      </c>
      <c r="JNV52" s="10"/>
      <c r="JNW52" s="17"/>
      <c r="JNX52" s="18"/>
      <c r="JOC52" s="16">
        <v>2019</v>
      </c>
      <c r="JOD52" s="10"/>
      <c r="JOE52" s="17"/>
      <c r="JOF52" s="18"/>
      <c r="JOK52" s="16">
        <v>2019</v>
      </c>
      <c r="JOL52" s="10"/>
      <c r="JOM52" s="17"/>
      <c r="JON52" s="18"/>
      <c r="JOS52" s="16">
        <v>2019</v>
      </c>
      <c r="JOT52" s="10"/>
      <c r="JOU52" s="17"/>
      <c r="JOV52" s="18"/>
      <c r="JPA52" s="16">
        <v>2019</v>
      </c>
      <c r="JPB52" s="10"/>
      <c r="JPC52" s="17"/>
      <c r="JPD52" s="18"/>
      <c r="JPI52" s="16">
        <v>2019</v>
      </c>
      <c r="JPJ52" s="10"/>
      <c r="JPK52" s="17"/>
      <c r="JPL52" s="18"/>
      <c r="JPQ52" s="16">
        <v>2019</v>
      </c>
      <c r="JPR52" s="10"/>
      <c r="JPS52" s="17"/>
      <c r="JPT52" s="18"/>
      <c r="JPY52" s="16">
        <v>2019</v>
      </c>
      <c r="JPZ52" s="10"/>
      <c r="JQA52" s="17"/>
      <c r="JQB52" s="18"/>
      <c r="JQG52" s="16">
        <v>2019</v>
      </c>
      <c r="JQH52" s="10"/>
      <c r="JQI52" s="17"/>
      <c r="JQJ52" s="18"/>
      <c r="JQO52" s="16">
        <v>2019</v>
      </c>
      <c r="JQP52" s="10"/>
      <c r="JQQ52" s="17"/>
      <c r="JQR52" s="18"/>
      <c r="JQW52" s="16">
        <v>2019</v>
      </c>
      <c r="JQX52" s="10"/>
      <c r="JQY52" s="17"/>
      <c r="JQZ52" s="18"/>
      <c r="JRE52" s="16">
        <v>2019</v>
      </c>
      <c r="JRF52" s="10"/>
      <c r="JRG52" s="17"/>
      <c r="JRH52" s="18"/>
      <c r="JRM52" s="16">
        <v>2019</v>
      </c>
      <c r="JRN52" s="10"/>
      <c r="JRO52" s="17"/>
      <c r="JRP52" s="18"/>
      <c r="JRU52" s="16">
        <v>2019</v>
      </c>
      <c r="JRV52" s="10"/>
      <c r="JRW52" s="17"/>
      <c r="JRX52" s="18"/>
      <c r="JSC52" s="16">
        <v>2019</v>
      </c>
      <c r="JSD52" s="10"/>
      <c r="JSE52" s="17"/>
      <c r="JSF52" s="18"/>
      <c r="JSK52" s="16">
        <v>2019</v>
      </c>
      <c r="JSL52" s="10"/>
      <c r="JSM52" s="17"/>
      <c r="JSN52" s="18"/>
      <c r="JSS52" s="16">
        <v>2019</v>
      </c>
      <c r="JST52" s="10"/>
      <c r="JSU52" s="17"/>
      <c r="JSV52" s="18"/>
      <c r="JTA52" s="16">
        <v>2019</v>
      </c>
      <c r="JTB52" s="10"/>
      <c r="JTC52" s="17"/>
      <c r="JTD52" s="18"/>
      <c r="JTI52" s="16">
        <v>2019</v>
      </c>
      <c r="JTJ52" s="10"/>
      <c r="JTK52" s="17"/>
      <c r="JTL52" s="18"/>
      <c r="JTQ52" s="16">
        <v>2019</v>
      </c>
      <c r="JTR52" s="10"/>
      <c r="JTS52" s="17"/>
      <c r="JTT52" s="18"/>
      <c r="JTY52" s="16">
        <v>2019</v>
      </c>
      <c r="JTZ52" s="10"/>
      <c r="JUA52" s="17"/>
      <c r="JUB52" s="18"/>
      <c r="JUG52" s="16">
        <v>2019</v>
      </c>
      <c r="JUH52" s="10"/>
      <c r="JUI52" s="17"/>
      <c r="JUJ52" s="18"/>
      <c r="JUO52" s="16">
        <v>2019</v>
      </c>
      <c r="JUP52" s="10"/>
      <c r="JUQ52" s="17"/>
      <c r="JUR52" s="18"/>
      <c r="JUW52" s="16">
        <v>2019</v>
      </c>
      <c r="JUX52" s="10"/>
      <c r="JUY52" s="17"/>
      <c r="JUZ52" s="18"/>
      <c r="JVE52" s="16">
        <v>2019</v>
      </c>
      <c r="JVF52" s="10"/>
      <c r="JVG52" s="17"/>
      <c r="JVH52" s="18"/>
      <c r="JVM52" s="16">
        <v>2019</v>
      </c>
      <c r="JVN52" s="10"/>
      <c r="JVO52" s="17"/>
      <c r="JVP52" s="18"/>
      <c r="JVU52" s="16">
        <v>2019</v>
      </c>
      <c r="JVV52" s="10"/>
      <c r="JVW52" s="17"/>
      <c r="JVX52" s="18"/>
      <c r="JWC52" s="16">
        <v>2019</v>
      </c>
      <c r="JWD52" s="10"/>
      <c r="JWE52" s="17"/>
      <c r="JWF52" s="18"/>
      <c r="JWK52" s="16">
        <v>2019</v>
      </c>
      <c r="JWL52" s="10"/>
      <c r="JWM52" s="17"/>
      <c r="JWN52" s="18"/>
      <c r="JWS52" s="16">
        <v>2019</v>
      </c>
      <c r="JWT52" s="10"/>
      <c r="JWU52" s="17"/>
      <c r="JWV52" s="18"/>
      <c r="JXA52" s="16">
        <v>2019</v>
      </c>
      <c r="JXB52" s="10"/>
      <c r="JXC52" s="17"/>
      <c r="JXD52" s="18"/>
      <c r="JXI52" s="16">
        <v>2019</v>
      </c>
      <c r="JXJ52" s="10"/>
      <c r="JXK52" s="17"/>
      <c r="JXL52" s="18"/>
      <c r="JXQ52" s="16">
        <v>2019</v>
      </c>
      <c r="JXR52" s="10"/>
      <c r="JXS52" s="17"/>
      <c r="JXT52" s="18"/>
      <c r="JXY52" s="16">
        <v>2019</v>
      </c>
      <c r="JXZ52" s="10"/>
      <c r="JYA52" s="17"/>
      <c r="JYB52" s="18"/>
      <c r="JYG52" s="16">
        <v>2019</v>
      </c>
      <c r="JYH52" s="10"/>
      <c r="JYI52" s="17"/>
      <c r="JYJ52" s="18"/>
      <c r="JYO52" s="16">
        <v>2019</v>
      </c>
      <c r="JYP52" s="10"/>
      <c r="JYQ52" s="17"/>
      <c r="JYR52" s="18"/>
      <c r="JYW52" s="16">
        <v>2019</v>
      </c>
      <c r="JYX52" s="10"/>
      <c r="JYY52" s="17"/>
      <c r="JYZ52" s="18"/>
      <c r="JZE52" s="16">
        <v>2019</v>
      </c>
      <c r="JZF52" s="10"/>
      <c r="JZG52" s="17"/>
      <c r="JZH52" s="18"/>
      <c r="JZM52" s="16">
        <v>2019</v>
      </c>
      <c r="JZN52" s="10"/>
      <c r="JZO52" s="17"/>
      <c r="JZP52" s="18"/>
      <c r="JZU52" s="16">
        <v>2019</v>
      </c>
      <c r="JZV52" s="10"/>
      <c r="JZW52" s="17"/>
      <c r="JZX52" s="18"/>
      <c r="KAC52" s="16">
        <v>2019</v>
      </c>
      <c r="KAD52" s="10"/>
      <c r="KAE52" s="17"/>
      <c r="KAF52" s="18"/>
      <c r="KAK52" s="16">
        <v>2019</v>
      </c>
      <c r="KAL52" s="10"/>
      <c r="KAM52" s="17"/>
      <c r="KAN52" s="18"/>
      <c r="KAS52" s="16">
        <v>2019</v>
      </c>
      <c r="KAT52" s="10"/>
      <c r="KAU52" s="17"/>
      <c r="KAV52" s="18"/>
      <c r="KBA52" s="16">
        <v>2019</v>
      </c>
      <c r="KBB52" s="10"/>
      <c r="KBC52" s="17"/>
      <c r="KBD52" s="18"/>
      <c r="KBI52" s="16">
        <v>2019</v>
      </c>
      <c r="KBJ52" s="10"/>
      <c r="KBK52" s="17"/>
      <c r="KBL52" s="18"/>
      <c r="KBQ52" s="16">
        <v>2019</v>
      </c>
      <c r="KBR52" s="10"/>
      <c r="KBS52" s="17"/>
      <c r="KBT52" s="18"/>
      <c r="KBY52" s="16">
        <v>2019</v>
      </c>
      <c r="KBZ52" s="10"/>
      <c r="KCA52" s="17"/>
      <c r="KCB52" s="18"/>
      <c r="KCG52" s="16">
        <v>2019</v>
      </c>
      <c r="KCH52" s="10"/>
      <c r="KCI52" s="17"/>
      <c r="KCJ52" s="18"/>
      <c r="KCO52" s="16">
        <v>2019</v>
      </c>
      <c r="KCP52" s="10"/>
      <c r="KCQ52" s="17"/>
      <c r="KCR52" s="18"/>
      <c r="KCW52" s="16">
        <v>2019</v>
      </c>
      <c r="KCX52" s="10"/>
      <c r="KCY52" s="17"/>
      <c r="KCZ52" s="18"/>
      <c r="KDE52" s="16">
        <v>2019</v>
      </c>
      <c r="KDF52" s="10"/>
      <c r="KDG52" s="17"/>
      <c r="KDH52" s="18"/>
      <c r="KDM52" s="16">
        <v>2019</v>
      </c>
      <c r="KDN52" s="10"/>
      <c r="KDO52" s="17"/>
      <c r="KDP52" s="18"/>
      <c r="KDU52" s="16">
        <v>2019</v>
      </c>
      <c r="KDV52" s="10"/>
      <c r="KDW52" s="17"/>
      <c r="KDX52" s="18"/>
      <c r="KEC52" s="16">
        <v>2019</v>
      </c>
      <c r="KED52" s="10"/>
      <c r="KEE52" s="17"/>
      <c r="KEF52" s="18"/>
      <c r="KEK52" s="16">
        <v>2019</v>
      </c>
      <c r="KEL52" s="10"/>
      <c r="KEM52" s="17"/>
      <c r="KEN52" s="18"/>
      <c r="KES52" s="16">
        <v>2019</v>
      </c>
      <c r="KET52" s="10"/>
      <c r="KEU52" s="17"/>
      <c r="KEV52" s="18"/>
      <c r="KFA52" s="16">
        <v>2019</v>
      </c>
      <c r="KFB52" s="10"/>
      <c r="KFC52" s="17"/>
      <c r="KFD52" s="18"/>
      <c r="KFI52" s="16">
        <v>2019</v>
      </c>
      <c r="KFJ52" s="10"/>
      <c r="KFK52" s="17"/>
      <c r="KFL52" s="18"/>
      <c r="KFQ52" s="16">
        <v>2019</v>
      </c>
      <c r="KFR52" s="10"/>
      <c r="KFS52" s="17"/>
      <c r="KFT52" s="18"/>
      <c r="KFY52" s="16">
        <v>2019</v>
      </c>
      <c r="KFZ52" s="10"/>
      <c r="KGA52" s="17"/>
      <c r="KGB52" s="18"/>
      <c r="KGG52" s="16">
        <v>2019</v>
      </c>
      <c r="KGH52" s="10"/>
      <c r="KGI52" s="17"/>
      <c r="KGJ52" s="18"/>
      <c r="KGO52" s="16">
        <v>2019</v>
      </c>
      <c r="KGP52" s="10"/>
      <c r="KGQ52" s="17"/>
      <c r="KGR52" s="18"/>
      <c r="KGW52" s="16">
        <v>2019</v>
      </c>
      <c r="KGX52" s="10"/>
      <c r="KGY52" s="17"/>
      <c r="KGZ52" s="18"/>
      <c r="KHE52" s="16">
        <v>2019</v>
      </c>
      <c r="KHF52" s="10"/>
      <c r="KHG52" s="17"/>
      <c r="KHH52" s="18"/>
      <c r="KHM52" s="16">
        <v>2019</v>
      </c>
      <c r="KHN52" s="10"/>
      <c r="KHO52" s="17"/>
      <c r="KHP52" s="18"/>
      <c r="KHU52" s="16">
        <v>2019</v>
      </c>
      <c r="KHV52" s="10"/>
      <c r="KHW52" s="17"/>
      <c r="KHX52" s="18"/>
      <c r="KIC52" s="16">
        <v>2019</v>
      </c>
      <c r="KID52" s="10"/>
      <c r="KIE52" s="17"/>
      <c r="KIF52" s="18"/>
      <c r="KIK52" s="16">
        <v>2019</v>
      </c>
      <c r="KIL52" s="10"/>
      <c r="KIM52" s="17"/>
      <c r="KIN52" s="18"/>
      <c r="KIS52" s="16">
        <v>2019</v>
      </c>
      <c r="KIT52" s="10"/>
      <c r="KIU52" s="17"/>
      <c r="KIV52" s="18"/>
      <c r="KJA52" s="16">
        <v>2019</v>
      </c>
      <c r="KJB52" s="10"/>
      <c r="KJC52" s="17"/>
      <c r="KJD52" s="18"/>
      <c r="KJI52" s="16">
        <v>2019</v>
      </c>
      <c r="KJJ52" s="10"/>
      <c r="KJK52" s="17"/>
      <c r="KJL52" s="18"/>
      <c r="KJQ52" s="16">
        <v>2019</v>
      </c>
      <c r="KJR52" s="10"/>
      <c r="KJS52" s="17"/>
      <c r="KJT52" s="18"/>
      <c r="KJY52" s="16">
        <v>2019</v>
      </c>
      <c r="KJZ52" s="10"/>
      <c r="KKA52" s="17"/>
      <c r="KKB52" s="18"/>
      <c r="KKG52" s="16">
        <v>2019</v>
      </c>
      <c r="KKH52" s="10"/>
      <c r="KKI52" s="17"/>
      <c r="KKJ52" s="18"/>
      <c r="KKO52" s="16">
        <v>2019</v>
      </c>
      <c r="KKP52" s="10"/>
      <c r="KKQ52" s="17"/>
      <c r="KKR52" s="18"/>
      <c r="KKW52" s="16">
        <v>2019</v>
      </c>
      <c r="KKX52" s="10"/>
      <c r="KKY52" s="17"/>
      <c r="KKZ52" s="18"/>
      <c r="KLE52" s="16">
        <v>2019</v>
      </c>
      <c r="KLF52" s="10"/>
      <c r="KLG52" s="17"/>
      <c r="KLH52" s="18"/>
      <c r="KLM52" s="16">
        <v>2019</v>
      </c>
      <c r="KLN52" s="10"/>
      <c r="KLO52" s="17"/>
      <c r="KLP52" s="18"/>
      <c r="KLU52" s="16">
        <v>2019</v>
      </c>
      <c r="KLV52" s="10"/>
      <c r="KLW52" s="17"/>
      <c r="KLX52" s="18"/>
      <c r="KMC52" s="16">
        <v>2019</v>
      </c>
      <c r="KMD52" s="10"/>
      <c r="KME52" s="17"/>
      <c r="KMF52" s="18"/>
      <c r="KMK52" s="16">
        <v>2019</v>
      </c>
      <c r="KML52" s="10"/>
      <c r="KMM52" s="17"/>
      <c r="KMN52" s="18"/>
      <c r="KMS52" s="16">
        <v>2019</v>
      </c>
      <c r="KMT52" s="10"/>
      <c r="KMU52" s="17"/>
      <c r="KMV52" s="18"/>
      <c r="KNA52" s="16">
        <v>2019</v>
      </c>
      <c r="KNB52" s="10"/>
      <c r="KNC52" s="17"/>
      <c r="KND52" s="18"/>
      <c r="KNI52" s="16">
        <v>2019</v>
      </c>
      <c r="KNJ52" s="10"/>
      <c r="KNK52" s="17"/>
      <c r="KNL52" s="18"/>
      <c r="KNQ52" s="16">
        <v>2019</v>
      </c>
      <c r="KNR52" s="10"/>
      <c r="KNS52" s="17"/>
      <c r="KNT52" s="18"/>
      <c r="KNY52" s="16">
        <v>2019</v>
      </c>
      <c r="KNZ52" s="10"/>
      <c r="KOA52" s="17"/>
      <c r="KOB52" s="18"/>
      <c r="KOG52" s="16">
        <v>2019</v>
      </c>
      <c r="KOH52" s="10"/>
      <c r="KOI52" s="17"/>
      <c r="KOJ52" s="18"/>
      <c r="KOO52" s="16">
        <v>2019</v>
      </c>
      <c r="KOP52" s="10"/>
      <c r="KOQ52" s="17"/>
      <c r="KOR52" s="18"/>
      <c r="KOW52" s="16">
        <v>2019</v>
      </c>
      <c r="KOX52" s="10"/>
      <c r="KOY52" s="17"/>
      <c r="KOZ52" s="18"/>
      <c r="KPE52" s="16">
        <v>2019</v>
      </c>
      <c r="KPF52" s="10"/>
      <c r="KPG52" s="17"/>
      <c r="KPH52" s="18"/>
      <c r="KPM52" s="16">
        <v>2019</v>
      </c>
      <c r="KPN52" s="10"/>
      <c r="KPO52" s="17"/>
      <c r="KPP52" s="18"/>
      <c r="KPU52" s="16">
        <v>2019</v>
      </c>
      <c r="KPV52" s="10"/>
      <c r="KPW52" s="17"/>
      <c r="KPX52" s="18"/>
      <c r="KQC52" s="16">
        <v>2019</v>
      </c>
      <c r="KQD52" s="10"/>
      <c r="KQE52" s="17"/>
      <c r="KQF52" s="18"/>
      <c r="KQK52" s="16">
        <v>2019</v>
      </c>
      <c r="KQL52" s="10"/>
      <c r="KQM52" s="17"/>
      <c r="KQN52" s="18"/>
      <c r="KQS52" s="16">
        <v>2019</v>
      </c>
      <c r="KQT52" s="10"/>
      <c r="KQU52" s="17"/>
      <c r="KQV52" s="18"/>
      <c r="KRA52" s="16">
        <v>2019</v>
      </c>
      <c r="KRB52" s="10"/>
      <c r="KRC52" s="17"/>
      <c r="KRD52" s="18"/>
      <c r="KRI52" s="16">
        <v>2019</v>
      </c>
      <c r="KRJ52" s="10"/>
      <c r="KRK52" s="17"/>
      <c r="KRL52" s="18"/>
      <c r="KRQ52" s="16">
        <v>2019</v>
      </c>
      <c r="KRR52" s="10"/>
      <c r="KRS52" s="17"/>
      <c r="KRT52" s="18"/>
      <c r="KRY52" s="16">
        <v>2019</v>
      </c>
      <c r="KRZ52" s="10"/>
      <c r="KSA52" s="17"/>
      <c r="KSB52" s="18"/>
      <c r="KSG52" s="16">
        <v>2019</v>
      </c>
      <c r="KSH52" s="10"/>
      <c r="KSI52" s="17"/>
      <c r="KSJ52" s="18"/>
      <c r="KSO52" s="16">
        <v>2019</v>
      </c>
      <c r="KSP52" s="10"/>
      <c r="KSQ52" s="17"/>
      <c r="KSR52" s="18"/>
      <c r="KSW52" s="16">
        <v>2019</v>
      </c>
      <c r="KSX52" s="10"/>
      <c r="KSY52" s="17"/>
      <c r="KSZ52" s="18"/>
      <c r="KTE52" s="16">
        <v>2019</v>
      </c>
      <c r="KTF52" s="10"/>
      <c r="KTG52" s="17"/>
      <c r="KTH52" s="18"/>
      <c r="KTM52" s="16">
        <v>2019</v>
      </c>
      <c r="KTN52" s="10"/>
      <c r="KTO52" s="17"/>
      <c r="KTP52" s="18"/>
      <c r="KTU52" s="16">
        <v>2019</v>
      </c>
      <c r="KTV52" s="10"/>
      <c r="KTW52" s="17"/>
      <c r="KTX52" s="18"/>
      <c r="KUC52" s="16">
        <v>2019</v>
      </c>
      <c r="KUD52" s="10"/>
      <c r="KUE52" s="17"/>
      <c r="KUF52" s="18"/>
      <c r="KUK52" s="16">
        <v>2019</v>
      </c>
      <c r="KUL52" s="10"/>
      <c r="KUM52" s="17"/>
      <c r="KUN52" s="18"/>
      <c r="KUS52" s="16">
        <v>2019</v>
      </c>
      <c r="KUT52" s="10"/>
      <c r="KUU52" s="17"/>
      <c r="KUV52" s="18"/>
      <c r="KVA52" s="16">
        <v>2019</v>
      </c>
      <c r="KVB52" s="10"/>
      <c r="KVC52" s="17"/>
      <c r="KVD52" s="18"/>
      <c r="KVI52" s="16">
        <v>2019</v>
      </c>
      <c r="KVJ52" s="10"/>
      <c r="KVK52" s="17"/>
      <c r="KVL52" s="18"/>
      <c r="KVQ52" s="16">
        <v>2019</v>
      </c>
      <c r="KVR52" s="10"/>
      <c r="KVS52" s="17"/>
      <c r="KVT52" s="18"/>
      <c r="KVY52" s="16">
        <v>2019</v>
      </c>
      <c r="KVZ52" s="10"/>
      <c r="KWA52" s="17"/>
      <c r="KWB52" s="18"/>
      <c r="KWG52" s="16">
        <v>2019</v>
      </c>
      <c r="KWH52" s="10"/>
      <c r="KWI52" s="17"/>
      <c r="KWJ52" s="18"/>
      <c r="KWO52" s="16">
        <v>2019</v>
      </c>
      <c r="KWP52" s="10"/>
      <c r="KWQ52" s="17"/>
      <c r="KWR52" s="18"/>
      <c r="KWW52" s="16">
        <v>2019</v>
      </c>
      <c r="KWX52" s="10"/>
      <c r="KWY52" s="17"/>
      <c r="KWZ52" s="18"/>
      <c r="KXE52" s="16">
        <v>2019</v>
      </c>
      <c r="KXF52" s="10"/>
      <c r="KXG52" s="17"/>
      <c r="KXH52" s="18"/>
      <c r="KXM52" s="16">
        <v>2019</v>
      </c>
      <c r="KXN52" s="10"/>
      <c r="KXO52" s="17"/>
      <c r="KXP52" s="18"/>
      <c r="KXU52" s="16">
        <v>2019</v>
      </c>
      <c r="KXV52" s="10"/>
      <c r="KXW52" s="17"/>
      <c r="KXX52" s="18"/>
      <c r="KYC52" s="16">
        <v>2019</v>
      </c>
      <c r="KYD52" s="10"/>
      <c r="KYE52" s="17"/>
      <c r="KYF52" s="18"/>
      <c r="KYK52" s="16">
        <v>2019</v>
      </c>
      <c r="KYL52" s="10"/>
      <c r="KYM52" s="17"/>
      <c r="KYN52" s="18"/>
      <c r="KYS52" s="16">
        <v>2019</v>
      </c>
      <c r="KYT52" s="10"/>
      <c r="KYU52" s="17"/>
      <c r="KYV52" s="18"/>
      <c r="KZA52" s="16">
        <v>2019</v>
      </c>
      <c r="KZB52" s="10"/>
      <c r="KZC52" s="17"/>
      <c r="KZD52" s="18"/>
      <c r="KZI52" s="16">
        <v>2019</v>
      </c>
      <c r="KZJ52" s="10"/>
      <c r="KZK52" s="17"/>
      <c r="KZL52" s="18"/>
      <c r="KZQ52" s="16">
        <v>2019</v>
      </c>
      <c r="KZR52" s="10"/>
      <c r="KZS52" s="17"/>
      <c r="KZT52" s="18"/>
      <c r="KZY52" s="16">
        <v>2019</v>
      </c>
      <c r="KZZ52" s="10"/>
      <c r="LAA52" s="17"/>
      <c r="LAB52" s="18"/>
      <c r="LAG52" s="16">
        <v>2019</v>
      </c>
      <c r="LAH52" s="10"/>
      <c r="LAI52" s="17"/>
      <c r="LAJ52" s="18"/>
      <c r="LAO52" s="16">
        <v>2019</v>
      </c>
      <c r="LAP52" s="10"/>
      <c r="LAQ52" s="17"/>
      <c r="LAR52" s="18"/>
      <c r="LAW52" s="16">
        <v>2019</v>
      </c>
      <c r="LAX52" s="10"/>
      <c r="LAY52" s="17"/>
      <c r="LAZ52" s="18"/>
      <c r="LBE52" s="16">
        <v>2019</v>
      </c>
      <c r="LBF52" s="10"/>
      <c r="LBG52" s="17"/>
      <c r="LBH52" s="18"/>
      <c r="LBM52" s="16">
        <v>2019</v>
      </c>
      <c r="LBN52" s="10"/>
      <c r="LBO52" s="17"/>
      <c r="LBP52" s="18"/>
      <c r="LBU52" s="16">
        <v>2019</v>
      </c>
      <c r="LBV52" s="10"/>
      <c r="LBW52" s="17"/>
      <c r="LBX52" s="18"/>
      <c r="LCC52" s="16">
        <v>2019</v>
      </c>
      <c r="LCD52" s="10"/>
      <c r="LCE52" s="17"/>
      <c r="LCF52" s="18"/>
      <c r="LCK52" s="16">
        <v>2019</v>
      </c>
      <c r="LCL52" s="10"/>
      <c r="LCM52" s="17"/>
      <c r="LCN52" s="18"/>
      <c r="LCS52" s="16">
        <v>2019</v>
      </c>
      <c r="LCT52" s="10"/>
      <c r="LCU52" s="17"/>
      <c r="LCV52" s="18"/>
      <c r="LDA52" s="16">
        <v>2019</v>
      </c>
      <c r="LDB52" s="10"/>
      <c r="LDC52" s="17"/>
      <c r="LDD52" s="18"/>
      <c r="LDI52" s="16">
        <v>2019</v>
      </c>
      <c r="LDJ52" s="10"/>
      <c r="LDK52" s="17"/>
      <c r="LDL52" s="18"/>
      <c r="LDQ52" s="16">
        <v>2019</v>
      </c>
      <c r="LDR52" s="10"/>
      <c r="LDS52" s="17"/>
      <c r="LDT52" s="18"/>
      <c r="LDY52" s="16">
        <v>2019</v>
      </c>
      <c r="LDZ52" s="10"/>
      <c r="LEA52" s="17"/>
      <c r="LEB52" s="18"/>
      <c r="LEG52" s="16">
        <v>2019</v>
      </c>
      <c r="LEH52" s="10"/>
      <c r="LEI52" s="17"/>
      <c r="LEJ52" s="18"/>
      <c r="LEO52" s="16">
        <v>2019</v>
      </c>
      <c r="LEP52" s="10"/>
      <c r="LEQ52" s="17"/>
      <c r="LER52" s="18"/>
      <c r="LEW52" s="16">
        <v>2019</v>
      </c>
      <c r="LEX52" s="10"/>
      <c r="LEY52" s="17"/>
      <c r="LEZ52" s="18"/>
      <c r="LFE52" s="16">
        <v>2019</v>
      </c>
      <c r="LFF52" s="10"/>
      <c r="LFG52" s="17"/>
      <c r="LFH52" s="18"/>
      <c r="LFM52" s="16">
        <v>2019</v>
      </c>
      <c r="LFN52" s="10"/>
      <c r="LFO52" s="17"/>
      <c r="LFP52" s="18"/>
      <c r="LFU52" s="16">
        <v>2019</v>
      </c>
      <c r="LFV52" s="10"/>
      <c r="LFW52" s="17"/>
      <c r="LFX52" s="18"/>
      <c r="LGC52" s="16">
        <v>2019</v>
      </c>
      <c r="LGD52" s="10"/>
      <c r="LGE52" s="17"/>
      <c r="LGF52" s="18"/>
      <c r="LGK52" s="16">
        <v>2019</v>
      </c>
      <c r="LGL52" s="10"/>
      <c r="LGM52" s="17"/>
      <c r="LGN52" s="18"/>
      <c r="LGS52" s="16">
        <v>2019</v>
      </c>
      <c r="LGT52" s="10"/>
      <c r="LGU52" s="17"/>
      <c r="LGV52" s="18"/>
      <c r="LHA52" s="16">
        <v>2019</v>
      </c>
      <c r="LHB52" s="10"/>
      <c r="LHC52" s="17"/>
      <c r="LHD52" s="18"/>
      <c r="LHI52" s="16">
        <v>2019</v>
      </c>
      <c r="LHJ52" s="10"/>
      <c r="LHK52" s="17"/>
      <c r="LHL52" s="18"/>
      <c r="LHQ52" s="16">
        <v>2019</v>
      </c>
      <c r="LHR52" s="10"/>
      <c r="LHS52" s="17"/>
      <c r="LHT52" s="18"/>
      <c r="LHY52" s="16">
        <v>2019</v>
      </c>
      <c r="LHZ52" s="10"/>
      <c r="LIA52" s="17"/>
      <c r="LIB52" s="18"/>
      <c r="LIG52" s="16">
        <v>2019</v>
      </c>
      <c r="LIH52" s="10"/>
      <c r="LII52" s="17"/>
      <c r="LIJ52" s="18"/>
      <c r="LIO52" s="16">
        <v>2019</v>
      </c>
      <c r="LIP52" s="10"/>
      <c r="LIQ52" s="17"/>
      <c r="LIR52" s="18"/>
      <c r="LIW52" s="16">
        <v>2019</v>
      </c>
      <c r="LIX52" s="10"/>
      <c r="LIY52" s="17"/>
      <c r="LIZ52" s="18"/>
      <c r="LJE52" s="16">
        <v>2019</v>
      </c>
      <c r="LJF52" s="10"/>
      <c r="LJG52" s="17"/>
      <c r="LJH52" s="18"/>
      <c r="LJM52" s="16">
        <v>2019</v>
      </c>
      <c r="LJN52" s="10"/>
      <c r="LJO52" s="17"/>
      <c r="LJP52" s="18"/>
      <c r="LJU52" s="16">
        <v>2019</v>
      </c>
      <c r="LJV52" s="10"/>
      <c r="LJW52" s="17"/>
      <c r="LJX52" s="18"/>
      <c r="LKC52" s="16">
        <v>2019</v>
      </c>
      <c r="LKD52" s="10"/>
      <c r="LKE52" s="17"/>
      <c r="LKF52" s="18"/>
      <c r="LKK52" s="16">
        <v>2019</v>
      </c>
      <c r="LKL52" s="10"/>
      <c r="LKM52" s="17"/>
      <c r="LKN52" s="18"/>
      <c r="LKS52" s="16">
        <v>2019</v>
      </c>
      <c r="LKT52" s="10"/>
      <c r="LKU52" s="17"/>
      <c r="LKV52" s="18"/>
      <c r="LLA52" s="16">
        <v>2019</v>
      </c>
      <c r="LLB52" s="10"/>
      <c r="LLC52" s="17"/>
      <c r="LLD52" s="18"/>
      <c r="LLI52" s="16">
        <v>2019</v>
      </c>
      <c r="LLJ52" s="10"/>
      <c r="LLK52" s="17"/>
      <c r="LLL52" s="18"/>
      <c r="LLQ52" s="16">
        <v>2019</v>
      </c>
      <c r="LLR52" s="10"/>
      <c r="LLS52" s="17"/>
      <c r="LLT52" s="18"/>
      <c r="LLY52" s="16">
        <v>2019</v>
      </c>
      <c r="LLZ52" s="10"/>
      <c r="LMA52" s="17"/>
      <c r="LMB52" s="18"/>
      <c r="LMG52" s="16">
        <v>2019</v>
      </c>
      <c r="LMH52" s="10"/>
      <c r="LMI52" s="17"/>
      <c r="LMJ52" s="18"/>
      <c r="LMO52" s="16">
        <v>2019</v>
      </c>
      <c r="LMP52" s="10"/>
      <c r="LMQ52" s="17"/>
      <c r="LMR52" s="18"/>
      <c r="LMW52" s="16">
        <v>2019</v>
      </c>
      <c r="LMX52" s="10"/>
      <c r="LMY52" s="17"/>
      <c r="LMZ52" s="18"/>
      <c r="LNE52" s="16">
        <v>2019</v>
      </c>
      <c r="LNF52" s="10"/>
      <c r="LNG52" s="17"/>
      <c r="LNH52" s="18"/>
      <c r="LNM52" s="16">
        <v>2019</v>
      </c>
      <c r="LNN52" s="10"/>
      <c r="LNO52" s="17"/>
      <c r="LNP52" s="18"/>
      <c r="LNU52" s="16">
        <v>2019</v>
      </c>
      <c r="LNV52" s="10"/>
      <c r="LNW52" s="17"/>
      <c r="LNX52" s="18"/>
      <c r="LOC52" s="16">
        <v>2019</v>
      </c>
      <c r="LOD52" s="10"/>
      <c r="LOE52" s="17"/>
      <c r="LOF52" s="18"/>
      <c r="LOK52" s="16">
        <v>2019</v>
      </c>
      <c r="LOL52" s="10"/>
      <c r="LOM52" s="17"/>
      <c r="LON52" s="18"/>
      <c r="LOS52" s="16">
        <v>2019</v>
      </c>
      <c r="LOT52" s="10"/>
      <c r="LOU52" s="17"/>
      <c r="LOV52" s="18"/>
      <c r="LPA52" s="16">
        <v>2019</v>
      </c>
      <c r="LPB52" s="10"/>
      <c r="LPC52" s="17"/>
      <c r="LPD52" s="18"/>
      <c r="LPI52" s="16">
        <v>2019</v>
      </c>
      <c r="LPJ52" s="10"/>
      <c r="LPK52" s="17"/>
      <c r="LPL52" s="18"/>
      <c r="LPQ52" s="16">
        <v>2019</v>
      </c>
      <c r="LPR52" s="10"/>
      <c r="LPS52" s="17"/>
      <c r="LPT52" s="18"/>
      <c r="LPY52" s="16">
        <v>2019</v>
      </c>
      <c r="LPZ52" s="10"/>
      <c r="LQA52" s="17"/>
      <c r="LQB52" s="18"/>
      <c r="LQG52" s="16">
        <v>2019</v>
      </c>
      <c r="LQH52" s="10"/>
      <c r="LQI52" s="17"/>
      <c r="LQJ52" s="18"/>
      <c r="LQO52" s="16">
        <v>2019</v>
      </c>
      <c r="LQP52" s="10"/>
      <c r="LQQ52" s="17"/>
      <c r="LQR52" s="18"/>
      <c r="LQW52" s="16">
        <v>2019</v>
      </c>
      <c r="LQX52" s="10"/>
      <c r="LQY52" s="17"/>
      <c r="LQZ52" s="18"/>
      <c r="LRE52" s="16">
        <v>2019</v>
      </c>
      <c r="LRF52" s="10"/>
      <c r="LRG52" s="17"/>
      <c r="LRH52" s="18"/>
      <c r="LRM52" s="16">
        <v>2019</v>
      </c>
      <c r="LRN52" s="10"/>
      <c r="LRO52" s="17"/>
      <c r="LRP52" s="18"/>
      <c r="LRU52" s="16">
        <v>2019</v>
      </c>
      <c r="LRV52" s="10"/>
      <c r="LRW52" s="17"/>
      <c r="LRX52" s="18"/>
      <c r="LSC52" s="16">
        <v>2019</v>
      </c>
      <c r="LSD52" s="10"/>
      <c r="LSE52" s="17"/>
      <c r="LSF52" s="18"/>
      <c r="LSK52" s="16">
        <v>2019</v>
      </c>
      <c r="LSL52" s="10"/>
      <c r="LSM52" s="17"/>
      <c r="LSN52" s="18"/>
      <c r="LSS52" s="16">
        <v>2019</v>
      </c>
      <c r="LST52" s="10"/>
      <c r="LSU52" s="17"/>
      <c r="LSV52" s="18"/>
      <c r="LTA52" s="16">
        <v>2019</v>
      </c>
      <c r="LTB52" s="10"/>
      <c r="LTC52" s="17"/>
      <c r="LTD52" s="18"/>
      <c r="LTI52" s="16">
        <v>2019</v>
      </c>
      <c r="LTJ52" s="10"/>
      <c r="LTK52" s="17"/>
      <c r="LTL52" s="18"/>
      <c r="LTQ52" s="16">
        <v>2019</v>
      </c>
      <c r="LTR52" s="10"/>
      <c r="LTS52" s="17"/>
      <c r="LTT52" s="18"/>
      <c r="LTY52" s="16">
        <v>2019</v>
      </c>
      <c r="LTZ52" s="10"/>
      <c r="LUA52" s="17"/>
      <c r="LUB52" s="18"/>
      <c r="LUG52" s="16">
        <v>2019</v>
      </c>
      <c r="LUH52" s="10"/>
      <c r="LUI52" s="17"/>
      <c r="LUJ52" s="18"/>
      <c r="LUO52" s="16">
        <v>2019</v>
      </c>
      <c r="LUP52" s="10"/>
      <c r="LUQ52" s="17"/>
      <c r="LUR52" s="18"/>
      <c r="LUW52" s="16">
        <v>2019</v>
      </c>
      <c r="LUX52" s="10"/>
      <c r="LUY52" s="17"/>
      <c r="LUZ52" s="18"/>
      <c r="LVE52" s="16">
        <v>2019</v>
      </c>
      <c r="LVF52" s="10"/>
      <c r="LVG52" s="17"/>
      <c r="LVH52" s="18"/>
      <c r="LVM52" s="16">
        <v>2019</v>
      </c>
      <c r="LVN52" s="10"/>
      <c r="LVO52" s="17"/>
      <c r="LVP52" s="18"/>
      <c r="LVU52" s="16">
        <v>2019</v>
      </c>
      <c r="LVV52" s="10"/>
      <c r="LVW52" s="17"/>
      <c r="LVX52" s="18"/>
      <c r="LWC52" s="16">
        <v>2019</v>
      </c>
      <c r="LWD52" s="10"/>
      <c r="LWE52" s="17"/>
      <c r="LWF52" s="18"/>
      <c r="LWK52" s="16">
        <v>2019</v>
      </c>
      <c r="LWL52" s="10"/>
      <c r="LWM52" s="17"/>
      <c r="LWN52" s="18"/>
      <c r="LWS52" s="16">
        <v>2019</v>
      </c>
      <c r="LWT52" s="10"/>
      <c r="LWU52" s="17"/>
      <c r="LWV52" s="18"/>
      <c r="LXA52" s="16">
        <v>2019</v>
      </c>
      <c r="LXB52" s="10"/>
      <c r="LXC52" s="17"/>
      <c r="LXD52" s="18"/>
      <c r="LXI52" s="16">
        <v>2019</v>
      </c>
      <c r="LXJ52" s="10"/>
      <c r="LXK52" s="17"/>
      <c r="LXL52" s="18"/>
      <c r="LXQ52" s="16">
        <v>2019</v>
      </c>
      <c r="LXR52" s="10"/>
      <c r="LXS52" s="17"/>
      <c r="LXT52" s="18"/>
      <c r="LXY52" s="16">
        <v>2019</v>
      </c>
      <c r="LXZ52" s="10"/>
      <c r="LYA52" s="17"/>
      <c r="LYB52" s="18"/>
      <c r="LYG52" s="16">
        <v>2019</v>
      </c>
      <c r="LYH52" s="10"/>
      <c r="LYI52" s="17"/>
      <c r="LYJ52" s="18"/>
      <c r="LYO52" s="16">
        <v>2019</v>
      </c>
      <c r="LYP52" s="10"/>
      <c r="LYQ52" s="17"/>
      <c r="LYR52" s="18"/>
      <c r="LYW52" s="16">
        <v>2019</v>
      </c>
      <c r="LYX52" s="10"/>
      <c r="LYY52" s="17"/>
      <c r="LYZ52" s="18"/>
      <c r="LZE52" s="16">
        <v>2019</v>
      </c>
      <c r="LZF52" s="10"/>
      <c r="LZG52" s="17"/>
      <c r="LZH52" s="18"/>
      <c r="LZM52" s="16">
        <v>2019</v>
      </c>
      <c r="LZN52" s="10"/>
      <c r="LZO52" s="17"/>
      <c r="LZP52" s="18"/>
      <c r="LZU52" s="16">
        <v>2019</v>
      </c>
      <c r="LZV52" s="10"/>
      <c r="LZW52" s="17"/>
      <c r="LZX52" s="18"/>
      <c r="MAC52" s="16">
        <v>2019</v>
      </c>
      <c r="MAD52" s="10"/>
      <c r="MAE52" s="17"/>
      <c r="MAF52" s="18"/>
      <c r="MAK52" s="16">
        <v>2019</v>
      </c>
      <c r="MAL52" s="10"/>
      <c r="MAM52" s="17"/>
      <c r="MAN52" s="18"/>
      <c r="MAS52" s="16">
        <v>2019</v>
      </c>
      <c r="MAT52" s="10"/>
      <c r="MAU52" s="17"/>
      <c r="MAV52" s="18"/>
      <c r="MBA52" s="16">
        <v>2019</v>
      </c>
      <c r="MBB52" s="10"/>
      <c r="MBC52" s="17"/>
      <c r="MBD52" s="18"/>
      <c r="MBI52" s="16">
        <v>2019</v>
      </c>
      <c r="MBJ52" s="10"/>
      <c r="MBK52" s="17"/>
      <c r="MBL52" s="18"/>
      <c r="MBQ52" s="16">
        <v>2019</v>
      </c>
      <c r="MBR52" s="10"/>
      <c r="MBS52" s="17"/>
      <c r="MBT52" s="18"/>
      <c r="MBY52" s="16">
        <v>2019</v>
      </c>
      <c r="MBZ52" s="10"/>
      <c r="MCA52" s="17"/>
      <c r="MCB52" s="18"/>
      <c r="MCG52" s="16">
        <v>2019</v>
      </c>
      <c r="MCH52" s="10"/>
      <c r="MCI52" s="17"/>
      <c r="MCJ52" s="18"/>
      <c r="MCO52" s="16">
        <v>2019</v>
      </c>
      <c r="MCP52" s="10"/>
      <c r="MCQ52" s="17"/>
      <c r="MCR52" s="18"/>
      <c r="MCW52" s="16">
        <v>2019</v>
      </c>
      <c r="MCX52" s="10"/>
      <c r="MCY52" s="17"/>
      <c r="MCZ52" s="18"/>
      <c r="MDE52" s="16">
        <v>2019</v>
      </c>
      <c r="MDF52" s="10"/>
      <c r="MDG52" s="17"/>
      <c r="MDH52" s="18"/>
      <c r="MDM52" s="16">
        <v>2019</v>
      </c>
      <c r="MDN52" s="10"/>
      <c r="MDO52" s="17"/>
      <c r="MDP52" s="18"/>
      <c r="MDU52" s="16">
        <v>2019</v>
      </c>
      <c r="MDV52" s="10"/>
      <c r="MDW52" s="17"/>
      <c r="MDX52" s="18"/>
      <c r="MEC52" s="16">
        <v>2019</v>
      </c>
      <c r="MED52" s="10"/>
      <c r="MEE52" s="17"/>
      <c r="MEF52" s="18"/>
      <c r="MEK52" s="16">
        <v>2019</v>
      </c>
      <c r="MEL52" s="10"/>
      <c r="MEM52" s="17"/>
      <c r="MEN52" s="18"/>
      <c r="MES52" s="16">
        <v>2019</v>
      </c>
      <c r="MET52" s="10"/>
      <c r="MEU52" s="17"/>
      <c r="MEV52" s="18"/>
      <c r="MFA52" s="16">
        <v>2019</v>
      </c>
      <c r="MFB52" s="10"/>
      <c r="MFC52" s="17"/>
      <c r="MFD52" s="18"/>
      <c r="MFI52" s="16">
        <v>2019</v>
      </c>
      <c r="MFJ52" s="10"/>
      <c r="MFK52" s="17"/>
      <c r="MFL52" s="18"/>
      <c r="MFQ52" s="16">
        <v>2019</v>
      </c>
      <c r="MFR52" s="10"/>
      <c r="MFS52" s="17"/>
      <c r="MFT52" s="18"/>
      <c r="MFY52" s="16">
        <v>2019</v>
      </c>
      <c r="MFZ52" s="10"/>
      <c r="MGA52" s="17"/>
      <c r="MGB52" s="18"/>
      <c r="MGG52" s="16">
        <v>2019</v>
      </c>
      <c r="MGH52" s="10"/>
      <c r="MGI52" s="17"/>
      <c r="MGJ52" s="18"/>
      <c r="MGO52" s="16">
        <v>2019</v>
      </c>
      <c r="MGP52" s="10"/>
      <c r="MGQ52" s="17"/>
      <c r="MGR52" s="18"/>
      <c r="MGW52" s="16">
        <v>2019</v>
      </c>
      <c r="MGX52" s="10"/>
      <c r="MGY52" s="17"/>
      <c r="MGZ52" s="18"/>
      <c r="MHE52" s="16">
        <v>2019</v>
      </c>
      <c r="MHF52" s="10"/>
      <c r="MHG52" s="17"/>
      <c r="MHH52" s="18"/>
      <c r="MHM52" s="16">
        <v>2019</v>
      </c>
      <c r="MHN52" s="10"/>
      <c r="MHO52" s="17"/>
      <c r="MHP52" s="18"/>
      <c r="MHU52" s="16">
        <v>2019</v>
      </c>
      <c r="MHV52" s="10"/>
      <c r="MHW52" s="17"/>
      <c r="MHX52" s="18"/>
      <c r="MIC52" s="16">
        <v>2019</v>
      </c>
      <c r="MID52" s="10"/>
      <c r="MIE52" s="17"/>
      <c r="MIF52" s="18"/>
      <c r="MIK52" s="16">
        <v>2019</v>
      </c>
      <c r="MIL52" s="10"/>
      <c r="MIM52" s="17"/>
      <c r="MIN52" s="18"/>
      <c r="MIS52" s="16">
        <v>2019</v>
      </c>
      <c r="MIT52" s="10"/>
      <c r="MIU52" s="17"/>
      <c r="MIV52" s="18"/>
      <c r="MJA52" s="16">
        <v>2019</v>
      </c>
      <c r="MJB52" s="10"/>
      <c r="MJC52" s="17"/>
      <c r="MJD52" s="18"/>
      <c r="MJI52" s="16">
        <v>2019</v>
      </c>
      <c r="MJJ52" s="10"/>
      <c r="MJK52" s="17"/>
      <c r="MJL52" s="18"/>
      <c r="MJQ52" s="16">
        <v>2019</v>
      </c>
      <c r="MJR52" s="10"/>
      <c r="MJS52" s="17"/>
      <c r="MJT52" s="18"/>
      <c r="MJY52" s="16">
        <v>2019</v>
      </c>
      <c r="MJZ52" s="10"/>
      <c r="MKA52" s="17"/>
      <c r="MKB52" s="18"/>
      <c r="MKG52" s="16">
        <v>2019</v>
      </c>
      <c r="MKH52" s="10"/>
      <c r="MKI52" s="17"/>
      <c r="MKJ52" s="18"/>
      <c r="MKO52" s="16">
        <v>2019</v>
      </c>
      <c r="MKP52" s="10"/>
      <c r="MKQ52" s="17"/>
      <c r="MKR52" s="18"/>
      <c r="MKW52" s="16">
        <v>2019</v>
      </c>
      <c r="MKX52" s="10"/>
      <c r="MKY52" s="17"/>
      <c r="MKZ52" s="18"/>
      <c r="MLE52" s="16">
        <v>2019</v>
      </c>
      <c r="MLF52" s="10"/>
      <c r="MLG52" s="17"/>
      <c r="MLH52" s="18"/>
      <c r="MLM52" s="16">
        <v>2019</v>
      </c>
      <c r="MLN52" s="10"/>
      <c r="MLO52" s="17"/>
      <c r="MLP52" s="18"/>
      <c r="MLU52" s="16">
        <v>2019</v>
      </c>
      <c r="MLV52" s="10"/>
      <c r="MLW52" s="17"/>
      <c r="MLX52" s="18"/>
      <c r="MMC52" s="16">
        <v>2019</v>
      </c>
      <c r="MMD52" s="10"/>
      <c r="MME52" s="17"/>
      <c r="MMF52" s="18"/>
      <c r="MMK52" s="16">
        <v>2019</v>
      </c>
      <c r="MML52" s="10"/>
      <c r="MMM52" s="17"/>
      <c r="MMN52" s="18"/>
      <c r="MMS52" s="16">
        <v>2019</v>
      </c>
      <c r="MMT52" s="10"/>
      <c r="MMU52" s="17"/>
      <c r="MMV52" s="18"/>
      <c r="MNA52" s="16">
        <v>2019</v>
      </c>
      <c r="MNB52" s="10"/>
      <c r="MNC52" s="17"/>
      <c r="MND52" s="18"/>
      <c r="MNI52" s="16">
        <v>2019</v>
      </c>
      <c r="MNJ52" s="10"/>
      <c r="MNK52" s="17"/>
      <c r="MNL52" s="18"/>
      <c r="MNQ52" s="16">
        <v>2019</v>
      </c>
      <c r="MNR52" s="10"/>
      <c r="MNS52" s="17"/>
      <c r="MNT52" s="18"/>
      <c r="MNY52" s="16">
        <v>2019</v>
      </c>
      <c r="MNZ52" s="10"/>
      <c r="MOA52" s="17"/>
      <c r="MOB52" s="18"/>
      <c r="MOG52" s="16">
        <v>2019</v>
      </c>
      <c r="MOH52" s="10"/>
      <c r="MOI52" s="17"/>
      <c r="MOJ52" s="18"/>
      <c r="MOO52" s="16">
        <v>2019</v>
      </c>
      <c r="MOP52" s="10"/>
      <c r="MOQ52" s="17"/>
      <c r="MOR52" s="18"/>
      <c r="MOW52" s="16">
        <v>2019</v>
      </c>
      <c r="MOX52" s="10"/>
      <c r="MOY52" s="17"/>
      <c r="MOZ52" s="18"/>
      <c r="MPE52" s="16">
        <v>2019</v>
      </c>
      <c r="MPF52" s="10"/>
      <c r="MPG52" s="17"/>
      <c r="MPH52" s="18"/>
      <c r="MPM52" s="16">
        <v>2019</v>
      </c>
      <c r="MPN52" s="10"/>
      <c r="MPO52" s="17"/>
      <c r="MPP52" s="18"/>
      <c r="MPU52" s="16">
        <v>2019</v>
      </c>
      <c r="MPV52" s="10"/>
      <c r="MPW52" s="17"/>
      <c r="MPX52" s="18"/>
      <c r="MQC52" s="16">
        <v>2019</v>
      </c>
      <c r="MQD52" s="10"/>
      <c r="MQE52" s="17"/>
      <c r="MQF52" s="18"/>
      <c r="MQK52" s="16">
        <v>2019</v>
      </c>
      <c r="MQL52" s="10"/>
      <c r="MQM52" s="17"/>
      <c r="MQN52" s="18"/>
      <c r="MQS52" s="16">
        <v>2019</v>
      </c>
      <c r="MQT52" s="10"/>
      <c r="MQU52" s="17"/>
      <c r="MQV52" s="18"/>
      <c r="MRA52" s="16">
        <v>2019</v>
      </c>
      <c r="MRB52" s="10"/>
      <c r="MRC52" s="17"/>
      <c r="MRD52" s="18"/>
      <c r="MRI52" s="16">
        <v>2019</v>
      </c>
      <c r="MRJ52" s="10"/>
      <c r="MRK52" s="17"/>
      <c r="MRL52" s="18"/>
      <c r="MRQ52" s="16">
        <v>2019</v>
      </c>
      <c r="MRR52" s="10"/>
      <c r="MRS52" s="17"/>
      <c r="MRT52" s="18"/>
      <c r="MRY52" s="16">
        <v>2019</v>
      </c>
      <c r="MRZ52" s="10"/>
      <c r="MSA52" s="17"/>
      <c r="MSB52" s="18"/>
      <c r="MSG52" s="16">
        <v>2019</v>
      </c>
      <c r="MSH52" s="10"/>
      <c r="MSI52" s="17"/>
      <c r="MSJ52" s="18"/>
      <c r="MSO52" s="16">
        <v>2019</v>
      </c>
      <c r="MSP52" s="10"/>
      <c r="MSQ52" s="17"/>
      <c r="MSR52" s="18"/>
      <c r="MSW52" s="16">
        <v>2019</v>
      </c>
      <c r="MSX52" s="10"/>
      <c r="MSY52" s="17"/>
      <c r="MSZ52" s="18"/>
      <c r="MTE52" s="16">
        <v>2019</v>
      </c>
      <c r="MTF52" s="10"/>
      <c r="MTG52" s="17"/>
      <c r="MTH52" s="18"/>
      <c r="MTM52" s="16">
        <v>2019</v>
      </c>
      <c r="MTN52" s="10"/>
      <c r="MTO52" s="17"/>
      <c r="MTP52" s="18"/>
      <c r="MTU52" s="16">
        <v>2019</v>
      </c>
      <c r="MTV52" s="10"/>
      <c r="MTW52" s="17"/>
      <c r="MTX52" s="18"/>
      <c r="MUC52" s="16">
        <v>2019</v>
      </c>
      <c r="MUD52" s="10"/>
      <c r="MUE52" s="17"/>
      <c r="MUF52" s="18"/>
      <c r="MUK52" s="16">
        <v>2019</v>
      </c>
      <c r="MUL52" s="10"/>
      <c r="MUM52" s="17"/>
      <c r="MUN52" s="18"/>
      <c r="MUS52" s="16">
        <v>2019</v>
      </c>
      <c r="MUT52" s="10"/>
      <c r="MUU52" s="17"/>
      <c r="MUV52" s="18"/>
      <c r="MVA52" s="16">
        <v>2019</v>
      </c>
      <c r="MVB52" s="10"/>
      <c r="MVC52" s="17"/>
      <c r="MVD52" s="18"/>
      <c r="MVI52" s="16">
        <v>2019</v>
      </c>
      <c r="MVJ52" s="10"/>
      <c r="MVK52" s="17"/>
      <c r="MVL52" s="18"/>
      <c r="MVQ52" s="16">
        <v>2019</v>
      </c>
      <c r="MVR52" s="10"/>
      <c r="MVS52" s="17"/>
      <c r="MVT52" s="18"/>
      <c r="MVY52" s="16">
        <v>2019</v>
      </c>
      <c r="MVZ52" s="10"/>
      <c r="MWA52" s="17"/>
      <c r="MWB52" s="18"/>
      <c r="MWG52" s="16">
        <v>2019</v>
      </c>
      <c r="MWH52" s="10"/>
      <c r="MWI52" s="17"/>
      <c r="MWJ52" s="18"/>
      <c r="MWO52" s="16">
        <v>2019</v>
      </c>
      <c r="MWP52" s="10"/>
      <c r="MWQ52" s="17"/>
      <c r="MWR52" s="18"/>
      <c r="MWW52" s="16">
        <v>2019</v>
      </c>
      <c r="MWX52" s="10"/>
      <c r="MWY52" s="17"/>
      <c r="MWZ52" s="18"/>
      <c r="MXE52" s="16">
        <v>2019</v>
      </c>
      <c r="MXF52" s="10"/>
      <c r="MXG52" s="17"/>
      <c r="MXH52" s="18"/>
      <c r="MXM52" s="16">
        <v>2019</v>
      </c>
      <c r="MXN52" s="10"/>
      <c r="MXO52" s="17"/>
      <c r="MXP52" s="18"/>
      <c r="MXU52" s="16">
        <v>2019</v>
      </c>
      <c r="MXV52" s="10"/>
      <c r="MXW52" s="17"/>
      <c r="MXX52" s="18"/>
      <c r="MYC52" s="16">
        <v>2019</v>
      </c>
      <c r="MYD52" s="10"/>
      <c r="MYE52" s="17"/>
      <c r="MYF52" s="18"/>
      <c r="MYK52" s="16">
        <v>2019</v>
      </c>
      <c r="MYL52" s="10"/>
      <c r="MYM52" s="17"/>
      <c r="MYN52" s="18"/>
      <c r="MYS52" s="16">
        <v>2019</v>
      </c>
      <c r="MYT52" s="10"/>
      <c r="MYU52" s="17"/>
      <c r="MYV52" s="18"/>
      <c r="MZA52" s="16">
        <v>2019</v>
      </c>
      <c r="MZB52" s="10"/>
      <c r="MZC52" s="17"/>
      <c r="MZD52" s="18"/>
      <c r="MZI52" s="16">
        <v>2019</v>
      </c>
      <c r="MZJ52" s="10"/>
      <c r="MZK52" s="17"/>
      <c r="MZL52" s="18"/>
      <c r="MZQ52" s="16">
        <v>2019</v>
      </c>
      <c r="MZR52" s="10"/>
      <c r="MZS52" s="17"/>
      <c r="MZT52" s="18"/>
      <c r="MZY52" s="16">
        <v>2019</v>
      </c>
      <c r="MZZ52" s="10"/>
      <c r="NAA52" s="17"/>
      <c r="NAB52" s="18"/>
      <c r="NAG52" s="16">
        <v>2019</v>
      </c>
      <c r="NAH52" s="10"/>
      <c r="NAI52" s="17"/>
      <c r="NAJ52" s="18"/>
      <c r="NAO52" s="16">
        <v>2019</v>
      </c>
      <c r="NAP52" s="10"/>
      <c r="NAQ52" s="17"/>
      <c r="NAR52" s="18"/>
      <c r="NAW52" s="16">
        <v>2019</v>
      </c>
      <c r="NAX52" s="10"/>
      <c r="NAY52" s="17"/>
      <c r="NAZ52" s="18"/>
      <c r="NBE52" s="16">
        <v>2019</v>
      </c>
      <c r="NBF52" s="10"/>
      <c r="NBG52" s="17"/>
      <c r="NBH52" s="18"/>
      <c r="NBM52" s="16">
        <v>2019</v>
      </c>
      <c r="NBN52" s="10"/>
      <c r="NBO52" s="17"/>
      <c r="NBP52" s="18"/>
      <c r="NBU52" s="16">
        <v>2019</v>
      </c>
      <c r="NBV52" s="10"/>
      <c r="NBW52" s="17"/>
      <c r="NBX52" s="18"/>
      <c r="NCC52" s="16">
        <v>2019</v>
      </c>
      <c r="NCD52" s="10"/>
      <c r="NCE52" s="17"/>
      <c r="NCF52" s="18"/>
      <c r="NCK52" s="16">
        <v>2019</v>
      </c>
      <c r="NCL52" s="10"/>
      <c r="NCM52" s="17"/>
      <c r="NCN52" s="18"/>
      <c r="NCS52" s="16">
        <v>2019</v>
      </c>
      <c r="NCT52" s="10"/>
      <c r="NCU52" s="17"/>
      <c r="NCV52" s="18"/>
      <c r="NDA52" s="16">
        <v>2019</v>
      </c>
      <c r="NDB52" s="10"/>
      <c r="NDC52" s="17"/>
      <c r="NDD52" s="18"/>
      <c r="NDI52" s="16">
        <v>2019</v>
      </c>
      <c r="NDJ52" s="10"/>
      <c r="NDK52" s="17"/>
      <c r="NDL52" s="18"/>
      <c r="NDQ52" s="16">
        <v>2019</v>
      </c>
      <c r="NDR52" s="10"/>
      <c r="NDS52" s="17"/>
      <c r="NDT52" s="18"/>
      <c r="NDY52" s="16">
        <v>2019</v>
      </c>
      <c r="NDZ52" s="10"/>
      <c r="NEA52" s="17"/>
      <c r="NEB52" s="18"/>
      <c r="NEG52" s="16">
        <v>2019</v>
      </c>
      <c r="NEH52" s="10"/>
      <c r="NEI52" s="17"/>
      <c r="NEJ52" s="18"/>
      <c r="NEO52" s="16">
        <v>2019</v>
      </c>
      <c r="NEP52" s="10"/>
      <c r="NEQ52" s="17"/>
      <c r="NER52" s="18"/>
      <c r="NEW52" s="16">
        <v>2019</v>
      </c>
      <c r="NEX52" s="10"/>
      <c r="NEY52" s="17"/>
      <c r="NEZ52" s="18"/>
      <c r="NFE52" s="16">
        <v>2019</v>
      </c>
      <c r="NFF52" s="10"/>
      <c r="NFG52" s="17"/>
      <c r="NFH52" s="18"/>
      <c r="NFM52" s="16">
        <v>2019</v>
      </c>
      <c r="NFN52" s="10"/>
      <c r="NFO52" s="17"/>
      <c r="NFP52" s="18"/>
      <c r="NFU52" s="16">
        <v>2019</v>
      </c>
      <c r="NFV52" s="10"/>
      <c r="NFW52" s="17"/>
      <c r="NFX52" s="18"/>
      <c r="NGC52" s="16">
        <v>2019</v>
      </c>
      <c r="NGD52" s="10"/>
      <c r="NGE52" s="17"/>
      <c r="NGF52" s="18"/>
      <c r="NGK52" s="16">
        <v>2019</v>
      </c>
      <c r="NGL52" s="10"/>
      <c r="NGM52" s="17"/>
      <c r="NGN52" s="18"/>
      <c r="NGS52" s="16">
        <v>2019</v>
      </c>
      <c r="NGT52" s="10"/>
      <c r="NGU52" s="17"/>
      <c r="NGV52" s="18"/>
      <c r="NHA52" s="16">
        <v>2019</v>
      </c>
      <c r="NHB52" s="10"/>
      <c r="NHC52" s="17"/>
      <c r="NHD52" s="18"/>
      <c r="NHI52" s="16">
        <v>2019</v>
      </c>
      <c r="NHJ52" s="10"/>
      <c r="NHK52" s="17"/>
      <c r="NHL52" s="18"/>
      <c r="NHQ52" s="16">
        <v>2019</v>
      </c>
      <c r="NHR52" s="10"/>
      <c r="NHS52" s="17"/>
      <c r="NHT52" s="18"/>
      <c r="NHY52" s="16">
        <v>2019</v>
      </c>
      <c r="NHZ52" s="10"/>
      <c r="NIA52" s="17"/>
      <c r="NIB52" s="18"/>
      <c r="NIG52" s="16">
        <v>2019</v>
      </c>
      <c r="NIH52" s="10"/>
      <c r="NII52" s="17"/>
      <c r="NIJ52" s="18"/>
      <c r="NIO52" s="16">
        <v>2019</v>
      </c>
      <c r="NIP52" s="10"/>
      <c r="NIQ52" s="17"/>
      <c r="NIR52" s="18"/>
      <c r="NIW52" s="16">
        <v>2019</v>
      </c>
      <c r="NIX52" s="10"/>
      <c r="NIY52" s="17"/>
      <c r="NIZ52" s="18"/>
      <c r="NJE52" s="16">
        <v>2019</v>
      </c>
      <c r="NJF52" s="10"/>
      <c r="NJG52" s="17"/>
      <c r="NJH52" s="18"/>
      <c r="NJM52" s="16">
        <v>2019</v>
      </c>
      <c r="NJN52" s="10"/>
      <c r="NJO52" s="17"/>
      <c r="NJP52" s="18"/>
      <c r="NJU52" s="16">
        <v>2019</v>
      </c>
      <c r="NJV52" s="10"/>
      <c r="NJW52" s="17"/>
      <c r="NJX52" s="18"/>
      <c r="NKC52" s="16">
        <v>2019</v>
      </c>
      <c r="NKD52" s="10"/>
      <c r="NKE52" s="17"/>
      <c r="NKF52" s="18"/>
      <c r="NKK52" s="16">
        <v>2019</v>
      </c>
      <c r="NKL52" s="10"/>
      <c r="NKM52" s="17"/>
      <c r="NKN52" s="18"/>
      <c r="NKS52" s="16">
        <v>2019</v>
      </c>
      <c r="NKT52" s="10"/>
      <c r="NKU52" s="17"/>
      <c r="NKV52" s="18"/>
      <c r="NLA52" s="16">
        <v>2019</v>
      </c>
      <c r="NLB52" s="10"/>
      <c r="NLC52" s="17"/>
      <c r="NLD52" s="18"/>
      <c r="NLI52" s="16">
        <v>2019</v>
      </c>
      <c r="NLJ52" s="10"/>
      <c r="NLK52" s="17"/>
      <c r="NLL52" s="18"/>
      <c r="NLQ52" s="16">
        <v>2019</v>
      </c>
      <c r="NLR52" s="10"/>
      <c r="NLS52" s="17"/>
      <c r="NLT52" s="18"/>
      <c r="NLY52" s="16">
        <v>2019</v>
      </c>
      <c r="NLZ52" s="10"/>
      <c r="NMA52" s="17"/>
      <c r="NMB52" s="18"/>
      <c r="NMG52" s="16">
        <v>2019</v>
      </c>
      <c r="NMH52" s="10"/>
      <c r="NMI52" s="17"/>
      <c r="NMJ52" s="18"/>
      <c r="NMO52" s="16">
        <v>2019</v>
      </c>
      <c r="NMP52" s="10"/>
      <c r="NMQ52" s="17"/>
      <c r="NMR52" s="18"/>
      <c r="NMW52" s="16">
        <v>2019</v>
      </c>
      <c r="NMX52" s="10"/>
      <c r="NMY52" s="17"/>
      <c r="NMZ52" s="18"/>
      <c r="NNE52" s="16">
        <v>2019</v>
      </c>
      <c r="NNF52" s="10"/>
      <c r="NNG52" s="17"/>
      <c r="NNH52" s="18"/>
      <c r="NNM52" s="16">
        <v>2019</v>
      </c>
      <c r="NNN52" s="10"/>
      <c r="NNO52" s="17"/>
      <c r="NNP52" s="18"/>
      <c r="NNU52" s="16">
        <v>2019</v>
      </c>
      <c r="NNV52" s="10"/>
      <c r="NNW52" s="17"/>
      <c r="NNX52" s="18"/>
      <c r="NOC52" s="16">
        <v>2019</v>
      </c>
      <c r="NOD52" s="10"/>
      <c r="NOE52" s="17"/>
      <c r="NOF52" s="18"/>
      <c r="NOK52" s="16">
        <v>2019</v>
      </c>
      <c r="NOL52" s="10"/>
      <c r="NOM52" s="17"/>
      <c r="NON52" s="18"/>
      <c r="NOS52" s="16">
        <v>2019</v>
      </c>
      <c r="NOT52" s="10"/>
      <c r="NOU52" s="17"/>
      <c r="NOV52" s="18"/>
      <c r="NPA52" s="16">
        <v>2019</v>
      </c>
      <c r="NPB52" s="10"/>
      <c r="NPC52" s="17"/>
      <c r="NPD52" s="18"/>
      <c r="NPI52" s="16">
        <v>2019</v>
      </c>
      <c r="NPJ52" s="10"/>
      <c r="NPK52" s="17"/>
      <c r="NPL52" s="18"/>
      <c r="NPQ52" s="16">
        <v>2019</v>
      </c>
      <c r="NPR52" s="10"/>
      <c r="NPS52" s="17"/>
      <c r="NPT52" s="18"/>
      <c r="NPY52" s="16">
        <v>2019</v>
      </c>
      <c r="NPZ52" s="10"/>
      <c r="NQA52" s="17"/>
      <c r="NQB52" s="18"/>
      <c r="NQG52" s="16">
        <v>2019</v>
      </c>
      <c r="NQH52" s="10"/>
      <c r="NQI52" s="17"/>
      <c r="NQJ52" s="18"/>
      <c r="NQO52" s="16">
        <v>2019</v>
      </c>
      <c r="NQP52" s="10"/>
      <c r="NQQ52" s="17"/>
      <c r="NQR52" s="18"/>
      <c r="NQW52" s="16">
        <v>2019</v>
      </c>
      <c r="NQX52" s="10"/>
      <c r="NQY52" s="17"/>
      <c r="NQZ52" s="18"/>
      <c r="NRE52" s="16">
        <v>2019</v>
      </c>
      <c r="NRF52" s="10"/>
      <c r="NRG52" s="17"/>
      <c r="NRH52" s="18"/>
      <c r="NRM52" s="16">
        <v>2019</v>
      </c>
      <c r="NRN52" s="10"/>
      <c r="NRO52" s="17"/>
      <c r="NRP52" s="18"/>
      <c r="NRU52" s="16">
        <v>2019</v>
      </c>
      <c r="NRV52" s="10"/>
      <c r="NRW52" s="17"/>
      <c r="NRX52" s="18"/>
      <c r="NSC52" s="16">
        <v>2019</v>
      </c>
      <c r="NSD52" s="10"/>
      <c r="NSE52" s="17"/>
      <c r="NSF52" s="18"/>
      <c r="NSK52" s="16">
        <v>2019</v>
      </c>
      <c r="NSL52" s="10"/>
      <c r="NSM52" s="17"/>
      <c r="NSN52" s="18"/>
      <c r="NSS52" s="16">
        <v>2019</v>
      </c>
      <c r="NST52" s="10"/>
      <c r="NSU52" s="17"/>
      <c r="NSV52" s="18"/>
      <c r="NTA52" s="16">
        <v>2019</v>
      </c>
      <c r="NTB52" s="10"/>
      <c r="NTC52" s="17"/>
      <c r="NTD52" s="18"/>
      <c r="NTI52" s="16">
        <v>2019</v>
      </c>
      <c r="NTJ52" s="10"/>
      <c r="NTK52" s="17"/>
      <c r="NTL52" s="18"/>
      <c r="NTQ52" s="16">
        <v>2019</v>
      </c>
      <c r="NTR52" s="10"/>
      <c r="NTS52" s="17"/>
      <c r="NTT52" s="18"/>
      <c r="NTY52" s="16">
        <v>2019</v>
      </c>
      <c r="NTZ52" s="10"/>
      <c r="NUA52" s="17"/>
      <c r="NUB52" s="18"/>
      <c r="NUG52" s="16">
        <v>2019</v>
      </c>
      <c r="NUH52" s="10"/>
      <c r="NUI52" s="17"/>
      <c r="NUJ52" s="18"/>
      <c r="NUO52" s="16">
        <v>2019</v>
      </c>
      <c r="NUP52" s="10"/>
      <c r="NUQ52" s="17"/>
      <c r="NUR52" s="18"/>
      <c r="NUW52" s="16">
        <v>2019</v>
      </c>
      <c r="NUX52" s="10"/>
      <c r="NUY52" s="17"/>
      <c r="NUZ52" s="18"/>
      <c r="NVE52" s="16">
        <v>2019</v>
      </c>
      <c r="NVF52" s="10"/>
      <c r="NVG52" s="17"/>
      <c r="NVH52" s="18"/>
      <c r="NVM52" s="16">
        <v>2019</v>
      </c>
      <c r="NVN52" s="10"/>
      <c r="NVO52" s="17"/>
      <c r="NVP52" s="18"/>
      <c r="NVU52" s="16">
        <v>2019</v>
      </c>
      <c r="NVV52" s="10"/>
      <c r="NVW52" s="17"/>
      <c r="NVX52" s="18"/>
      <c r="NWC52" s="16">
        <v>2019</v>
      </c>
      <c r="NWD52" s="10"/>
      <c r="NWE52" s="17"/>
      <c r="NWF52" s="18"/>
      <c r="NWK52" s="16">
        <v>2019</v>
      </c>
      <c r="NWL52" s="10"/>
      <c r="NWM52" s="17"/>
      <c r="NWN52" s="18"/>
      <c r="NWS52" s="16">
        <v>2019</v>
      </c>
      <c r="NWT52" s="10"/>
      <c r="NWU52" s="17"/>
      <c r="NWV52" s="18"/>
      <c r="NXA52" s="16">
        <v>2019</v>
      </c>
      <c r="NXB52" s="10"/>
      <c r="NXC52" s="17"/>
      <c r="NXD52" s="18"/>
      <c r="NXI52" s="16">
        <v>2019</v>
      </c>
      <c r="NXJ52" s="10"/>
      <c r="NXK52" s="17"/>
      <c r="NXL52" s="18"/>
      <c r="NXQ52" s="16">
        <v>2019</v>
      </c>
      <c r="NXR52" s="10"/>
      <c r="NXS52" s="17"/>
      <c r="NXT52" s="18"/>
      <c r="NXY52" s="16">
        <v>2019</v>
      </c>
      <c r="NXZ52" s="10"/>
      <c r="NYA52" s="17"/>
      <c r="NYB52" s="18"/>
      <c r="NYG52" s="16">
        <v>2019</v>
      </c>
      <c r="NYH52" s="10"/>
      <c r="NYI52" s="17"/>
      <c r="NYJ52" s="18"/>
      <c r="NYO52" s="16">
        <v>2019</v>
      </c>
      <c r="NYP52" s="10"/>
      <c r="NYQ52" s="17"/>
      <c r="NYR52" s="18"/>
      <c r="NYW52" s="16">
        <v>2019</v>
      </c>
      <c r="NYX52" s="10"/>
      <c r="NYY52" s="17"/>
      <c r="NYZ52" s="18"/>
      <c r="NZE52" s="16">
        <v>2019</v>
      </c>
      <c r="NZF52" s="10"/>
      <c r="NZG52" s="17"/>
      <c r="NZH52" s="18"/>
      <c r="NZM52" s="16">
        <v>2019</v>
      </c>
      <c r="NZN52" s="10"/>
      <c r="NZO52" s="17"/>
      <c r="NZP52" s="18"/>
      <c r="NZU52" s="16">
        <v>2019</v>
      </c>
      <c r="NZV52" s="10"/>
      <c r="NZW52" s="17"/>
      <c r="NZX52" s="18"/>
      <c r="OAC52" s="16">
        <v>2019</v>
      </c>
      <c r="OAD52" s="10"/>
      <c r="OAE52" s="17"/>
      <c r="OAF52" s="18"/>
      <c r="OAK52" s="16">
        <v>2019</v>
      </c>
      <c r="OAL52" s="10"/>
      <c r="OAM52" s="17"/>
      <c r="OAN52" s="18"/>
      <c r="OAS52" s="16">
        <v>2019</v>
      </c>
      <c r="OAT52" s="10"/>
      <c r="OAU52" s="17"/>
      <c r="OAV52" s="18"/>
      <c r="OBA52" s="16">
        <v>2019</v>
      </c>
      <c r="OBB52" s="10"/>
      <c r="OBC52" s="17"/>
      <c r="OBD52" s="18"/>
      <c r="OBI52" s="16">
        <v>2019</v>
      </c>
      <c r="OBJ52" s="10"/>
      <c r="OBK52" s="17"/>
      <c r="OBL52" s="18"/>
      <c r="OBQ52" s="16">
        <v>2019</v>
      </c>
      <c r="OBR52" s="10"/>
      <c r="OBS52" s="17"/>
      <c r="OBT52" s="18"/>
      <c r="OBY52" s="16">
        <v>2019</v>
      </c>
      <c r="OBZ52" s="10"/>
      <c r="OCA52" s="17"/>
      <c r="OCB52" s="18"/>
      <c r="OCG52" s="16">
        <v>2019</v>
      </c>
      <c r="OCH52" s="10"/>
      <c r="OCI52" s="17"/>
      <c r="OCJ52" s="18"/>
      <c r="OCO52" s="16">
        <v>2019</v>
      </c>
      <c r="OCP52" s="10"/>
      <c r="OCQ52" s="17"/>
      <c r="OCR52" s="18"/>
      <c r="OCW52" s="16">
        <v>2019</v>
      </c>
      <c r="OCX52" s="10"/>
      <c r="OCY52" s="17"/>
      <c r="OCZ52" s="18"/>
      <c r="ODE52" s="16">
        <v>2019</v>
      </c>
      <c r="ODF52" s="10"/>
      <c r="ODG52" s="17"/>
      <c r="ODH52" s="18"/>
      <c r="ODM52" s="16">
        <v>2019</v>
      </c>
      <c r="ODN52" s="10"/>
      <c r="ODO52" s="17"/>
      <c r="ODP52" s="18"/>
      <c r="ODU52" s="16">
        <v>2019</v>
      </c>
      <c r="ODV52" s="10"/>
      <c r="ODW52" s="17"/>
      <c r="ODX52" s="18"/>
      <c r="OEC52" s="16">
        <v>2019</v>
      </c>
      <c r="OED52" s="10"/>
      <c r="OEE52" s="17"/>
      <c r="OEF52" s="18"/>
      <c r="OEK52" s="16">
        <v>2019</v>
      </c>
      <c r="OEL52" s="10"/>
      <c r="OEM52" s="17"/>
      <c r="OEN52" s="18"/>
      <c r="OES52" s="16">
        <v>2019</v>
      </c>
      <c r="OET52" s="10"/>
      <c r="OEU52" s="17"/>
      <c r="OEV52" s="18"/>
      <c r="OFA52" s="16">
        <v>2019</v>
      </c>
      <c r="OFB52" s="10"/>
      <c r="OFC52" s="17"/>
      <c r="OFD52" s="18"/>
      <c r="OFI52" s="16">
        <v>2019</v>
      </c>
      <c r="OFJ52" s="10"/>
      <c r="OFK52" s="17"/>
      <c r="OFL52" s="18"/>
      <c r="OFQ52" s="16">
        <v>2019</v>
      </c>
      <c r="OFR52" s="10"/>
      <c r="OFS52" s="17"/>
      <c r="OFT52" s="18"/>
      <c r="OFY52" s="16">
        <v>2019</v>
      </c>
      <c r="OFZ52" s="10"/>
      <c r="OGA52" s="17"/>
      <c r="OGB52" s="18"/>
      <c r="OGG52" s="16">
        <v>2019</v>
      </c>
      <c r="OGH52" s="10"/>
      <c r="OGI52" s="17"/>
      <c r="OGJ52" s="18"/>
      <c r="OGO52" s="16">
        <v>2019</v>
      </c>
      <c r="OGP52" s="10"/>
      <c r="OGQ52" s="17"/>
      <c r="OGR52" s="18"/>
      <c r="OGW52" s="16">
        <v>2019</v>
      </c>
      <c r="OGX52" s="10"/>
      <c r="OGY52" s="17"/>
      <c r="OGZ52" s="18"/>
      <c r="OHE52" s="16">
        <v>2019</v>
      </c>
      <c r="OHF52" s="10"/>
      <c r="OHG52" s="17"/>
      <c r="OHH52" s="18"/>
      <c r="OHM52" s="16">
        <v>2019</v>
      </c>
      <c r="OHN52" s="10"/>
      <c r="OHO52" s="17"/>
      <c r="OHP52" s="18"/>
      <c r="OHU52" s="16">
        <v>2019</v>
      </c>
      <c r="OHV52" s="10"/>
      <c r="OHW52" s="17"/>
      <c r="OHX52" s="18"/>
      <c r="OIC52" s="16">
        <v>2019</v>
      </c>
      <c r="OID52" s="10"/>
      <c r="OIE52" s="17"/>
      <c r="OIF52" s="18"/>
      <c r="OIK52" s="16">
        <v>2019</v>
      </c>
      <c r="OIL52" s="10"/>
      <c r="OIM52" s="17"/>
      <c r="OIN52" s="18"/>
      <c r="OIS52" s="16">
        <v>2019</v>
      </c>
      <c r="OIT52" s="10"/>
      <c r="OIU52" s="17"/>
      <c r="OIV52" s="18"/>
      <c r="OJA52" s="16">
        <v>2019</v>
      </c>
      <c r="OJB52" s="10"/>
      <c r="OJC52" s="17"/>
      <c r="OJD52" s="18"/>
      <c r="OJI52" s="16">
        <v>2019</v>
      </c>
      <c r="OJJ52" s="10"/>
      <c r="OJK52" s="17"/>
      <c r="OJL52" s="18"/>
      <c r="OJQ52" s="16">
        <v>2019</v>
      </c>
      <c r="OJR52" s="10"/>
      <c r="OJS52" s="17"/>
      <c r="OJT52" s="18"/>
      <c r="OJY52" s="16">
        <v>2019</v>
      </c>
      <c r="OJZ52" s="10"/>
      <c r="OKA52" s="17"/>
      <c r="OKB52" s="18"/>
      <c r="OKG52" s="16">
        <v>2019</v>
      </c>
      <c r="OKH52" s="10"/>
      <c r="OKI52" s="17"/>
      <c r="OKJ52" s="18"/>
      <c r="OKO52" s="16">
        <v>2019</v>
      </c>
      <c r="OKP52" s="10"/>
      <c r="OKQ52" s="17"/>
      <c r="OKR52" s="18"/>
      <c r="OKW52" s="16">
        <v>2019</v>
      </c>
      <c r="OKX52" s="10"/>
      <c r="OKY52" s="17"/>
      <c r="OKZ52" s="18"/>
      <c r="OLE52" s="16">
        <v>2019</v>
      </c>
      <c r="OLF52" s="10"/>
      <c r="OLG52" s="17"/>
      <c r="OLH52" s="18"/>
      <c r="OLM52" s="16">
        <v>2019</v>
      </c>
      <c r="OLN52" s="10"/>
      <c r="OLO52" s="17"/>
      <c r="OLP52" s="18"/>
      <c r="OLU52" s="16">
        <v>2019</v>
      </c>
      <c r="OLV52" s="10"/>
      <c r="OLW52" s="17"/>
      <c r="OLX52" s="18"/>
      <c r="OMC52" s="16">
        <v>2019</v>
      </c>
      <c r="OMD52" s="10"/>
      <c r="OME52" s="17"/>
      <c r="OMF52" s="18"/>
      <c r="OMK52" s="16">
        <v>2019</v>
      </c>
      <c r="OML52" s="10"/>
      <c r="OMM52" s="17"/>
      <c r="OMN52" s="18"/>
      <c r="OMS52" s="16">
        <v>2019</v>
      </c>
      <c r="OMT52" s="10"/>
      <c r="OMU52" s="17"/>
      <c r="OMV52" s="18"/>
      <c r="ONA52" s="16">
        <v>2019</v>
      </c>
      <c r="ONB52" s="10"/>
      <c r="ONC52" s="17"/>
      <c r="OND52" s="18"/>
      <c r="ONI52" s="16">
        <v>2019</v>
      </c>
      <c r="ONJ52" s="10"/>
      <c r="ONK52" s="17"/>
      <c r="ONL52" s="18"/>
      <c r="ONQ52" s="16">
        <v>2019</v>
      </c>
      <c r="ONR52" s="10"/>
      <c r="ONS52" s="17"/>
      <c r="ONT52" s="18"/>
      <c r="ONY52" s="16">
        <v>2019</v>
      </c>
      <c r="ONZ52" s="10"/>
      <c r="OOA52" s="17"/>
      <c r="OOB52" s="18"/>
      <c r="OOG52" s="16">
        <v>2019</v>
      </c>
      <c r="OOH52" s="10"/>
      <c r="OOI52" s="17"/>
      <c r="OOJ52" s="18"/>
      <c r="OOO52" s="16">
        <v>2019</v>
      </c>
      <c r="OOP52" s="10"/>
      <c r="OOQ52" s="17"/>
      <c r="OOR52" s="18"/>
      <c r="OOW52" s="16">
        <v>2019</v>
      </c>
      <c r="OOX52" s="10"/>
      <c r="OOY52" s="17"/>
      <c r="OOZ52" s="18"/>
      <c r="OPE52" s="16">
        <v>2019</v>
      </c>
      <c r="OPF52" s="10"/>
      <c r="OPG52" s="17"/>
      <c r="OPH52" s="18"/>
      <c r="OPM52" s="16">
        <v>2019</v>
      </c>
      <c r="OPN52" s="10"/>
      <c r="OPO52" s="17"/>
      <c r="OPP52" s="18"/>
      <c r="OPU52" s="16">
        <v>2019</v>
      </c>
      <c r="OPV52" s="10"/>
      <c r="OPW52" s="17"/>
      <c r="OPX52" s="18"/>
      <c r="OQC52" s="16">
        <v>2019</v>
      </c>
      <c r="OQD52" s="10"/>
      <c r="OQE52" s="17"/>
      <c r="OQF52" s="18"/>
      <c r="OQK52" s="16">
        <v>2019</v>
      </c>
      <c r="OQL52" s="10"/>
      <c r="OQM52" s="17"/>
      <c r="OQN52" s="18"/>
      <c r="OQS52" s="16">
        <v>2019</v>
      </c>
      <c r="OQT52" s="10"/>
      <c r="OQU52" s="17"/>
      <c r="OQV52" s="18"/>
      <c r="ORA52" s="16">
        <v>2019</v>
      </c>
      <c r="ORB52" s="10"/>
      <c r="ORC52" s="17"/>
      <c r="ORD52" s="18"/>
      <c r="ORI52" s="16">
        <v>2019</v>
      </c>
      <c r="ORJ52" s="10"/>
      <c r="ORK52" s="17"/>
      <c r="ORL52" s="18"/>
      <c r="ORQ52" s="16">
        <v>2019</v>
      </c>
      <c r="ORR52" s="10"/>
      <c r="ORS52" s="17"/>
      <c r="ORT52" s="18"/>
      <c r="ORY52" s="16">
        <v>2019</v>
      </c>
      <c r="ORZ52" s="10"/>
      <c r="OSA52" s="17"/>
      <c r="OSB52" s="18"/>
      <c r="OSG52" s="16">
        <v>2019</v>
      </c>
      <c r="OSH52" s="10"/>
      <c r="OSI52" s="17"/>
      <c r="OSJ52" s="18"/>
      <c r="OSO52" s="16">
        <v>2019</v>
      </c>
      <c r="OSP52" s="10"/>
      <c r="OSQ52" s="17"/>
      <c r="OSR52" s="18"/>
      <c r="OSW52" s="16">
        <v>2019</v>
      </c>
      <c r="OSX52" s="10"/>
      <c r="OSY52" s="17"/>
      <c r="OSZ52" s="18"/>
      <c r="OTE52" s="16">
        <v>2019</v>
      </c>
      <c r="OTF52" s="10"/>
      <c r="OTG52" s="17"/>
      <c r="OTH52" s="18"/>
      <c r="OTM52" s="16">
        <v>2019</v>
      </c>
      <c r="OTN52" s="10"/>
      <c r="OTO52" s="17"/>
      <c r="OTP52" s="18"/>
      <c r="OTU52" s="16">
        <v>2019</v>
      </c>
      <c r="OTV52" s="10"/>
      <c r="OTW52" s="17"/>
      <c r="OTX52" s="18"/>
      <c r="OUC52" s="16">
        <v>2019</v>
      </c>
      <c r="OUD52" s="10"/>
      <c r="OUE52" s="17"/>
      <c r="OUF52" s="18"/>
      <c r="OUK52" s="16">
        <v>2019</v>
      </c>
      <c r="OUL52" s="10"/>
      <c r="OUM52" s="17"/>
      <c r="OUN52" s="18"/>
      <c r="OUS52" s="16">
        <v>2019</v>
      </c>
      <c r="OUT52" s="10"/>
      <c r="OUU52" s="17"/>
      <c r="OUV52" s="18"/>
      <c r="OVA52" s="16">
        <v>2019</v>
      </c>
      <c r="OVB52" s="10"/>
      <c r="OVC52" s="17"/>
      <c r="OVD52" s="18"/>
      <c r="OVI52" s="16">
        <v>2019</v>
      </c>
      <c r="OVJ52" s="10"/>
      <c r="OVK52" s="17"/>
      <c r="OVL52" s="18"/>
      <c r="OVQ52" s="16">
        <v>2019</v>
      </c>
      <c r="OVR52" s="10"/>
      <c r="OVS52" s="17"/>
      <c r="OVT52" s="18"/>
      <c r="OVY52" s="16">
        <v>2019</v>
      </c>
      <c r="OVZ52" s="10"/>
      <c r="OWA52" s="17"/>
      <c r="OWB52" s="18"/>
      <c r="OWG52" s="16">
        <v>2019</v>
      </c>
      <c r="OWH52" s="10"/>
      <c r="OWI52" s="17"/>
      <c r="OWJ52" s="18"/>
      <c r="OWO52" s="16">
        <v>2019</v>
      </c>
      <c r="OWP52" s="10"/>
      <c r="OWQ52" s="17"/>
      <c r="OWR52" s="18"/>
      <c r="OWW52" s="16">
        <v>2019</v>
      </c>
      <c r="OWX52" s="10"/>
      <c r="OWY52" s="17"/>
      <c r="OWZ52" s="18"/>
      <c r="OXE52" s="16">
        <v>2019</v>
      </c>
      <c r="OXF52" s="10"/>
      <c r="OXG52" s="17"/>
      <c r="OXH52" s="18"/>
      <c r="OXM52" s="16">
        <v>2019</v>
      </c>
      <c r="OXN52" s="10"/>
      <c r="OXO52" s="17"/>
      <c r="OXP52" s="18"/>
      <c r="OXU52" s="16">
        <v>2019</v>
      </c>
      <c r="OXV52" s="10"/>
      <c r="OXW52" s="17"/>
      <c r="OXX52" s="18"/>
      <c r="OYC52" s="16">
        <v>2019</v>
      </c>
      <c r="OYD52" s="10"/>
      <c r="OYE52" s="17"/>
      <c r="OYF52" s="18"/>
      <c r="OYK52" s="16">
        <v>2019</v>
      </c>
      <c r="OYL52" s="10"/>
      <c r="OYM52" s="17"/>
      <c r="OYN52" s="18"/>
      <c r="OYS52" s="16">
        <v>2019</v>
      </c>
      <c r="OYT52" s="10"/>
      <c r="OYU52" s="17"/>
      <c r="OYV52" s="18"/>
      <c r="OZA52" s="16">
        <v>2019</v>
      </c>
      <c r="OZB52" s="10"/>
      <c r="OZC52" s="17"/>
      <c r="OZD52" s="18"/>
      <c r="OZI52" s="16">
        <v>2019</v>
      </c>
      <c r="OZJ52" s="10"/>
      <c r="OZK52" s="17"/>
      <c r="OZL52" s="18"/>
      <c r="OZQ52" s="16">
        <v>2019</v>
      </c>
      <c r="OZR52" s="10"/>
      <c r="OZS52" s="17"/>
      <c r="OZT52" s="18"/>
      <c r="OZY52" s="16">
        <v>2019</v>
      </c>
      <c r="OZZ52" s="10"/>
      <c r="PAA52" s="17"/>
      <c r="PAB52" s="18"/>
      <c r="PAG52" s="16">
        <v>2019</v>
      </c>
      <c r="PAH52" s="10"/>
      <c r="PAI52" s="17"/>
      <c r="PAJ52" s="18"/>
      <c r="PAO52" s="16">
        <v>2019</v>
      </c>
      <c r="PAP52" s="10"/>
      <c r="PAQ52" s="17"/>
      <c r="PAR52" s="18"/>
      <c r="PAW52" s="16">
        <v>2019</v>
      </c>
      <c r="PAX52" s="10"/>
      <c r="PAY52" s="17"/>
      <c r="PAZ52" s="18"/>
      <c r="PBE52" s="16">
        <v>2019</v>
      </c>
      <c r="PBF52" s="10"/>
      <c r="PBG52" s="17"/>
      <c r="PBH52" s="18"/>
      <c r="PBM52" s="16">
        <v>2019</v>
      </c>
      <c r="PBN52" s="10"/>
      <c r="PBO52" s="17"/>
      <c r="PBP52" s="18"/>
      <c r="PBU52" s="16">
        <v>2019</v>
      </c>
      <c r="PBV52" s="10"/>
      <c r="PBW52" s="17"/>
      <c r="PBX52" s="18"/>
      <c r="PCC52" s="16">
        <v>2019</v>
      </c>
      <c r="PCD52" s="10"/>
      <c r="PCE52" s="17"/>
      <c r="PCF52" s="18"/>
      <c r="PCK52" s="16">
        <v>2019</v>
      </c>
      <c r="PCL52" s="10"/>
      <c r="PCM52" s="17"/>
      <c r="PCN52" s="18"/>
      <c r="PCS52" s="16">
        <v>2019</v>
      </c>
      <c r="PCT52" s="10"/>
      <c r="PCU52" s="17"/>
      <c r="PCV52" s="18"/>
      <c r="PDA52" s="16">
        <v>2019</v>
      </c>
      <c r="PDB52" s="10"/>
      <c r="PDC52" s="17"/>
      <c r="PDD52" s="18"/>
      <c r="PDI52" s="16">
        <v>2019</v>
      </c>
      <c r="PDJ52" s="10"/>
      <c r="PDK52" s="17"/>
      <c r="PDL52" s="18"/>
      <c r="PDQ52" s="16">
        <v>2019</v>
      </c>
      <c r="PDR52" s="10"/>
      <c r="PDS52" s="17"/>
      <c r="PDT52" s="18"/>
      <c r="PDY52" s="16">
        <v>2019</v>
      </c>
      <c r="PDZ52" s="10"/>
      <c r="PEA52" s="17"/>
      <c r="PEB52" s="18"/>
      <c r="PEG52" s="16">
        <v>2019</v>
      </c>
      <c r="PEH52" s="10"/>
      <c r="PEI52" s="17"/>
      <c r="PEJ52" s="18"/>
      <c r="PEO52" s="16">
        <v>2019</v>
      </c>
      <c r="PEP52" s="10"/>
      <c r="PEQ52" s="17"/>
      <c r="PER52" s="18"/>
      <c r="PEW52" s="16">
        <v>2019</v>
      </c>
      <c r="PEX52" s="10"/>
      <c r="PEY52" s="17"/>
      <c r="PEZ52" s="18"/>
      <c r="PFE52" s="16">
        <v>2019</v>
      </c>
      <c r="PFF52" s="10"/>
      <c r="PFG52" s="17"/>
      <c r="PFH52" s="18"/>
      <c r="PFM52" s="16">
        <v>2019</v>
      </c>
      <c r="PFN52" s="10"/>
      <c r="PFO52" s="17"/>
      <c r="PFP52" s="18"/>
      <c r="PFU52" s="16">
        <v>2019</v>
      </c>
      <c r="PFV52" s="10"/>
      <c r="PFW52" s="17"/>
      <c r="PFX52" s="18"/>
      <c r="PGC52" s="16">
        <v>2019</v>
      </c>
      <c r="PGD52" s="10"/>
      <c r="PGE52" s="17"/>
      <c r="PGF52" s="18"/>
      <c r="PGK52" s="16">
        <v>2019</v>
      </c>
      <c r="PGL52" s="10"/>
      <c r="PGM52" s="17"/>
      <c r="PGN52" s="18"/>
      <c r="PGS52" s="16">
        <v>2019</v>
      </c>
      <c r="PGT52" s="10"/>
      <c r="PGU52" s="17"/>
      <c r="PGV52" s="18"/>
      <c r="PHA52" s="16">
        <v>2019</v>
      </c>
      <c r="PHB52" s="10"/>
      <c r="PHC52" s="17"/>
      <c r="PHD52" s="18"/>
      <c r="PHI52" s="16">
        <v>2019</v>
      </c>
      <c r="PHJ52" s="10"/>
      <c r="PHK52" s="17"/>
      <c r="PHL52" s="18"/>
      <c r="PHQ52" s="16">
        <v>2019</v>
      </c>
      <c r="PHR52" s="10"/>
      <c r="PHS52" s="17"/>
      <c r="PHT52" s="18"/>
      <c r="PHY52" s="16">
        <v>2019</v>
      </c>
      <c r="PHZ52" s="10"/>
      <c r="PIA52" s="17"/>
      <c r="PIB52" s="18"/>
      <c r="PIG52" s="16">
        <v>2019</v>
      </c>
      <c r="PIH52" s="10"/>
      <c r="PII52" s="17"/>
      <c r="PIJ52" s="18"/>
      <c r="PIO52" s="16">
        <v>2019</v>
      </c>
      <c r="PIP52" s="10"/>
      <c r="PIQ52" s="17"/>
      <c r="PIR52" s="18"/>
      <c r="PIW52" s="16">
        <v>2019</v>
      </c>
      <c r="PIX52" s="10"/>
      <c r="PIY52" s="17"/>
      <c r="PIZ52" s="18"/>
      <c r="PJE52" s="16">
        <v>2019</v>
      </c>
      <c r="PJF52" s="10"/>
      <c r="PJG52" s="17"/>
      <c r="PJH52" s="18"/>
      <c r="PJM52" s="16">
        <v>2019</v>
      </c>
      <c r="PJN52" s="10"/>
      <c r="PJO52" s="17"/>
      <c r="PJP52" s="18"/>
      <c r="PJU52" s="16">
        <v>2019</v>
      </c>
      <c r="PJV52" s="10"/>
      <c r="PJW52" s="17"/>
      <c r="PJX52" s="18"/>
      <c r="PKC52" s="16">
        <v>2019</v>
      </c>
      <c r="PKD52" s="10"/>
      <c r="PKE52" s="17"/>
      <c r="PKF52" s="18"/>
      <c r="PKK52" s="16">
        <v>2019</v>
      </c>
      <c r="PKL52" s="10"/>
      <c r="PKM52" s="17"/>
      <c r="PKN52" s="18"/>
      <c r="PKS52" s="16">
        <v>2019</v>
      </c>
      <c r="PKT52" s="10"/>
      <c r="PKU52" s="17"/>
      <c r="PKV52" s="18"/>
      <c r="PLA52" s="16">
        <v>2019</v>
      </c>
      <c r="PLB52" s="10"/>
      <c r="PLC52" s="17"/>
      <c r="PLD52" s="18"/>
      <c r="PLI52" s="16">
        <v>2019</v>
      </c>
      <c r="PLJ52" s="10"/>
      <c r="PLK52" s="17"/>
      <c r="PLL52" s="18"/>
      <c r="PLQ52" s="16">
        <v>2019</v>
      </c>
      <c r="PLR52" s="10"/>
      <c r="PLS52" s="17"/>
      <c r="PLT52" s="18"/>
      <c r="PLY52" s="16">
        <v>2019</v>
      </c>
      <c r="PLZ52" s="10"/>
      <c r="PMA52" s="17"/>
      <c r="PMB52" s="18"/>
      <c r="PMG52" s="16">
        <v>2019</v>
      </c>
      <c r="PMH52" s="10"/>
      <c r="PMI52" s="17"/>
      <c r="PMJ52" s="18"/>
      <c r="PMO52" s="16">
        <v>2019</v>
      </c>
      <c r="PMP52" s="10"/>
      <c r="PMQ52" s="17"/>
      <c r="PMR52" s="18"/>
      <c r="PMW52" s="16">
        <v>2019</v>
      </c>
      <c r="PMX52" s="10"/>
      <c r="PMY52" s="17"/>
      <c r="PMZ52" s="18"/>
      <c r="PNE52" s="16">
        <v>2019</v>
      </c>
      <c r="PNF52" s="10"/>
      <c r="PNG52" s="17"/>
      <c r="PNH52" s="18"/>
      <c r="PNM52" s="16">
        <v>2019</v>
      </c>
      <c r="PNN52" s="10"/>
      <c r="PNO52" s="17"/>
      <c r="PNP52" s="18"/>
      <c r="PNU52" s="16">
        <v>2019</v>
      </c>
      <c r="PNV52" s="10"/>
      <c r="PNW52" s="17"/>
      <c r="PNX52" s="18"/>
      <c r="POC52" s="16">
        <v>2019</v>
      </c>
      <c r="POD52" s="10"/>
      <c r="POE52" s="17"/>
      <c r="POF52" s="18"/>
      <c r="POK52" s="16">
        <v>2019</v>
      </c>
      <c r="POL52" s="10"/>
      <c r="POM52" s="17"/>
      <c r="PON52" s="18"/>
      <c r="POS52" s="16">
        <v>2019</v>
      </c>
      <c r="POT52" s="10"/>
      <c r="POU52" s="17"/>
      <c r="POV52" s="18"/>
      <c r="PPA52" s="16">
        <v>2019</v>
      </c>
      <c r="PPB52" s="10"/>
      <c r="PPC52" s="17"/>
      <c r="PPD52" s="18"/>
      <c r="PPI52" s="16">
        <v>2019</v>
      </c>
      <c r="PPJ52" s="10"/>
      <c r="PPK52" s="17"/>
      <c r="PPL52" s="18"/>
      <c r="PPQ52" s="16">
        <v>2019</v>
      </c>
      <c r="PPR52" s="10"/>
      <c r="PPS52" s="17"/>
      <c r="PPT52" s="18"/>
      <c r="PPY52" s="16">
        <v>2019</v>
      </c>
      <c r="PPZ52" s="10"/>
      <c r="PQA52" s="17"/>
      <c r="PQB52" s="18"/>
      <c r="PQG52" s="16">
        <v>2019</v>
      </c>
      <c r="PQH52" s="10"/>
      <c r="PQI52" s="17"/>
      <c r="PQJ52" s="18"/>
      <c r="PQO52" s="16">
        <v>2019</v>
      </c>
      <c r="PQP52" s="10"/>
      <c r="PQQ52" s="17"/>
      <c r="PQR52" s="18"/>
      <c r="PQW52" s="16">
        <v>2019</v>
      </c>
      <c r="PQX52" s="10"/>
      <c r="PQY52" s="17"/>
      <c r="PQZ52" s="18"/>
      <c r="PRE52" s="16">
        <v>2019</v>
      </c>
      <c r="PRF52" s="10"/>
      <c r="PRG52" s="17"/>
      <c r="PRH52" s="18"/>
      <c r="PRM52" s="16">
        <v>2019</v>
      </c>
      <c r="PRN52" s="10"/>
      <c r="PRO52" s="17"/>
      <c r="PRP52" s="18"/>
      <c r="PRU52" s="16">
        <v>2019</v>
      </c>
      <c r="PRV52" s="10"/>
      <c r="PRW52" s="17"/>
      <c r="PRX52" s="18"/>
      <c r="PSC52" s="16">
        <v>2019</v>
      </c>
      <c r="PSD52" s="10"/>
      <c r="PSE52" s="17"/>
      <c r="PSF52" s="18"/>
      <c r="PSK52" s="16">
        <v>2019</v>
      </c>
      <c r="PSL52" s="10"/>
      <c r="PSM52" s="17"/>
      <c r="PSN52" s="18"/>
      <c r="PSS52" s="16">
        <v>2019</v>
      </c>
      <c r="PST52" s="10"/>
      <c r="PSU52" s="17"/>
      <c r="PSV52" s="18"/>
      <c r="PTA52" s="16">
        <v>2019</v>
      </c>
      <c r="PTB52" s="10"/>
      <c r="PTC52" s="17"/>
      <c r="PTD52" s="18"/>
      <c r="PTI52" s="16">
        <v>2019</v>
      </c>
      <c r="PTJ52" s="10"/>
      <c r="PTK52" s="17"/>
      <c r="PTL52" s="18"/>
      <c r="PTQ52" s="16">
        <v>2019</v>
      </c>
      <c r="PTR52" s="10"/>
      <c r="PTS52" s="17"/>
      <c r="PTT52" s="18"/>
      <c r="PTY52" s="16">
        <v>2019</v>
      </c>
      <c r="PTZ52" s="10"/>
      <c r="PUA52" s="17"/>
      <c r="PUB52" s="18"/>
      <c r="PUG52" s="16">
        <v>2019</v>
      </c>
      <c r="PUH52" s="10"/>
      <c r="PUI52" s="17"/>
      <c r="PUJ52" s="18"/>
      <c r="PUO52" s="16">
        <v>2019</v>
      </c>
      <c r="PUP52" s="10"/>
      <c r="PUQ52" s="17"/>
      <c r="PUR52" s="18"/>
      <c r="PUW52" s="16">
        <v>2019</v>
      </c>
      <c r="PUX52" s="10"/>
      <c r="PUY52" s="17"/>
      <c r="PUZ52" s="18"/>
      <c r="PVE52" s="16">
        <v>2019</v>
      </c>
      <c r="PVF52" s="10"/>
      <c r="PVG52" s="17"/>
      <c r="PVH52" s="18"/>
      <c r="PVM52" s="16">
        <v>2019</v>
      </c>
      <c r="PVN52" s="10"/>
      <c r="PVO52" s="17"/>
      <c r="PVP52" s="18"/>
      <c r="PVU52" s="16">
        <v>2019</v>
      </c>
      <c r="PVV52" s="10"/>
      <c r="PVW52" s="17"/>
      <c r="PVX52" s="18"/>
      <c r="PWC52" s="16">
        <v>2019</v>
      </c>
      <c r="PWD52" s="10"/>
      <c r="PWE52" s="17"/>
      <c r="PWF52" s="18"/>
      <c r="PWK52" s="16">
        <v>2019</v>
      </c>
      <c r="PWL52" s="10"/>
      <c r="PWM52" s="17"/>
      <c r="PWN52" s="18"/>
      <c r="PWS52" s="16">
        <v>2019</v>
      </c>
      <c r="PWT52" s="10"/>
      <c r="PWU52" s="17"/>
      <c r="PWV52" s="18"/>
      <c r="PXA52" s="16">
        <v>2019</v>
      </c>
      <c r="PXB52" s="10"/>
      <c r="PXC52" s="17"/>
      <c r="PXD52" s="18"/>
      <c r="PXI52" s="16">
        <v>2019</v>
      </c>
      <c r="PXJ52" s="10"/>
      <c r="PXK52" s="17"/>
      <c r="PXL52" s="18"/>
      <c r="PXQ52" s="16">
        <v>2019</v>
      </c>
      <c r="PXR52" s="10"/>
      <c r="PXS52" s="17"/>
      <c r="PXT52" s="18"/>
      <c r="PXY52" s="16">
        <v>2019</v>
      </c>
      <c r="PXZ52" s="10"/>
      <c r="PYA52" s="17"/>
      <c r="PYB52" s="18"/>
      <c r="PYG52" s="16">
        <v>2019</v>
      </c>
      <c r="PYH52" s="10"/>
      <c r="PYI52" s="17"/>
      <c r="PYJ52" s="18"/>
      <c r="PYO52" s="16">
        <v>2019</v>
      </c>
      <c r="PYP52" s="10"/>
      <c r="PYQ52" s="17"/>
      <c r="PYR52" s="18"/>
      <c r="PYW52" s="16">
        <v>2019</v>
      </c>
      <c r="PYX52" s="10"/>
      <c r="PYY52" s="17"/>
      <c r="PYZ52" s="18"/>
      <c r="PZE52" s="16">
        <v>2019</v>
      </c>
      <c r="PZF52" s="10"/>
      <c r="PZG52" s="17"/>
      <c r="PZH52" s="18"/>
      <c r="PZM52" s="16">
        <v>2019</v>
      </c>
      <c r="PZN52" s="10"/>
      <c r="PZO52" s="17"/>
      <c r="PZP52" s="18"/>
      <c r="PZU52" s="16">
        <v>2019</v>
      </c>
      <c r="PZV52" s="10"/>
      <c r="PZW52" s="17"/>
      <c r="PZX52" s="18"/>
      <c r="QAC52" s="16">
        <v>2019</v>
      </c>
      <c r="QAD52" s="10"/>
      <c r="QAE52" s="17"/>
      <c r="QAF52" s="18"/>
      <c r="QAK52" s="16">
        <v>2019</v>
      </c>
      <c r="QAL52" s="10"/>
      <c r="QAM52" s="17"/>
      <c r="QAN52" s="18"/>
      <c r="QAS52" s="16">
        <v>2019</v>
      </c>
      <c r="QAT52" s="10"/>
      <c r="QAU52" s="17"/>
      <c r="QAV52" s="18"/>
      <c r="QBA52" s="16">
        <v>2019</v>
      </c>
      <c r="QBB52" s="10"/>
      <c r="QBC52" s="17"/>
      <c r="QBD52" s="18"/>
      <c r="QBI52" s="16">
        <v>2019</v>
      </c>
      <c r="QBJ52" s="10"/>
      <c r="QBK52" s="17"/>
      <c r="QBL52" s="18"/>
      <c r="QBQ52" s="16">
        <v>2019</v>
      </c>
      <c r="QBR52" s="10"/>
      <c r="QBS52" s="17"/>
      <c r="QBT52" s="18"/>
      <c r="QBY52" s="16">
        <v>2019</v>
      </c>
      <c r="QBZ52" s="10"/>
      <c r="QCA52" s="17"/>
      <c r="QCB52" s="18"/>
      <c r="QCG52" s="16">
        <v>2019</v>
      </c>
      <c r="QCH52" s="10"/>
      <c r="QCI52" s="17"/>
      <c r="QCJ52" s="18"/>
      <c r="QCO52" s="16">
        <v>2019</v>
      </c>
      <c r="QCP52" s="10"/>
      <c r="QCQ52" s="17"/>
      <c r="QCR52" s="18"/>
      <c r="QCW52" s="16">
        <v>2019</v>
      </c>
      <c r="QCX52" s="10"/>
      <c r="QCY52" s="17"/>
      <c r="QCZ52" s="18"/>
      <c r="QDE52" s="16">
        <v>2019</v>
      </c>
      <c r="QDF52" s="10"/>
      <c r="QDG52" s="17"/>
      <c r="QDH52" s="18"/>
      <c r="QDM52" s="16">
        <v>2019</v>
      </c>
      <c r="QDN52" s="10"/>
      <c r="QDO52" s="17"/>
      <c r="QDP52" s="18"/>
      <c r="QDU52" s="16">
        <v>2019</v>
      </c>
      <c r="QDV52" s="10"/>
      <c r="QDW52" s="17"/>
      <c r="QDX52" s="18"/>
      <c r="QEC52" s="16">
        <v>2019</v>
      </c>
      <c r="QED52" s="10"/>
      <c r="QEE52" s="17"/>
      <c r="QEF52" s="18"/>
      <c r="QEK52" s="16">
        <v>2019</v>
      </c>
      <c r="QEL52" s="10"/>
      <c r="QEM52" s="17"/>
      <c r="QEN52" s="18"/>
      <c r="QES52" s="16">
        <v>2019</v>
      </c>
      <c r="QET52" s="10"/>
      <c r="QEU52" s="17"/>
      <c r="QEV52" s="18"/>
      <c r="QFA52" s="16">
        <v>2019</v>
      </c>
      <c r="QFB52" s="10"/>
      <c r="QFC52" s="17"/>
      <c r="QFD52" s="18"/>
      <c r="QFI52" s="16">
        <v>2019</v>
      </c>
      <c r="QFJ52" s="10"/>
      <c r="QFK52" s="17"/>
      <c r="QFL52" s="18"/>
      <c r="QFQ52" s="16">
        <v>2019</v>
      </c>
      <c r="QFR52" s="10"/>
      <c r="QFS52" s="17"/>
      <c r="QFT52" s="18"/>
      <c r="QFY52" s="16">
        <v>2019</v>
      </c>
      <c r="QFZ52" s="10"/>
      <c r="QGA52" s="17"/>
      <c r="QGB52" s="18"/>
      <c r="QGG52" s="16">
        <v>2019</v>
      </c>
      <c r="QGH52" s="10"/>
      <c r="QGI52" s="17"/>
      <c r="QGJ52" s="18"/>
      <c r="QGO52" s="16">
        <v>2019</v>
      </c>
      <c r="QGP52" s="10"/>
      <c r="QGQ52" s="17"/>
      <c r="QGR52" s="18"/>
      <c r="QGW52" s="16">
        <v>2019</v>
      </c>
      <c r="QGX52" s="10"/>
      <c r="QGY52" s="17"/>
      <c r="QGZ52" s="18"/>
      <c r="QHE52" s="16">
        <v>2019</v>
      </c>
      <c r="QHF52" s="10"/>
      <c r="QHG52" s="17"/>
      <c r="QHH52" s="18"/>
      <c r="QHM52" s="16">
        <v>2019</v>
      </c>
      <c r="QHN52" s="10"/>
      <c r="QHO52" s="17"/>
      <c r="QHP52" s="18"/>
      <c r="QHU52" s="16">
        <v>2019</v>
      </c>
      <c r="QHV52" s="10"/>
      <c r="QHW52" s="17"/>
      <c r="QHX52" s="18"/>
      <c r="QIC52" s="16">
        <v>2019</v>
      </c>
      <c r="QID52" s="10"/>
      <c r="QIE52" s="17"/>
      <c r="QIF52" s="18"/>
      <c r="QIK52" s="16">
        <v>2019</v>
      </c>
      <c r="QIL52" s="10"/>
      <c r="QIM52" s="17"/>
      <c r="QIN52" s="18"/>
      <c r="QIS52" s="16">
        <v>2019</v>
      </c>
      <c r="QIT52" s="10"/>
      <c r="QIU52" s="17"/>
      <c r="QIV52" s="18"/>
      <c r="QJA52" s="16">
        <v>2019</v>
      </c>
      <c r="QJB52" s="10"/>
      <c r="QJC52" s="17"/>
      <c r="QJD52" s="18"/>
      <c r="QJI52" s="16">
        <v>2019</v>
      </c>
      <c r="QJJ52" s="10"/>
      <c r="QJK52" s="17"/>
      <c r="QJL52" s="18"/>
      <c r="QJQ52" s="16">
        <v>2019</v>
      </c>
      <c r="QJR52" s="10"/>
      <c r="QJS52" s="17"/>
      <c r="QJT52" s="18"/>
      <c r="QJY52" s="16">
        <v>2019</v>
      </c>
      <c r="QJZ52" s="10"/>
      <c r="QKA52" s="17"/>
      <c r="QKB52" s="18"/>
      <c r="QKG52" s="16">
        <v>2019</v>
      </c>
      <c r="QKH52" s="10"/>
      <c r="QKI52" s="17"/>
      <c r="QKJ52" s="18"/>
      <c r="QKO52" s="16">
        <v>2019</v>
      </c>
      <c r="QKP52" s="10"/>
      <c r="QKQ52" s="17"/>
      <c r="QKR52" s="18"/>
      <c r="QKW52" s="16">
        <v>2019</v>
      </c>
      <c r="QKX52" s="10"/>
      <c r="QKY52" s="17"/>
      <c r="QKZ52" s="18"/>
      <c r="QLE52" s="16">
        <v>2019</v>
      </c>
      <c r="QLF52" s="10"/>
      <c r="QLG52" s="17"/>
      <c r="QLH52" s="18"/>
      <c r="QLM52" s="16">
        <v>2019</v>
      </c>
      <c r="QLN52" s="10"/>
      <c r="QLO52" s="17"/>
      <c r="QLP52" s="18"/>
      <c r="QLU52" s="16">
        <v>2019</v>
      </c>
      <c r="QLV52" s="10"/>
      <c r="QLW52" s="17"/>
      <c r="QLX52" s="18"/>
      <c r="QMC52" s="16">
        <v>2019</v>
      </c>
      <c r="QMD52" s="10"/>
      <c r="QME52" s="17"/>
      <c r="QMF52" s="18"/>
      <c r="QMK52" s="16">
        <v>2019</v>
      </c>
      <c r="QML52" s="10"/>
      <c r="QMM52" s="17"/>
      <c r="QMN52" s="18"/>
      <c r="QMS52" s="16">
        <v>2019</v>
      </c>
      <c r="QMT52" s="10"/>
      <c r="QMU52" s="17"/>
      <c r="QMV52" s="18"/>
      <c r="QNA52" s="16">
        <v>2019</v>
      </c>
      <c r="QNB52" s="10"/>
      <c r="QNC52" s="17"/>
      <c r="QND52" s="18"/>
      <c r="QNI52" s="16">
        <v>2019</v>
      </c>
      <c r="QNJ52" s="10"/>
      <c r="QNK52" s="17"/>
      <c r="QNL52" s="18"/>
      <c r="QNQ52" s="16">
        <v>2019</v>
      </c>
      <c r="QNR52" s="10"/>
      <c r="QNS52" s="17"/>
      <c r="QNT52" s="18"/>
      <c r="QNY52" s="16">
        <v>2019</v>
      </c>
      <c r="QNZ52" s="10"/>
      <c r="QOA52" s="17"/>
      <c r="QOB52" s="18"/>
      <c r="QOG52" s="16">
        <v>2019</v>
      </c>
      <c r="QOH52" s="10"/>
      <c r="QOI52" s="17"/>
      <c r="QOJ52" s="18"/>
      <c r="QOO52" s="16">
        <v>2019</v>
      </c>
      <c r="QOP52" s="10"/>
      <c r="QOQ52" s="17"/>
      <c r="QOR52" s="18"/>
      <c r="QOW52" s="16">
        <v>2019</v>
      </c>
      <c r="QOX52" s="10"/>
      <c r="QOY52" s="17"/>
      <c r="QOZ52" s="18"/>
      <c r="QPE52" s="16">
        <v>2019</v>
      </c>
      <c r="QPF52" s="10"/>
      <c r="QPG52" s="17"/>
      <c r="QPH52" s="18"/>
      <c r="QPM52" s="16">
        <v>2019</v>
      </c>
      <c r="QPN52" s="10"/>
      <c r="QPO52" s="17"/>
      <c r="QPP52" s="18"/>
      <c r="QPU52" s="16">
        <v>2019</v>
      </c>
      <c r="QPV52" s="10"/>
      <c r="QPW52" s="17"/>
      <c r="QPX52" s="18"/>
      <c r="QQC52" s="16">
        <v>2019</v>
      </c>
      <c r="QQD52" s="10"/>
      <c r="QQE52" s="17"/>
      <c r="QQF52" s="18"/>
      <c r="QQK52" s="16">
        <v>2019</v>
      </c>
      <c r="QQL52" s="10"/>
      <c r="QQM52" s="17"/>
      <c r="QQN52" s="18"/>
      <c r="QQS52" s="16">
        <v>2019</v>
      </c>
      <c r="QQT52" s="10"/>
      <c r="QQU52" s="17"/>
      <c r="QQV52" s="18"/>
      <c r="QRA52" s="16">
        <v>2019</v>
      </c>
      <c r="QRB52" s="10"/>
      <c r="QRC52" s="17"/>
      <c r="QRD52" s="18"/>
      <c r="QRI52" s="16">
        <v>2019</v>
      </c>
      <c r="QRJ52" s="10"/>
      <c r="QRK52" s="17"/>
      <c r="QRL52" s="18"/>
      <c r="QRQ52" s="16">
        <v>2019</v>
      </c>
      <c r="QRR52" s="10"/>
      <c r="QRS52" s="17"/>
      <c r="QRT52" s="18"/>
      <c r="QRY52" s="16">
        <v>2019</v>
      </c>
      <c r="QRZ52" s="10"/>
      <c r="QSA52" s="17"/>
      <c r="QSB52" s="18"/>
      <c r="QSG52" s="16">
        <v>2019</v>
      </c>
      <c r="QSH52" s="10"/>
      <c r="QSI52" s="17"/>
      <c r="QSJ52" s="18"/>
      <c r="QSO52" s="16">
        <v>2019</v>
      </c>
      <c r="QSP52" s="10"/>
      <c r="QSQ52" s="17"/>
      <c r="QSR52" s="18"/>
      <c r="QSW52" s="16">
        <v>2019</v>
      </c>
      <c r="QSX52" s="10"/>
      <c r="QSY52" s="17"/>
      <c r="QSZ52" s="18"/>
      <c r="QTE52" s="16">
        <v>2019</v>
      </c>
      <c r="QTF52" s="10"/>
      <c r="QTG52" s="17"/>
      <c r="QTH52" s="18"/>
      <c r="QTM52" s="16">
        <v>2019</v>
      </c>
      <c r="QTN52" s="10"/>
      <c r="QTO52" s="17"/>
      <c r="QTP52" s="18"/>
      <c r="QTU52" s="16">
        <v>2019</v>
      </c>
      <c r="QTV52" s="10"/>
      <c r="QTW52" s="17"/>
      <c r="QTX52" s="18"/>
      <c r="QUC52" s="16">
        <v>2019</v>
      </c>
      <c r="QUD52" s="10"/>
      <c r="QUE52" s="17"/>
      <c r="QUF52" s="18"/>
      <c r="QUK52" s="16">
        <v>2019</v>
      </c>
      <c r="QUL52" s="10"/>
      <c r="QUM52" s="17"/>
      <c r="QUN52" s="18"/>
      <c r="QUS52" s="16">
        <v>2019</v>
      </c>
      <c r="QUT52" s="10"/>
      <c r="QUU52" s="17"/>
      <c r="QUV52" s="18"/>
      <c r="QVA52" s="16">
        <v>2019</v>
      </c>
      <c r="QVB52" s="10"/>
      <c r="QVC52" s="17"/>
      <c r="QVD52" s="18"/>
      <c r="QVI52" s="16">
        <v>2019</v>
      </c>
      <c r="QVJ52" s="10"/>
      <c r="QVK52" s="17"/>
      <c r="QVL52" s="18"/>
      <c r="QVQ52" s="16">
        <v>2019</v>
      </c>
      <c r="QVR52" s="10"/>
      <c r="QVS52" s="17"/>
      <c r="QVT52" s="18"/>
      <c r="QVY52" s="16">
        <v>2019</v>
      </c>
      <c r="QVZ52" s="10"/>
      <c r="QWA52" s="17"/>
      <c r="QWB52" s="18"/>
      <c r="QWG52" s="16">
        <v>2019</v>
      </c>
      <c r="QWH52" s="10"/>
      <c r="QWI52" s="17"/>
      <c r="QWJ52" s="18"/>
      <c r="QWO52" s="16">
        <v>2019</v>
      </c>
      <c r="QWP52" s="10"/>
      <c r="QWQ52" s="17"/>
      <c r="QWR52" s="18"/>
      <c r="QWW52" s="16">
        <v>2019</v>
      </c>
      <c r="QWX52" s="10"/>
      <c r="QWY52" s="17"/>
      <c r="QWZ52" s="18"/>
      <c r="QXE52" s="16">
        <v>2019</v>
      </c>
      <c r="QXF52" s="10"/>
      <c r="QXG52" s="17"/>
      <c r="QXH52" s="18"/>
      <c r="QXM52" s="16">
        <v>2019</v>
      </c>
      <c r="QXN52" s="10"/>
      <c r="QXO52" s="17"/>
      <c r="QXP52" s="18"/>
      <c r="QXU52" s="16">
        <v>2019</v>
      </c>
      <c r="QXV52" s="10"/>
      <c r="QXW52" s="17"/>
      <c r="QXX52" s="18"/>
      <c r="QYC52" s="16">
        <v>2019</v>
      </c>
      <c r="QYD52" s="10"/>
      <c r="QYE52" s="17"/>
      <c r="QYF52" s="18"/>
      <c r="QYK52" s="16">
        <v>2019</v>
      </c>
      <c r="QYL52" s="10"/>
      <c r="QYM52" s="17"/>
      <c r="QYN52" s="18"/>
      <c r="QYS52" s="16">
        <v>2019</v>
      </c>
      <c r="QYT52" s="10"/>
      <c r="QYU52" s="17"/>
      <c r="QYV52" s="18"/>
      <c r="QZA52" s="16">
        <v>2019</v>
      </c>
      <c r="QZB52" s="10"/>
      <c r="QZC52" s="17"/>
      <c r="QZD52" s="18"/>
      <c r="QZI52" s="16">
        <v>2019</v>
      </c>
      <c r="QZJ52" s="10"/>
      <c r="QZK52" s="17"/>
      <c r="QZL52" s="18"/>
      <c r="QZQ52" s="16">
        <v>2019</v>
      </c>
      <c r="QZR52" s="10"/>
      <c r="QZS52" s="17"/>
      <c r="QZT52" s="18"/>
      <c r="QZY52" s="16">
        <v>2019</v>
      </c>
      <c r="QZZ52" s="10"/>
      <c r="RAA52" s="17"/>
      <c r="RAB52" s="18"/>
      <c r="RAG52" s="16">
        <v>2019</v>
      </c>
      <c r="RAH52" s="10"/>
      <c r="RAI52" s="17"/>
      <c r="RAJ52" s="18"/>
      <c r="RAO52" s="16">
        <v>2019</v>
      </c>
      <c r="RAP52" s="10"/>
      <c r="RAQ52" s="17"/>
      <c r="RAR52" s="18"/>
      <c r="RAW52" s="16">
        <v>2019</v>
      </c>
      <c r="RAX52" s="10"/>
      <c r="RAY52" s="17"/>
      <c r="RAZ52" s="18"/>
      <c r="RBE52" s="16">
        <v>2019</v>
      </c>
      <c r="RBF52" s="10"/>
      <c r="RBG52" s="17"/>
      <c r="RBH52" s="18"/>
      <c r="RBM52" s="16">
        <v>2019</v>
      </c>
      <c r="RBN52" s="10"/>
      <c r="RBO52" s="17"/>
      <c r="RBP52" s="18"/>
      <c r="RBU52" s="16">
        <v>2019</v>
      </c>
      <c r="RBV52" s="10"/>
      <c r="RBW52" s="17"/>
      <c r="RBX52" s="18"/>
      <c r="RCC52" s="16">
        <v>2019</v>
      </c>
      <c r="RCD52" s="10"/>
      <c r="RCE52" s="17"/>
      <c r="RCF52" s="18"/>
      <c r="RCK52" s="16">
        <v>2019</v>
      </c>
      <c r="RCL52" s="10"/>
      <c r="RCM52" s="17"/>
      <c r="RCN52" s="18"/>
      <c r="RCS52" s="16">
        <v>2019</v>
      </c>
      <c r="RCT52" s="10"/>
      <c r="RCU52" s="17"/>
      <c r="RCV52" s="18"/>
      <c r="RDA52" s="16">
        <v>2019</v>
      </c>
      <c r="RDB52" s="10"/>
      <c r="RDC52" s="17"/>
      <c r="RDD52" s="18"/>
      <c r="RDI52" s="16">
        <v>2019</v>
      </c>
      <c r="RDJ52" s="10"/>
      <c r="RDK52" s="17"/>
      <c r="RDL52" s="18"/>
      <c r="RDQ52" s="16">
        <v>2019</v>
      </c>
      <c r="RDR52" s="10"/>
      <c r="RDS52" s="17"/>
      <c r="RDT52" s="18"/>
      <c r="RDY52" s="16">
        <v>2019</v>
      </c>
      <c r="RDZ52" s="10"/>
      <c r="REA52" s="17"/>
      <c r="REB52" s="18"/>
      <c r="REG52" s="16">
        <v>2019</v>
      </c>
      <c r="REH52" s="10"/>
      <c r="REI52" s="17"/>
      <c r="REJ52" s="18"/>
      <c r="REO52" s="16">
        <v>2019</v>
      </c>
      <c r="REP52" s="10"/>
      <c r="REQ52" s="17"/>
      <c r="RER52" s="18"/>
      <c r="REW52" s="16">
        <v>2019</v>
      </c>
      <c r="REX52" s="10"/>
      <c r="REY52" s="17"/>
      <c r="REZ52" s="18"/>
      <c r="RFE52" s="16">
        <v>2019</v>
      </c>
      <c r="RFF52" s="10"/>
      <c r="RFG52" s="17"/>
      <c r="RFH52" s="18"/>
      <c r="RFM52" s="16">
        <v>2019</v>
      </c>
      <c r="RFN52" s="10"/>
      <c r="RFO52" s="17"/>
      <c r="RFP52" s="18"/>
      <c r="RFU52" s="16">
        <v>2019</v>
      </c>
      <c r="RFV52" s="10"/>
      <c r="RFW52" s="17"/>
      <c r="RFX52" s="18"/>
      <c r="RGC52" s="16">
        <v>2019</v>
      </c>
      <c r="RGD52" s="10"/>
      <c r="RGE52" s="17"/>
      <c r="RGF52" s="18"/>
      <c r="RGK52" s="16">
        <v>2019</v>
      </c>
      <c r="RGL52" s="10"/>
      <c r="RGM52" s="17"/>
      <c r="RGN52" s="18"/>
      <c r="RGS52" s="16">
        <v>2019</v>
      </c>
      <c r="RGT52" s="10"/>
      <c r="RGU52" s="17"/>
      <c r="RGV52" s="18"/>
      <c r="RHA52" s="16">
        <v>2019</v>
      </c>
      <c r="RHB52" s="10"/>
      <c r="RHC52" s="17"/>
      <c r="RHD52" s="18"/>
      <c r="RHI52" s="16">
        <v>2019</v>
      </c>
      <c r="RHJ52" s="10"/>
      <c r="RHK52" s="17"/>
      <c r="RHL52" s="18"/>
      <c r="RHQ52" s="16">
        <v>2019</v>
      </c>
      <c r="RHR52" s="10"/>
      <c r="RHS52" s="17"/>
      <c r="RHT52" s="18"/>
      <c r="RHY52" s="16">
        <v>2019</v>
      </c>
      <c r="RHZ52" s="10"/>
      <c r="RIA52" s="17"/>
      <c r="RIB52" s="18"/>
      <c r="RIG52" s="16">
        <v>2019</v>
      </c>
      <c r="RIH52" s="10"/>
      <c r="RII52" s="17"/>
      <c r="RIJ52" s="18"/>
      <c r="RIO52" s="16">
        <v>2019</v>
      </c>
      <c r="RIP52" s="10"/>
      <c r="RIQ52" s="17"/>
      <c r="RIR52" s="18"/>
      <c r="RIW52" s="16">
        <v>2019</v>
      </c>
      <c r="RIX52" s="10"/>
      <c r="RIY52" s="17"/>
      <c r="RIZ52" s="18"/>
      <c r="RJE52" s="16">
        <v>2019</v>
      </c>
      <c r="RJF52" s="10"/>
      <c r="RJG52" s="17"/>
      <c r="RJH52" s="18"/>
      <c r="RJM52" s="16">
        <v>2019</v>
      </c>
      <c r="RJN52" s="10"/>
      <c r="RJO52" s="17"/>
      <c r="RJP52" s="18"/>
      <c r="RJU52" s="16">
        <v>2019</v>
      </c>
      <c r="RJV52" s="10"/>
      <c r="RJW52" s="17"/>
      <c r="RJX52" s="18"/>
      <c r="RKC52" s="16">
        <v>2019</v>
      </c>
      <c r="RKD52" s="10"/>
      <c r="RKE52" s="17"/>
      <c r="RKF52" s="18"/>
      <c r="RKK52" s="16">
        <v>2019</v>
      </c>
      <c r="RKL52" s="10"/>
      <c r="RKM52" s="17"/>
      <c r="RKN52" s="18"/>
      <c r="RKS52" s="16">
        <v>2019</v>
      </c>
      <c r="RKT52" s="10"/>
      <c r="RKU52" s="17"/>
      <c r="RKV52" s="18"/>
      <c r="RLA52" s="16">
        <v>2019</v>
      </c>
      <c r="RLB52" s="10"/>
      <c r="RLC52" s="17"/>
      <c r="RLD52" s="18"/>
      <c r="RLI52" s="16">
        <v>2019</v>
      </c>
      <c r="RLJ52" s="10"/>
      <c r="RLK52" s="17"/>
      <c r="RLL52" s="18"/>
      <c r="RLQ52" s="16">
        <v>2019</v>
      </c>
      <c r="RLR52" s="10"/>
      <c r="RLS52" s="17"/>
      <c r="RLT52" s="18"/>
      <c r="RLY52" s="16">
        <v>2019</v>
      </c>
      <c r="RLZ52" s="10"/>
      <c r="RMA52" s="17"/>
      <c r="RMB52" s="18"/>
      <c r="RMG52" s="16">
        <v>2019</v>
      </c>
      <c r="RMH52" s="10"/>
      <c r="RMI52" s="17"/>
      <c r="RMJ52" s="18"/>
      <c r="RMO52" s="16">
        <v>2019</v>
      </c>
      <c r="RMP52" s="10"/>
      <c r="RMQ52" s="17"/>
      <c r="RMR52" s="18"/>
      <c r="RMW52" s="16">
        <v>2019</v>
      </c>
      <c r="RMX52" s="10"/>
      <c r="RMY52" s="17"/>
      <c r="RMZ52" s="18"/>
      <c r="RNE52" s="16">
        <v>2019</v>
      </c>
      <c r="RNF52" s="10"/>
      <c r="RNG52" s="17"/>
      <c r="RNH52" s="18"/>
      <c r="RNM52" s="16">
        <v>2019</v>
      </c>
      <c r="RNN52" s="10"/>
      <c r="RNO52" s="17"/>
      <c r="RNP52" s="18"/>
      <c r="RNU52" s="16">
        <v>2019</v>
      </c>
      <c r="RNV52" s="10"/>
      <c r="RNW52" s="17"/>
      <c r="RNX52" s="18"/>
      <c r="ROC52" s="16">
        <v>2019</v>
      </c>
      <c r="ROD52" s="10"/>
      <c r="ROE52" s="17"/>
      <c r="ROF52" s="18"/>
      <c r="ROK52" s="16">
        <v>2019</v>
      </c>
      <c r="ROL52" s="10"/>
      <c r="ROM52" s="17"/>
      <c r="RON52" s="18"/>
      <c r="ROS52" s="16">
        <v>2019</v>
      </c>
      <c r="ROT52" s="10"/>
      <c r="ROU52" s="17"/>
      <c r="ROV52" s="18"/>
      <c r="RPA52" s="16">
        <v>2019</v>
      </c>
      <c r="RPB52" s="10"/>
      <c r="RPC52" s="17"/>
      <c r="RPD52" s="18"/>
      <c r="RPI52" s="16">
        <v>2019</v>
      </c>
      <c r="RPJ52" s="10"/>
      <c r="RPK52" s="17"/>
      <c r="RPL52" s="18"/>
      <c r="RPQ52" s="16">
        <v>2019</v>
      </c>
      <c r="RPR52" s="10"/>
      <c r="RPS52" s="17"/>
      <c r="RPT52" s="18"/>
      <c r="RPY52" s="16">
        <v>2019</v>
      </c>
      <c r="RPZ52" s="10"/>
      <c r="RQA52" s="17"/>
      <c r="RQB52" s="18"/>
      <c r="RQG52" s="16">
        <v>2019</v>
      </c>
      <c r="RQH52" s="10"/>
      <c r="RQI52" s="17"/>
      <c r="RQJ52" s="18"/>
      <c r="RQO52" s="16">
        <v>2019</v>
      </c>
      <c r="RQP52" s="10"/>
      <c r="RQQ52" s="17"/>
      <c r="RQR52" s="18"/>
      <c r="RQW52" s="16">
        <v>2019</v>
      </c>
      <c r="RQX52" s="10"/>
      <c r="RQY52" s="17"/>
      <c r="RQZ52" s="18"/>
      <c r="RRE52" s="16">
        <v>2019</v>
      </c>
      <c r="RRF52" s="10"/>
      <c r="RRG52" s="17"/>
      <c r="RRH52" s="18"/>
      <c r="RRM52" s="16">
        <v>2019</v>
      </c>
      <c r="RRN52" s="10"/>
      <c r="RRO52" s="17"/>
      <c r="RRP52" s="18"/>
      <c r="RRU52" s="16">
        <v>2019</v>
      </c>
      <c r="RRV52" s="10"/>
      <c r="RRW52" s="17"/>
      <c r="RRX52" s="18"/>
      <c r="RSC52" s="16">
        <v>2019</v>
      </c>
      <c r="RSD52" s="10"/>
      <c r="RSE52" s="17"/>
      <c r="RSF52" s="18"/>
      <c r="RSK52" s="16">
        <v>2019</v>
      </c>
      <c r="RSL52" s="10"/>
      <c r="RSM52" s="17"/>
      <c r="RSN52" s="18"/>
      <c r="RSS52" s="16">
        <v>2019</v>
      </c>
      <c r="RST52" s="10"/>
      <c r="RSU52" s="17"/>
      <c r="RSV52" s="18"/>
      <c r="RTA52" s="16">
        <v>2019</v>
      </c>
      <c r="RTB52" s="10"/>
      <c r="RTC52" s="17"/>
      <c r="RTD52" s="18"/>
      <c r="RTI52" s="16">
        <v>2019</v>
      </c>
      <c r="RTJ52" s="10"/>
      <c r="RTK52" s="17"/>
      <c r="RTL52" s="18"/>
      <c r="RTQ52" s="16">
        <v>2019</v>
      </c>
      <c r="RTR52" s="10"/>
      <c r="RTS52" s="17"/>
      <c r="RTT52" s="18"/>
      <c r="RTY52" s="16">
        <v>2019</v>
      </c>
      <c r="RTZ52" s="10"/>
      <c r="RUA52" s="17"/>
      <c r="RUB52" s="18"/>
      <c r="RUG52" s="16">
        <v>2019</v>
      </c>
      <c r="RUH52" s="10"/>
      <c r="RUI52" s="17"/>
      <c r="RUJ52" s="18"/>
      <c r="RUO52" s="16">
        <v>2019</v>
      </c>
      <c r="RUP52" s="10"/>
      <c r="RUQ52" s="17"/>
      <c r="RUR52" s="18"/>
      <c r="RUW52" s="16">
        <v>2019</v>
      </c>
      <c r="RUX52" s="10"/>
      <c r="RUY52" s="17"/>
      <c r="RUZ52" s="18"/>
      <c r="RVE52" s="16">
        <v>2019</v>
      </c>
      <c r="RVF52" s="10"/>
      <c r="RVG52" s="17"/>
      <c r="RVH52" s="18"/>
      <c r="RVM52" s="16">
        <v>2019</v>
      </c>
      <c r="RVN52" s="10"/>
      <c r="RVO52" s="17"/>
      <c r="RVP52" s="18"/>
      <c r="RVU52" s="16">
        <v>2019</v>
      </c>
      <c r="RVV52" s="10"/>
      <c r="RVW52" s="17"/>
      <c r="RVX52" s="18"/>
      <c r="RWC52" s="16">
        <v>2019</v>
      </c>
      <c r="RWD52" s="10"/>
      <c r="RWE52" s="17"/>
      <c r="RWF52" s="18"/>
      <c r="RWK52" s="16">
        <v>2019</v>
      </c>
      <c r="RWL52" s="10"/>
      <c r="RWM52" s="17"/>
      <c r="RWN52" s="18"/>
      <c r="RWS52" s="16">
        <v>2019</v>
      </c>
      <c r="RWT52" s="10"/>
      <c r="RWU52" s="17"/>
      <c r="RWV52" s="18"/>
      <c r="RXA52" s="16">
        <v>2019</v>
      </c>
      <c r="RXB52" s="10"/>
      <c r="RXC52" s="17"/>
      <c r="RXD52" s="18"/>
      <c r="RXI52" s="16">
        <v>2019</v>
      </c>
      <c r="RXJ52" s="10"/>
      <c r="RXK52" s="17"/>
      <c r="RXL52" s="18"/>
      <c r="RXQ52" s="16">
        <v>2019</v>
      </c>
      <c r="RXR52" s="10"/>
      <c r="RXS52" s="17"/>
      <c r="RXT52" s="18"/>
      <c r="RXY52" s="16">
        <v>2019</v>
      </c>
      <c r="RXZ52" s="10"/>
      <c r="RYA52" s="17"/>
      <c r="RYB52" s="18"/>
      <c r="RYG52" s="16">
        <v>2019</v>
      </c>
      <c r="RYH52" s="10"/>
      <c r="RYI52" s="17"/>
      <c r="RYJ52" s="18"/>
      <c r="RYO52" s="16">
        <v>2019</v>
      </c>
      <c r="RYP52" s="10"/>
      <c r="RYQ52" s="17"/>
      <c r="RYR52" s="18"/>
      <c r="RYW52" s="16">
        <v>2019</v>
      </c>
      <c r="RYX52" s="10"/>
      <c r="RYY52" s="17"/>
      <c r="RYZ52" s="18"/>
      <c r="RZE52" s="16">
        <v>2019</v>
      </c>
      <c r="RZF52" s="10"/>
      <c r="RZG52" s="17"/>
      <c r="RZH52" s="18"/>
      <c r="RZM52" s="16">
        <v>2019</v>
      </c>
      <c r="RZN52" s="10"/>
      <c r="RZO52" s="17"/>
      <c r="RZP52" s="18"/>
      <c r="RZU52" s="16">
        <v>2019</v>
      </c>
      <c r="RZV52" s="10"/>
      <c r="RZW52" s="17"/>
      <c r="RZX52" s="18"/>
      <c r="SAC52" s="16">
        <v>2019</v>
      </c>
      <c r="SAD52" s="10"/>
      <c r="SAE52" s="17"/>
      <c r="SAF52" s="18"/>
      <c r="SAK52" s="16">
        <v>2019</v>
      </c>
      <c r="SAL52" s="10"/>
      <c r="SAM52" s="17"/>
      <c r="SAN52" s="18"/>
      <c r="SAS52" s="16">
        <v>2019</v>
      </c>
      <c r="SAT52" s="10"/>
      <c r="SAU52" s="17"/>
      <c r="SAV52" s="18"/>
      <c r="SBA52" s="16">
        <v>2019</v>
      </c>
      <c r="SBB52" s="10"/>
      <c r="SBC52" s="17"/>
      <c r="SBD52" s="18"/>
      <c r="SBI52" s="16">
        <v>2019</v>
      </c>
      <c r="SBJ52" s="10"/>
      <c r="SBK52" s="17"/>
      <c r="SBL52" s="18"/>
      <c r="SBQ52" s="16">
        <v>2019</v>
      </c>
      <c r="SBR52" s="10"/>
      <c r="SBS52" s="17"/>
      <c r="SBT52" s="18"/>
      <c r="SBY52" s="16">
        <v>2019</v>
      </c>
      <c r="SBZ52" s="10"/>
      <c r="SCA52" s="17"/>
      <c r="SCB52" s="18"/>
      <c r="SCG52" s="16">
        <v>2019</v>
      </c>
      <c r="SCH52" s="10"/>
      <c r="SCI52" s="17"/>
      <c r="SCJ52" s="18"/>
      <c r="SCO52" s="16">
        <v>2019</v>
      </c>
      <c r="SCP52" s="10"/>
      <c r="SCQ52" s="17"/>
      <c r="SCR52" s="18"/>
      <c r="SCW52" s="16">
        <v>2019</v>
      </c>
      <c r="SCX52" s="10"/>
      <c r="SCY52" s="17"/>
      <c r="SCZ52" s="18"/>
      <c r="SDE52" s="16">
        <v>2019</v>
      </c>
      <c r="SDF52" s="10"/>
      <c r="SDG52" s="17"/>
      <c r="SDH52" s="18"/>
      <c r="SDM52" s="16">
        <v>2019</v>
      </c>
      <c r="SDN52" s="10"/>
      <c r="SDO52" s="17"/>
      <c r="SDP52" s="18"/>
      <c r="SDU52" s="16">
        <v>2019</v>
      </c>
      <c r="SDV52" s="10"/>
      <c r="SDW52" s="17"/>
      <c r="SDX52" s="18"/>
      <c r="SEC52" s="16">
        <v>2019</v>
      </c>
      <c r="SED52" s="10"/>
      <c r="SEE52" s="17"/>
      <c r="SEF52" s="18"/>
      <c r="SEK52" s="16">
        <v>2019</v>
      </c>
      <c r="SEL52" s="10"/>
      <c r="SEM52" s="17"/>
      <c r="SEN52" s="18"/>
      <c r="SES52" s="16">
        <v>2019</v>
      </c>
      <c r="SET52" s="10"/>
      <c r="SEU52" s="17"/>
      <c r="SEV52" s="18"/>
      <c r="SFA52" s="16">
        <v>2019</v>
      </c>
      <c r="SFB52" s="10"/>
      <c r="SFC52" s="17"/>
      <c r="SFD52" s="18"/>
      <c r="SFI52" s="16">
        <v>2019</v>
      </c>
      <c r="SFJ52" s="10"/>
      <c r="SFK52" s="17"/>
      <c r="SFL52" s="18"/>
      <c r="SFQ52" s="16">
        <v>2019</v>
      </c>
      <c r="SFR52" s="10"/>
      <c r="SFS52" s="17"/>
      <c r="SFT52" s="18"/>
      <c r="SFY52" s="16">
        <v>2019</v>
      </c>
      <c r="SFZ52" s="10"/>
      <c r="SGA52" s="17"/>
      <c r="SGB52" s="18"/>
      <c r="SGG52" s="16">
        <v>2019</v>
      </c>
      <c r="SGH52" s="10"/>
      <c r="SGI52" s="17"/>
      <c r="SGJ52" s="18"/>
      <c r="SGO52" s="16">
        <v>2019</v>
      </c>
      <c r="SGP52" s="10"/>
      <c r="SGQ52" s="17"/>
      <c r="SGR52" s="18"/>
      <c r="SGW52" s="16">
        <v>2019</v>
      </c>
      <c r="SGX52" s="10"/>
      <c r="SGY52" s="17"/>
      <c r="SGZ52" s="18"/>
      <c r="SHE52" s="16">
        <v>2019</v>
      </c>
      <c r="SHF52" s="10"/>
      <c r="SHG52" s="17"/>
      <c r="SHH52" s="18"/>
      <c r="SHM52" s="16">
        <v>2019</v>
      </c>
      <c r="SHN52" s="10"/>
      <c r="SHO52" s="17"/>
      <c r="SHP52" s="18"/>
      <c r="SHU52" s="16">
        <v>2019</v>
      </c>
      <c r="SHV52" s="10"/>
      <c r="SHW52" s="17"/>
      <c r="SHX52" s="18"/>
      <c r="SIC52" s="16">
        <v>2019</v>
      </c>
      <c r="SID52" s="10"/>
      <c r="SIE52" s="17"/>
      <c r="SIF52" s="18"/>
      <c r="SIK52" s="16">
        <v>2019</v>
      </c>
      <c r="SIL52" s="10"/>
      <c r="SIM52" s="17"/>
      <c r="SIN52" s="18"/>
      <c r="SIS52" s="16">
        <v>2019</v>
      </c>
      <c r="SIT52" s="10"/>
      <c r="SIU52" s="17"/>
      <c r="SIV52" s="18"/>
      <c r="SJA52" s="16">
        <v>2019</v>
      </c>
      <c r="SJB52" s="10"/>
      <c r="SJC52" s="17"/>
      <c r="SJD52" s="18"/>
      <c r="SJI52" s="16">
        <v>2019</v>
      </c>
      <c r="SJJ52" s="10"/>
      <c r="SJK52" s="17"/>
      <c r="SJL52" s="18"/>
      <c r="SJQ52" s="16">
        <v>2019</v>
      </c>
      <c r="SJR52" s="10"/>
      <c r="SJS52" s="17"/>
      <c r="SJT52" s="18"/>
      <c r="SJY52" s="16">
        <v>2019</v>
      </c>
      <c r="SJZ52" s="10"/>
      <c r="SKA52" s="17"/>
      <c r="SKB52" s="18"/>
      <c r="SKG52" s="16">
        <v>2019</v>
      </c>
      <c r="SKH52" s="10"/>
      <c r="SKI52" s="17"/>
      <c r="SKJ52" s="18"/>
      <c r="SKO52" s="16">
        <v>2019</v>
      </c>
      <c r="SKP52" s="10"/>
      <c r="SKQ52" s="17"/>
      <c r="SKR52" s="18"/>
      <c r="SKW52" s="16">
        <v>2019</v>
      </c>
      <c r="SKX52" s="10"/>
      <c r="SKY52" s="17"/>
      <c r="SKZ52" s="18"/>
      <c r="SLE52" s="16">
        <v>2019</v>
      </c>
      <c r="SLF52" s="10"/>
      <c r="SLG52" s="17"/>
      <c r="SLH52" s="18"/>
      <c r="SLM52" s="16">
        <v>2019</v>
      </c>
      <c r="SLN52" s="10"/>
      <c r="SLO52" s="17"/>
      <c r="SLP52" s="18"/>
      <c r="SLU52" s="16">
        <v>2019</v>
      </c>
      <c r="SLV52" s="10"/>
      <c r="SLW52" s="17"/>
      <c r="SLX52" s="18"/>
      <c r="SMC52" s="16">
        <v>2019</v>
      </c>
      <c r="SMD52" s="10"/>
      <c r="SME52" s="17"/>
      <c r="SMF52" s="18"/>
      <c r="SMK52" s="16">
        <v>2019</v>
      </c>
      <c r="SML52" s="10"/>
      <c r="SMM52" s="17"/>
      <c r="SMN52" s="18"/>
      <c r="SMS52" s="16">
        <v>2019</v>
      </c>
      <c r="SMT52" s="10"/>
      <c r="SMU52" s="17"/>
      <c r="SMV52" s="18"/>
      <c r="SNA52" s="16">
        <v>2019</v>
      </c>
      <c r="SNB52" s="10"/>
      <c r="SNC52" s="17"/>
      <c r="SND52" s="18"/>
      <c r="SNI52" s="16">
        <v>2019</v>
      </c>
      <c r="SNJ52" s="10"/>
      <c r="SNK52" s="17"/>
      <c r="SNL52" s="18"/>
      <c r="SNQ52" s="16">
        <v>2019</v>
      </c>
      <c r="SNR52" s="10"/>
      <c r="SNS52" s="17"/>
      <c r="SNT52" s="18"/>
      <c r="SNY52" s="16">
        <v>2019</v>
      </c>
      <c r="SNZ52" s="10"/>
      <c r="SOA52" s="17"/>
      <c r="SOB52" s="18"/>
      <c r="SOG52" s="16">
        <v>2019</v>
      </c>
      <c r="SOH52" s="10"/>
      <c r="SOI52" s="17"/>
      <c r="SOJ52" s="18"/>
      <c r="SOO52" s="16">
        <v>2019</v>
      </c>
      <c r="SOP52" s="10"/>
      <c r="SOQ52" s="17"/>
      <c r="SOR52" s="18"/>
      <c r="SOW52" s="16">
        <v>2019</v>
      </c>
      <c r="SOX52" s="10"/>
      <c r="SOY52" s="17"/>
      <c r="SOZ52" s="18"/>
      <c r="SPE52" s="16">
        <v>2019</v>
      </c>
      <c r="SPF52" s="10"/>
      <c r="SPG52" s="17"/>
      <c r="SPH52" s="18"/>
      <c r="SPM52" s="16">
        <v>2019</v>
      </c>
      <c r="SPN52" s="10"/>
      <c r="SPO52" s="17"/>
      <c r="SPP52" s="18"/>
      <c r="SPU52" s="16">
        <v>2019</v>
      </c>
      <c r="SPV52" s="10"/>
      <c r="SPW52" s="17"/>
      <c r="SPX52" s="18"/>
      <c r="SQC52" s="16">
        <v>2019</v>
      </c>
      <c r="SQD52" s="10"/>
      <c r="SQE52" s="17"/>
      <c r="SQF52" s="18"/>
      <c r="SQK52" s="16">
        <v>2019</v>
      </c>
      <c r="SQL52" s="10"/>
      <c r="SQM52" s="17"/>
      <c r="SQN52" s="18"/>
      <c r="SQS52" s="16">
        <v>2019</v>
      </c>
      <c r="SQT52" s="10"/>
      <c r="SQU52" s="17"/>
      <c r="SQV52" s="18"/>
      <c r="SRA52" s="16">
        <v>2019</v>
      </c>
      <c r="SRB52" s="10"/>
      <c r="SRC52" s="17"/>
      <c r="SRD52" s="18"/>
      <c r="SRI52" s="16">
        <v>2019</v>
      </c>
      <c r="SRJ52" s="10"/>
      <c r="SRK52" s="17"/>
      <c r="SRL52" s="18"/>
      <c r="SRQ52" s="16">
        <v>2019</v>
      </c>
      <c r="SRR52" s="10"/>
      <c r="SRS52" s="17"/>
      <c r="SRT52" s="18"/>
      <c r="SRY52" s="16">
        <v>2019</v>
      </c>
      <c r="SRZ52" s="10"/>
      <c r="SSA52" s="17"/>
      <c r="SSB52" s="18"/>
      <c r="SSG52" s="16">
        <v>2019</v>
      </c>
      <c r="SSH52" s="10"/>
      <c r="SSI52" s="17"/>
      <c r="SSJ52" s="18"/>
      <c r="SSO52" s="16">
        <v>2019</v>
      </c>
      <c r="SSP52" s="10"/>
      <c r="SSQ52" s="17"/>
      <c r="SSR52" s="18"/>
      <c r="SSW52" s="16">
        <v>2019</v>
      </c>
      <c r="SSX52" s="10"/>
      <c r="SSY52" s="17"/>
      <c r="SSZ52" s="18"/>
      <c r="STE52" s="16">
        <v>2019</v>
      </c>
      <c r="STF52" s="10"/>
      <c r="STG52" s="17"/>
      <c r="STH52" s="18"/>
      <c r="STM52" s="16">
        <v>2019</v>
      </c>
      <c r="STN52" s="10"/>
      <c r="STO52" s="17"/>
      <c r="STP52" s="18"/>
      <c r="STU52" s="16">
        <v>2019</v>
      </c>
      <c r="STV52" s="10"/>
      <c r="STW52" s="17"/>
      <c r="STX52" s="18"/>
      <c r="SUC52" s="16">
        <v>2019</v>
      </c>
      <c r="SUD52" s="10"/>
      <c r="SUE52" s="17"/>
      <c r="SUF52" s="18"/>
      <c r="SUK52" s="16">
        <v>2019</v>
      </c>
      <c r="SUL52" s="10"/>
      <c r="SUM52" s="17"/>
      <c r="SUN52" s="18"/>
      <c r="SUS52" s="16">
        <v>2019</v>
      </c>
      <c r="SUT52" s="10"/>
      <c r="SUU52" s="17"/>
      <c r="SUV52" s="18"/>
      <c r="SVA52" s="16">
        <v>2019</v>
      </c>
      <c r="SVB52" s="10"/>
      <c r="SVC52" s="17"/>
      <c r="SVD52" s="18"/>
      <c r="SVI52" s="16">
        <v>2019</v>
      </c>
      <c r="SVJ52" s="10"/>
      <c r="SVK52" s="17"/>
      <c r="SVL52" s="18"/>
      <c r="SVQ52" s="16">
        <v>2019</v>
      </c>
      <c r="SVR52" s="10"/>
      <c r="SVS52" s="17"/>
      <c r="SVT52" s="18"/>
      <c r="SVY52" s="16">
        <v>2019</v>
      </c>
      <c r="SVZ52" s="10"/>
      <c r="SWA52" s="17"/>
      <c r="SWB52" s="18"/>
      <c r="SWG52" s="16">
        <v>2019</v>
      </c>
      <c r="SWH52" s="10"/>
      <c r="SWI52" s="17"/>
      <c r="SWJ52" s="18"/>
      <c r="SWO52" s="16">
        <v>2019</v>
      </c>
      <c r="SWP52" s="10"/>
      <c r="SWQ52" s="17"/>
      <c r="SWR52" s="18"/>
      <c r="SWW52" s="16">
        <v>2019</v>
      </c>
      <c r="SWX52" s="10"/>
      <c r="SWY52" s="17"/>
      <c r="SWZ52" s="18"/>
      <c r="SXE52" s="16">
        <v>2019</v>
      </c>
      <c r="SXF52" s="10"/>
      <c r="SXG52" s="17"/>
      <c r="SXH52" s="18"/>
      <c r="SXM52" s="16">
        <v>2019</v>
      </c>
      <c r="SXN52" s="10"/>
      <c r="SXO52" s="17"/>
      <c r="SXP52" s="18"/>
      <c r="SXU52" s="16">
        <v>2019</v>
      </c>
      <c r="SXV52" s="10"/>
      <c r="SXW52" s="17"/>
      <c r="SXX52" s="18"/>
      <c r="SYC52" s="16">
        <v>2019</v>
      </c>
      <c r="SYD52" s="10"/>
      <c r="SYE52" s="17"/>
      <c r="SYF52" s="18"/>
      <c r="SYK52" s="16">
        <v>2019</v>
      </c>
      <c r="SYL52" s="10"/>
      <c r="SYM52" s="17"/>
      <c r="SYN52" s="18"/>
      <c r="SYS52" s="16">
        <v>2019</v>
      </c>
      <c r="SYT52" s="10"/>
      <c r="SYU52" s="17"/>
      <c r="SYV52" s="18"/>
      <c r="SZA52" s="16">
        <v>2019</v>
      </c>
      <c r="SZB52" s="10"/>
      <c r="SZC52" s="17"/>
      <c r="SZD52" s="18"/>
      <c r="SZI52" s="16">
        <v>2019</v>
      </c>
      <c r="SZJ52" s="10"/>
      <c r="SZK52" s="17"/>
      <c r="SZL52" s="18"/>
      <c r="SZQ52" s="16">
        <v>2019</v>
      </c>
      <c r="SZR52" s="10"/>
      <c r="SZS52" s="17"/>
      <c r="SZT52" s="18"/>
      <c r="SZY52" s="16">
        <v>2019</v>
      </c>
      <c r="SZZ52" s="10"/>
      <c r="TAA52" s="17"/>
      <c r="TAB52" s="18"/>
      <c r="TAG52" s="16">
        <v>2019</v>
      </c>
      <c r="TAH52" s="10"/>
      <c r="TAI52" s="17"/>
      <c r="TAJ52" s="18"/>
      <c r="TAO52" s="16">
        <v>2019</v>
      </c>
      <c r="TAP52" s="10"/>
      <c r="TAQ52" s="17"/>
      <c r="TAR52" s="18"/>
      <c r="TAW52" s="16">
        <v>2019</v>
      </c>
      <c r="TAX52" s="10"/>
      <c r="TAY52" s="17"/>
      <c r="TAZ52" s="18"/>
      <c r="TBE52" s="16">
        <v>2019</v>
      </c>
      <c r="TBF52" s="10"/>
      <c r="TBG52" s="17"/>
      <c r="TBH52" s="18"/>
      <c r="TBM52" s="16">
        <v>2019</v>
      </c>
      <c r="TBN52" s="10"/>
      <c r="TBO52" s="17"/>
      <c r="TBP52" s="18"/>
      <c r="TBU52" s="16">
        <v>2019</v>
      </c>
      <c r="TBV52" s="10"/>
      <c r="TBW52" s="17"/>
      <c r="TBX52" s="18"/>
      <c r="TCC52" s="16">
        <v>2019</v>
      </c>
      <c r="TCD52" s="10"/>
      <c r="TCE52" s="17"/>
      <c r="TCF52" s="18"/>
      <c r="TCK52" s="16">
        <v>2019</v>
      </c>
      <c r="TCL52" s="10"/>
      <c r="TCM52" s="17"/>
      <c r="TCN52" s="18"/>
      <c r="TCS52" s="16">
        <v>2019</v>
      </c>
      <c r="TCT52" s="10"/>
      <c r="TCU52" s="17"/>
      <c r="TCV52" s="18"/>
      <c r="TDA52" s="16">
        <v>2019</v>
      </c>
      <c r="TDB52" s="10"/>
      <c r="TDC52" s="17"/>
      <c r="TDD52" s="18"/>
      <c r="TDI52" s="16">
        <v>2019</v>
      </c>
      <c r="TDJ52" s="10"/>
      <c r="TDK52" s="17"/>
      <c r="TDL52" s="18"/>
      <c r="TDQ52" s="16">
        <v>2019</v>
      </c>
      <c r="TDR52" s="10"/>
      <c r="TDS52" s="17"/>
      <c r="TDT52" s="18"/>
      <c r="TDY52" s="16">
        <v>2019</v>
      </c>
      <c r="TDZ52" s="10"/>
      <c r="TEA52" s="17"/>
      <c r="TEB52" s="18"/>
      <c r="TEG52" s="16">
        <v>2019</v>
      </c>
      <c r="TEH52" s="10"/>
      <c r="TEI52" s="17"/>
      <c r="TEJ52" s="18"/>
      <c r="TEO52" s="16">
        <v>2019</v>
      </c>
      <c r="TEP52" s="10"/>
      <c r="TEQ52" s="17"/>
      <c r="TER52" s="18"/>
      <c r="TEW52" s="16">
        <v>2019</v>
      </c>
      <c r="TEX52" s="10"/>
      <c r="TEY52" s="17"/>
      <c r="TEZ52" s="18"/>
      <c r="TFE52" s="16">
        <v>2019</v>
      </c>
      <c r="TFF52" s="10"/>
      <c r="TFG52" s="17"/>
      <c r="TFH52" s="18"/>
      <c r="TFM52" s="16">
        <v>2019</v>
      </c>
      <c r="TFN52" s="10"/>
      <c r="TFO52" s="17"/>
      <c r="TFP52" s="18"/>
      <c r="TFU52" s="16">
        <v>2019</v>
      </c>
      <c r="TFV52" s="10"/>
      <c r="TFW52" s="17"/>
      <c r="TFX52" s="18"/>
      <c r="TGC52" s="16">
        <v>2019</v>
      </c>
      <c r="TGD52" s="10"/>
      <c r="TGE52" s="17"/>
      <c r="TGF52" s="18"/>
      <c r="TGK52" s="16">
        <v>2019</v>
      </c>
      <c r="TGL52" s="10"/>
      <c r="TGM52" s="17"/>
      <c r="TGN52" s="18"/>
      <c r="TGS52" s="16">
        <v>2019</v>
      </c>
      <c r="TGT52" s="10"/>
      <c r="TGU52" s="17"/>
      <c r="TGV52" s="18"/>
      <c r="THA52" s="16">
        <v>2019</v>
      </c>
      <c r="THB52" s="10"/>
      <c r="THC52" s="17"/>
      <c r="THD52" s="18"/>
      <c r="THI52" s="16">
        <v>2019</v>
      </c>
      <c r="THJ52" s="10"/>
      <c r="THK52" s="17"/>
      <c r="THL52" s="18"/>
      <c r="THQ52" s="16">
        <v>2019</v>
      </c>
      <c r="THR52" s="10"/>
      <c r="THS52" s="17"/>
      <c r="THT52" s="18"/>
      <c r="THY52" s="16">
        <v>2019</v>
      </c>
      <c r="THZ52" s="10"/>
      <c r="TIA52" s="17"/>
      <c r="TIB52" s="18"/>
      <c r="TIG52" s="16">
        <v>2019</v>
      </c>
      <c r="TIH52" s="10"/>
      <c r="TII52" s="17"/>
      <c r="TIJ52" s="18"/>
      <c r="TIO52" s="16">
        <v>2019</v>
      </c>
      <c r="TIP52" s="10"/>
      <c r="TIQ52" s="17"/>
      <c r="TIR52" s="18"/>
      <c r="TIW52" s="16">
        <v>2019</v>
      </c>
      <c r="TIX52" s="10"/>
      <c r="TIY52" s="17"/>
      <c r="TIZ52" s="18"/>
      <c r="TJE52" s="16">
        <v>2019</v>
      </c>
      <c r="TJF52" s="10"/>
      <c r="TJG52" s="17"/>
      <c r="TJH52" s="18"/>
      <c r="TJM52" s="16">
        <v>2019</v>
      </c>
      <c r="TJN52" s="10"/>
      <c r="TJO52" s="17"/>
      <c r="TJP52" s="18"/>
      <c r="TJU52" s="16">
        <v>2019</v>
      </c>
      <c r="TJV52" s="10"/>
      <c r="TJW52" s="17"/>
      <c r="TJX52" s="18"/>
      <c r="TKC52" s="16">
        <v>2019</v>
      </c>
      <c r="TKD52" s="10"/>
      <c r="TKE52" s="17"/>
      <c r="TKF52" s="18"/>
      <c r="TKK52" s="16">
        <v>2019</v>
      </c>
      <c r="TKL52" s="10"/>
      <c r="TKM52" s="17"/>
      <c r="TKN52" s="18"/>
      <c r="TKS52" s="16">
        <v>2019</v>
      </c>
      <c r="TKT52" s="10"/>
      <c r="TKU52" s="17"/>
      <c r="TKV52" s="18"/>
      <c r="TLA52" s="16">
        <v>2019</v>
      </c>
      <c r="TLB52" s="10"/>
      <c r="TLC52" s="17"/>
      <c r="TLD52" s="18"/>
      <c r="TLI52" s="16">
        <v>2019</v>
      </c>
      <c r="TLJ52" s="10"/>
      <c r="TLK52" s="17"/>
      <c r="TLL52" s="18"/>
      <c r="TLQ52" s="16">
        <v>2019</v>
      </c>
      <c r="TLR52" s="10"/>
      <c r="TLS52" s="17"/>
      <c r="TLT52" s="18"/>
      <c r="TLY52" s="16">
        <v>2019</v>
      </c>
      <c r="TLZ52" s="10"/>
      <c r="TMA52" s="17"/>
      <c r="TMB52" s="18"/>
      <c r="TMG52" s="16">
        <v>2019</v>
      </c>
      <c r="TMH52" s="10"/>
      <c r="TMI52" s="17"/>
      <c r="TMJ52" s="18"/>
      <c r="TMO52" s="16">
        <v>2019</v>
      </c>
      <c r="TMP52" s="10"/>
      <c r="TMQ52" s="17"/>
      <c r="TMR52" s="18"/>
      <c r="TMW52" s="16">
        <v>2019</v>
      </c>
      <c r="TMX52" s="10"/>
      <c r="TMY52" s="17"/>
      <c r="TMZ52" s="18"/>
      <c r="TNE52" s="16">
        <v>2019</v>
      </c>
      <c r="TNF52" s="10"/>
      <c r="TNG52" s="17"/>
      <c r="TNH52" s="18"/>
      <c r="TNM52" s="16">
        <v>2019</v>
      </c>
      <c r="TNN52" s="10"/>
      <c r="TNO52" s="17"/>
      <c r="TNP52" s="18"/>
      <c r="TNU52" s="16">
        <v>2019</v>
      </c>
      <c r="TNV52" s="10"/>
      <c r="TNW52" s="17"/>
      <c r="TNX52" s="18"/>
      <c r="TOC52" s="16">
        <v>2019</v>
      </c>
      <c r="TOD52" s="10"/>
      <c r="TOE52" s="17"/>
      <c r="TOF52" s="18"/>
      <c r="TOK52" s="16">
        <v>2019</v>
      </c>
      <c r="TOL52" s="10"/>
      <c r="TOM52" s="17"/>
      <c r="TON52" s="18"/>
      <c r="TOS52" s="16">
        <v>2019</v>
      </c>
      <c r="TOT52" s="10"/>
      <c r="TOU52" s="17"/>
      <c r="TOV52" s="18"/>
      <c r="TPA52" s="16">
        <v>2019</v>
      </c>
      <c r="TPB52" s="10"/>
      <c r="TPC52" s="17"/>
      <c r="TPD52" s="18"/>
      <c r="TPI52" s="16">
        <v>2019</v>
      </c>
      <c r="TPJ52" s="10"/>
      <c r="TPK52" s="17"/>
      <c r="TPL52" s="18"/>
      <c r="TPQ52" s="16">
        <v>2019</v>
      </c>
      <c r="TPR52" s="10"/>
      <c r="TPS52" s="17"/>
      <c r="TPT52" s="18"/>
      <c r="TPY52" s="16">
        <v>2019</v>
      </c>
      <c r="TPZ52" s="10"/>
      <c r="TQA52" s="17"/>
      <c r="TQB52" s="18"/>
      <c r="TQG52" s="16">
        <v>2019</v>
      </c>
      <c r="TQH52" s="10"/>
      <c r="TQI52" s="17"/>
      <c r="TQJ52" s="18"/>
      <c r="TQO52" s="16">
        <v>2019</v>
      </c>
      <c r="TQP52" s="10"/>
      <c r="TQQ52" s="17"/>
      <c r="TQR52" s="18"/>
      <c r="TQW52" s="16">
        <v>2019</v>
      </c>
      <c r="TQX52" s="10"/>
      <c r="TQY52" s="17"/>
      <c r="TQZ52" s="18"/>
      <c r="TRE52" s="16">
        <v>2019</v>
      </c>
      <c r="TRF52" s="10"/>
      <c r="TRG52" s="17"/>
      <c r="TRH52" s="18"/>
      <c r="TRM52" s="16">
        <v>2019</v>
      </c>
      <c r="TRN52" s="10"/>
      <c r="TRO52" s="17"/>
      <c r="TRP52" s="18"/>
      <c r="TRU52" s="16">
        <v>2019</v>
      </c>
      <c r="TRV52" s="10"/>
      <c r="TRW52" s="17"/>
      <c r="TRX52" s="18"/>
      <c r="TSC52" s="16">
        <v>2019</v>
      </c>
      <c r="TSD52" s="10"/>
      <c r="TSE52" s="17"/>
      <c r="TSF52" s="18"/>
      <c r="TSK52" s="16">
        <v>2019</v>
      </c>
      <c r="TSL52" s="10"/>
      <c r="TSM52" s="17"/>
      <c r="TSN52" s="18"/>
      <c r="TSS52" s="16">
        <v>2019</v>
      </c>
      <c r="TST52" s="10"/>
      <c r="TSU52" s="17"/>
      <c r="TSV52" s="18"/>
      <c r="TTA52" s="16">
        <v>2019</v>
      </c>
      <c r="TTB52" s="10"/>
      <c r="TTC52" s="17"/>
      <c r="TTD52" s="18"/>
      <c r="TTI52" s="16">
        <v>2019</v>
      </c>
      <c r="TTJ52" s="10"/>
      <c r="TTK52" s="17"/>
      <c r="TTL52" s="18"/>
      <c r="TTQ52" s="16">
        <v>2019</v>
      </c>
      <c r="TTR52" s="10"/>
      <c r="TTS52" s="17"/>
      <c r="TTT52" s="18"/>
      <c r="TTY52" s="16">
        <v>2019</v>
      </c>
      <c r="TTZ52" s="10"/>
      <c r="TUA52" s="17"/>
      <c r="TUB52" s="18"/>
      <c r="TUG52" s="16">
        <v>2019</v>
      </c>
      <c r="TUH52" s="10"/>
      <c r="TUI52" s="17"/>
      <c r="TUJ52" s="18"/>
      <c r="TUO52" s="16">
        <v>2019</v>
      </c>
      <c r="TUP52" s="10"/>
      <c r="TUQ52" s="17"/>
      <c r="TUR52" s="18"/>
      <c r="TUW52" s="16">
        <v>2019</v>
      </c>
      <c r="TUX52" s="10"/>
      <c r="TUY52" s="17"/>
      <c r="TUZ52" s="18"/>
      <c r="TVE52" s="16">
        <v>2019</v>
      </c>
      <c r="TVF52" s="10"/>
      <c r="TVG52" s="17"/>
      <c r="TVH52" s="18"/>
      <c r="TVM52" s="16">
        <v>2019</v>
      </c>
      <c r="TVN52" s="10"/>
      <c r="TVO52" s="17"/>
      <c r="TVP52" s="18"/>
      <c r="TVU52" s="16">
        <v>2019</v>
      </c>
      <c r="TVV52" s="10"/>
      <c r="TVW52" s="17"/>
      <c r="TVX52" s="18"/>
      <c r="TWC52" s="16">
        <v>2019</v>
      </c>
      <c r="TWD52" s="10"/>
      <c r="TWE52" s="17"/>
      <c r="TWF52" s="18"/>
      <c r="TWK52" s="16">
        <v>2019</v>
      </c>
      <c r="TWL52" s="10"/>
      <c r="TWM52" s="17"/>
      <c r="TWN52" s="18"/>
      <c r="TWS52" s="16">
        <v>2019</v>
      </c>
      <c r="TWT52" s="10"/>
      <c r="TWU52" s="17"/>
      <c r="TWV52" s="18"/>
      <c r="TXA52" s="16">
        <v>2019</v>
      </c>
      <c r="TXB52" s="10"/>
      <c r="TXC52" s="17"/>
      <c r="TXD52" s="18"/>
      <c r="TXI52" s="16">
        <v>2019</v>
      </c>
      <c r="TXJ52" s="10"/>
      <c r="TXK52" s="17"/>
      <c r="TXL52" s="18"/>
      <c r="TXQ52" s="16">
        <v>2019</v>
      </c>
      <c r="TXR52" s="10"/>
      <c r="TXS52" s="17"/>
      <c r="TXT52" s="18"/>
      <c r="TXY52" s="16">
        <v>2019</v>
      </c>
      <c r="TXZ52" s="10"/>
      <c r="TYA52" s="17"/>
      <c r="TYB52" s="18"/>
      <c r="TYG52" s="16">
        <v>2019</v>
      </c>
      <c r="TYH52" s="10"/>
      <c r="TYI52" s="17"/>
      <c r="TYJ52" s="18"/>
      <c r="TYO52" s="16">
        <v>2019</v>
      </c>
      <c r="TYP52" s="10"/>
      <c r="TYQ52" s="17"/>
      <c r="TYR52" s="18"/>
      <c r="TYW52" s="16">
        <v>2019</v>
      </c>
      <c r="TYX52" s="10"/>
      <c r="TYY52" s="17"/>
      <c r="TYZ52" s="18"/>
      <c r="TZE52" s="16">
        <v>2019</v>
      </c>
      <c r="TZF52" s="10"/>
      <c r="TZG52" s="17"/>
      <c r="TZH52" s="18"/>
      <c r="TZM52" s="16">
        <v>2019</v>
      </c>
      <c r="TZN52" s="10"/>
      <c r="TZO52" s="17"/>
      <c r="TZP52" s="18"/>
      <c r="TZU52" s="16">
        <v>2019</v>
      </c>
      <c r="TZV52" s="10"/>
      <c r="TZW52" s="17"/>
      <c r="TZX52" s="18"/>
      <c r="UAC52" s="16">
        <v>2019</v>
      </c>
      <c r="UAD52" s="10"/>
      <c r="UAE52" s="17"/>
      <c r="UAF52" s="18"/>
      <c r="UAK52" s="16">
        <v>2019</v>
      </c>
      <c r="UAL52" s="10"/>
      <c r="UAM52" s="17"/>
      <c r="UAN52" s="18"/>
      <c r="UAS52" s="16">
        <v>2019</v>
      </c>
      <c r="UAT52" s="10"/>
      <c r="UAU52" s="17"/>
      <c r="UAV52" s="18"/>
      <c r="UBA52" s="16">
        <v>2019</v>
      </c>
      <c r="UBB52" s="10"/>
      <c r="UBC52" s="17"/>
      <c r="UBD52" s="18"/>
      <c r="UBI52" s="16">
        <v>2019</v>
      </c>
      <c r="UBJ52" s="10"/>
      <c r="UBK52" s="17"/>
      <c r="UBL52" s="18"/>
      <c r="UBQ52" s="16">
        <v>2019</v>
      </c>
      <c r="UBR52" s="10"/>
      <c r="UBS52" s="17"/>
      <c r="UBT52" s="18"/>
      <c r="UBY52" s="16">
        <v>2019</v>
      </c>
      <c r="UBZ52" s="10"/>
      <c r="UCA52" s="17"/>
      <c r="UCB52" s="18"/>
      <c r="UCG52" s="16">
        <v>2019</v>
      </c>
      <c r="UCH52" s="10"/>
      <c r="UCI52" s="17"/>
      <c r="UCJ52" s="18"/>
      <c r="UCO52" s="16">
        <v>2019</v>
      </c>
      <c r="UCP52" s="10"/>
      <c r="UCQ52" s="17"/>
      <c r="UCR52" s="18"/>
      <c r="UCW52" s="16">
        <v>2019</v>
      </c>
      <c r="UCX52" s="10"/>
      <c r="UCY52" s="17"/>
      <c r="UCZ52" s="18"/>
      <c r="UDE52" s="16">
        <v>2019</v>
      </c>
      <c r="UDF52" s="10"/>
      <c r="UDG52" s="17"/>
      <c r="UDH52" s="18"/>
      <c r="UDM52" s="16">
        <v>2019</v>
      </c>
      <c r="UDN52" s="10"/>
      <c r="UDO52" s="17"/>
      <c r="UDP52" s="18"/>
      <c r="UDU52" s="16">
        <v>2019</v>
      </c>
      <c r="UDV52" s="10"/>
      <c r="UDW52" s="17"/>
      <c r="UDX52" s="18"/>
      <c r="UEC52" s="16">
        <v>2019</v>
      </c>
      <c r="UED52" s="10"/>
      <c r="UEE52" s="17"/>
      <c r="UEF52" s="18"/>
      <c r="UEK52" s="16">
        <v>2019</v>
      </c>
      <c r="UEL52" s="10"/>
      <c r="UEM52" s="17"/>
      <c r="UEN52" s="18"/>
      <c r="UES52" s="16">
        <v>2019</v>
      </c>
      <c r="UET52" s="10"/>
      <c r="UEU52" s="17"/>
      <c r="UEV52" s="18"/>
      <c r="UFA52" s="16">
        <v>2019</v>
      </c>
      <c r="UFB52" s="10"/>
      <c r="UFC52" s="17"/>
      <c r="UFD52" s="18"/>
      <c r="UFI52" s="16">
        <v>2019</v>
      </c>
      <c r="UFJ52" s="10"/>
      <c r="UFK52" s="17"/>
      <c r="UFL52" s="18"/>
      <c r="UFQ52" s="16">
        <v>2019</v>
      </c>
      <c r="UFR52" s="10"/>
      <c r="UFS52" s="17"/>
      <c r="UFT52" s="18"/>
      <c r="UFY52" s="16">
        <v>2019</v>
      </c>
      <c r="UFZ52" s="10"/>
      <c r="UGA52" s="17"/>
      <c r="UGB52" s="18"/>
      <c r="UGG52" s="16">
        <v>2019</v>
      </c>
      <c r="UGH52" s="10"/>
      <c r="UGI52" s="17"/>
      <c r="UGJ52" s="18"/>
      <c r="UGO52" s="16">
        <v>2019</v>
      </c>
      <c r="UGP52" s="10"/>
      <c r="UGQ52" s="17"/>
      <c r="UGR52" s="18"/>
      <c r="UGW52" s="16">
        <v>2019</v>
      </c>
      <c r="UGX52" s="10"/>
      <c r="UGY52" s="17"/>
      <c r="UGZ52" s="18"/>
      <c r="UHE52" s="16">
        <v>2019</v>
      </c>
      <c r="UHF52" s="10"/>
      <c r="UHG52" s="17"/>
      <c r="UHH52" s="18"/>
      <c r="UHM52" s="16">
        <v>2019</v>
      </c>
      <c r="UHN52" s="10"/>
      <c r="UHO52" s="17"/>
      <c r="UHP52" s="18"/>
      <c r="UHU52" s="16">
        <v>2019</v>
      </c>
      <c r="UHV52" s="10"/>
      <c r="UHW52" s="17"/>
      <c r="UHX52" s="18"/>
      <c r="UIC52" s="16">
        <v>2019</v>
      </c>
      <c r="UID52" s="10"/>
      <c r="UIE52" s="17"/>
      <c r="UIF52" s="18"/>
      <c r="UIK52" s="16">
        <v>2019</v>
      </c>
      <c r="UIL52" s="10"/>
      <c r="UIM52" s="17"/>
      <c r="UIN52" s="18"/>
      <c r="UIS52" s="16">
        <v>2019</v>
      </c>
      <c r="UIT52" s="10"/>
      <c r="UIU52" s="17"/>
      <c r="UIV52" s="18"/>
      <c r="UJA52" s="16">
        <v>2019</v>
      </c>
      <c r="UJB52" s="10"/>
      <c r="UJC52" s="17"/>
      <c r="UJD52" s="18"/>
      <c r="UJI52" s="16">
        <v>2019</v>
      </c>
      <c r="UJJ52" s="10"/>
      <c r="UJK52" s="17"/>
      <c r="UJL52" s="18"/>
      <c r="UJQ52" s="16">
        <v>2019</v>
      </c>
      <c r="UJR52" s="10"/>
      <c r="UJS52" s="17"/>
      <c r="UJT52" s="18"/>
      <c r="UJY52" s="16">
        <v>2019</v>
      </c>
      <c r="UJZ52" s="10"/>
      <c r="UKA52" s="17"/>
      <c r="UKB52" s="18"/>
      <c r="UKG52" s="16">
        <v>2019</v>
      </c>
      <c r="UKH52" s="10"/>
      <c r="UKI52" s="17"/>
      <c r="UKJ52" s="18"/>
      <c r="UKO52" s="16">
        <v>2019</v>
      </c>
      <c r="UKP52" s="10"/>
      <c r="UKQ52" s="17"/>
      <c r="UKR52" s="18"/>
      <c r="UKW52" s="16">
        <v>2019</v>
      </c>
      <c r="UKX52" s="10"/>
      <c r="UKY52" s="17"/>
      <c r="UKZ52" s="18"/>
      <c r="ULE52" s="16">
        <v>2019</v>
      </c>
      <c r="ULF52" s="10"/>
      <c r="ULG52" s="17"/>
      <c r="ULH52" s="18"/>
      <c r="ULM52" s="16">
        <v>2019</v>
      </c>
      <c r="ULN52" s="10"/>
      <c r="ULO52" s="17"/>
      <c r="ULP52" s="18"/>
      <c r="ULU52" s="16">
        <v>2019</v>
      </c>
      <c r="ULV52" s="10"/>
      <c r="ULW52" s="17"/>
      <c r="ULX52" s="18"/>
      <c r="UMC52" s="16">
        <v>2019</v>
      </c>
      <c r="UMD52" s="10"/>
      <c r="UME52" s="17"/>
      <c r="UMF52" s="18"/>
      <c r="UMK52" s="16">
        <v>2019</v>
      </c>
      <c r="UML52" s="10"/>
      <c r="UMM52" s="17"/>
      <c r="UMN52" s="18"/>
      <c r="UMS52" s="16">
        <v>2019</v>
      </c>
      <c r="UMT52" s="10"/>
      <c r="UMU52" s="17"/>
      <c r="UMV52" s="18"/>
      <c r="UNA52" s="16">
        <v>2019</v>
      </c>
      <c r="UNB52" s="10"/>
      <c r="UNC52" s="17"/>
      <c r="UND52" s="18"/>
      <c r="UNI52" s="16">
        <v>2019</v>
      </c>
      <c r="UNJ52" s="10"/>
      <c r="UNK52" s="17"/>
      <c r="UNL52" s="18"/>
      <c r="UNQ52" s="16">
        <v>2019</v>
      </c>
      <c r="UNR52" s="10"/>
      <c r="UNS52" s="17"/>
      <c r="UNT52" s="18"/>
      <c r="UNY52" s="16">
        <v>2019</v>
      </c>
      <c r="UNZ52" s="10"/>
      <c r="UOA52" s="17"/>
      <c r="UOB52" s="18"/>
      <c r="UOG52" s="16">
        <v>2019</v>
      </c>
      <c r="UOH52" s="10"/>
      <c r="UOI52" s="17"/>
      <c r="UOJ52" s="18"/>
      <c r="UOO52" s="16">
        <v>2019</v>
      </c>
      <c r="UOP52" s="10"/>
      <c r="UOQ52" s="17"/>
      <c r="UOR52" s="18"/>
      <c r="UOW52" s="16">
        <v>2019</v>
      </c>
      <c r="UOX52" s="10"/>
      <c r="UOY52" s="17"/>
      <c r="UOZ52" s="18"/>
      <c r="UPE52" s="16">
        <v>2019</v>
      </c>
      <c r="UPF52" s="10"/>
      <c r="UPG52" s="17"/>
      <c r="UPH52" s="18"/>
      <c r="UPM52" s="16">
        <v>2019</v>
      </c>
      <c r="UPN52" s="10"/>
      <c r="UPO52" s="17"/>
      <c r="UPP52" s="18"/>
      <c r="UPU52" s="16">
        <v>2019</v>
      </c>
      <c r="UPV52" s="10"/>
      <c r="UPW52" s="17"/>
      <c r="UPX52" s="18"/>
      <c r="UQC52" s="16">
        <v>2019</v>
      </c>
      <c r="UQD52" s="10"/>
      <c r="UQE52" s="17"/>
      <c r="UQF52" s="18"/>
      <c r="UQK52" s="16">
        <v>2019</v>
      </c>
      <c r="UQL52" s="10"/>
      <c r="UQM52" s="17"/>
      <c r="UQN52" s="18"/>
      <c r="UQS52" s="16">
        <v>2019</v>
      </c>
      <c r="UQT52" s="10"/>
      <c r="UQU52" s="17"/>
      <c r="UQV52" s="18"/>
      <c r="URA52" s="16">
        <v>2019</v>
      </c>
      <c r="URB52" s="10"/>
      <c r="URC52" s="17"/>
      <c r="URD52" s="18"/>
      <c r="URI52" s="16">
        <v>2019</v>
      </c>
      <c r="URJ52" s="10"/>
      <c r="URK52" s="17"/>
      <c r="URL52" s="18"/>
      <c r="URQ52" s="16">
        <v>2019</v>
      </c>
      <c r="URR52" s="10"/>
      <c r="URS52" s="17"/>
      <c r="URT52" s="18"/>
      <c r="URY52" s="16">
        <v>2019</v>
      </c>
      <c r="URZ52" s="10"/>
      <c r="USA52" s="17"/>
      <c r="USB52" s="18"/>
      <c r="USG52" s="16">
        <v>2019</v>
      </c>
      <c r="USH52" s="10"/>
      <c r="USI52" s="17"/>
      <c r="USJ52" s="18"/>
      <c r="USO52" s="16">
        <v>2019</v>
      </c>
      <c r="USP52" s="10"/>
      <c r="USQ52" s="17"/>
      <c r="USR52" s="18"/>
      <c r="USW52" s="16">
        <v>2019</v>
      </c>
      <c r="USX52" s="10"/>
      <c r="USY52" s="17"/>
      <c r="USZ52" s="18"/>
      <c r="UTE52" s="16">
        <v>2019</v>
      </c>
      <c r="UTF52" s="10"/>
      <c r="UTG52" s="17"/>
      <c r="UTH52" s="18"/>
      <c r="UTM52" s="16">
        <v>2019</v>
      </c>
      <c r="UTN52" s="10"/>
      <c r="UTO52" s="17"/>
      <c r="UTP52" s="18"/>
      <c r="UTU52" s="16">
        <v>2019</v>
      </c>
      <c r="UTV52" s="10"/>
      <c r="UTW52" s="17"/>
      <c r="UTX52" s="18"/>
      <c r="UUC52" s="16">
        <v>2019</v>
      </c>
      <c r="UUD52" s="10"/>
      <c r="UUE52" s="17"/>
      <c r="UUF52" s="18"/>
      <c r="UUK52" s="16">
        <v>2019</v>
      </c>
      <c r="UUL52" s="10"/>
      <c r="UUM52" s="17"/>
      <c r="UUN52" s="18"/>
      <c r="UUS52" s="16">
        <v>2019</v>
      </c>
      <c r="UUT52" s="10"/>
      <c r="UUU52" s="17"/>
      <c r="UUV52" s="18"/>
      <c r="UVA52" s="16">
        <v>2019</v>
      </c>
      <c r="UVB52" s="10"/>
      <c r="UVC52" s="17"/>
      <c r="UVD52" s="18"/>
      <c r="UVI52" s="16">
        <v>2019</v>
      </c>
      <c r="UVJ52" s="10"/>
      <c r="UVK52" s="17"/>
      <c r="UVL52" s="18"/>
      <c r="UVQ52" s="16">
        <v>2019</v>
      </c>
      <c r="UVR52" s="10"/>
      <c r="UVS52" s="17"/>
      <c r="UVT52" s="18"/>
      <c r="UVY52" s="16">
        <v>2019</v>
      </c>
      <c r="UVZ52" s="10"/>
      <c r="UWA52" s="17"/>
      <c r="UWB52" s="18"/>
      <c r="UWG52" s="16">
        <v>2019</v>
      </c>
      <c r="UWH52" s="10"/>
      <c r="UWI52" s="17"/>
      <c r="UWJ52" s="18"/>
      <c r="UWO52" s="16">
        <v>2019</v>
      </c>
      <c r="UWP52" s="10"/>
      <c r="UWQ52" s="17"/>
      <c r="UWR52" s="18"/>
      <c r="UWW52" s="16">
        <v>2019</v>
      </c>
      <c r="UWX52" s="10"/>
      <c r="UWY52" s="17"/>
      <c r="UWZ52" s="18"/>
      <c r="UXE52" s="16">
        <v>2019</v>
      </c>
      <c r="UXF52" s="10"/>
      <c r="UXG52" s="17"/>
      <c r="UXH52" s="18"/>
      <c r="UXM52" s="16">
        <v>2019</v>
      </c>
      <c r="UXN52" s="10"/>
      <c r="UXO52" s="17"/>
      <c r="UXP52" s="18"/>
      <c r="UXU52" s="16">
        <v>2019</v>
      </c>
      <c r="UXV52" s="10"/>
      <c r="UXW52" s="17"/>
      <c r="UXX52" s="18"/>
      <c r="UYC52" s="16">
        <v>2019</v>
      </c>
      <c r="UYD52" s="10"/>
      <c r="UYE52" s="17"/>
      <c r="UYF52" s="18"/>
      <c r="UYK52" s="16">
        <v>2019</v>
      </c>
      <c r="UYL52" s="10"/>
      <c r="UYM52" s="17"/>
      <c r="UYN52" s="18"/>
      <c r="UYS52" s="16">
        <v>2019</v>
      </c>
      <c r="UYT52" s="10"/>
      <c r="UYU52" s="17"/>
      <c r="UYV52" s="18"/>
      <c r="UZA52" s="16">
        <v>2019</v>
      </c>
      <c r="UZB52" s="10"/>
      <c r="UZC52" s="17"/>
      <c r="UZD52" s="18"/>
      <c r="UZI52" s="16">
        <v>2019</v>
      </c>
      <c r="UZJ52" s="10"/>
      <c r="UZK52" s="17"/>
      <c r="UZL52" s="18"/>
      <c r="UZQ52" s="16">
        <v>2019</v>
      </c>
      <c r="UZR52" s="10"/>
      <c r="UZS52" s="17"/>
      <c r="UZT52" s="18"/>
      <c r="UZY52" s="16">
        <v>2019</v>
      </c>
      <c r="UZZ52" s="10"/>
      <c r="VAA52" s="17"/>
      <c r="VAB52" s="18"/>
      <c r="VAG52" s="16">
        <v>2019</v>
      </c>
      <c r="VAH52" s="10"/>
      <c r="VAI52" s="17"/>
      <c r="VAJ52" s="18"/>
      <c r="VAO52" s="16">
        <v>2019</v>
      </c>
      <c r="VAP52" s="10"/>
      <c r="VAQ52" s="17"/>
      <c r="VAR52" s="18"/>
      <c r="VAW52" s="16">
        <v>2019</v>
      </c>
      <c r="VAX52" s="10"/>
      <c r="VAY52" s="17"/>
      <c r="VAZ52" s="18"/>
      <c r="VBE52" s="16">
        <v>2019</v>
      </c>
      <c r="VBF52" s="10"/>
      <c r="VBG52" s="17"/>
      <c r="VBH52" s="18"/>
      <c r="VBM52" s="16">
        <v>2019</v>
      </c>
      <c r="VBN52" s="10"/>
      <c r="VBO52" s="17"/>
      <c r="VBP52" s="18"/>
      <c r="VBU52" s="16">
        <v>2019</v>
      </c>
      <c r="VBV52" s="10"/>
      <c r="VBW52" s="17"/>
      <c r="VBX52" s="18"/>
      <c r="VCC52" s="16">
        <v>2019</v>
      </c>
      <c r="VCD52" s="10"/>
      <c r="VCE52" s="17"/>
      <c r="VCF52" s="18"/>
      <c r="VCK52" s="16">
        <v>2019</v>
      </c>
      <c r="VCL52" s="10"/>
      <c r="VCM52" s="17"/>
      <c r="VCN52" s="18"/>
      <c r="VCS52" s="16">
        <v>2019</v>
      </c>
      <c r="VCT52" s="10"/>
      <c r="VCU52" s="17"/>
      <c r="VCV52" s="18"/>
      <c r="VDA52" s="16">
        <v>2019</v>
      </c>
      <c r="VDB52" s="10"/>
      <c r="VDC52" s="17"/>
      <c r="VDD52" s="18"/>
      <c r="VDI52" s="16">
        <v>2019</v>
      </c>
      <c r="VDJ52" s="10"/>
      <c r="VDK52" s="17"/>
      <c r="VDL52" s="18"/>
      <c r="VDQ52" s="16">
        <v>2019</v>
      </c>
      <c r="VDR52" s="10"/>
      <c r="VDS52" s="17"/>
      <c r="VDT52" s="18"/>
      <c r="VDY52" s="16">
        <v>2019</v>
      </c>
      <c r="VDZ52" s="10"/>
      <c r="VEA52" s="17"/>
      <c r="VEB52" s="18"/>
      <c r="VEG52" s="16">
        <v>2019</v>
      </c>
      <c r="VEH52" s="10"/>
      <c r="VEI52" s="17"/>
      <c r="VEJ52" s="18"/>
      <c r="VEO52" s="16">
        <v>2019</v>
      </c>
      <c r="VEP52" s="10"/>
      <c r="VEQ52" s="17"/>
      <c r="VER52" s="18"/>
      <c r="VEW52" s="16">
        <v>2019</v>
      </c>
      <c r="VEX52" s="10"/>
      <c r="VEY52" s="17"/>
      <c r="VEZ52" s="18"/>
      <c r="VFE52" s="16">
        <v>2019</v>
      </c>
      <c r="VFF52" s="10"/>
      <c r="VFG52" s="17"/>
      <c r="VFH52" s="18"/>
      <c r="VFM52" s="16">
        <v>2019</v>
      </c>
      <c r="VFN52" s="10"/>
      <c r="VFO52" s="17"/>
      <c r="VFP52" s="18"/>
      <c r="VFU52" s="16">
        <v>2019</v>
      </c>
      <c r="VFV52" s="10"/>
      <c r="VFW52" s="17"/>
      <c r="VFX52" s="18"/>
      <c r="VGC52" s="16">
        <v>2019</v>
      </c>
      <c r="VGD52" s="10"/>
      <c r="VGE52" s="17"/>
      <c r="VGF52" s="18"/>
      <c r="VGK52" s="16">
        <v>2019</v>
      </c>
      <c r="VGL52" s="10"/>
      <c r="VGM52" s="17"/>
      <c r="VGN52" s="18"/>
      <c r="VGS52" s="16">
        <v>2019</v>
      </c>
      <c r="VGT52" s="10"/>
      <c r="VGU52" s="17"/>
      <c r="VGV52" s="18"/>
      <c r="VHA52" s="16">
        <v>2019</v>
      </c>
      <c r="VHB52" s="10"/>
      <c r="VHC52" s="17"/>
      <c r="VHD52" s="18"/>
      <c r="VHI52" s="16">
        <v>2019</v>
      </c>
      <c r="VHJ52" s="10"/>
      <c r="VHK52" s="17"/>
      <c r="VHL52" s="18"/>
      <c r="VHQ52" s="16">
        <v>2019</v>
      </c>
      <c r="VHR52" s="10"/>
      <c r="VHS52" s="17"/>
      <c r="VHT52" s="18"/>
      <c r="VHY52" s="16">
        <v>2019</v>
      </c>
      <c r="VHZ52" s="10"/>
      <c r="VIA52" s="17"/>
      <c r="VIB52" s="18"/>
      <c r="VIG52" s="16">
        <v>2019</v>
      </c>
      <c r="VIH52" s="10"/>
      <c r="VII52" s="17"/>
      <c r="VIJ52" s="18"/>
      <c r="VIO52" s="16">
        <v>2019</v>
      </c>
      <c r="VIP52" s="10"/>
      <c r="VIQ52" s="17"/>
      <c r="VIR52" s="18"/>
      <c r="VIW52" s="16">
        <v>2019</v>
      </c>
      <c r="VIX52" s="10"/>
      <c r="VIY52" s="17"/>
      <c r="VIZ52" s="18"/>
      <c r="VJE52" s="16">
        <v>2019</v>
      </c>
      <c r="VJF52" s="10"/>
      <c r="VJG52" s="17"/>
      <c r="VJH52" s="18"/>
      <c r="VJM52" s="16">
        <v>2019</v>
      </c>
      <c r="VJN52" s="10"/>
      <c r="VJO52" s="17"/>
      <c r="VJP52" s="18"/>
      <c r="VJU52" s="16">
        <v>2019</v>
      </c>
      <c r="VJV52" s="10"/>
      <c r="VJW52" s="17"/>
      <c r="VJX52" s="18"/>
      <c r="VKC52" s="16">
        <v>2019</v>
      </c>
      <c r="VKD52" s="10"/>
      <c r="VKE52" s="17"/>
      <c r="VKF52" s="18"/>
      <c r="VKK52" s="16">
        <v>2019</v>
      </c>
      <c r="VKL52" s="10"/>
      <c r="VKM52" s="17"/>
      <c r="VKN52" s="18"/>
      <c r="VKS52" s="16">
        <v>2019</v>
      </c>
      <c r="VKT52" s="10"/>
      <c r="VKU52" s="17"/>
      <c r="VKV52" s="18"/>
      <c r="VLA52" s="16">
        <v>2019</v>
      </c>
      <c r="VLB52" s="10"/>
      <c r="VLC52" s="17"/>
      <c r="VLD52" s="18"/>
      <c r="VLI52" s="16">
        <v>2019</v>
      </c>
      <c r="VLJ52" s="10"/>
      <c r="VLK52" s="17"/>
      <c r="VLL52" s="18"/>
      <c r="VLQ52" s="16">
        <v>2019</v>
      </c>
      <c r="VLR52" s="10"/>
      <c r="VLS52" s="17"/>
      <c r="VLT52" s="18"/>
      <c r="VLY52" s="16">
        <v>2019</v>
      </c>
      <c r="VLZ52" s="10"/>
      <c r="VMA52" s="17"/>
      <c r="VMB52" s="18"/>
      <c r="VMG52" s="16">
        <v>2019</v>
      </c>
      <c r="VMH52" s="10"/>
      <c r="VMI52" s="17"/>
      <c r="VMJ52" s="18"/>
      <c r="VMO52" s="16">
        <v>2019</v>
      </c>
      <c r="VMP52" s="10"/>
      <c r="VMQ52" s="17"/>
      <c r="VMR52" s="18"/>
      <c r="VMW52" s="16">
        <v>2019</v>
      </c>
      <c r="VMX52" s="10"/>
      <c r="VMY52" s="17"/>
      <c r="VMZ52" s="18"/>
      <c r="VNE52" s="16">
        <v>2019</v>
      </c>
      <c r="VNF52" s="10"/>
      <c r="VNG52" s="17"/>
      <c r="VNH52" s="18"/>
      <c r="VNM52" s="16">
        <v>2019</v>
      </c>
      <c r="VNN52" s="10"/>
      <c r="VNO52" s="17"/>
      <c r="VNP52" s="18"/>
      <c r="VNU52" s="16">
        <v>2019</v>
      </c>
      <c r="VNV52" s="10"/>
      <c r="VNW52" s="17"/>
      <c r="VNX52" s="18"/>
      <c r="VOC52" s="16">
        <v>2019</v>
      </c>
      <c r="VOD52" s="10"/>
      <c r="VOE52" s="17"/>
      <c r="VOF52" s="18"/>
      <c r="VOK52" s="16">
        <v>2019</v>
      </c>
      <c r="VOL52" s="10"/>
      <c r="VOM52" s="17"/>
      <c r="VON52" s="18"/>
      <c r="VOS52" s="16">
        <v>2019</v>
      </c>
      <c r="VOT52" s="10"/>
      <c r="VOU52" s="17"/>
      <c r="VOV52" s="18"/>
      <c r="VPA52" s="16">
        <v>2019</v>
      </c>
      <c r="VPB52" s="10"/>
      <c r="VPC52" s="17"/>
      <c r="VPD52" s="18"/>
      <c r="VPI52" s="16">
        <v>2019</v>
      </c>
      <c r="VPJ52" s="10"/>
      <c r="VPK52" s="17"/>
      <c r="VPL52" s="18"/>
      <c r="VPQ52" s="16">
        <v>2019</v>
      </c>
      <c r="VPR52" s="10"/>
      <c r="VPS52" s="17"/>
      <c r="VPT52" s="18"/>
      <c r="VPY52" s="16">
        <v>2019</v>
      </c>
      <c r="VPZ52" s="10"/>
      <c r="VQA52" s="17"/>
      <c r="VQB52" s="18"/>
      <c r="VQG52" s="16">
        <v>2019</v>
      </c>
      <c r="VQH52" s="10"/>
      <c r="VQI52" s="17"/>
      <c r="VQJ52" s="18"/>
      <c r="VQO52" s="16">
        <v>2019</v>
      </c>
      <c r="VQP52" s="10"/>
      <c r="VQQ52" s="17"/>
      <c r="VQR52" s="18"/>
      <c r="VQW52" s="16">
        <v>2019</v>
      </c>
      <c r="VQX52" s="10"/>
      <c r="VQY52" s="17"/>
      <c r="VQZ52" s="18"/>
      <c r="VRE52" s="16">
        <v>2019</v>
      </c>
      <c r="VRF52" s="10"/>
      <c r="VRG52" s="17"/>
      <c r="VRH52" s="18"/>
      <c r="VRM52" s="16">
        <v>2019</v>
      </c>
      <c r="VRN52" s="10"/>
      <c r="VRO52" s="17"/>
      <c r="VRP52" s="18"/>
      <c r="VRU52" s="16">
        <v>2019</v>
      </c>
      <c r="VRV52" s="10"/>
      <c r="VRW52" s="17"/>
      <c r="VRX52" s="18"/>
      <c r="VSC52" s="16">
        <v>2019</v>
      </c>
      <c r="VSD52" s="10"/>
      <c r="VSE52" s="17"/>
      <c r="VSF52" s="18"/>
      <c r="VSK52" s="16">
        <v>2019</v>
      </c>
      <c r="VSL52" s="10"/>
      <c r="VSM52" s="17"/>
      <c r="VSN52" s="18"/>
      <c r="VSS52" s="16">
        <v>2019</v>
      </c>
      <c r="VST52" s="10"/>
      <c r="VSU52" s="17"/>
      <c r="VSV52" s="18"/>
      <c r="VTA52" s="16">
        <v>2019</v>
      </c>
      <c r="VTB52" s="10"/>
      <c r="VTC52" s="17"/>
      <c r="VTD52" s="18"/>
      <c r="VTI52" s="16">
        <v>2019</v>
      </c>
      <c r="VTJ52" s="10"/>
      <c r="VTK52" s="17"/>
      <c r="VTL52" s="18"/>
      <c r="VTQ52" s="16">
        <v>2019</v>
      </c>
      <c r="VTR52" s="10"/>
      <c r="VTS52" s="17"/>
      <c r="VTT52" s="18"/>
      <c r="VTY52" s="16">
        <v>2019</v>
      </c>
      <c r="VTZ52" s="10"/>
      <c r="VUA52" s="17"/>
      <c r="VUB52" s="18"/>
      <c r="VUG52" s="16">
        <v>2019</v>
      </c>
      <c r="VUH52" s="10"/>
      <c r="VUI52" s="17"/>
      <c r="VUJ52" s="18"/>
      <c r="VUO52" s="16">
        <v>2019</v>
      </c>
      <c r="VUP52" s="10"/>
      <c r="VUQ52" s="17"/>
      <c r="VUR52" s="18"/>
      <c r="VUW52" s="16">
        <v>2019</v>
      </c>
      <c r="VUX52" s="10"/>
      <c r="VUY52" s="17"/>
      <c r="VUZ52" s="18"/>
      <c r="VVE52" s="16">
        <v>2019</v>
      </c>
      <c r="VVF52" s="10"/>
      <c r="VVG52" s="17"/>
      <c r="VVH52" s="18"/>
      <c r="VVM52" s="16">
        <v>2019</v>
      </c>
      <c r="VVN52" s="10"/>
      <c r="VVO52" s="17"/>
      <c r="VVP52" s="18"/>
      <c r="VVU52" s="16">
        <v>2019</v>
      </c>
      <c r="VVV52" s="10"/>
      <c r="VVW52" s="17"/>
      <c r="VVX52" s="18"/>
      <c r="VWC52" s="16">
        <v>2019</v>
      </c>
      <c r="VWD52" s="10"/>
      <c r="VWE52" s="17"/>
      <c r="VWF52" s="18"/>
      <c r="VWK52" s="16">
        <v>2019</v>
      </c>
      <c r="VWL52" s="10"/>
      <c r="VWM52" s="17"/>
      <c r="VWN52" s="18"/>
      <c r="VWS52" s="16">
        <v>2019</v>
      </c>
      <c r="VWT52" s="10"/>
      <c r="VWU52" s="17"/>
      <c r="VWV52" s="18"/>
      <c r="VXA52" s="16">
        <v>2019</v>
      </c>
      <c r="VXB52" s="10"/>
      <c r="VXC52" s="17"/>
      <c r="VXD52" s="18"/>
      <c r="VXI52" s="16">
        <v>2019</v>
      </c>
      <c r="VXJ52" s="10"/>
      <c r="VXK52" s="17"/>
      <c r="VXL52" s="18"/>
      <c r="VXQ52" s="16">
        <v>2019</v>
      </c>
      <c r="VXR52" s="10"/>
      <c r="VXS52" s="17"/>
      <c r="VXT52" s="18"/>
      <c r="VXY52" s="16">
        <v>2019</v>
      </c>
      <c r="VXZ52" s="10"/>
      <c r="VYA52" s="17"/>
      <c r="VYB52" s="18"/>
      <c r="VYG52" s="16">
        <v>2019</v>
      </c>
      <c r="VYH52" s="10"/>
      <c r="VYI52" s="17"/>
      <c r="VYJ52" s="18"/>
      <c r="VYO52" s="16">
        <v>2019</v>
      </c>
      <c r="VYP52" s="10"/>
      <c r="VYQ52" s="17"/>
      <c r="VYR52" s="18"/>
      <c r="VYW52" s="16">
        <v>2019</v>
      </c>
      <c r="VYX52" s="10"/>
      <c r="VYY52" s="17"/>
      <c r="VYZ52" s="18"/>
      <c r="VZE52" s="16">
        <v>2019</v>
      </c>
      <c r="VZF52" s="10"/>
      <c r="VZG52" s="17"/>
      <c r="VZH52" s="18"/>
      <c r="VZM52" s="16">
        <v>2019</v>
      </c>
      <c r="VZN52" s="10"/>
      <c r="VZO52" s="17"/>
      <c r="VZP52" s="18"/>
      <c r="VZU52" s="16">
        <v>2019</v>
      </c>
      <c r="VZV52" s="10"/>
      <c r="VZW52" s="17"/>
      <c r="VZX52" s="18"/>
      <c r="WAC52" s="16">
        <v>2019</v>
      </c>
      <c r="WAD52" s="10"/>
      <c r="WAE52" s="17"/>
      <c r="WAF52" s="18"/>
      <c r="WAK52" s="16">
        <v>2019</v>
      </c>
      <c r="WAL52" s="10"/>
      <c r="WAM52" s="17"/>
      <c r="WAN52" s="18"/>
      <c r="WAS52" s="16">
        <v>2019</v>
      </c>
      <c r="WAT52" s="10"/>
      <c r="WAU52" s="17"/>
      <c r="WAV52" s="18"/>
      <c r="WBA52" s="16">
        <v>2019</v>
      </c>
      <c r="WBB52" s="10"/>
      <c r="WBC52" s="17"/>
      <c r="WBD52" s="18"/>
      <c r="WBI52" s="16">
        <v>2019</v>
      </c>
      <c r="WBJ52" s="10"/>
      <c r="WBK52" s="17"/>
      <c r="WBL52" s="18"/>
      <c r="WBQ52" s="16">
        <v>2019</v>
      </c>
      <c r="WBR52" s="10"/>
      <c r="WBS52" s="17"/>
      <c r="WBT52" s="18"/>
      <c r="WBY52" s="16">
        <v>2019</v>
      </c>
      <c r="WBZ52" s="10"/>
      <c r="WCA52" s="17"/>
      <c r="WCB52" s="18"/>
      <c r="WCG52" s="16">
        <v>2019</v>
      </c>
      <c r="WCH52" s="10"/>
      <c r="WCI52" s="17"/>
      <c r="WCJ52" s="18"/>
      <c r="WCO52" s="16">
        <v>2019</v>
      </c>
      <c r="WCP52" s="10"/>
      <c r="WCQ52" s="17"/>
      <c r="WCR52" s="18"/>
      <c r="WCW52" s="16">
        <v>2019</v>
      </c>
      <c r="WCX52" s="10"/>
      <c r="WCY52" s="17"/>
      <c r="WCZ52" s="18"/>
      <c r="WDE52" s="16">
        <v>2019</v>
      </c>
      <c r="WDF52" s="10"/>
      <c r="WDG52" s="17"/>
      <c r="WDH52" s="18"/>
      <c r="WDM52" s="16">
        <v>2019</v>
      </c>
      <c r="WDN52" s="10"/>
      <c r="WDO52" s="17"/>
      <c r="WDP52" s="18"/>
      <c r="WDU52" s="16">
        <v>2019</v>
      </c>
      <c r="WDV52" s="10"/>
      <c r="WDW52" s="17"/>
      <c r="WDX52" s="18"/>
      <c r="WEC52" s="16">
        <v>2019</v>
      </c>
      <c r="WED52" s="10"/>
      <c r="WEE52" s="17"/>
      <c r="WEF52" s="18"/>
      <c r="WEK52" s="16">
        <v>2019</v>
      </c>
      <c r="WEL52" s="10"/>
      <c r="WEM52" s="17"/>
      <c r="WEN52" s="18"/>
      <c r="WES52" s="16">
        <v>2019</v>
      </c>
      <c r="WET52" s="10"/>
      <c r="WEU52" s="17"/>
      <c r="WEV52" s="18"/>
      <c r="WFA52" s="16">
        <v>2019</v>
      </c>
      <c r="WFB52" s="10"/>
      <c r="WFC52" s="17"/>
      <c r="WFD52" s="18"/>
      <c r="WFI52" s="16">
        <v>2019</v>
      </c>
      <c r="WFJ52" s="10"/>
      <c r="WFK52" s="17"/>
      <c r="WFL52" s="18"/>
      <c r="WFQ52" s="16">
        <v>2019</v>
      </c>
      <c r="WFR52" s="10"/>
      <c r="WFS52" s="17"/>
      <c r="WFT52" s="18"/>
      <c r="WFY52" s="16">
        <v>2019</v>
      </c>
      <c r="WFZ52" s="10"/>
      <c r="WGA52" s="17"/>
      <c r="WGB52" s="18"/>
      <c r="WGG52" s="16">
        <v>2019</v>
      </c>
      <c r="WGH52" s="10"/>
      <c r="WGI52" s="17"/>
      <c r="WGJ52" s="18"/>
      <c r="WGO52" s="16">
        <v>2019</v>
      </c>
      <c r="WGP52" s="10"/>
      <c r="WGQ52" s="17"/>
      <c r="WGR52" s="18"/>
      <c r="WGW52" s="16">
        <v>2019</v>
      </c>
      <c r="WGX52" s="10"/>
      <c r="WGY52" s="17"/>
      <c r="WGZ52" s="18"/>
      <c r="WHE52" s="16">
        <v>2019</v>
      </c>
      <c r="WHF52" s="10"/>
      <c r="WHG52" s="17"/>
      <c r="WHH52" s="18"/>
      <c r="WHM52" s="16">
        <v>2019</v>
      </c>
      <c r="WHN52" s="10"/>
      <c r="WHO52" s="17"/>
      <c r="WHP52" s="18"/>
      <c r="WHU52" s="16">
        <v>2019</v>
      </c>
      <c r="WHV52" s="10"/>
      <c r="WHW52" s="17"/>
      <c r="WHX52" s="18"/>
      <c r="WIC52" s="16">
        <v>2019</v>
      </c>
      <c r="WID52" s="10"/>
      <c r="WIE52" s="17"/>
      <c r="WIF52" s="18"/>
      <c r="WIK52" s="16">
        <v>2019</v>
      </c>
      <c r="WIL52" s="10"/>
      <c r="WIM52" s="17"/>
      <c r="WIN52" s="18"/>
      <c r="WIS52" s="16">
        <v>2019</v>
      </c>
      <c r="WIT52" s="10"/>
      <c r="WIU52" s="17"/>
      <c r="WIV52" s="18"/>
      <c r="WJA52" s="16">
        <v>2019</v>
      </c>
      <c r="WJB52" s="10"/>
      <c r="WJC52" s="17"/>
      <c r="WJD52" s="18"/>
      <c r="WJI52" s="16">
        <v>2019</v>
      </c>
      <c r="WJJ52" s="10"/>
      <c r="WJK52" s="17"/>
      <c r="WJL52" s="18"/>
      <c r="WJQ52" s="16">
        <v>2019</v>
      </c>
      <c r="WJR52" s="10"/>
      <c r="WJS52" s="17"/>
      <c r="WJT52" s="18"/>
      <c r="WJY52" s="16">
        <v>2019</v>
      </c>
      <c r="WJZ52" s="10"/>
      <c r="WKA52" s="17"/>
      <c r="WKB52" s="18"/>
      <c r="WKG52" s="16">
        <v>2019</v>
      </c>
      <c r="WKH52" s="10"/>
      <c r="WKI52" s="17"/>
      <c r="WKJ52" s="18"/>
      <c r="WKO52" s="16">
        <v>2019</v>
      </c>
      <c r="WKP52" s="10"/>
      <c r="WKQ52" s="17"/>
      <c r="WKR52" s="18"/>
      <c r="WKW52" s="16">
        <v>2019</v>
      </c>
      <c r="WKX52" s="10"/>
      <c r="WKY52" s="17"/>
      <c r="WKZ52" s="18"/>
      <c r="WLE52" s="16">
        <v>2019</v>
      </c>
      <c r="WLF52" s="10"/>
      <c r="WLG52" s="17"/>
      <c r="WLH52" s="18"/>
      <c r="WLM52" s="16">
        <v>2019</v>
      </c>
      <c r="WLN52" s="10"/>
      <c r="WLO52" s="17"/>
      <c r="WLP52" s="18"/>
      <c r="WLU52" s="16">
        <v>2019</v>
      </c>
      <c r="WLV52" s="10"/>
      <c r="WLW52" s="17"/>
      <c r="WLX52" s="18"/>
      <c r="WMC52" s="16">
        <v>2019</v>
      </c>
      <c r="WMD52" s="10"/>
      <c r="WME52" s="17"/>
      <c r="WMF52" s="18"/>
      <c r="WMK52" s="16">
        <v>2019</v>
      </c>
      <c r="WML52" s="10"/>
      <c r="WMM52" s="17"/>
      <c r="WMN52" s="18"/>
      <c r="WMS52" s="16">
        <v>2019</v>
      </c>
      <c r="WMT52" s="10"/>
      <c r="WMU52" s="17"/>
      <c r="WMV52" s="18"/>
      <c r="WNA52" s="16">
        <v>2019</v>
      </c>
      <c r="WNB52" s="10"/>
      <c r="WNC52" s="17"/>
      <c r="WND52" s="18"/>
      <c r="WNI52" s="16">
        <v>2019</v>
      </c>
      <c r="WNJ52" s="10"/>
      <c r="WNK52" s="17"/>
      <c r="WNL52" s="18"/>
      <c r="WNQ52" s="16">
        <v>2019</v>
      </c>
      <c r="WNR52" s="10"/>
      <c r="WNS52" s="17"/>
      <c r="WNT52" s="18"/>
      <c r="WNY52" s="16">
        <v>2019</v>
      </c>
      <c r="WNZ52" s="10"/>
      <c r="WOA52" s="17"/>
      <c r="WOB52" s="18"/>
      <c r="WOG52" s="16">
        <v>2019</v>
      </c>
      <c r="WOH52" s="10"/>
      <c r="WOI52" s="17"/>
      <c r="WOJ52" s="18"/>
      <c r="WOO52" s="16">
        <v>2019</v>
      </c>
      <c r="WOP52" s="10"/>
      <c r="WOQ52" s="17"/>
      <c r="WOR52" s="18"/>
      <c r="WOW52" s="16">
        <v>2019</v>
      </c>
      <c r="WOX52" s="10"/>
      <c r="WOY52" s="17"/>
      <c r="WOZ52" s="18"/>
      <c r="WPE52" s="16">
        <v>2019</v>
      </c>
      <c r="WPF52" s="10"/>
      <c r="WPG52" s="17"/>
      <c r="WPH52" s="18"/>
      <c r="WPM52" s="16">
        <v>2019</v>
      </c>
      <c r="WPN52" s="10"/>
      <c r="WPO52" s="17"/>
      <c r="WPP52" s="18"/>
      <c r="WPU52" s="16">
        <v>2019</v>
      </c>
      <c r="WPV52" s="10"/>
      <c r="WPW52" s="17"/>
      <c r="WPX52" s="18"/>
      <c r="WQC52" s="16">
        <v>2019</v>
      </c>
      <c r="WQD52" s="10"/>
      <c r="WQE52" s="17"/>
      <c r="WQF52" s="18"/>
      <c r="WQK52" s="16">
        <v>2019</v>
      </c>
      <c r="WQL52" s="10"/>
      <c r="WQM52" s="17"/>
      <c r="WQN52" s="18"/>
      <c r="WQS52" s="16">
        <v>2019</v>
      </c>
      <c r="WQT52" s="10"/>
      <c r="WQU52" s="17"/>
      <c r="WQV52" s="18"/>
      <c r="WRA52" s="16">
        <v>2019</v>
      </c>
      <c r="WRB52" s="10"/>
      <c r="WRC52" s="17"/>
      <c r="WRD52" s="18"/>
      <c r="WRI52" s="16">
        <v>2019</v>
      </c>
      <c r="WRJ52" s="10"/>
      <c r="WRK52" s="17"/>
      <c r="WRL52" s="18"/>
      <c r="WRQ52" s="16">
        <v>2019</v>
      </c>
      <c r="WRR52" s="10"/>
      <c r="WRS52" s="17"/>
      <c r="WRT52" s="18"/>
      <c r="WRY52" s="16">
        <v>2019</v>
      </c>
      <c r="WRZ52" s="10"/>
      <c r="WSA52" s="17"/>
      <c r="WSB52" s="18"/>
      <c r="WSG52" s="16">
        <v>2019</v>
      </c>
      <c r="WSH52" s="10"/>
      <c r="WSI52" s="17"/>
      <c r="WSJ52" s="18"/>
      <c r="WSO52" s="16">
        <v>2019</v>
      </c>
      <c r="WSP52" s="10"/>
      <c r="WSQ52" s="17"/>
      <c r="WSR52" s="18"/>
      <c r="WSW52" s="16">
        <v>2019</v>
      </c>
      <c r="WSX52" s="10"/>
      <c r="WSY52" s="17"/>
      <c r="WSZ52" s="18"/>
      <c r="WTE52" s="16">
        <v>2019</v>
      </c>
      <c r="WTF52" s="10"/>
      <c r="WTG52" s="17"/>
      <c r="WTH52" s="18"/>
      <c r="WTM52" s="16">
        <v>2019</v>
      </c>
      <c r="WTN52" s="10"/>
      <c r="WTO52" s="17"/>
      <c r="WTP52" s="18"/>
      <c r="WTU52" s="16">
        <v>2019</v>
      </c>
      <c r="WTV52" s="10"/>
      <c r="WTW52" s="17"/>
      <c r="WTX52" s="18"/>
      <c r="WUC52" s="16">
        <v>2019</v>
      </c>
      <c r="WUD52" s="10"/>
      <c r="WUE52" s="17"/>
      <c r="WUF52" s="18"/>
      <c r="WUK52" s="16">
        <v>2019</v>
      </c>
      <c r="WUL52" s="10"/>
      <c r="WUM52" s="17"/>
      <c r="WUN52" s="18"/>
      <c r="WUS52" s="16">
        <v>2019</v>
      </c>
      <c r="WUT52" s="10"/>
      <c r="WUU52" s="17"/>
      <c r="WUV52" s="18"/>
      <c r="WVA52" s="16">
        <v>2019</v>
      </c>
      <c r="WVB52" s="10"/>
      <c r="WVC52" s="17"/>
      <c r="WVD52" s="18"/>
      <c r="WVI52" s="16">
        <v>2019</v>
      </c>
      <c r="WVJ52" s="10"/>
      <c r="WVK52" s="17"/>
      <c r="WVL52" s="18"/>
      <c r="WVQ52" s="16">
        <v>2019</v>
      </c>
      <c r="WVR52" s="10"/>
      <c r="WVS52" s="17"/>
      <c r="WVT52" s="18"/>
      <c r="WVY52" s="16">
        <v>2019</v>
      </c>
      <c r="WVZ52" s="10"/>
      <c r="WWA52" s="17"/>
      <c r="WWB52" s="18"/>
      <c r="WWG52" s="16">
        <v>2019</v>
      </c>
      <c r="WWH52" s="10"/>
      <c r="WWI52" s="17"/>
      <c r="WWJ52" s="18"/>
      <c r="WWO52" s="16">
        <v>2019</v>
      </c>
      <c r="WWP52" s="10"/>
      <c r="WWQ52" s="17"/>
      <c r="WWR52" s="18"/>
      <c r="WWW52" s="16">
        <v>2019</v>
      </c>
      <c r="WWX52" s="10"/>
      <c r="WWY52" s="17"/>
      <c r="WWZ52" s="18"/>
      <c r="WXE52" s="16">
        <v>2019</v>
      </c>
      <c r="WXF52" s="10"/>
      <c r="WXG52" s="17"/>
      <c r="WXH52" s="18"/>
      <c r="WXM52" s="16">
        <v>2019</v>
      </c>
      <c r="WXN52" s="10"/>
      <c r="WXO52" s="17"/>
      <c r="WXP52" s="18"/>
      <c r="WXU52" s="16">
        <v>2019</v>
      </c>
      <c r="WXV52" s="10"/>
      <c r="WXW52" s="17"/>
      <c r="WXX52" s="18"/>
      <c r="WYC52" s="16">
        <v>2019</v>
      </c>
      <c r="WYD52" s="10"/>
      <c r="WYE52" s="17"/>
      <c r="WYF52" s="18"/>
      <c r="WYK52" s="16">
        <v>2019</v>
      </c>
      <c r="WYL52" s="10"/>
      <c r="WYM52" s="17"/>
      <c r="WYN52" s="18"/>
      <c r="WYS52" s="16">
        <v>2019</v>
      </c>
      <c r="WYT52" s="10"/>
      <c r="WYU52" s="17"/>
      <c r="WYV52" s="18"/>
      <c r="WZA52" s="16">
        <v>2019</v>
      </c>
      <c r="WZB52" s="10"/>
      <c r="WZC52" s="17"/>
      <c r="WZD52" s="18"/>
      <c r="WZI52" s="16">
        <v>2019</v>
      </c>
      <c r="WZJ52" s="10"/>
      <c r="WZK52" s="17"/>
      <c r="WZL52" s="18"/>
      <c r="WZQ52" s="16">
        <v>2019</v>
      </c>
      <c r="WZR52" s="10"/>
      <c r="WZS52" s="17"/>
      <c r="WZT52" s="18"/>
      <c r="WZY52" s="16">
        <v>2019</v>
      </c>
      <c r="WZZ52" s="10"/>
      <c r="XAA52" s="17"/>
      <c r="XAB52" s="18"/>
      <c r="XAG52" s="16">
        <v>2019</v>
      </c>
      <c r="XAH52" s="10"/>
      <c r="XAI52" s="17"/>
      <c r="XAJ52" s="18"/>
      <c r="XAO52" s="16">
        <v>2019</v>
      </c>
      <c r="XAP52" s="10"/>
      <c r="XAQ52" s="17"/>
      <c r="XAR52" s="18"/>
      <c r="XAW52" s="16">
        <v>2019</v>
      </c>
      <c r="XAX52" s="10"/>
      <c r="XAY52" s="17"/>
      <c r="XAZ52" s="18"/>
      <c r="XBE52" s="16">
        <v>2019</v>
      </c>
      <c r="XBF52" s="10"/>
      <c r="XBG52" s="17"/>
      <c r="XBH52" s="18"/>
      <c r="XBM52" s="16">
        <v>2019</v>
      </c>
      <c r="XBN52" s="10"/>
      <c r="XBO52" s="17"/>
      <c r="XBP52" s="18"/>
      <c r="XBU52" s="16">
        <v>2019</v>
      </c>
      <c r="XBV52" s="10"/>
      <c r="XBW52" s="17"/>
      <c r="XBX52" s="18"/>
      <c r="XCC52" s="16">
        <v>2019</v>
      </c>
      <c r="XCD52" s="10"/>
      <c r="XCE52" s="17"/>
      <c r="XCF52" s="18"/>
      <c r="XCK52" s="16">
        <v>2019</v>
      </c>
      <c r="XCL52" s="10"/>
      <c r="XCM52" s="17"/>
      <c r="XCN52" s="18"/>
      <c r="XCS52" s="16">
        <v>2019</v>
      </c>
      <c r="XCT52" s="10"/>
      <c r="XCU52" s="17"/>
      <c r="XCV52" s="18"/>
      <c r="XDA52" s="16">
        <v>2019</v>
      </c>
      <c r="XDB52" s="10"/>
      <c r="XDC52" s="17"/>
      <c r="XDD52" s="18"/>
      <c r="XDI52" s="16">
        <v>2019</v>
      </c>
      <c r="XDJ52" s="10"/>
      <c r="XDK52" s="17"/>
      <c r="XDL52" s="18"/>
      <c r="XDQ52" s="16">
        <v>2019</v>
      </c>
      <c r="XDR52" s="10"/>
      <c r="XDS52" s="17"/>
      <c r="XDT52" s="18"/>
      <c r="XDY52" s="16">
        <v>2019</v>
      </c>
      <c r="XDZ52" s="10"/>
      <c r="XEA52" s="17"/>
      <c r="XEB52" s="18"/>
      <c r="XEG52" s="16">
        <v>2019</v>
      </c>
      <c r="XEH52" s="10"/>
      <c r="XEI52" s="17"/>
      <c r="XEJ52" s="18"/>
      <c r="XEO52" s="16">
        <v>2019</v>
      </c>
      <c r="XEP52" s="10"/>
      <c r="XEQ52" s="17"/>
      <c r="XER52" s="18"/>
      <c r="XEW52" s="16">
        <v>2019</v>
      </c>
      <c r="XEX52" s="10"/>
      <c r="XEY52" s="17"/>
      <c r="XEZ52" s="18"/>
    </row>
    <row r="53" spans="1:1020 1025:2044 2049:3068 3073:4092 4097:5116 5121:6140 6145:7164 7169:8188 8193:9212 9217:10236 10241:11260 11265:12284 12289:13308 13313:14332 14337:15356 15361:16380" s="19" customFormat="1" ht="15.75" x14ac:dyDescent="0.25">
      <c r="A53" s="16">
        <v>2020</v>
      </c>
      <c r="B53" s="10">
        <v>0</v>
      </c>
      <c r="C53" s="17">
        <v>58</v>
      </c>
      <c r="D53" s="18">
        <v>0</v>
      </c>
      <c r="E53" s="19">
        <v>2</v>
      </c>
      <c r="F53" s="19">
        <v>0</v>
      </c>
      <c r="G53" s="19">
        <v>4</v>
      </c>
      <c r="H53" s="19">
        <v>52</v>
      </c>
      <c r="I53" s="16">
        <v>2020</v>
      </c>
      <c r="J53" s="10"/>
      <c r="K53" s="17"/>
      <c r="L53" s="18"/>
      <c r="Q53" s="16">
        <v>2020</v>
      </c>
      <c r="R53" s="10"/>
      <c r="S53" s="17"/>
      <c r="T53" s="18"/>
      <c r="X53" s="154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 s="145"/>
      <c r="AW53" s="151"/>
      <c r="AX53" s="27"/>
      <c r="AY53" s="152"/>
      <c r="AZ53" s="153"/>
      <c r="BA53" s="145"/>
      <c r="BB53" s="145"/>
      <c r="BC53" s="145"/>
      <c r="BD53" s="145"/>
      <c r="BE53" s="151"/>
      <c r="BF53" s="27"/>
      <c r="BG53" s="152"/>
      <c r="BH53" s="153"/>
      <c r="BI53" s="145"/>
      <c r="BJ53" s="145"/>
      <c r="BK53" s="145"/>
      <c r="BL53" s="145"/>
      <c r="BM53" s="151"/>
      <c r="BN53" s="27"/>
      <c r="BO53" s="152"/>
      <c r="BP53" s="153"/>
      <c r="BQ53" s="145"/>
      <c r="BR53" s="145"/>
      <c r="BS53" s="145"/>
      <c r="BT53" s="145"/>
      <c r="BU53" s="151"/>
      <c r="BV53" s="27"/>
      <c r="BW53" s="152"/>
      <c r="BX53" s="153"/>
      <c r="BY53" s="145"/>
      <c r="BZ53" s="145"/>
      <c r="CA53" s="145"/>
      <c r="CB53" s="145"/>
      <c r="CC53" s="151"/>
      <c r="CD53" s="27"/>
      <c r="CE53" s="152"/>
      <c r="CF53" s="153"/>
      <c r="CG53" s="145"/>
      <c r="CH53" s="145"/>
      <c r="CI53" s="145"/>
      <c r="CJ53" s="145"/>
      <c r="CK53" s="151"/>
      <c r="CL53" s="27"/>
      <c r="CM53" s="152"/>
      <c r="CN53" s="153"/>
      <c r="CO53" s="145"/>
      <c r="CP53" s="145"/>
      <c r="CQ53" s="145"/>
      <c r="CR53" s="145"/>
      <c r="CS53" s="151"/>
      <c r="CT53" s="27"/>
      <c r="CU53" s="152"/>
      <c r="CV53" s="153"/>
      <c r="CW53" s="145"/>
      <c r="CX53" s="145"/>
      <c r="CY53" s="145"/>
      <c r="CZ53" s="145"/>
      <c r="DA53" s="151"/>
      <c r="DB53" s="27"/>
      <c r="DC53" s="152"/>
      <c r="DD53" s="153"/>
      <c r="DE53" s="145"/>
      <c r="DF53" s="145"/>
      <c r="DG53" s="145"/>
      <c r="DH53" s="145"/>
      <c r="DI53" s="151"/>
      <c r="DJ53" s="27"/>
      <c r="DK53" s="152"/>
      <c r="DL53" s="153"/>
      <c r="DM53" s="145"/>
      <c r="DN53" s="145"/>
      <c r="DO53" s="145"/>
      <c r="DP53" s="145"/>
      <c r="DQ53" s="151"/>
      <c r="DR53" s="27"/>
      <c r="DS53" s="152"/>
      <c r="DT53" s="153"/>
      <c r="DU53" s="145"/>
      <c r="DV53" s="145"/>
      <c r="DW53" s="145"/>
      <c r="DX53" s="145"/>
      <c r="DY53" s="151"/>
      <c r="DZ53" s="27"/>
      <c r="EA53" s="152"/>
      <c r="EB53" s="153"/>
      <c r="EC53" s="145"/>
      <c r="ED53" s="145"/>
      <c r="EE53" s="145"/>
      <c r="EF53" s="145"/>
      <c r="EG53" s="151"/>
      <c r="EH53" s="27"/>
      <c r="EI53" s="152"/>
      <c r="EJ53" s="153"/>
      <c r="EK53" s="145"/>
      <c r="EL53" s="145"/>
      <c r="EM53" s="145"/>
      <c r="EN53" s="145"/>
      <c r="EO53" s="151"/>
      <c r="EP53" s="27"/>
      <c r="EQ53" s="152"/>
      <c r="ER53" s="153"/>
      <c r="ES53" s="145"/>
      <c r="ET53" s="145"/>
      <c r="EU53" s="145"/>
      <c r="EV53" s="145"/>
      <c r="EW53" s="151"/>
      <c r="EX53" s="27"/>
      <c r="EY53" s="152"/>
      <c r="EZ53" s="153"/>
      <c r="FA53" s="145"/>
      <c r="FB53" s="145"/>
      <c r="FC53" s="145"/>
      <c r="FD53" s="145"/>
      <c r="FE53" s="151"/>
      <c r="FF53" s="27"/>
      <c r="FG53" s="152"/>
      <c r="FH53" s="153"/>
      <c r="FI53" s="145"/>
      <c r="FJ53" s="145"/>
      <c r="FK53" s="145"/>
      <c r="FL53" s="145"/>
      <c r="FM53" s="151"/>
      <c r="FN53" s="27"/>
      <c r="FO53" s="152"/>
      <c r="FP53" s="153"/>
      <c r="FQ53" s="145"/>
      <c r="FR53" s="145"/>
      <c r="FS53" s="145"/>
      <c r="FT53" s="145"/>
      <c r="FU53" s="151"/>
      <c r="FV53" s="27"/>
      <c r="FW53" s="152"/>
      <c r="FX53" s="153"/>
      <c r="FY53" s="145"/>
      <c r="FZ53" s="145"/>
      <c r="GA53" s="145"/>
      <c r="GB53" s="145"/>
      <c r="GC53" s="151"/>
      <c r="GD53" s="27"/>
      <c r="GE53" s="152"/>
      <c r="GF53" s="153"/>
      <c r="GG53" s="145"/>
      <c r="GH53" s="145"/>
      <c r="GI53" s="145"/>
      <c r="GJ53" s="145"/>
      <c r="GK53" s="151"/>
      <c r="GL53" s="27"/>
      <c r="GM53" s="152"/>
      <c r="GN53" s="153"/>
      <c r="GO53" s="145"/>
      <c r="GP53" s="145"/>
      <c r="GQ53" s="145"/>
      <c r="GR53" s="145"/>
      <c r="GS53" s="151"/>
      <c r="GT53" s="27"/>
      <c r="GU53" s="155"/>
      <c r="GV53" s="18"/>
      <c r="HA53" s="16">
        <v>2020</v>
      </c>
      <c r="HB53" s="10"/>
      <c r="HC53" s="17"/>
      <c r="HD53" s="18"/>
      <c r="HI53" s="16">
        <v>2020</v>
      </c>
      <c r="HJ53" s="10"/>
      <c r="HK53" s="17"/>
      <c r="HL53" s="18"/>
      <c r="HQ53" s="16">
        <v>2020</v>
      </c>
      <c r="HR53" s="10"/>
      <c r="HS53" s="17"/>
      <c r="HT53" s="18"/>
      <c r="HY53" s="16">
        <v>2020</v>
      </c>
      <c r="HZ53" s="10"/>
      <c r="IA53" s="17"/>
      <c r="IB53" s="18"/>
      <c r="IG53" s="16">
        <v>2020</v>
      </c>
      <c r="IH53" s="10"/>
      <c r="II53" s="17"/>
      <c r="IJ53" s="18"/>
      <c r="IO53" s="16">
        <v>2020</v>
      </c>
      <c r="IP53" s="10"/>
      <c r="IQ53" s="17"/>
      <c r="IR53" s="18"/>
      <c r="IW53" s="16">
        <v>2020</v>
      </c>
      <c r="IX53" s="10"/>
      <c r="IY53" s="17"/>
      <c r="IZ53" s="18"/>
      <c r="JE53" s="16">
        <v>2020</v>
      </c>
      <c r="JF53" s="10"/>
      <c r="JG53" s="17"/>
      <c r="JH53" s="18"/>
      <c r="JM53" s="16">
        <v>2020</v>
      </c>
      <c r="JN53" s="10"/>
      <c r="JO53" s="17"/>
      <c r="JP53" s="18"/>
      <c r="JU53" s="16">
        <v>2020</v>
      </c>
      <c r="JV53" s="10"/>
      <c r="JW53" s="17"/>
      <c r="JX53" s="18"/>
      <c r="KC53" s="16">
        <v>2020</v>
      </c>
      <c r="KD53" s="10"/>
      <c r="KE53" s="17"/>
      <c r="KF53" s="18"/>
      <c r="KK53" s="16">
        <v>2020</v>
      </c>
      <c r="KL53" s="10"/>
      <c r="KM53" s="17"/>
      <c r="KN53" s="18"/>
      <c r="KS53" s="16">
        <v>2020</v>
      </c>
      <c r="KT53" s="10"/>
      <c r="KU53" s="17"/>
      <c r="KV53" s="18"/>
      <c r="LA53" s="16">
        <v>2020</v>
      </c>
      <c r="LB53" s="10"/>
      <c r="LC53" s="17"/>
      <c r="LD53" s="18"/>
      <c r="LI53" s="16">
        <v>2020</v>
      </c>
      <c r="LJ53" s="10"/>
      <c r="LK53" s="17"/>
      <c r="LL53" s="18"/>
      <c r="LQ53" s="16">
        <v>2020</v>
      </c>
      <c r="LR53" s="10"/>
      <c r="LS53" s="17"/>
      <c r="LT53" s="18"/>
      <c r="LY53" s="16">
        <v>2020</v>
      </c>
      <c r="LZ53" s="10"/>
      <c r="MA53" s="17"/>
      <c r="MB53" s="18"/>
      <c r="MG53" s="16">
        <v>2020</v>
      </c>
      <c r="MH53" s="10"/>
      <c r="MI53" s="17"/>
      <c r="MJ53" s="18"/>
      <c r="MO53" s="16">
        <v>2020</v>
      </c>
      <c r="MP53" s="10"/>
      <c r="MQ53" s="17"/>
      <c r="MR53" s="18"/>
      <c r="MW53" s="16">
        <v>2020</v>
      </c>
      <c r="MX53" s="10"/>
      <c r="MY53" s="17"/>
      <c r="MZ53" s="18"/>
      <c r="NE53" s="16">
        <v>2020</v>
      </c>
      <c r="NF53" s="10"/>
      <c r="NG53" s="17"/>
      <c r="NH53" s="18"/>
      <c r="NM53" s="16">
        <v>2020</v>
      </c>
      <c r="NN53" s="10"/>
      <c r="NO53" s="17"/>
      <c r="NP53" s="18"/>
      <c r="NU53" s="16">
        <v>2020</v>
      </c>
      <c r="NV53" s="10"/>
      <c r="NW53" s="17"/>
      <c r="NX53" s="18"/>
      <c r="OC53" s="16">
        <v>2020</v>
      </c>
      <c r="OD53" s="10"/>
      <c r="OE53" s="17"/>
      <c r="OF53" s="18"/>
      <c r="OK53" s="16">
        <v>2020</v>
      </c>
      <c r="OL53" s="10"/>
      <c r="OM53" s="17"/>
      <c r="ON53" s="18"/>
      <c r="OS53" s="16">
        <v>2020</v>
      </c>
      <c r="OT53" s="10"/>
      <c r="OU53" s="17"/>
      <c r="OV53" s="18"/>
      <c r="PA53" s="16">
        <v>2020</v>
      </c>
      <c r="PB53" s="10"/>
      <c r="PC53" s="17"/>
      <c r="PD53" s="18"/>
      <c r="PI53" s="16">
        <v>2020</v>
      </c>
      <c r="PJ53" s="10"/>
      <c r="PK53" s="17"/>
      <c r="PL53" s="18"/>
      <c r="PQ53" s="16">
        <v>2020</v>
      </c>
      <c r="PR53" s="10"/>
      <c r="PS53" s="17"/>
      <c r="PT53" s="18"/>
      <c r="PY53" s="16">
        <v>2020</v>
      </c>
      <c r="PZ53" s="10"/>
      <c r="QA53" s="17"/>
      <c r="QB53" s="18"/>
      <c r="QG53" s="16">
        <v>2020</v>
      </c>
      <c r="QH53" s="10"/>
      <c r="QI53" s="17"/>
      <c r="QJ53" s="18"/>
      <c r="QO53" s="16">
        <v>2020</v>
      </c>
      <c r="QP53" s="10"/>
      <c r="QQ53" s="17"/>
      <c r="QR53" s="18"/>
      <c r="QW53" s="16">
        <v>2020</v>
      </c>
      <c r="QX53" s="10"/>
      <c r="QY53" s="17"/>
      <c r="QZ53" s="18"/>
      <c r="RE53" s="16">
        <v>2020</v>
      </c>
      <c r="RF53" s="10"/>
      <c r="RG53" s="17"/>
      <c r="RH53" s="18"/>
      <c r="RM53" s="16">
        <v>2020</v>
      </c>
      <c r="RN53" s="10"/>
      <c r="RO53" s="17"/>
      <c r="RP53" s="18"/>
      <c r="RU53" s="16">
        <v>2020</v>
      </c>
      <c r="RV53" s="10"/>
      <c r="RW53" s="17"/>
      <c r="RX53" s="18"/>
      <c r="SC53" s="16">
        <v>2020</v>
      </c>
      <c r="SD53" s="10"/>
      <c r="SE53" s="17"/>
      <c r="SF53" s="18"/>
      <c r="SK53" s="16">
        <v>2020</v>
      </c>
      <c r="SL53" s="10"/>
      <c r="SM53" s="17"/>
      <c r="SN53" s="18"/>
      <c r="SS53" s="16">
        <v>2020</v>
      </c>
      <c r="ST53" s="10"/>
      <c r="SU53" s="17"/>
      <c r="SV53" s="18"/>
      <c r="TA53" s="16">
        <v>2020</v>
      </c>
      <c r="TB53" s="10"/>
      <c r="TC53" s="17"/>
      <c r="TD53" s="18"/>
      <c r="TI53" s="16">
        <v>2020</v>
      </c>
      <c r="TJ53" s="10"/>
      <c r="TK53" s="17"/>
      <c r="TL53" s="18"/>
      <c r="TQ53" s="16">
        <v>2020</v>
      </c>
      <c r="TR53" s="10"/>
      <c r="TS53" s="17"/>
      <c r="TT53" s="18"/>
      <c r="TY53" s="16">
        <v>2020</v>
      </c>
      <c r="TZ53" s="10"/>
      <c r="UA53" s="17"/>
      <c r="UB53" s="18"/>
      <c r="UG53" s="16">
        <v>2020</v>
      </c>
      <c r="UH53" s="10"/>
      <c r="UI53" s="17"/>
      <c r="UJ53" s="18"/>
      <c r="UO53" s="16">
        <v>2020</v>
      </c>
      <c r="UP53" s="10"/>
      <c r="UQ53" s="17"/>
      <c r="UR53" s="18"/>
      <c r="UW53" s="16">
        <v>2020</v>
      </c>
      <c r="UX53" s="10"/>
      <c r="UY53" s="17"/>
      <c r="UZ53" s="18"/>
      <c r="VE53" s="16">
        <v>2020</v>
      </c>
      <c r="VF53" s="10"/>
      <c r="VG53" s="17"/>
      <c r="VH53" s="18"/>
      <c r="VM53" s="16">
        <v>2020</v>
      </c>
      <c r="VN53" s="10"/>
      <c r="VO53" s="17"/>
      <c r="VP53" s="18"/>
      <c r="VU53" s="16">
        <v>2020</v>
      </c>
      <c r="VV53" s="10"/>
      <c r="VW53" s="17"/>
      <c r="VX53" s="18"/>
      <c r="WC53" s="16">
        <v>2020</v>
      </c>
      <c r="WD53" s="10"/>
      <c r="WE53" s="17"/>
      <c r="WF53" s="18"/>
      <c r="WK53" s="16">
        <v>2020</v>
      </c>
      <c r="WL53" s="10"/>
      <c r="WM53" s="17"/>
      <c r="WN53" s="18"/>
      <c r="WS53" s="16">
        <v>2020</v>
      </c>
      <c r="WT53" s="10"/>
      <c r="WU53" s="17"/>
      <c r="WV53" s="18"/>
      <c r="XA53" s="16">
        <v>2020</v>
      </c>
      <c r="XB53" s="10"/>
      <c r="XC53" s="17"/>
      <c r="XD53" s="18"/>
      <c r="XI53" s="16">
        <v>2020</v>
      </c>
      <c r="XJ53" s="10"/>
      <c r="XK53" s="17"/>
      <c r="XL53" s="18"/>
      <c r="XQ53" s="16">
        <v>2020</v>
      </c>
      <c r="XR53" s="10"/>
      <c r="XS53" s="17"/>
      <c r="XT53" s="18"/>
      <c r="XY53" s="16">
        <v>2020</v>
      </c>
      <c r="XZ53" s="10"/>
      <c r="YA53" s="17"/>
      <c r="YB53" s="18"/>
      <c r="YG53" s="16">
        <v>2020</v>
      </c>
      <c r="YH53" s="10"/>
      <c r="YI53" s="17"/>
      <c r="YJ53" s="18"/>
      <c r="YO53" s="16">
        <v>2020</v>
      </c>
      <c r="YP53" s="10"/>
      <c r="YQ53" s="17"/>
      <c r="YR53" s="18"/>
      <c r="YW53" s="16">
        <v>2020</v>
      </c>
      <c r="YX53" s="10"/>
      <c r="YY53" s="17"/>
      <c r="YZ53" s="18"/>
      <c r="ZE53" s="16">
        <v>2020</v>
      </c>
      <c r="ZF53" s="10"/>
      <c r="ZG53" s="17"/>
      <c r="ZH53" s="18"/>
      <c r="ZM53" s="16">
        <v>2020</v>
      </c>
      <c r="ZN53" s="10"/>
      <c r="ZO53" s="17"/>
      <c r="ZP53" s="18"/>
      <c r="ZU53" s="16">
        <v>2020</v>
      </c>
      <c r="ZV53" s="10"/>
      <c r="ZW53" s="17"/>
      <c r="ZX53" s="18"/>
      <c r="AAC53" s="16">
        <v>2020</v>
      </c>
      <c r="AAD53" s="10"/>
      <c r="AAE53" s="17"/>
      <c r="AAF53" s="18"/>
      <c r="AAK53" s="16">
        <v>2020</v>
      </c>
      <c r="AAL53" s="10"/>
      <c r="AAM53" s="17"/>
      <c r="AAN53" s="18"/>
      <c r="AAS53" s="16">
        <v>2020</v>
      </c>
      <c r="AAT53" s="10"/>
      <c r="AAU53" s="17"/>
      <c r="AAV53" s="18"/>
      <c r="ABA53" s="16">
        <v>2020</v>
      </c>
      <c r="ABB53" s="10"/>
      <c r="ABC53" s="17"/>
      <c r="ABD53" s="18"/>
      <c r="ABI53" s="16">
        <v>2020</v>
      </c>
      <c r="ABJ53" s="10"/>
      <c r="ABK53" s="17"/>
      <c r="ABL53" s="18"/>
      <c r="ABQ53" s="16">
        <v>2020</v>
      </c>
      <c r="ABR53" s="10"/>
      <c r="ABS53" s="17"/>
      <c r="ABT53" s="18"/>
      <c r="ABY53" s="16">
        <v>2020</v>
      </c>
      <c r="ABZ53" s="10"/>
      <c r="ACA53" s="17"/>
      <c r="ACB53" s="18"/>
      <c r="ACG53" s="16">
        <v>2020</v>
      </c>
      <c r="ACH53" s="10"/>
      <c r="ACI53" s="17"/>
      <c r="ACJ53" s="18"/>
      <c r="ACO53" s="16">
        <v>2020</v>
      </c>
      <c r="ACP53" s="10"/>
      <c r="ACQ53" s="17"/>
      <c r="ACR53" s="18"/>
      <c r="ACW53" s="16">
        <v>2020</v>
      </c>
      <c r="ACX53" s="10"/>
      <c r="ACY53" s="17"/>
      <c r="ACZ53" s="18"/>
      <c r="ADE53" s="16">
        <v>2020</v>
      </c>
      <c r="ADF53" s="10"/>
      <c r="ADG53" s="17"/>
      <c r="ADH53" s="18"/>
      <c r="ADM53" s="16">
        <v>2020</v>
      </c>
      <c r="ADN53" s="10"/>
      <c r="ADO53" s="17"/>
      <c r="ADP53" s="18"/>
      <c r="ADU53" s="16">
        <v>2020</v>
      </c>
      <c r="ADV53" s="10"/>
      <c r="ADW53" s="17"/>
      <c r="ADX53" s="18"/>
      <c r="AEC53" s="16">
        <v>2020</v>
      </c>
      <c r="AED53" s="10"/>
      <c r="AEE53" s="17"/>
      <c r="AEF53" s="18"/>
      <c r="AEK53" s="16">
        <v>2020</v>
      </c>
      <c r="AEL53" s="10"/>
      <c r="AEM53" s="17"/>
      <c r="AEN53" s="18"/>
      <c r="AES53" s="16">
        <v>2020</v>
      </c>
      <c r="AET53" s="10"/>
      <c r="AEU53" s="17"/>
      <c r="AEV53" s="18"/>
      <c r="AFA53" s="16">
        <v>2020</v>
      </c>
      <c r="AFB53" s="10"/>
      <c r="AFC53" s="17"/>
      <c r="AFD53" s="18"/>
      <c r="AFI53" s="16">
        <v>2020</v>
      </c>
      <c r="AFJ53" s="10"/>
      <c r="AFK53" s="17"/>
      <c r="AFL53" s="18"/>
      <c r="AFQ53" s="16">
        <v>2020</v>
      </c>
      <c r="AFR53" s="10"/>
      <c r="AFS53" s="17"/>
      <c r="AFT53" s="18"/>
      <c r="AFY53" s="16">
        <v>2020</v>
      </c>
      <c r="AFZ53" s="10"/>
      <c r="AGA53" s="17"/>
      <c r="AGB53" s="18"/>
      <c r="AGG53" s="16">
        <v>2020</v>
      </c>
      <c r="AGH53" s="10"/>
      <c r="AGI53" s="17"/>
      <c r="AGJ53" s="18"/>
      <c r="AGO53" s="16">
        <v>2020</v>
      </c>
      <c r="AGP53" s="10"/>
      <c r="AGQ53" s="17"/>
      <c r="AGR53" s="18"/>
      <c r="AGW53" s="16">
        <v>2020</v>
      </c>
      <c r="AGX53" s="10"/>
      <c r="AGY53" s="17"/>
      <c r="AGZ53" s="18"/>
      <c r="AHE53" s="16">
        <v>2020</v>
      </c>
      <c r="AHF53" s="10"/>
      <c r="AHG53" s="17"/>
      <c r="AHH53" s="18"/>
      <c r="AHM53" s="16">
        <v>2020</v>
      </c>
      <c r="AHN53" s="10"/>
      <c r="AHO53" s="17"/>
      <c r="AHP53" s="18"/>
      <c r="AHU53" s="16">
        <v>2020</v>
      </c>
      <c r="AHV53" s="10"/>
      <c r="AHW53" s="17"/>
      <c r="AHX53" s="18"/>
      <c r="AIC53" s="16">
        <v>2020</v>
      </c>
      <c r="AID53" s="10"/>
      <c r="AIE53" s="17"/>
      <c r="AIF53" s="18"/>
      <c r="AIK53" s="16">
        <v>2020</v>
      </c>
      <c r="AIL53" s="10"/>
      <c r="AIM53" s="17"/>
      <c r="AIN53" s="18"/>
      <c r="AIS53" s="16">
        <v>2020</v>
      </c>
      <c r="AIT53" s="10"/>
      <c r="AIU53" s="17"/>
      <c r="AIV53" s="18"/>
      <c r="AJA53" s="16">
        <v>2020</v>
      </c>
      <c r="AJB53" s="10"/>
      <c r="AJC53" s="17"/>
      <c r="AJD53" s="18"/>
      <c r="AJI53" s="16">
        <v>2020</v>
      </c>
      <c r="AJJ53" s="10"/>
      <c r="AJK53" s="17"/>
      <c r="AJL53" s="18"/>
      <c r="AJQ53" s="16">
        <v>2020</v>
      </c>
      <c r="AJR53" s="10"/>
      <c r="AJS53" s="17"/>
      <c r="AJT53" s="18"/>
      <c r="AJY53" s="16">
        <v>2020</v>
      </c>
      <c r="AJZ53" s="10"/>
      <c r="AKA53" s="17"/>
      <c r="AKB53" s="18"/>
      <c r="AKG53" s="16">
        <v>2020</v>
      </c>
      <c r="AKH53" s="10"/>
      <c r="AKI53" s="17"/>
      <c r="AKJ53" s="18"/>
      <c r="AKO53" s="16">
        <v>2020</v>
      </c>
      <c r="AKP53" s="10"/>
      <c r="AKQ53" s="17"/>
      <c r="AKR53" s="18"/>
      <c r="AKW53" s="16">
        <v>2020</v>
      </c>
      <c r="AKX53" s="10"/>
      <c r="AKY53" s="17"/>
      <c r="AKZ53" s="18"/>
      <c r="ALE53" s="16">
        <v>2020</v>
      </c>
      <c r="ALF53" s="10"/>
      <c r="ALG53" s="17"/>
      <c r="ALH53" s="18"/>
      <c r="ALM53" s="16">
        <v>2020</v>
      </c>
      <c r="ALN53" s="10"/>
      <c r="ALO53" s="17"/>
      <c r="ALP53" s="18"/>
      <c r="ALU53" s="16">
        <v>2020</v>
      </c>
      <c r="ALV53" s="10"/>
      <c r="ALW53" s="17"/>
      <c r="ALX53" s="18"/>
      <c r="AMC53" s="16">
        <v>2020</v>
      </c>
      <c r="AMD53" s="10"/>
      <c r="AME53" s="17"/>
      <c r="AMF53" s="18"/>
      <c r="AMK53" s="16">
        <v>2020</v>
      </c>
      <c r="AML53" s="10"/>
      <c r="AMM53" s="17"/>
      <c r="AMN53" s="18"/>
      <c r="AMS53" s="16">
        <v>2020</v>
      </c>
      <c r="AMT53" s="10"/>
      <c r="AMU53" s="17"/>
      <c r="AMV53" s="18"/>
      <c r="ANA53" s="16">
        <v>2020</v>
      </c>
      <c r="ANB53" s="10"/>
      <c r="ANC53" s="17"/>
      <c r="AND53" s="18"/>
      <c r="ANI53" s="16">
        <v>2020</v>
      </c>
      <c r="ANJ53" s="10"/>
      <c r="ANK53" s="17"/>
      <c r="ANL53" s="18"/>
      <c r="ANQ53" s="16">
        <v>2020</v>
      </c>
      <c r="ANR53" s="10"/>
      <c r="ANS53" s="17"/>
      <c r="ANT53" s="18"/>
      <c r="ANY53" s="16">
        <v>2020</v>
      </c>
      <c r="ANZ53" s="10"/>
      <c r="AOA53" s="17"/>
      <c r="AOB53" s="18"/>
      <c r="AOG53" s="16">
        <v>2020</v>
      </c>
      <c r="AOH53" s="10"/>
      <c r="AOI53" s="17"/>
      <c r="AOJ53" s="18"/>
      <c r="AOO53" s="16">
        <v>2020</v>
      </c>
      <c r="AOP53" s="10"/>
      <c r="AOQ53" s="17"/>
      <c r="AOR53" s="18"/>
      <c r="AOW53" s="16">
        <v>2020</v>
      </c>
      <c r="AOX53" s="10"/>
      <c r="AOY53" s="17"/>
      <c r="AOZ53" s="18"/>
      <c r="APE53" s="16">
        <v>2020</v>
      </c>
      <c r="APF53" s="10"/>
      <c r="APG53" s="17"/>
      <c r="APH53" s="18"/>
      <c r="APM53" s="16">
        <v>2020</v>
      </c>
      <c r="APN53" s="10"/>
      <c r="APO53" s="17"/>
      <c r="APP53" s="18"/>
      <c r="APU53" s="16">
        <v>2020</v>
      </c>
      <c r="APV53" s="10"/>
      <c r="APW53" s="17"/>
      <c r="APX53" s="18"/>
      <c r="AQC53" s="16">
        <v>2020</v>
      </c>
      <c r="AQD53" s="10"/>
      <c r="AQE53" s="17"/>
      <c r="AQF53" s="18"/>
      <c r="AQK53" s="16">
        <v>2020</v>
      </c>
      <c r="AQL53" s="10"/>
      <c r="AQM53" s="17"/>
      <c r="AQN53" s="18"/>
      <c r="AQS53" s="16">
        <v>2020</v>
      </c>
      <c r="AQT53" s="10"/>
      <c r="AQU53" s="17"/>
      <c r="AQV53" s="18"/>
      <c r="ARA53" s="16">
        <v>2020</v>
      </c>
      <c r="ARB53" s="10"/>
      <c r="ARC53" s="17"/>
      <c r="ARD53" s="18"/>
      <c r="ARI53" s="16">
        <v>2020</v>
      </c>
      <c r="ARJ53" s="10"/>
      <c r="ARK53" s="17"/>
      <c r="ARL53" s="18"/>
      <c r="ARQ53" s="16">
        <v>2020</v>
      </c>
      <c r="ARR53" s="10"/>
      <c r="ARS53" s="17"/>
      <c r="ART53" s="18"/>
      <c r="ARY53" s="16">
        <v>2020</v>
      </c>
      <c r="ARZ53" s="10"/>
      <c r="ASA53" s="17"/>
      <c r="ASB53" s="18"/>
      <c r="ASG53" s="16">
        <v>2020</v>
      </c>
      <c r="ASH53" s="10"/>
      <c r="ASI53" s="17"/>
      <c r="ASJ53" s="18"/>
      <c r="ASO53" s="16">
        <v>2020</v>
      </c>
      <c r="ASP53" s="10"/>
      <c r="ASQ53" s="17"/>
      <c r="ASR53" s="18"/>
      <c r="ASW53" s="16">
        <v>2020</v>
      </c>
      <c r="ASX53" s="10"/>
      <c r="ASY53" s="17"/>
      <c r="ASZ53" s="18"/>
      <c r="ATE53" s="16">
        <v>2020</v>
      </c>
      <c r="ATF53" s="10"/>
      <c r="ATG53" s="17"/>
      <c r="ATH53" s="18"/>
      <c r="ATM53" s="16">
        <v>2020</v>
      </c>
      <c r="ATN53" s="10"/>
      <c r="ATO53" s="17"/>
      <c r="ATP53" s="18"/>
      <c r="ATU53" s="16">
        <v>2020</v>
      </c>
      <c r="ATV53" s="10"/>
      <c r="ATW53" s="17"/>
      <c r="ATX53" s="18"/>
      <c r="AUC53" s="16">
        <v>2020</v>
      </c>
      <c r="AUD53" s="10"/>
      <c r="AUE53" s="17"/>
      <c r="AUF53" s="18"/>
      <c r="AUK53" s="16">
        <v>2020</v>
      </c>
      <c r="AUL53" s="10"/>
      <c r="AUM53" s="17"/>
      <c r="AUN53" s="18"/>
      <c r="AUS53" s="16">
        <v>2020</v>
      </c>
      <c r="AUT53" s="10"/>
      <c r="AUU53" s="17"/>
      <c r="AUV53" s="18"/>
      <c r="AVA53" s="16">
        <v>2020</v>
      </c>
      <c r="AVB53" s="10"/>
      <c r="AVC53" s="17"/>
      <c r="AVD53" s="18"/>
      <c r="AVI53" s="16">
        <v>2020</v>
      </c>
      <c r="AVJ53" s="10"/>
      <c r="AVK53" s="17"/>
      <c r="AVL53" s="18"/>
      <c r="AVQ53" s="16">
        <v>2020</v>
      </c>
      <c r="AVR53" s="10"/>
      <c r="AVS53" s="17"/>
      <c r="AVT53" s="18"/>
      <c r="AVY53" s="16">
        <v>2020</v>
      </c>
      <c r="AVZ53" s="10"/>
      <c r="AWA53" s="17"/>
      <c r="AWB53" s="18"/>
      <c r="AWG53" s="16">
        <v>2020</v>
      </c>
      <c r="AWH53" s="10"/>
      <c r="AWI53" s="17"/>
      <c r="AWJ53" s="18"/>
      <c r="AWO53" s="16">
        <v>2020</v>
      </c>
      <c r="AWP53" s="10"/>
      <c r="AWQ53" s="17"/>
      <c r="AWR53" s="18"/>
      <c r="AWW53" s="16">
        <v>2020</v>
      </c>
      <c r="AWX53" s="10"/>
      <c r="AWY53" s="17"/>
      <c r="AWZ53" s="18"/>
      <c r="AXE53" s="16">
        <v>2020</v>
      </c>
      <c r="AXF53" s="10"/>
      <c r="AXG53" s="17"/>
      <c r="AXH53" s="18"/>
      <c r="AXM53" s="16">
        <v>2020</v>
      </c>
      <c r="AXN53" s="10"/>
      <c r="AXO53" s="17"/>
      <c r="AXP53" s="18"/>
      <c r="AXU53" s="16">
        <v>2020</v>
      </c>
      <c r="AXV53" s="10"/>
      <c r="AXW53" s="17"/>
      <c r="AXX53" s="18"/>
      <c r="AYC53" s="16">
        <v>2020</v>
      </c>
      <c r="AYD53" s="10"/>
      <c r="AYE53" s="17"/>
      <c r="AYF53" s="18"/>
      <c r="AYK53" s="16">
        <v>2020</v>
      </c>
      <c r="AYL53" s="10"/>
      <c r="AYM53" s="17"/>
      <c r="AYN53" s="18"/>
      <c r="AYS53" s="16">
        <v>2020</v>
      </c>
      <c r="AYT53" s="10"/>
      <c r="AYU53" s="17"/>
      <c r="AYV53" s="18"/>
      <c r="AZA53" s="16">
        <v>2020</v>
      </c>
      <c r="AZB53" s="10"/>
      <c r="AZC53" s="17"/>
      <c r="AZD53" s="18"/>
      <c r="AZI53" s="16">
        <v>2020</v>
      </c>
      <c r="AZJ53" s="10"/>
      <c r="AZK53" s="17"/>
      <c r="AZL53" s="18"/>
      <c r="AZQ53" s="16">
        <v>2020</v>
      </c>
      <c r="AZR53" s="10"/>
      <c r="AZS53" s="17"/>
      <c r="AZT53" s="18"/>
      <c r="AZY53" s="16">
        <v>2020</v>
      </c>
      <c r="AZZ53" s="10"/>
      <c r="BAA53" s="17"/>
      <c r="BAB53" s="18"/>
      <c r="BAG53" s="16">
        <v>2020</v>
      </c>
      <c r="BAH53" s="10"/>
      <c r="BAI53" s="17"/>
      <c r="BAJ53" s="18"/>
      <c r="BAO53" s="16">
        <v>2020</v>
      </c>
      <c r="BAP53" s="10"/>
      <c r="BAQ53" s="17"/>
      <c r="BAR53" s="18"/>
      <c r="BAW53" s="16">
        <v>2020</v>
      </c>
      <c r="BAX53" s="10"/>
      <c r="BAY53" s="17"/>
      <c r="BAZ53" s="18"/>
      <c r="BBE53" s="16">
        <v>2020</v>
      </c>
      <c r="BBF53" s="10"/>
      <c r="BBG53" s="17"/>
      <c r="BBH53" s="18"/>
      <c r="BBM53" s="16">
        <v>2020</v>
      </c>
      <c r="BBN53" s="10"/>
      <c r="BBO53" s="17"/>
      <c r="BBP53" s="18"/>
      <c r="BBU53" s="16">
        <v>2020</v>
      </c>
      <c r="BBV53" s="10"/>
      <c r="BBW53" s="17"/>
      <c r="BBX53" s="18"/>
      <c r="BCC53" s="16">
        <v>2020</v>
      </c>
      <c r="BCD53" s="10"/>
      <c r="BCE53" s="17"/>
      <c r="BCF53" s="18"/>
      <c r="BCK53" s="16">
        <v>2020</v>
      </c>
      <c r="BCL53" s="10"/>
      <c r="BCM53" s="17"/>
      <c r="BCN53" s="18"/>
      <c r="BCS53" s="16">
        <v>2020</v>
      </c>
      <c r="BCT53" s="10"/>
      <c r="BCU53" s="17"/>
      <c r="BCV53" s="18"/>
      <c r="BDA53" s="16">
        <v>2020</v>
      </c>
      <c r="BDB53" s="10"/>
      <c r="BDC53" s="17"/>
      <c r="BDD53" s="18"/>
      <c r="BDI53" s="16">
        <v>2020</v>
      </c>
      <c r="BDJ53" s="10"/>
      <c r="BDK53" s="17"/>
      <c r="BDL53" s="18"/>
      <c r="BDQ53" s="16">
        <v>2020</v>
      </c>
      <c r="BDR53" s="10"/>
      <c r="BDS53" s="17"/>
      <c r="BDT53" s="18"/>
      <c r="BDY53" s="16">
        <v>2020</v>
      </c>
      <c r="BDZ53" s="10"/>
      <c r="BEA53" s="17"/>
      <c r="BEB53" s="18"/>
      <c r="BEG53" s="16">
        <v>2020</v>
      </c>
      <c r="BEH53" s="10"/>
      <c r="BEI53" s="17"/>
      <c r="BEJ53" s="18"/>
      <c r="BEO53" s="16">
        <v>2020</v>
      </c>
      <c r="BEP53" s="10"/>
      <c r="BEQ53" s="17"/>
      <c r="BER53" s="18"/>
      <c r="BEW53" s="16">
        <v>2020</v>
      </c>
      <c r="BEX53" s="10"/>
      <c r="BEY53" s="17"/>
      <c r="BEZ53" s="18"/>
      <c r="BFE53" s="16">
        <v>2020</v>
      </c>
      <c r="BFF53" s="10"/>
      <c r="BFG53" s="17"/>
      <c r="BFH53" s="18"/>
      <c r="BFM53" s="16">
        <v>2020</v>
      </c>
      <c r="BFN53" s="10"/>
      <c r="BFO53" s="17"/>
      <c r="BFP53" s="18"/>
      <c r="BFU53" s="16">
        <v>2020</v>
      </c>
      <c r="BFV53" s="10"/>
      <c r="BFW53" s="17"/>
      <c r="BFX53" s="18"/>
      <c r="BGC53" s="16">
        <v>2020</v>
      </c>
      <c r="BGD53" s="10"/>
      <c r="BGE53" s="17"/>
      <c r="BGF53" s="18"/>
      <c r="BGK53" s="16">
        <v>2020</v>
      </c>
      <c r="BGL53" s="10"/>
      <c r="BGM53" s="17"/>
      <c r="BGN53" s="18"/>
      <c r="BGS53" s="16">
        <v>2020</v>
      </c>
      <c r="BGT53" s="10"/>
      <c r="BGU53" s="17"/>
      <c r="BGV53" s="18"/>
      <c r="BHA53" s="16">
        <v>2020</v>
      </c>
      <c r="BHB53" s="10"/>
      <c r="BHC53" s="17"/>
      <c r="BHD53" s="18"/>
      <c r="BHI53" s="16">
        <v>2020</v>
      </c>
      <c r="BHJ53" s="10"/>
      <c r="BHK53" s="17"/>
      <c r="BHL53" s="18"/>
      <c r="BHQ53" s="16">
        <v>2020</v>
      </c>
      <c r="BHR53" s="10"/>
      <c r="BHS53" s="17"/>
      <c r="BHT53" s="18"/>
      <c r="BHY53" s="16">
        <v>2020</v>
      </c>
      <c r="BHZ53" s="10"/>
      <c r="BIA53" s="17"/>
      <c r="BIB53" s="18"/>
      <c r="BIG53" s="16">
        <v>2020</v>
      </c>
      <c r="BIH53" s="10"/>
      <c r="BII53" s="17"/>
      <c r="BIJ53" s="18"/>
      <c r="BIO53" s="16">
        <v>2020</v>
      </c>
      <c r="BIP53" s="10"/>
      <c r="BIQ53" s="17"/>
      <c r="BIR53" s="18"/>
      <c r="BIW53" s="16">
        <v>2020</v>
      </c>
      <c r="BIX53" s="10"/>
      <c r="BIY53" s="17"/>
      <c r="BIZ53" s="18"/>
      <c r="BJE53" s="16">
        <v>2020</v>
      </c>
      <c r="BJF53" s="10"/>
      <c r="BJG53" s="17"/>
      <c r="BJH53" s="18"/>
      <c r="BJM53" s="16">
        <v>2020</v>
      </c>
      <c r="BJN53" s="10"/>
      <c r="BJO53" s="17"/>
      <c r="BJP53" s="18"/>
      <c r="BJU53" s="16">
        <v>2020</v>
      </c>
      <c r="BJV53" s="10"/>
      <c r="BJW53" s="17"/>
      <c r="BJX53" s="18"/>
      <c r="BKC53" s="16">
        <v>2020</v>
      </c>
      <c r="BKD53" s="10"/>
      <c r="BKE53" s="17"/>
      <c r="BKF53" s="18"/>
      <c r="BKK53" s="16">
        <v>2020</v>
      </c>
      <c r="BKL53" s="10"/>
      <c r="BKM53" s="17"/>
      <c r="BKN53" s="18"/>
      <c r="BKS53" s="16">
        <v>2020</v>
      </c>
      <c r="BKT53" s="10"/>
      <c r="BKU53" s="17"/>
      <c r="BKV53" s="18"/>
      <c r="BLA53" s="16">
        <v>2020</v>
      </c>
      <c r="BLB53" s="10"/>
      <c r="BLC53" s="17"/>
      <c r="BLD53" s="18"/>
      <c r="BLI53" s="16">
        <v>2020</v>
      </c>
      <c r="BLJ53" s="10"/>
      <c r="BLK53" s="17"/>
      <c r="BLL53" s="18"/>
      <c r="BLQ53" s="16">
        <v>2020</v>
      </c>
      <c r="BLR53" s="10"/>
      <c r="BLS53" s="17"/>
      <c r="BLT53" s="18"/>
      <c r="BLY53" s="16">
        <v>2020</v>
      </c>
      <c r="BLZ53" s="10"/>
      <c r="BMA53" s="17"/>
      <c r="BMB53" s="18"/>
      <c r="BMG53" s="16">
        <v>2020</v>
      </c>
      <c r="BMH53" s="10"/>
      <c r="BMI53" s="17"/>
      <c r="BMJ53" s="18"/>
      <c r="BMO53" s="16">
        <v>2020</v>
      </c>
      <c r="BMP53" s="10"/>
      <c r="BMQ53" s="17"/>
      <c r="BMR53" s="18"/>
      <c r="BMW53" s="16">
        <v>2020</v>
      </c>
      <c r="BMX53" s="10"/>
      <c r="BMY53" s="17"/>
      <c r="BMZ53" s="18"/>
      <c r="BNE53" s="16">
        <v>2020</v>
      </c>
      <c r="BNF53" s="10"/>
      <c r="BNG53" s="17"/>
      <c r="BNH53" s="18"/>
      <c r="BNM53" s="16">
        <v>2020</v>
      </c>
      <c r="BNN53" s="10"/>
      <c r="BNO53" s="17"/>
      <c r="BNP53" s="18"/>
      <c r="BNU53" s="16">
        <v>2020</v>
      </c>
      <c r="BNV53" s="10"/>
      <c r="BNW53" s="17"/>
      <c r="BNX53" s="18"/>
      <c r="BOC53" s="16">
        <v>2020</v>
      </c>
      <c r="BOD53" s="10"/>
      <c r="BOE53" s="17"/>
      <c r="BOF53" s="18"/>
      <c r="BOK53" s="16">
        <v>2020</v>
      </c>
      <c r="BOL53" s="10"/>
      <c r="BOM53" s="17"/>
      <c r="BON53" s="18"/>
      <c r="BOS53" s="16">
        <v>2020</v>
      </c>
      <c r="BOT53" s="10"/>
      <c r="BOU53" s="17"/>
      <c r="BOV53" s="18"/>
      <c r="BPA53" s="16">
        <v>2020</v>
      </c>
      <c r="BPB53" s="10"/>
      <c r="BPC53" s="17"/>
      <c r="BPD53" s="18"/>
      <c r="BPI53" s="16">
        <v>2020</v>
      </c>
      <c r="BPJ53" s="10"/>
      <c r="BPK53" s="17"/>
      <c r="BPL53" s="18"/>
      <c r="BPQ53" s="16">
        <v>2020</v>
      </c>
      <c r="BPR53" s="10"/>
      <c r="BPS53" s="17"/>
      <c r="BPT53" s="18"/>
      <c r="BPY53" s="16">
        <v>2020</v>
      </c>
      <c r="BPZ53" s="10"/>
      <c r="BQA53" s="17"/>
      <c r="BQB53" s="18"/>
      <c r="BQG53" s="16">
        <v>2020</v>
      </c>
      <c r="BQH53" s="10"/>
      <c r="BQI53" s="17"/>
      <c r="BQJ53" s="18"/>
      <c r="BQO53" s="16">
        <v>2020</v>
      </c>
      <c r="BQP53" s="10"/>
      <c r="BQQ53" s="17"/>
      <c r="BQR53" s="18"/>
      <c r="BQW53" s="16">
        <v>2020</v>
      </c>
      <c r="BQX53" s="10"/>
      <c r="BQY53" s="17"/>
      <c r="BQZ53" s="18"/>
      <c r="BRE53" s="16">
        <v>2020</v>
      </c>
      <c r="BRF53" s="10"/>
      <c r="BRG53" s="17"/>
      <c r="BRH53" s="18"/>
      <c r="BRM53" s="16">
        <v>2020</v>
      </c>
      <c r="BRN53" s="10"/>
      <c r="BRO53" s="17"/>
      <c r="BRP53" s="18"/>
      <c r="BRU53" s="16">
        <v>2020</v>
      </c>
      <c r="BRV53" s="10"/>
      <c r="BRW53" s="17"/>
      <c r="BRX53" s="18"/>
      <c r="BSC53" s="16">
        <v>2020</v>
      </c>
      <c r="BSD53" s="10"/>
      <c r="BSE53" s="17"/>
      <c r="BSF53" s="18"/>
      <c r="BSK53" s="16">
        <v>2020</v>
      </c>
      <c r="BSL53" s="10"/>
      <c r="BSM53" s="17"/>
      <c r="BSN53" s="18"/>
      <c r="BSS53" s="16">
        <v>2020</v>
      </c>
      <c r="BST53" s="10"/>
      <c r="BSU53" s="17"/>
      <c r="BSV53" s="18"/>
      <c r="BTA53" s="16">
        <v>2020</v>
      </c>
      <c r="BTB53" s="10"/>
      <c r="BTC53" s="17"/>
      <c r="BTD53" s="18"/>
      <c r="BTI53" s="16">
        <v>2020</v>
      </c>
      <c r="BTJ53" s="10"/>
      <c r="BTK53" s="17"/>
      <c r="BTL53" s="18"/>
      <c r="BTQ53" s="16">
        <v>2020</v>
      </c>
      <c r="BTR53" s="10"/>
      <c r="BTS53" s="17"/>
      <c r="BTT53" s="18"/>
      <c r="BTY53" s="16">
        <v>2020</v>
      </c>
      <c r="BTZ53" s="10"/>
      <c r="BUA53" s="17"/>
      <c r="BUB53" s="18"/>
      <c r="BUG53" s="16">
        <v>2020</v>
      </c>
      <c r="BUH53" s="10"/>
      <c r="BUI53" s="17"/>
      <c r="BUJ53" s="18"/>
      <c r="BUO53" s="16">
        <v>2020</v>
      </c>
      <c r="BUP53" s="10"/>
      <c r="BUQ53" s="17"/>
      <c r="BUR53" s="18"/>
      <c r="BUW53" s="16">
        <v>2020</v>
      </c>
      <c r="BUX53" s="10"/>
      <c r="BUY53" s="17"/>
      <c r="BUZ53" s="18"/>
      <c r="BVE53" s="16">
        <v>2020</v>
      </c>
      <c r="BVF53" s="10"/>
      <c r="BVG53" s="17"/>
      <c r="BVH53" s="18"/>
      <c r="BVM53" s="16">
        <v>2020</v>
      </c>
      <c r="BVN53" s="10"/>
      <c r="BVO53" s="17"/>
      <c r="BVP53" s="18"/>
      <c r="BVU53" s="16">
        <v>2020</v>
      </c>
      <c r="BVV53" s="10"/>
      <c r="BVW53" s="17"/>
      <c r="BVX53" s="18"/>
      <c r="BWC53" s="16">
        <v>2020</v>
      </c>
      <c r="BWD53" s="10"/>
      <c r="BWE53" s="17"/>
      <c r="BWF53" s="18"/>
      <c r="BWK53" s="16">
        <v>2020</v>
      </c>
      <c r="BWL53" s="10"/>
      <c r="BWM53" s="17"/>
      <c r="BWN53" s="18"/>
      <c r="BWS53" s="16">
        <v>2020</v>
      </c>
      <c r="BWT53" s="10"/>
      <c r="BWU53" s="17"/>
      <c r="BWV53" s="18"/>
      <c r="BXA53" s="16">
        <v>2020</v>
      </c>
      <c r="BXB53" s="10"/>
      <c r="BXC53" s="17"/>
      <c r="BXD53" s="18"/>
      <c r="BXI53" s="16">
        <v>2020</v>
      </c>
      <c r="BXJ53" s="10"/>
      <c r="BXK53" s="17"/>
      <c r="BXL53" s="18"/>
      <c r="BXQ53" s="16">
        <v>2020</v>
      </c>
      <c r="BXR53" s="10"/>
      <c r="BXS53" s="17"/>
      <c r="BXT53" s="18"/>
      <c r="BXY53" s="16">
        <v>2020</v>
      </c>
      <c r="BXZ53" s="10"/>
      <c r="BYA53" s="17"/>
      <c r="BYB53" s="18"/>
      <c r="BYG53" s="16">
        <v>2020</v>
      </c>
      <c r="BYH53" s="10"/>
      <c r="BYI53" s="17"/>
      <c r="BYJ53" s="18"/>
      <c r="BYO53" s="16">
        <v>2020</v>
      </c>
      <c r="BYP53" s="10"/>
      <c r="BYQ53" s="17"/>
      <c r="BYR53" s="18"/>
      <c r="BYW53" s="16">
        <v>2020</v>
      </c>
      <c r="BYX53" s="10"/>
      <c r="BYY53" s="17"/>
      <c r="BYZ53" s="18"/>
      <c r="BZE53" s="16">
        <v>2020</v>
      </c>
      <c r="BZF53" s="10"/>
      <c r="BZG53" s="17"/>
      <c r="BZH53" s="18"/>
      <c r="BZM53" s="16">
        <v>2020</v>
      </c>
      <c r="BZN53" s="10"/>
      <c r="BZO53" s="17"/>
      <c r="BZP53" s="18"/>
      <c r="BZU53" s="16">
        <v>2020</v>
      </c>
      <c r="BZV53" s="10"/>
      <c r="BZW53" s="17"/>
      <c r="BZX53" s="18"/>
      <c r="CAC53" s="16">
        <v>2020</v>
      </c>
      <c r="CAD53" s="10"/>
      <c r="CAE53" s="17"/>
      <c r="CAF53" s="18"/>
      <c r="CAK53" s="16">
        <v>2020</v>
      </c>
      <c r="CAL53" s="10"/>
      <c r="CAM53" s="17"/>
      <c r="CAN53" s="18"/>
      <c r="CAS53" s="16">
        <v>2020</v>
      </c>
      <c r="CAT53" s="10"/>
      <c r="CAU53" s="17"/>
      <c r="CAV53" s="18"/>
      <c r="CBA53" s="16">
        <v>2020</v>
      </c>
      <c r="CBB53" s="10"/>
      <c r="CBC53" s="17"/>
      <c r="CBD53" s="18"/>
      <c r="CBI53" s="16">
        <v>2020</v>
      </c>
      <c r="CBJ53" s="10"/>
      <c r="CBK53" s="17"/>
      <c r="CBL53" s="18"/>
      <c r="CBQ53" s="16">
        <v>2020</v>
      </c>
      <c r="CBR53" s="10"/>
      <c r="CBS53" s="17"/>
      <c r="CBT53" s="18"/>
      <c r="CBY53" s="16">
        <v>2020</v>
      </c>
      <c r="CBZ53" s="10"/>
      <c r="CCA53" s="17"/>
      <c r="CCB53" s="18"/>
      <c r="CCG53" s="16">
        <v>2020</v>
      </c>
      <c r="CCH53" s="10"/>
      <c r="CCI53" s="17"/>
      <c r="CCJ53" s="18"/>
      <c r="CCO53" s="16">
        <v>2020</v>
      </c>
      <c r="CCP53" s="10"/>
      <c r="CCQ53" s="17"/>
      <c r="CCR53" s="18"/>
      <c r="CCW53" s="16">
        <v>2020</v>
      </c>
      <c r="CCX53" s="10"/>
      <c r="CCY53" s="17"/>
      <c r="CCZ53" s="18"/>
      <c r="CDE53" s="16">
        <v>2020</v>
      </c>
      <c r="CDF53" s="10"/>
      <c r="CDG53" s="17"/>
      <c r="CDH53" s="18"/>
      <c r="CDM53" s="16">
        <v>2020</v>
      </c>
      <c r="CDN53" s="10"/>
      <c r="CDO53" s="17"/>
      <c r="CDP53" s="18"/>
      <c r="CDU53" s="16">
        <v>2020</v>
      </c>
      <c r="CDV53" s="10"/>
      <c r="CDW53" s="17"/>
      <c r="CDX53" s="18"/>
      <c r="CEC53" s="16">
        <v>2020</v>
      </c>
      <c r="CED53" s="10"/>
      <c r="CEE53" s="17"/>
      <c r="CEF53" s="18"/>
      <c r="CEK53" s="16">
        <v>2020</v>
      </c>
      <c r="CEL53" s="10"/>
      <c r="CEM53" s="17"/>
      <c r="CEN53" s="18"/>
      <c r="CES53" s="16">
        <v>2020</v>
      </c>
      <c r="CET53" s="10"/>
      <c r="CEU53" s="17"/>
      <c r="CEV53" s="18"/>
      <c r="CFA53" s="16">
        <v>2020</v>
      </c>
      <c r="CFB53" s="10"/>
      <c r="CFC53" s="17"/>
      <c r="CFD53" s="18"/>
      <c r="CFI53" s="16">
        <v>2020</v>
      </c>
      <c r="CFJ53" s="10"/>
      <c r="CFK53" s="17"/>
      <c r="CFL53" s="18"/>
      <c r="CFQ53" s="16">
        <v>2020</v>
      </c>
      <c r="CFR53" s="10"/>
      <c r="CFS53" s="17"/>
      <c r="CFT53" s="18"/>
      <c r="CFY53" s="16">
        <v>2020</v>
      </c>
      <c r="CFZ53" s="10"/>
      <c r="CGA53" s="17"/>
      <c r="CGB53" s="18"/>
      <c r="CGG53" s="16">
        <v>2020</v>
      </c>
      <c r="CGH53" s="10"/>
      <c r="CGI53" s="17"/>
      <c r="CGJ53" s="18"/>
      <c r="CGO53" s="16">
        <v>2020</v>
      </c>
      <c r="CGP53" s="10"/>
      <c r="CGQ53" s="17"/>
      <c r="CGR53" s="18"/>
      <c r="CGW53" s="16">
        <v>2020</v>
      </c>
      <c r="CGX53" s="10"/>
      <c r="CGY53" s="17"/>
      <c r="CGZ53" s="18"/>
      <c r="CHE53" s="16">
        <v>2020</v>
      </c>
      <c r="CHF53" s="10"/>
      <c r="CHG53" s="17"/>
      <c r="CHH53" s="18"/>
      <c r="CHM53" s="16">
        <v>2020</v>
      </c>
      <c r="CHN53" s="10"/>
      <c r="CHO53" s="17"/>
      <c r="CHP53" s="18"/>
      <c r="CHU53" s="16">
        <v>2020</v>
      </c>
      <c r="CHV53" s="10"/>
      <c r="CHW53" s="17"/>
      <c r="CHX53" s="18"/>
      <c r="CIC53" s="16">
        <v>2020</v>
      </c>
      <c r="CID53" s="10"/>
      <c r="CIE53" s="17"/>
      <c r="CIF53" s="18"/>
      <c r="CIK53" s="16">
        <v>2020</v>
      </c>
      <c r="CIL53" s="10"/>
      <c r="CIM53" s="17"/>
      <c r="CIN53" s="18"/>
      <c r="CIS53" s="16">
        <v>2020</v>
      </c>
      <c r="CIT53" s="10"/>
      <c r="CIU53" s="17"/>
      <c r="CIV53" s="18"/>
      <c r="CJA53" s="16">
        <v>2020</v>
      </c>
      <c r="CJB53" s="10"/>
      <c r="CJC53" s="17"/>
      <c r="CJD53" s="18"/>
      <c r="CJI53" s="16">
        <v>2020</v>
      </c>
      <c r="CJJ53" s="10"/>
      <c r="CJK53" s="17"/>
      <c r="CJL53" s="18"/>
      <c r="CJQ53" s="16">
        <v>2020</v>
      </c>
      <c r="CJR53" s="10"/>
      <c r="CJS53" s="17"/>
      <c r="CJT53" s="18"/>
      <c r="CJY53" s="16">
        <v>2020</v>
      </c>
      <c r="CJZ53" s="10"/>
      <c r="CKA53" s="17"/>
      <c r="CKB53" s="18"/>
      <c r="CKG53" s="16">
        <v>2020</v>
      </c>
      <c r="CKH53" s="10"/>
      <c r="CKI53" s="17"/>
      <c r="CKJ53" s="18"/>
      <c r="CKO53" s="16">
        <v>2020</v>
      </c>
      <c r="CKP53" s="10"/>
      <c r="CKQ53" s="17"/>
      <c r="CKR53" s="18"/>
      <c r="CKW53" s="16">
        <v>2020</v>
      </c>
      <c r="CKX53" s="10"/>
      <c r="CKY53" s="17"/>
      <c r="CKZ53" s="18"/>
      <c r="CLE53" s="16">
        <v>2020</v>
      </c>
      <c r="CLF53" s="10"/>
      <c r="CLG53" s="17"/>
      <c r="CLH53" s="18"/>
      <c r="CLM53" s="16">
        <v>2020</v>
      </c>
      <c r="CLN53" s="10"/>
      <c r="CLO53" s="17"/>
      <c r="CLP53" s="18"/>
      <c r="CLU53" s="16">
        <v>2020</v>
      </c>
      <c r="CLV53" s="10"/>
      <c r="CLW53" s="17"/>
      <c r="CLX53" s="18"/>
      <c r="CMC53" s="16">
        <v>2020</v>
      </c>
      <c r="CMD53" s="10"/>
      <c r="CME53" s="17"/>
      <c r="CMF53" s="18"/>
      <c r="CMK53" s="16">
        <v>2020</v>
      </c>
      <c r="CML53" s="10"/>
      <c r="CMM53" s="17"/>
      <c r="CMN53" s="18"/>
      <c r="CMS53" s="16">
        <v>2020</v>
      </c>
      <c r="CMT53" s="10"/>
      <c r="CMU53" s="17"/>
      <c r="CMV53" s="18"/>
      <c r="CNA53" s="16">
        <v>2020</v>
      </c>
      <c r="CNB53" s="10"/>
      <c r="CNC53" s="17"/>
      <c r="CND53" s="18"/>
      <c r="CNI53" s="16">
        <v>2020</v>
      </c>
      <c r="CNJ53" s="10"/>
      <c r="CNK53" s="17"/>
      <c r="CNL53" s="18"/>
      <c r="CNQ53" s="16">
        <v>2020</v>
      </c>
      <c r="CNR53" s="10"/>
      <c r="CNS53" s="17"/>
      <c r="CNT53" s="18"/>
      <c r="CNY53" s="16">
        <v>2020</v>
      </c>
      <c r="CNZ53" s="10"/>
      <c r="COA53" s="17"/>
      <c r="COB53" s="18"/>
      <c r="COG53" s="16">
        <v>2020</v>
      </c>
      <c r="COH53" s="10"/>
      <c r="COI53" s="17"/>
      <c r="COJ53" s="18"/>
      <c r="COO53" s="16">
        <v>2020</v>
      </c>
      <c r="COP53" s="10"/>
      <c r="COQ53" s="17"/>
      <c r="COR53" s="18"/>
      <c r="COW53" s="16">
        <v>2020</v>
      </c>
      <c r="COX53" s="10"/>
      <c r="COY53" s="17"/>
      <c r="COZ53" s="18"/>
      <c r="CPE53" s="16">
        <v>2020</v>
      </c>
      <c r="CPF53" s="10"/>
      <c r="CPG53" s="17"/>
      <c r="CPH53" s="18"/>
      <c r="CPM53" s="16">
        <v>2020</v>
      </c>
      <c r="CPN53" s="10"/>
      <c r="CPO53" s="17"/>
      <c r="CPP53" s="18"/>
      <c r="CPU53" s="16">
        <v>2020</v>
      </c>
      <c r="CPV53" s="10"/>
      <c r="CPW53" s="17"/>
      <c r="CPX53" s="18"/>
      <c r="CQC53" s="16">
        <v>2020</v>
      </c>
      <c r="CQD53" s="10"/>
      <c r="CQE53" s="17"/>
      <c r="CQF53" s="18"/>
      <c r="CQK53" s="16">
        <v>2020</v>
      </c>
      <c r="CQL53" s="10"/>
      <c r="CQM53" s="17"/>
      <c r="CQN53" s="18"/>
      <c r="CQS53" s="16">
        <v>2020</v>
      </c>
      <c r="CQT53" s="10"/>
      <c r="CQU53" s="17"/>
      <c r="CQV53" s="18"/>
      <c r="CRA53" s="16">
        <v>2020</v>
      </c>
      <c r="CRB53" s="10"/>
      <c r="CRC53" s="17"/>
      <c r="CRD53" s="18"/>
      <c r="CRI53" s="16">
        <v>2020</v>
      </c>
      <c r="CRJ53" s="10"/>
      <c r="CRK53" s="17"/>
      <c r="CRL53" s="18"/>
      <c r="CRQ53" s="16">
        <v>2020</v>
      </c>
      <c r="CRR53" s="10"/>
      <c r="CRS53" s="17"/>
      <c r="CRT53" s="18"/>
      <c r="CRY53" s="16">
        <v>2020</v>
      </c>
      <c r="CRZ53" s="10"/>
      <c r="CSA53" s="17"/>
      <c r="CSB53" s="18"/>
      <c r="CSG53" s="16">
        <v>2020</v>
      </c>
      <c r="CSH53" s="10"/>
      <c r="CSI53" s="17"/>
      <c r="CSJ53" s="18"/>
      <c r="CSO53" s="16">
        <v>2020</v>
      </c>
      <c r="CSP53" s="10"/>
      <c r="CSQ53" s="17"/>
      <c r="CSR53" s="18"/>
      <c r="CSW53" s="16">
        <v>2020</v>
      </c>
      <c r="CSX53" s="10"/>
      <c r="CSY53" s="17"/>
      <c r="CSZ53" s="18"/>
      <c r="CTE53" s="16">
        <v>2020</v>
      </c>
      <c r="CTF53" s="10"/>
      <c r="CTG53" s="17"/>
      <c r="CTH53" s="18"/>
      <c r="CTM53" s="16">
        <v>2020</v>
      </c>
      <c r="CTN53" s="10"/>
      <c r="CTO53" s="17"/>
      <c r="CTP53" s="18"/>
      <c r="CTU53" s="16">
        <v>2020</v>
      </c>
      <c r="CTV53" s="10"/>
      <c r="CTW53" s="17"/>
      <c r="CTX53" s="18"/>
      <c r="CUC53" s="16">
        <v>2020</v>
      </c>
      <c r="CUD53" s="10"/>
      <c r="CUE53" s="17"/>
      <c r="CUF53" s="18"/>
      <c r="CUK53" s="16">
        <v>2020</v>
      </c>
      <c r="CUL53" s="10"/>
      <c r="CUM53" s="17"/>
      <c r="CUN53" s="18"/>
      <c r="CUS53" s="16">
        <v>2020</v>
      </c>
      <c r="CUT53" s="10"/>
      <c r="CUU53" s="17"/>
      <c r="CUV53" s="18"/>
      <c r="CVA53" s="16">
        <v>2020</v>
      </c>
      <c r="CVB53" s="10"/>
      <c r="CVC53" s="17"/>
      <c r="CVD53" s="18"/>
      <c r="CVI53" s="16">
        <v>2020</v>
      </c>
      <c r="CVJ53" s="10"/>
      <c r="CVK53" s="17"/>
      <c r="CVL53" s="18"/>
      <c r="CVQ53" s="16">
        <v>2020</v>
      </c>
      <c r="CVR53" s="10"/>
      <c r="CVS53" s="17"/>
      <c r="CVT53" s="18"/>
      <c r="CVY53" s="16">
        <v>2020</v>
      </c>
      <c r="CVZ53" s="10"/>
      <c r="CWA53" s="17"/>
      <c r="CWB53" s="18"/>
      <c r="CWG53" s="16">
        <v>2020</v>
      </c>
      <c r="CWH53" s="10"/>
      <c r="CWI53" s="17"/>
      <c r="CWJ53" s="18"/>
      <c r="CWO53" s="16">
        <v>2020</v>
      </c>
      <c r="CWP53" s="10"/>
      <c r="CWQ53" s="17"/>
      <c r="CWR53" s="18"/>
      <c r="CWW53" s="16">
        <v>2020</v>
      </c>
      <c r="CWX53" s="10"/>
      <c r="CWY53" s="17"/>
      <c r="CWZ53" s="18"/>
      <c r="CXE53" s="16">
        <v>2020</v>
      </c>
      <c r="CXF53" s="10"/>
      <c r="CXG53" s="17"/>
      <c r="CXH53" s="18"/>
      <c r="CXM53" s="16">
        <v>2020</v>
      </c>
      <c r="CXN53" s="10"/>
      <c r="CXO53" s="17"/>
      <c r="CXP53" s="18"/>
      <c r="CXU53" s="16">
        <v>2020</v>
      </c>
      <c r="CXV53" s="10"/>
      <c r="CXW53" s="17"/>
      <c r="CXX53" s="18"/>
      <c r="CYC53" s="16">
        <v>2020</v>
      </c>
      <c r="CYD53" s="10"/>
      <c r="CYE53" s="17"/>
      <c r="CYF53" s="18"/>
      <c r="CYK53" s="16">
        <v>2020</v>
      </c>
      <c r="CYL53" s="10"/>
      <c r="CYM53" s="17"/>
      <c r="CYN53" s="18"/>
      <c r="CYS53" s="16">
        <v>2020</v>
      </c>
      <c r="CYT53" s="10"/>
      <c r="CYU53" s="17"/>
      <c r="CYV53" s="18"/>
      <c r="CZA53" s="16">
        <v>2020</v>
      </c>
      <c r="CZB53" s="10"/>
      <c r="CZC53" s="17"/>
      <c r="CZD53" s="18"/>
      <c r="CZI53" s="16">
        <v>2020</v>
      </c>
      <c r="CZJ53" s="10"/>
      <c r="CZK53" s="17"/>
      <c r="CZL53" s="18"/>
      <c r="CZQ53" s="16">
        <v>2020</v>
      </c>
      <c r="CZR53" s="10"/>
      <c r="CZS53" s="17"/>
      <c r="CZT53" s="18"/>
      <c r="CZY53" s="16">
        <v>2020</v>
      </c>
      <c r="CZZ53" s="10"/>
      <c r="DAA53" s="17"/>
      <c r="DAB53" s="18"/>
      <c r="DAG53" s="16">
        <v>2020</v>
      </c>
      <c r="DAH53" s="10"/>
      <c r="DAI53" s="17"/>
      <c r="DAJ53" s="18"/>
      <c r="DAO53" s="16">
        <v>2020</v>
      </c>
      <c r="DAP53" s="10"/>
      <c r="DAQ53" s="17"/>
      <c r="DAR53" s="18"/>
      <c r="DAW53" s="16">
        <v>2020</v>
      </c>
      <c r="DAX53" s="10"/>
      <c r="DAY53" s="17"/>
      <c r="DAZ53" s="18"/>
      <c r="DBE53" s="16">
        <v>2020</v>
      </c>
      <c r="DBF53" s="10"/>
      <c r="DBG53" s="17"/>
      <c r="DBH53" s="18"/>
      <c r="DBM53" s="16">
        <v>2020</v>
      </c>
      <c r="DBN53" s="10"/>
      <c r="DBO53" s="17"/>
      <c r="DBP53" s="18"/>
      <c r="DBU53" s="16">
        <v>2020</v>
      </c>
      <c r="DBV53" s="10"/>
      <c r="DBW53" s="17"/>
      <c r="DBX53" s="18"/>
      <c r="DCC53" s="16">
        <v>2020</v>
      </c>
      <c r="DCD53" s="10"/>
      <c r="DCE53" s="17"/>
      <c r="DCF53" s="18"/>
      <c r="DCK53" s="16">
        <v>2020</v>
      </c>
      <c r="DCL53" s="10"/>
      <c r="DCM53" s="17"/>
      <c r="DCN53" s="18"/>
      <c r="DCS53" s="16">
        <v>2020</v>
      </c>
      <c r="DCT53" s="10"/>
      <c r="DCU53" s="17"/>
      <c r="DCV53" s="18"/>
      <c r="DDA53" s="16">
        <v>2020</v>
      </c>
      <c r="DDB53" s="10"/>
      <c r="DDC53" s="17"/>
      <c r="DDD53" s="18"/>
      <c r="DDI53" s="16">
        <v>2020</v>
      </c>
      <c r="DDJ53" s="10"/>
      <c r="DDK53" s="17"/>
      <c r="DDL53" s="18"/>
      <c r="DDQ53" s="16">
        <v>2020</v>
      </c>
      <c r="DDR53" s="10"/>
      <c r="DDS53" s="17"/>
      <c r="DDT53" s="18"/>
      <c r="DDY53" s="16">
        <v>2020</v>
      </c>
      <c r="DDZ53" s="10"/>
      <c r="DEA53" s="17"/>
      <c r="DEB53" s="18"/>
      <c r="DEG53" s="16">
        <v>2020</v>
      </c>
      <c r="DEH53" s="10"/>
      <c r="DEI53" s="17"/>
      <c r="DEJ53" s="18"/>
      <c r="DEO53" s="16">
        <v>2020</v>
      </c>
      <c r="DEP53" s="10"/>
      <c r="DEQ53" s="17"/>
      <c r="DER53" s="18"/>
      <c r="DEW53" s="16">
        <v>2020</v>
      </c>
      <c r="DEX53" s="10"/>
      <c r="DEY53" s="17"/>
      <c r="DEZ53" s="18"/>
      <c r="DFE53" s="16">
        <v>2020</v>
      </c>
      <c r="DFF53" s="10"/>
      <c r="DFG53" s="17"/>
      <c r="DFH53" s="18"/>
      <c r="DFM53" s="16">
        <v>2020</v>
      </c>
      <c r="DFN53" s="10"/>
      <c r="DFO53" s="17"/>
      <c r="DFP53" s="18"/>
      <c r="DFU53" s="16">
        <v>2020</v>
      </c>
      <c r="DFV53" s="10"/>
      <c r="DFW53" s="17"/>
      <c r="DFX53" s="18"/>
      <c r="DGC53" s="16">
        <v>2020</v>
      </c>
      <c r="DGD53" s="10"/>
      <c r="DGE53" s="17"/>
      <c r="DGF53" s="18"/>
      <c r="DGK53" s="16">
        <v>2020</v>
      </c>
      <c r="DGL53" s="10"/>
      <c r="DGM53" s="17"/>
      <c r="DGN53" s="18"/>
      <c r="DGS53" s="16">
        <v>2020</v>
      </c>
      <c r="DGT53" s="10"/>
      <c r="DGU53" s="17"/>
      <c r="DGV53" s="18"/>
      <c r="DHA53" s="16">
        <v>2020</v>
      </c>
      <c r="DHB53" s="10"/>
      <c r="DHC53" s="17"/>
      <c r="DHD53" s="18"/>
      <c r="DHI53" s="16">
        <v>2020</v>
      </c>
      <c r="DHJ53" s="10"/>
      <c r="DHK53" s="17"/>
      <c r="DHL53" s="18"/>
      <c r="DHQ53" s="16">
        <v>2020</v>
      </c>
      <c r="DHR53" s="10"/>
      <c r="DHS53" s="17"/>
      <c r="DHT53" s="18"/>
      <c r="DHY53" s="16">
        <v>2020</v>
      </c>
      <c r="DHZ53" s="10"/>
      <c r="DIA53" s="17"/>
      <c r="DIB53" s="18"/>
      <c r="DIG53" s="16">
        <v>2020</v>
      </c>
      <c r="DIH53" s="10"/>
      <c r="DII53" s="17"/>
      <c r="DIJ53" s="18"/>
      <c r="DIO53" s="16">
        <v>2020</v>
      </c>
      <c r="DIP53" s="10"/>
      <c r="DIQ53" s="17"/>
      <c r="DIR53" s="18"/>
      <c r="DIW53" s="16">
        <v>2020</v>
      </c>
      <c r="DIX53" s="10"/>
      <c r="DIY53" s="17"/>
      <c r="DIZ53" s="18"/>
      <c r="DJE53" s="16">
        <v>2020</v>
      </c>
      <c r="DJF53" s="10"/>
      <c r="DJG53" s="17"/>
      <c r="DJH53" s="18"/>
      <c r="DJM53" s="16">
        <v>2020</v>
      </c>
      <c r="DJN53" s="10"/>
      <c r="DJO53" s="17"/>
      <c r="DJP53" s="18"/>
      <c r="DJU53" s="16">
        <v>2020</v>
      </c>
      <c r="DJV53" s="10"/>
      <c r="DJW53" s="17"/>
      <c r="DJX53" s="18"/>
      <c r="DKC53" s="16">
        <v>2020</v>
      </c>
      <c r="DKD53" s="10"/>
      <c r="DKE53" s="17"/>
      <c r="DKF53" s="18"/>
      <c r="DKK53" s="16">
        <v>2020</v>
      </c>
      <c r="DKL53" s="10"/>
      <c r="DKM53" s="17"/>
      <c r="DKN53" s="18"/>
      <c r="DKS53" s="16">
        <v>2020</v>
      </c>
      <c r="DKT53" s="10"/>
      <c r="DKU53" s="17"/>
      <c r="DKV53" s="18"/>
      <c r="DLA53" s="16">
        <v>2020</v>
      </c>
      <c r="DLB53" s="10"/>
      <c r="DLC53" s="17"/>
      <c r="DLD53" s="18"/>
      <c r="DLI53" s="16">
        <v>2020</v>
      </c>
      <c r="DLJ53" s="10"/>
      <c r="DLK53" s="17"/>
      <c r="DLL53" s="18"/>
      <c r="DLQ53" s="16">
        <v>2020</v>
      </c>
      <c r="DLR53" s="10"/>
      <c r="DLS53" s="17"/>
      <c r="DLT53" s="18"/>
      <c r="DLY53" s="16">
        <v>2020</v>
      </c>
      <c r="DLZ53" s="10"/>
      <c r="DMA53" s="17"/>
      <c r="DMB53" s="18"/>
      <c r="DMG53" s="16">
        <v>2020</v>
      </c>
      <c r="DMH53" s="10"/>
      <c r="DMI53" s="17"/>
      <c r="DMJ53" s="18"/>
      <c r="DMO53" s="16">
        <v>2020</v>
      </c>
      <c r="DMP53" s="10"/>
      <c r="DMQ53" s="17"/>
      <c r="DMR53" s="18"/>
      <c r="DMW53" s="16">
        <v>2020</v>
      </c>
      <c r="DMX53" s="10"/>
      <c r="DMY53" s="17"/>
      <c r="DMZ53" s="18"/>
      <c r="DNE53" s="16">
        <v>2020</v>
      </c>
      <c r="DNF53" s="10"/>
      <c r="DNG53" s="17"/>
      <c r="DNH53" s="18"/>
      <c r="DNM53" s="16">
        <v>2020</v>
      </c>
      <c r="DNN53" s="10"/>
      <c r="DNO53" s="17"/>
      <c r="DNP53" s="18"/>
      <c r="DNU53" s="16">
        <v>2020</v>
      </c>
      <c r="DNV53" s="10"/>
      <c r="DNW53" s="17"/>
      <c r="DNX53" s="18"/>
      <c r="DOC53" s="16">
        <v>2020</v>
      </c>
      <c r="DOD53" s="10"/>
      <c r="DOE53" s="17"/>
      <c r="DOF53" s="18"/>
      <c r="DOK53" s="16">
        <v>2020</v>
      </c>
      <c r="DOL53" s="10"/>
      <c r="DOM53" s="17"/>
      <c r="DON53" s="18"/>
      <c r="DOS53" s="16">
        <v>2020</v>
      </c>
      <c r="DOT53" s="10"/>
      <c r="DOU53" s="17"/>
      <c r="DOV53" s="18"/>
      <c r="DPA53" s="16">
        <v>2020</v>
      </c>
      <c r="DPB53" s="10"/>
      <c r="DPC53" s="17"/>
      <c r="DPD53" s="18"/>
      <c r="DPI53" s="16">
        <v>2020</v>
      </c>
      <c r="DPJ53" s="10"/>
      <c r="DPK53" s="17"/>
      <c r="DPL53" s="18"/>
      <c r="DPQ53" s="16">
        <v>2020</v>
      </c>
      <c r="DPR53" s="10"/>
      <c r="DPS53" s="17"/>
      <c r="DPT53" s="18"/>
      <c r="DPY53" s="16">
        <v>2020</v>
      </c>
      <c r="DPZ53" s="10"/>
      <c r="DQA53" s="17"/>
      <c r="DQB53" s="18"/>
      <c r="DQG53" s="16">
        <v>2020</v>
      </c>
      <c r="DQH53" s="10"/>
      <c r="DQI53" s="17"/>
      <c r="DQJ53" s="18"/>
      <c r="DQO53" s="16">
        <v>2020</v>
      </c>
      <c r="DQP53" s="10"/>
      <c r="DQQ53" s="17"/>
      <c r="DQR53" s="18"/>
      <c r="DQW53" s="16">
        <v>2020</v>
      </c>
      <c r="DQX53" s="10"/>
      <c r="DQY53" s="17"/>
      <c r="DQZ53" s="18"/>
      <c r="DRE53" s="16">
        <v>2020</v>
      </c>
      <c r="DRF53" s="10"/>
      <c r="DRG53" s="17"/>
      <c r="DRH53" s="18"/>
      <c r="DRM53" s="16">
        <v>2020</v>
      </c>
      <c r="DRN53" s="10"/>
      <c r="DRO53" s="17"/>
      <c r="DRP53" s="18"/>
      <c r="DRU53" s="16">
        <v>2020</v>
      </c>
      <c r="DRV53" s="10"/>
      <c r="DRW53" s="17"/>
      <c r="DRX53" s="18"/>
      <c r="DSC53" s="16">
        <v>2020</v>
      </c>
      <c r="DSD53" s="10"/>
      <c r="DSE53" s="17"/>
      <c r="DSF53" s="18"/>
      <c r="DSK53" s="16">
        <v>2020</v>
      </c>
      <c r="DSL53" s="10"/>
      <c r="DSM53" s="17"/>
      <c r="DSN53" s="18"/>
      <c r="DSS53" s="16">
        <v>2020</v>
      </c>
      <c r="DST53" s="10"/>
      <c r="DSU53" s="17"/>
      <c r="DSV53" s="18"/>
      <c r="DTA53" s="16">
        <v>2020</v>
      </c>
      <c r="DTB53" s="10"/>
      <c r="DTC53" s="17"/>
      <c r="DTD53" s="18"/>
      <c r="DTI53" s="16">
        <v>2020</v>
      </c>
      <c r="DTJ53" s="10"/>
      <c r="DTK53" s="17"/>
      <c r="DTL53" s="18"/>
      <c r="DTQ53" s="16">
        <v>2020</v>
      </c>
      <c r="DTR53" s="10"/>
      <c r="DTS53" s="17"/>
      <c r="DTT53" s="18"/>
      <c r="DTY53" s="16">
        <v>2020</v>
      </c>
      <c r="DTZ53" s="10"/>
      <c r="DUA53" s="17"/>
      <c r="DUB53" s="18"/>
      <c r="DUG53" s="16">
        <v>2020</v>
      </c>
      <c r="DUH53" s="10"/>
      <c r="DUI53" s="17"/>
      <c r="DUJ53" s="18"/>
      <c r="DUO53" s="16">
        <v>2020</v>
      </c>
      <c r="DUP53" s="10"/>
      <c r="DUQ53" s="17"/>
      <c r="DUR53" s="18"/>
      <c r="DUW53" s="16">
        <v>2020</v>
      </c>
      <c r="DUX53" s="10"/>
      <c r="DUY53" s="17"/>
      <c r="DUZ53" s="18"/>
      <c r="DVE53" s="16">
        <v>2020</v>
      </c>
      <c r="DVF53" s="10"/>
      <c r="DVG53" s="17"/>
      <c r="DVH53" s="18"/>
      <c r="DVM53" s="16">
        <v>2020</v>
      </c>
      <c r="DVN53" s="10"/>
      <c r="DVO53" s="17"/>
      <c r="DVP53" s="18"/>
      <c r="DVU53" s="16">
        <v>2020</v>
      </c>
      <c r="DVV53" s="10"/>
      <c r="DVW53" s="17"/>
      <c r="DVX53" s="18"/>
      <c r="DWC53" s="16">
        <v>2020</v>
      </c>
      <c r="DWD53" s="10"/>
      <c r="DWE53" s="17"/>
      <c r="DWF53" s="18"/>
      <c r="DWK53" s="16">
        <v>2020</v>
      </c>
      <c r="DWL53" s="10"/>
      <c r="DWM53" s="17"/>
      <c r="DWN53" s="18"/>
      <c r="DWS53" s="16">
        <v>2020</v>
      </c>
      <c r="DWT53" s="10"/>
      <c r="DWU53" s="17"/>
      <c r="DWV53" s="18"/>
      <c r="DXA53" s="16">
        <v>2020</v>
      </c>
      <c r="DXB53" s="10"/>
      <c r="DXC53" s="17"/>
      <c r="DXD53" s="18"/>
      <c r="DXI53" s="16">
        <v>2020</v>
      </c>
      <c r="DXJ53" s="10"/>
      <c r="DXK53" s="17"/>
      <c r="DXL53" s="18"/>
      <c r="DXQ53" s="16">
        <v>2020</v>
      </c>
      <c r="DXR53" s="10"/>
      <c r="DXS53" s="17"/>
      <c r="DXT53" s="18"/>
      <c r="DXY53" s="16">
        <v>2020</v>
      </c>
      <c r="DXZ53" s="10"/>
      <c r="DYA53" s="17"/>
      <c r="DYB53" s="18"/>
      <c r="DYG53" s="16">
        <v>2020</v>
      </c>
      <c r="DYH53" s="10"/>
      <c r="DYI53" s="17"/>
      <c r="DYJ53" s="18"/>
      <c r="DYO53" s="16">
        <v>2020</v>
      </c>
      <c r="DYP53" s="10"/>
      <c r="DYQ53" s="17"/>
      <c r="DYR53" s="18"/>
      <c r="DYW53" s="16">
        <v>2020</v>
      </c>
      <c r="DYX53" s="10"/>
      <c r="DYY53" s="17"/>
      <c r="DYZ53" s="18"/>
      <c r="DZE53" s="16">
        <v>2020</v>
      </c>
      <c r="DZF53" s="10"/>
      <c r="DZG53" s="17"/>
      <c r="DZH53" s="18"/>
      <c r="DZM53" s="16">
        <v>2020</v>
      </c>
      <c r="DZN53" s="10"/>
      <c r="DZO53" s="17"/>
      <c r="DZP53" s="18"/>
      <c r="DZU53" s="16">
        <v>2020</v>
      </c>
      <c r="DZV53" s="10"/>
      <c r="DZW53" s="17"/>
      <c r="DZX53" s="18"/>
      <c r="EAC53" s="16">
        <v>2020</v>
      </c>
      <c r="EAD53" s="10"/>
      <c r="EAE53" s="17"/>
      <c r="EAF53" s="18"/>
      <c r="EAK53" s="16">
        <v>2020</v>
      </c>
      <c r="EAL53" s="10"/>
      <c r="EAM53" s="17"/>
      <c r="EAN53" s="18"/>
      <c r="EAS53" s="16">
        <v>2020</v>
      </c>
      <c r="EAT53" s="10"/>
      <c r="EAU53" s="17"/>
      <c r="EAV53" s="18"/>
      <c r="EBA53" s="16">
        <v>2020</v>
      </c>
      <c r="EBB53" s="10"/>
      <c r="EBC53" s="17"/>
      <c r="EBD53" s="18"/>
      <c r="EBI53" s="16">
        <v>2020</v>
      </c>
      <c r="EBJ53" s="10"/>
      <c r="EBK53" s="17"/>
      <c r="EBL53" s="18"/>
      <c r="EBQ53" s="16">
        <v>2020</v>
      </c>
      <c r="EBR53" s="10"/>
      <c r="EBS53" s="17"/>
      <c r="EBT53" s="18"/>
      <c r="EBY53" s="16">
        <v>2020</v>
      </c>
      <c r="EBZ53" s="10"/>
      <c r="ECA53" s="17"/>
      <c r="ECB53" s="18"/>
      <c r="ECG53" s="16">
        <v>2020</v>
      </c>
      <c r="ECH53" s="10"/>
      <c r="ECI53" s="17"/>
      <c r="ECJ53" s="18"/>
      <c r="ECO53" s="16">
        <v>2020</v>
      </c>
      <c r="ECP53" s="10"/>
      <c r="ECQ53" s="17"/>
      <c r="ECR53" s="18"/>
      <c r="ECW53" s="16">
        <v>2020</v>
      </c>
      <c r="ECX53" s="10"/>
      <c r="ECY53" s="17"/>
      <c r="ECZ53" s="18"/>
      <c r="EDE53" s="16">
        <v>2020</v>
      </c>
      <c r="EDF53" s="10"/>
      <c r="EDG53" s="17"/>
      <c r="EDH53" s="18"/>
      <c r="EDM53" s="16">
        <v>2020</v>
      </c>
      <c r="EDN53" s="10"/>
      <c r="EDO53" s="17"/>
      <c r="EDP53" s="18"/>
      <c r="EDU53" s="16">
        <v>2020</v>
      </c>
      <c r="EDV53" s="10"/>
      <c r="EDW53" s="17"/>
      <c r="EDX53" s="18"/>
      <c r="EEC53" s="16">
        <v>2020</v>
      </c>
      <c r="EED53" s="10"/>
      <c r="EEE53" s="17"/>
      <c r="EEF53" s="18"/>
      <c r="EEK53" s="16">
        <v>2020</v>
      </c>
      <c r="EEL53" s="10"/>
      <c r="EEM53" s="17"/>
      <c r="EEN53" s="18"/>
      <c r="EES53" s="16">
        <v>2020</v>
      </c>
      <c r="EET53" s="10"/>
      <c r="EEU53" s="17"/>
      <c r="EEV53" s="18"/>
      <c r="EFA53" s="16">
        <v>2020</v>
      </c>
      <c r="EFB53" s="10"/>
      <c r="EFC53" s="17"/>
      <c r="EFD53" s="18"/>
      <c r="EFI53" s="16">
        <v>2020</v>
      </c>
      <c r="EFJ53" s="10"/>
      <c r="EFK53" s="17"/>
      <c r="EFL53" s="18"/>
      <c r="EFQ53" s="16">
        <v>2020</v>
      </c>
      <c r="EFR53" s="10"/>
      <c r="EFS53" s="17"/>
      <c r="EFT53" s="18"/>
      <c r="EFY53" s="16">
        <v>2020</v>
      </c>
      <c r="EFZ53" s="10"/>
      <c r="EGA53" s="17"/>
      <c r="EGB53" s="18"/>
      <c r="EGG53" s="16">
        <v>2020</v>
      </c>
      <c r="EGH53" s="10"/>
      <c r="EGI53" s="17"/>
      <c r="EGJ53" s="18"/>
      <c r="EGO53" s="16">
        <v>2020</v>
      </c>
      <c r="EGP53" s="10"/>
      <c r="EGQ53" s="17"/>
      <c r="EGR53" s="18"/>
      <c r="EGW53" s="16">
        <v>2020</v>
      </c>
      <c r="EGX53" s="10"/>
      <c r="EGY53" s="17"/>
      <c r="EGZ53" s="18"/>
      <c r="EHE53" s="16">
        <v>2020</v>
      </c>
      <c r="EHF53" s="10"/>
      <c r="EHG53" s="17"/>
      <c r="EHH53" s="18"/>
      <c r="EHM53" s="16">
        <v>2020</v>
      </c>
      <c r="EHN53" s="10"/>
      <c r="EHO53" s="17"/>
      <c r="EHP53" s="18"/>
      <c r="EHU53" s="16">
        <v>2020</v>
      </c>
      <c r="EHV53" s="10"/>
      <c r="EHW53" s="17"/>
      <c r="EHX53" s="18"/>
      <c r="EIC53" s="16">
        <v>2020</v>
      </c>
      <c r="EID53" s="10"/>
      <c r="EIE53" s="17"/>
      <c r="EIF53" s="18"/>
      <c r="EIK53" s="16">
        <v>2020</v>
      </c>
      <c r="EIL53" s="10"/>
      <c r="EIM53" s="17"/>
      <c r="EIN53" s="18"/>
      <c r="EIS53" s="16">
        <v>2020</v>
      </c>
      <c r="EIT53" s="10"/>
      <c r="EIU53" s="17"/>
      <c r="EIV53" s="18"/>
      <c r="EJA53" s="16">
        <v>2020</v>
      </c>
      <c r="EJB53" s="10"/>
      <c r="EJC53" s="17"/>
      <c r="EJD53" s="18"/>
      <c r="EJI53" s="16">
        <v>2020</v>
      </c>
      <c r="EJJ53" s="10"/>
      <c r="EJK53" s="17"/>
      <c r="EJL53" s="18"/>
      <c r="EJQ53" s="16">
        <v>2020</v>
      </c>
      <c r="EJR53" s="10"/>
      <c r="EJS53" s="17"/>
      <c r="EJT53" s="18"/>
      <c r="EJY53" s="16">
        <v>2020</v>
      </c>
      <c r="EJZ53" s="10"/>
      <c r="EKA53" s="17"/>
      <c r="EKB53" s="18"/>
      <c r="EKG53" s="16">
        <v>2020</v>
      </c>
      <c r="EKH53" s="10"/>
      <c r="EKI53" s="17"/>
      <c r="EKJ53" s="18"/>
      <c r="EKO53" s="16">
        <v>2020</v>
      </c>
      <c r="EKP53" s="10"/>
      <c r="EKQ53" s="17"/>
      <c r="EKR53" s="18"/>
      <c r="EKW53" s="16">
        <v>2020</v>
      </c>
      <c r="EKX53" s="10"/>
      <c r="EKY53" s="17"/>
      <c r="EKZ53" s="18"/>
      <c r="ELE53" s="16">
        <v>2020</v>
      </c>
      <c r="ELF53" s="10"/>
      <c r="ELG53" s="17"/>
      <c r="ELH53" s="18"/>
      <c r="ELM53" s="16">
        <v>2020</v>
      </c>
      <c r="ELN53" s="10"/>
      <c r="ELO53" s="17"/>
      <c r="ELP53" s="18"/>
      <c r="ELU53" s="16">
        <v>2020</v>
      </c>
      <c r="ELV53" s="10"/>
      <c r="ELW53" s="17"/>
      <c r="ELX53" s="18"/>
      <c r="EMC53" s="16">
        <v>2020</v>
      </c>
      <c r="EMD53" s="10"/>
      <c r="EME53" s="17"/>
      <c r="EMF53" s="18"/>
      <c r="EMK53" s="16">
        <v>2020</v>
      </c>
      <c r="EML53" s="10"/>
      <c r="EMM53" s="17"/>
      <c r="EMN53" s="18"/>
      <c r="EMS53" s="16">
        <v>2020</v>
      </c>
      <c r="EMT53" s="10"/>
      <c r="EMU53" s="17"/>
      <c r="EMV53" s="18"/>
      <c r="ENA53" s="16">
        <v>2020</v>
      </c>
      <c r="ENB53" s="10"/>
      <c r="ENC53" s="17"/>
      <c r="END53" s="18"/>
      <c r="ENI53" s="16">
        <v>2020</v>
      </c>
      <c r="ENJ53" s="10"/>
      <c r="ENK53" s="17"/>
      <c r="ENL53" s="18"/>
      <c r="ENQ53" s="16">
        <v>2020</v>
      </c>
      <c r="ENR53" s="10"/>
      <c r="ENS53" s="17"/>
      <c r="ENT53" s="18"/>
      <c r="ENY53" s="16">
        <v>2020</v>
      </c>
      <c r="ENZ53" s="10"/>
      <c r="EOA53" s="17"/>
      <c r="EOB53" s="18"/>
      <c r="EOG53" s="16">
        <v>2020</v>
      </c>
      <c r="EOH53" s="10"/>
      <c r="EOI53" s="17"/>
      <c r="EOJ53" s="18"/>
      <c r="EOO53" s="16">
        <v>2020</v>
      </c>
      <c r="EOP53" s="10"/>
      <c r="EOQ53" s="17"/>
      <c r="EOR53" s="18"/>
      <c r="EOW53" s="16">
        <v>2020</v>
      </c>
      <c r="EOX53" s="10"/>
      <c r="EOY53" s="17"/>
      <c r="EOZ53" s="18"/>
      <c r="EPE53" s="16">
        <v>2020</v>
      </c>
      <c r="EPF53" s="10"/>
      <c r="EPG53" s="17"/>
      <c r="EPH53" s="18"/>
      <c r="EPM53" s="16">
        <v>2020</v>
      </c>
      <c r="EPN53" s="10"/>
      <c r="EPO53" s="17"/>
      <c r="EPP53" s="18"/>
      <c r="EPU53" s="16">
        <v>2020</v>
      </c>
      <c r="EPV53" s="10"/>
      <c r="EPW53" s="17"/>
      <c r="EPX53" s="18"/>
      <c r="EQC53" s="16">
        <v>2020</v>
      </c>
      <c r="EQD53" s="10"/>
      <c r="EQE53" s="17"/>
      <c r="EQF53" s="18"/>
      <c r="EQK53" s="16">
        <v>2020</v>
      </c>
      <c r="EQL53" s="10"/>
      <c r="EQM53" s="17"/>
      <c r="EQN53" s="18"/>
      <c r="EQS53" s="16">
        <v>2020</v>
      </c>
      <c r="EQT53" s="10"/>
      <c r="EQU53" s="17"/>
      <c r="EQV53" s="18"/>
      <c r="ERA53" s="16">
        <v>2020</v>
      </c>
      <c r="ERB53" s="10"/>
      <c r="ERC53" s="17"/>
      <c r="ERD53" s="18"/>
      <c r="ERI53" s="16">
        <v>2020</v>
      </c>
      <c r="ERJ53" s="10"/>
      <c r="ERK53" s="17"/>
      <c r="ERL53" s="18"/>
      <c r="ERQ53" s="16">
        <v>2020</v>
      </c>
      <c r="ERR53" s="10"/>
      <c r="ERS53" s="17"/>
      <c r="ERT53" s="18"/>
      <c r="ERY53" s="16">
        <v>2020</v>
      </c>
      <c r="ERZ53" s="10"/>
      <c r="ESA53" s="17"/>
      <c r="ESB53" s="18"/>
      <c r="ESG53" s="16">
        <v>2020</v>
      </c>
      <c r="ESH53" s="10"/>
      <c r="ESI53" s="17"/>
      <c r="ESJ53" s="18"/>
      <c r="ESO53" s="16">
        <v>2020</v>
      </c>
      <c r="ESP53" s="10"/>
      <c r="ESQ53" s="17"/>
      <c r="ESR53" s="18"/>
      <c r="ESW53" s="16">
        <v>2020</v>
      </c>
      <c r="ESX53" s="10"/>
      <c r="ESY53" s="17"/>
      <c r="ESZ53" s="18"/>
      <c r="ETE53" s="16">
        <v>2020</v>
      </c>
      <c r="ETF53" s="10"/>
      <c r="ETG53" s="17"/>
      <c r="ETH53" s="18"/>
      <c r="ETM53" s="16">
        <v>2020</v>
      </c>
      <c r="ETN53" s="10"/>
      <c r="ETO53" s="17"/>
      <c r="ETP53" s="18"/>
      <c r="ETU53" s="16">
        <v>2020</v>
      </c>
      <c r="ETV53" s="10"/>
      <c r="ETW53" s="17"/>
      <c r="ETX53" s="18"/>
      <c r="EUC53" s="16">
        <v>2020</v>
      </c>
      <c r="EUD53" s="10"/>
      <c r="EUE53" s="17"/>
      <c r="EUF53" s="18"/>
      <c r="EUK53" s="16">
        <v>2020</v>
      </c>
      <c r="EUL53" s="10"/>
      <c r="EUM53" s="17"/>
      <c r="EUN53" s="18"/>
      <c r="EUS53" s="16">
        <v>2020</v>
      </c>
      <c r="EUT53" s="10"/>
      <c r="EUU53" s="17"/>
      <c r="EUV53" s="18"/>
      <c r="EVA53" s="16">
        <v>2020</v>
      </c>
      <c r="EVB53" s="10"/>
      <c r="EVC53" s="17"/>
      <c r="EVD53" s="18"/>
      <c r="EVI53" s="16">
        <v>2020</v>
      </c>
      <c r="EVJ53" s="10"/>
      <c r="EVK53" s="17"/>
      <c r="EVL53" s="18"/>
      <c r="EVQ53" s="16">
        <v>2020</v>
      </c>
      <c r="EVR53" s="10"/>
      <c r="EVS53" s="17"/>
      <c r="EVT53" s="18"/>
      <c r="EVY53" s="16">
        <v>2020</v>
      </c>
      <c r="EVZ53" s="10"/>
      <c r="EWA53" s="17"/>
      <c r="EWB53" s="18"/>
      <c r="EWG53" s="16">
        <v>2020</v>
      </c>
      <c r="EWH53" s="10"/>
      <c r="EWI53" s="17"/>
      <c r="EWJ53" s="18"/>
      <c r="EWO53" s="16">
        <v>2020</v>
      </c>
      <c r="EWP53" s="10"/>
      <c r="EWQ53" s="17"/>
      <c r="EWR53" s="18"/>
      <c r="EWW53" s="16">
        <v>2020</v>
      </c>
      <c r="EWX53" s="10"/>
      <c r="EWY53" s="17"/>
      <c r="EWZ53" s="18"/>
      <c r="EXE53" s="16">
        <v>2020</v>
      </c>
      <c r="EXF53" s="10"/>
      <c r="EXG53" s="17"/>
      <c r="EXH53" s="18"/>
      <c r="EXM53" s="16">
        <v>2020</v>
      </c>
      <c r="EXN53" s="10"/>
      <c r="EXO53" s="17"/>
      <c r="EXP53" s="18"/>
      <c r="EXU53" s="16">
        <v>2020</v>
      </c>
      <c r="EXV53" s="10"/>
      <c r="EXW53" s="17"/>
      <c r="EXX53" s="18"/>
      <c r="EYC53" s="16">
        <v>2020</v>
      </c>
      <c r="EYD53" s="10"/>
      <c r="EYE53" s="17"/>
      <c r="EYF53" s="18"/>
      <c r="EYK53" s="16">
        <v>2020</v>
      </c>
      <c r="EYL53" s="10"/>
      <c r="EYM53" s="17"/>
      <c r="EYN53" s="18"/>
      <c r="EYS53" s="16">
        <v>2020</v>
      </c>
      <c r="EYT53" s="10"/>
      <c r="EYU53" s="17"/>
      <c r="EYV53" s="18"/>
      <c r="EZA53" s="16">
        <v>2020</v>
      </c>
      <c r="EZB53" s="10"/>
      <c r="EZC53" s="17"/>
      <c r="EZD53" s="18"/>
      <c r="EZI53" s="16">
        <v>2020</v>
      </c>
      <c r="EZJ53" s="10"/>
      <c r="EZK53" s="17"/>
      <c r="EZL53" s="18"/>
      <c r="EZQ53" s="16">
        <v>2020</v>
      </c>
      <c r="EZR53" s="10"/>
      <c r="EZS53" s="17"/>
      <c r="EZT53" s="18"/>
      <c r="EZY53" s="16">
        <v>2020</v>
      </c>
      <c r="EZZ53" s="10"/>
      <c r="FAA53" s="17"/>
      <c r="FAB53" s="18"/>
      <c r="FAG53" s="16">
        <v>2020</v>
      </c>
      <c r="FAH53" s="10"/>
      <c r="FAI53" s="17"/>
      <c r="FAJ53" s="18"/>
      <c r="FAO53" s="16">
        <v>2020</v>
      </c>
      <c r="FAP53" s="10"/>
      <c r="FAQ53" s="17"/>
      <c r="FAR53" s="18"/>
      <c r="FAW53" s="16">
        <v>2020</v>
      </c>
      <c r="FAX53" s="10"/>
      <c r="FAY53" s="17"/>
      <c r="FAZ53" s="18"/>
      <c r="FBE53" s="16">
        <v>2020</v>
      </c>
      <c r="FBF53" s="10"/>
      <c r="FBG53" s="17"/>
      <c r="FBH53" s="18"/>
      <c r="FBM53" s="16">
        <v>2020</v>
      </c>
      <c r="FBN53" s="10"/>
      <c r="FBO53" s="17"/>
      <c r="FBP53" s="18"/>
      <c r="FBU53" s="16">
        <v>2020</v>
      </c>
      <c r="FBV53" s="10"/>
      <c r="FBW53" s="17"/>
      <c r="FBX53" s="18"/>
      <c r="FCC53" s="16">
        <v>2020</v>
      </c>
      <c r="FCD53" s="10"/>
      <c r="FCE53" s="17"/>
      <c r="FCF53" s="18"/>
      <c r="FCK53" s="16">
        <v>2020</v>
      </c>
      <c r="FCL53" s="10"/>
      <c r="FCM53" s="17"/>
      <c r="FCN53" s="18"/>
      <c r="FCS53" s="16">
        <v>2020</v>
      </c>
      <c r="FCT53" s="10"/>
      <c r="FCU53" s="17"/>
      <c r="FCV53" s="18"/>
      <c r="FDA53" s="16">
        <v>2020</v>
      </c>
      <c r="FDB53" s="10"/>
      <c r="FDC53" s="17"/>
      <c r="FDD53" s="18"/>
      <c r="FDI53" s="16">
        <v>2020</v>
      </c>
      <c r="FDJ53" s="10"/>
      <c r="FDK53" s="17"/>
      <c r="FDL53" s="18"/>
      <c r="FDQ53" s="16">
        <v>2020</v>
      </c>
      <c r="FDR53" s="10"/>
      <c r="FDS53" s="17"/>
      <c r="FDT53" s="18"/>
      <c r="FDY53" s="16">
        <v>2020</v>
      </c>
      <c r="FDZ53" s="10"/>
      <c r="FEA53" s="17"/>
      <c r="FEB53" s="18"/>
      <c r="FEG53" s="16">
        <v>2020</v>
      </c>
      <c r="FEH53" s="10"/>
      <c r="FEI53" s="17"/>
      <c r="FEJ53" s="18"/>
      <c r="FEO53" s="16">
        <v>2020</v>
      </c>
      <c r="FEP53" s="10"/>
      <c r="FEQ53" s="17"/>
      <c r="FER53" s="18"/>
      <c r="FEW53" s="16">
        <v>2020</v>
      </c>
      <c r="FEX53" s="10"/>
      <c r="FEY53" s="17"/>
      <c r="FEZ53" s="18"/>
      <c r="FFE53" s="16">
        <v>2020</v>
      </c>
      <c r="FFF53" s="10"/>
      <c r="FFG53" s="17"/>
      <c r="FFH53" s="18"/>
      <c r="FFM53" s="16">
        <v>2020</v>
      </c>
      <c r="FFN53" s="10"/>
      <c r="FFO53" s="17"/>
      <c r="FFP53" s="18"/>
      <c r="FFU53" s="16">
        <v>2020</v>
      </c>
      <c r="FFV53" s="10"/>
      <c r="FFW53" s="17"/>
      <c r="FFX53" s="18"/>
      <c r="FGC53" s="16">
        <v>2020</v>
      </c>
      <c r="FGD53" s="10"/>
      <c r="FGE53" s="17"/>
      <c r="FGF53" s="18"/>
      <c r="FGK53" s="16">
        <v>2020</v>
      </c>
      <c r="FGL53" s="10"/>
      <c r="FGM53" s="17"/>
      <c r="FGN53" s="18"/>
      <c r="FGS53" s="16">
        <v>2020</v>
      </c>
      <c r="FGT53" s="10"/>
      <c r="FGU53" s="17"/>
      <c r="FGV53" s="18"/>
      <c r="FHA53" s="16">
        <v>2020</v>
      </c>
      <c r="FHB53" s="10"/>
      <c r="FHC53" s="17"/>
      <c r="FHD53" s="18"/>
      <c r="FHI53" s="16">
        <v>2020</v>
      </c>
      <c r="FHJ53" s="10"/>
      <c r="FHK53" s="17"/>
      <c r="FHL53" s="18"/>
      <c r="FHQ53" s="16">
        <v>2020</v>
      </c>
      <c r="FHR53" s="10"/>
      <c r="FHS53" s="17"/>
      <c r="FHT53" s="18"/>
      <c r="FHY53" s="16">
        <v>2020</v>
      </c>
      <c r="FHZ53" s="10"/>
      <c r="FIA53" s="17"/>
      <c r="FIB53" s="18"/>
      <c r="FIG53" s="16">
        <v>2020</v>
      </c>
      <c r="FIH53" s="10"/>
      <c r="FII53" s="17"/>
      <c r="FIJ53" s="18"/>
      <c r="FIO53" s="16">
        <v>2020</v>
      </c>
      <c r="FIP53" s="10"/>
      <c r="FIQ53" s="17"/>
      <c r="FIR53" s="18"/>
      <c r="FIW53" s="16">
        <v>2020</v>
      </c>
      <c r="FIX53" s="10"/>
      <c r="FIY53" s="17"/>
      <c r="FIZ53" s="18"/>
      <c r="FJE53" s="16">
        <v>2020</v>
      </c>
      <c r="FJF53" s="10"/>
      <c r="FJG53" s="17"/>
      <c r="FJH53" s="18"/>
      <c r="FJM53" s="16">
        <v>2020</v>
      </c>
      <c r="FJN53" s="10"/>
      <c r="FJO53" s="17"/>
      <c r="FJP53" s="18"/>
      <c r="FJU53" s="16">
        <v>2020</v>
      </c>
      <c r="FJV53" s="10"/>
      <c r="FJW53" s="17"/>
      <c r="FJX53" s="18"/>
      <c r="FKC53" s="16">
        <v>2020</v>
      </c>
      <c r="FKD53" s="10"/>
      <c r="FKE53" s="17"/>
      <c r="FKF53" s="18"/>
      <c r="FKK53" s="16">
        <v>2020</v>
      </c>
      <c r="FKL53" s="10"/>
      <c r="FKM53" s="17"/>
      <c r="FKN53" s="18"/>
      <c r="FKS53" s="16">
        <v>2020</v>
      </c>
      <c r="FKT53" s="10"/>
      <c r="FKU53" s="17"/>
      <c r="FKV53" s="18"/>
      <c r="FLA53" s="16">
        <v>2020</v>
      </c>
      <c r="FLB53" s="10"/>
      <c r="FLC53" s="17"/>
      <c r="FLD53" s="18"/>
      <c r="FLI53" s="16">
        <v>2020</v>
      </c>
      <c r="FLJ53" s="10"/>
      <c r="FLK53" s="17"/>
      <c r="FLL53" s="18"/>
      <c r="FLQ53" s="16">
        <v>2020</v>
      </c>
      <c r="FLR53" s="10"/>
      <c r="FLS53" s="17"/>
      <c r="FLT53" s="18"/>
      <c r="FLY53" s="16">
        <v>2020</v>
      </c>
      <c r="FLZ53" s="10"/>
      <c r="FMA53" s="17"/>
      <c r="FMB53" s="18"/>
      <c r="FMG53" s="16">
        <v>2020</v>
      </c>
      <c r="FMH53" s="10"/>
      <c r="FMI53" s="17"/>
      <c r="FMJ53" s="18"/>
      <c r="FMO53" s="16">
        <v>2020</v>
      </c>
      <c r="FMP53" s="10"/>
      <c r="FMQ53" s="17"/>
      <c r="FMR53" s="18"/>
      <c r="FMW53" s="16">
        <v>2020</v>
      </c>
      <c r="FMX53" s="10"/>
      <c r="FMY53" s="17"/>
      <c r="FMZ53" s="18"/>
      <c r="FNE53" s="16">
        <v>2020</v>
      </c>
      <c r="FNF53" s="10"/>
      <c r="FNG53" s="17"/>
      <c r="FNH53" s="18"/>
      <c r="FNM53" s="16">
        <v>2020</v>
      </c>
      <c r="FNN53" s="10"/>
      <c r="FNO53" s="17"/>
      <c r="FNP53" s="18"/>
      <c r="FNU53" s="16">
        <v>2020</v>
      </c>
      <c r="FNV53" s="10"/>
      <c r="FNW53" s="17"/>
      <c r="FNX53" s="18"/>
      <c r="FOC53" s="16">
        <v>2020</v>
      </c>
      <c r="FOD53" s="10"/>
      <c r="FOE53" s="17"/>
      <c r="FOF53" s="18"/>
      <c r="FOK53" s="16">
        <v>2020</v>
      </c>
      <c r="FOL53" s="10"/>
      <c r="FOM53" s="17"/>
      <c r="FON53" s="18"/>
      <c r="FOS53" s="16">
        <v>2020</v>
      </c>
      <c r="FOT53" s="10"/>
      <c r="FOU53" s="17"/>
      <c r="FOV53" s="18"/>
      <c r="FPA53" s="16">
        <v>2020</v>
      </c>
      <c r="FPB53" s="10"/>
      <c r="FPC53" s="17"/>
      <c r="FPD53" s="18"/>
      <c r="FPI53" s="16">
        <v>2020</v>
      </c>
      <c r="FPJ53" s="10"/>
      <c r="FPK53" s="17"/>
      <c r="FPL53" s="18"/>
      <c r="FPQ53" s="16">
        <v>2020</v>
      </c>
      <c r="FPR53" s="10"/>
      <c r="FPS53" s="17"/>
      <c r="FPT53" s="18"/>
      <c r="FPY53" s="16">
        <v>2020</v>
      </c>
      <c r="FPZ53" s="10"/>
      <c r="FQA53" s="17"/>
      <c r="FQB53" s="18"/>
      <c r="FQG53" s="16">
        <v>2020</v>
      </c>
      <c r="FQH53" s="10"/>
      <c r="FQI53" s="17"/>
      <c r="FQJ53" s="18"/>
      <c r="FQO53" s="16">
        <v>2020</v>
      </c>
      <c r="FQP53" s="10"/>
      <c r="FQQ53" s="17"/>
      <c r="FQR53" s="18"/>
      <c r="FQW53" s="16">
        <v>2020</v>
      </c>
      <c r="FQX53" s="10"/>
      <c r="FQY53" s="17"/>
      <c r="FQZ53" s="18"/>
      <c r="FRE53" s="16">
        <v>2020</v>
      </c>
      <c r="FRF53" s="10"/>
      <c r="FRG53" s="17"/>
      <c r="FRH53" s="18"/>
      <c r="FRM53" s="16">
        <v>2020</v>
      </c>
      <c r="FRN53" s="10"/>
      <c r="FRO53" s="17"/>
      <c r="FRP53" s="18"/>
      <c r="FRU53" s="16">
        <v>2020</v>
      </c>
      <c r="FRV53" s="10"/>
      <c r="FRW53" s="17"/>
      <c r="FRX53" s="18"/>
      <c r="FSC53" s="16">
        <v>2020</v>
      </c>
      <c r="FSD53" s="10"/>
      <c r="FSE53" s="17"/>
      <c r="FSF53" s="18"/>
      <c r="FSK53" s="16">
        <v>2020</v>
      </c>
      <c r="FSL53" s="10"/>
      <c r="FSM53" s="17"/>
      <c r="FSN53" s="18"/>
      <c r="FSS53" s="16">
        <v>2020</v>
      </c>
      <c r="FST53" s="10"/>
      <c r="FSU53" s="17"/>
      <c r="FSV53" s="18"/>
      <c r="FTA53" s="16">
        <v>2020</v>
      </c>
      <c r="FTB53" s="10"/>
      <c r="FTC53" s="17"/>
      <c r="FTD53" s="18"/>
      <c r="FTI53" s="16">
        <v>2020</v>
      </c>
      <c r="FTJ53" s="10"/>
      <c r="FTK53" s="17"/>
      <c r="FTL53" s="18"/>
      <c r="FTQ53" s="16">
        <v>2020</v>
      </c>
      <c r="FTR53" s="10"/>
      <c r="FTS53" s="17"/>
      <c r="FTT53" s="18"/>
      <c r="FTY53" s="16">
        <v>2020</v>
      </c>
      <c r="FTZ53" s="10"/>
      <c r="FUA53" s="17"/>
      <c r="FUB53" s="18"/>
      <c r="FUG53" s="16">
        <v>2020</v>
      </c>
      <c r="FUH53" s="10"/>
      <c r="FUI53" s="17"/>
      <c r="FUJ53" s="18"/>
      <c r="FUO53" s="16">
        <v>2020</v>
      </c>
      <c r="FUP53" s="10"/>
      <c r="FUQ53" s="17"/>
      <c r="FUR53" s="18"/>
      <c r="FUW53" s="16">
        <v>2020</v>
      </c>
      <c r="FUX53" s="10"/>
      <c r="FUY53" s="17"/>
      <c r="FUZ53" s="18"/>
      <c r="FVE53" s="16">
        <v>2020</v>
      </c>
      <c r="FVF53" s="10"/>
      <c r="FVG53" s="17"/>
      <c r="FVH53" s="18"/>
      <c r="FVM53" s="16">
        <v>2020</v>
      </c>
      <c r="FVN53" s="10"/>
      <c r="FVO53" s="17"/>
      <c r="FVP53" s="18"/>
      <c r="FVU53" s="16">
        <v>2020</v>
      </c>
      <c r="FVV53" s="10"/>
      <c r="FVW53" s="17"/>
      <c r="FVX53" s="18"/>
      <c r="FWC53" s="16">
        <v>2020</v>
      </c>
      <c r="FWD53" s="10"/>
      <c r="FWE53" s="17"/>
      <c r="FWF53" s="18"/>
      <c r="FWK53" s="16">
        <v>2020</v>
      </c>
      <c r="FWL53" s="10"/>
      <c r="FWM53" s="17"/>
      <c r="FWN53" s="18"/>
      <c r="FWS53" s="16">
        <v>2020</v>
      </c>
      <c r="FWT53" s="10"/>
      <c r="FWU53" s="17"/>
      <c r="FWV53" s="18"/>
      <c r="FXA53" s="16">
        <v>2020</v>
      </c>
      <c r="FXB53" s="10"/>
      <c r="FXC53" s="17"/>
      <c r="FXD53" s="18"/>
      <c r="FXI53" s="16">
        <v>2020</v>
      </c>
      <c r="FXJ53" s="10"/>
      <c r="FXK53" s="17"/>
      <c r="FXL53" s="18"/>
      <c r="FXQ53" s="16">
        <v>2020</v>
      </c>
      <c r="FXR53" s="10"/>
      <c r="FXS53" s="17"/>
      <c r="FXT53" s="18"/>
      <c r="FXY53" s="16">
        <v>2020</v>
      </c>
      <c r="FXZ53" s="10"/>
      <c r="FYA53" s="17"/>
      <c r="FYB53" s="18"/>
      <c r="FYG53" s="16">
        <v>2020</v>
      </c>
      <c r="FYH53" s="10"/>
      <c r="FYI53" s="17"/>
      <c r="FYJ53" s="18"/>
      <c r="FYO53" s="16">
        <v>2020</v>
      </c>
      <c r="FYP53" s="10"/>
      <c r="FYQ53" s="17"/>
      <c r="FYR53" s="18"/>
      <c r="FYW53" s="16">
        <v>2020</v>
      </c>
      <c r="FYX53" s="10"/>
      <c r="FYY53" s="17"/>
      <c r="FYZ53" s="18"/>
      <c r="FZE53" s="16">
        <v>2020</v>
      </c>
      <c r="FZF53" s="10"/>
      <c r="FZG53" s="17"/>
      <c r="FZH53" s="18"/>
      <c r="FZM53" s="16">
        <v>2020</v>
      </c>
      <c r="FZN53" s="10"/>
      <c r="FZO53" s="17"/>
      <c r="FZP53" s="18"/>
      <c r="FZU53" s="16">
        <v>2020</v>
      </c>
      <c r="FZV53" s="10"/>
      <c r="FZW53" s="17"/>
      <c r="FZX53" s="18"/>
      <c r="GAC53" s="16">
        <v>2020</v>
      </c>
      <c r="GAD53" s="10"/>
      <c r="GAE53" s="17"/>
      <c r="GAF53" s="18"/>
      <c r="GAK53" s="16">
        <v>2020</v>
      </c>
      <c r="GAL53" s="10"/>
      <c r="GAM53" s="17"/>
      <c r="GAN53" s="18"/>
      <c r="GAS53" s="16">
        <v>2020</v>
      </c>
      <c r="GAT53" s="10"/>
      <c r="GAU53" s="17"/>
      <c r="GAV53" s="18"/>
      <c r="GBA53" s="16">
        <v>2020</v>
      </c>
      <c r="GBB53" s="10"/>
      <c r="GBC53" s="17"/>
      <c r="GBD53" s="18"/>
      <c r="GBI53" s="16">
        <v>2020</v>
      </c>
      <c r="GBJ53" s="10"/>
      <c r="GBK53" s="17"/>
      <c r="GBL53" s="18"/>
      <c r="GBQ53" s="16">
        <v>2020</v>
      </c>
      <c r="GBR53" s="10"/>
      <c r="GBS53" s="17"/>
      <c r="GBT53" s="18"/>
      <c r="GBY53" s="16">
        <v>2020</v>
      </c>
      <c r="GBZ53" s="10"/>
      <c r="GCA53" s="17"/>
      <c r="GCB53" s="18"/>
      <c r="GCG53" s="16">
        <v>2020</v>
      </c>
      <c r="GCH53" s="10"/>
      <c r="GCI53" s="17"/>
      <c r="GCJ53" s="18"/>
      <c r="GCO53" s="16">
        <v>2020</v>
      </c>
      <c r="GCP53" s="10"/>
      <c r="GCQ53" s="17"/>
      <c r="GCR53" s="18"/>
      <c r="GCW53" s="16">
        <v>2020</v>
      </c>
      <c r="GCX53" s="10"/>
      <c r="GCY53" s="17"/>
      <c r="GCZ53" s="18"/>
      <c r="GDE53" s="16">
        <v>2020</v>
      </c>
      <c r="GDF53" s="10"/>
      <c r="GDG53" s="17"/>
      <c r="GDH53" s="18"/>
      <c r="GDM53" s="16">
        <v>2020</v>
      </c>
      <c r="GDN53" s="10"/>
      <c r="GDO53" s="17"/>
      <c r="GDP53" s="18"/>
      <c r="GDU53" s="16">
        <v>2020</v>
      </c>
      <c r="GDV53" s="10"/>
      <c r="GDW53" s="17"/>
      <c r="GDX53" s="18"/>
      <c r="GEC53" s="16">
        <v>2020</v>
      </c>
      <c r="GED53" s="10"/>
      <c r="GEE53" s="17"/>
      <c r="GEF53" s="18"/>
      <c r="GEK53" s="16">
        <v>2020</v>
      </c>
      <c r="GEL53" s="10"/>
      <c r="GEM53" s="17"/>
      <c r="GEN53" s="18"/>
      <c r="GES53" s="16">
        <v>2020</v>
      </c>
      <c r="GET53" s="10"/>
      <c r="GEU53" s="17"/>
      <c r="GEV53" s="18"/>
      <c r="GFA53" s="16">
        <v>2020</v>
      </c>
      <c r="GFB53" s="10"/>
      <c r="GFC53" s="17"/>
      <c r="GFD53" s="18"/>
      <c r="GFI53" s="16">
        <v>2020</v>
      </c>
      <c r="GFJ53" s="10"/>
      <c r="GFK53" s="17"/>
      <c r="GFL53" s="18"/>
      <c r="GFQ53" s="16">
        <v>2020</v>
      </c>
      <c r="GFR53" s="10"/>
      <c r="GFS53" s="17"/>
      <c r="GFT53" s="18"/>
      <c r="GFY53" s="16">
        <v>2020</v>
      </c>
      <c r="GFZ53" s="10"/>
      <c r="GGA53" s="17"/>
      <c r="GGB53" s="18"/>
      <c r="GGG53" s="16">
        <v>2020</v>
      </c>
      <c r="GGH53" s="10"/>
      <c r="GGI53" s="17"/>
      <c r="GGJ53" s="18"/>
      <c r="GGO53" s="16">
        <v>2020</v>
      </c>
      <c r="GGP53" s="10"/>
      <c r="GGQ53" s="17"/>
      <c r="GGR53" s="18"/>
      <c r="GGW53" s="16">
        <v>2020</v>
      </c>
      <c r="GGX53" s="10"/>
      <c r="GGY53" s="17"/>
      <c r="GGZ53" s="18"/>
      <c r="GHE53" s="16">
        <v>2020</v>
      </c>
      <c r="GHF53" s="10"/>
      <c r="GHG53" s="17"/>
      <c r="GHH53" s="18"/>
      <c r="GHM53" s="16">
        <v>2020</v>
      </c>
      <c r="GHN53" s="10"/>
      <c r="GHO53" s="17"/>
      <c r="GHP53" s="18"/>
      <c r="GHU53" s="16">
        <v>2020</v>
      </c>
      <c r="GHV53" s="10"/>
      <c r="GHW53" s="17"/>
      <c r="GHX53" s="18"/>
      <c r="GIC53" s="16">
        <v>2020</v>
      </c>
      <c r="GID53" s="10"/>
      <c r="GIE53" s="17"/>
      <c r="GIF53" s="18"/>
      <c r="GIK53" s="16">
        <v>2020</v>
      </c>
      <c r="GIL53" s="10"/>
      <c r="GIM53" s="17"/>
      <c r="GIN53" s="18"/>
      <c r="GIS53" s="16">
        <v>2020</v>
      </c>
      <c r="GIT53" s="10"/>
      <c r="GIU53" s="17"/>
      <c r="GIV53" s="18"/>
      <c r="GJA53" s="16">
        <v>2020</v>
      </c>
      <c r="GJB53" s="10"/>
      <c r="GJC53" s="17"/>
      <c r="GJD53" s="18"/>
      <c r="GJI53" s="16">
        <v>2020</v>
      </c>
      <c r="GJJ53" s="10"/>
      <c r="GJK53" s="17"/>
      <c r="GJL53" s="18"/>
      <c r="GJQ53" s="16">
        <v>2020</v>
      </c>
      <c r="GJR53" s="10"/>
      <c r="GJS53" s="17"/>
      <c r="GJT53" s="18"/>
      <c r="GJY53" s="16">
        <v>2020</v>
      </c>
      <c r="GJZ53" s="10"/>
      <c r="GKA53" s="17"/>
      <c r="GKB53" s="18"/>
      <c r="GKG53" s="16">
        <v>2020</v>
      </c>
      <c r="GKH53" s="10"/>
      <c r="GKI53" s="17"/>
      <c r="GKJ53" s="18"/>
      <c r="GKO53" s="16">
        <v>2020</v>
      </c>
      <c r="GKP53" s="10"/>
      <c r="GKQ53" s="17"/>
      <c r="GKR53" s="18"/>
      <c r="GKW53" s="16">
        <v>2020</v>
      </c>
      <c r="GKX53" s="10"/>
      <c r="GKY53" s="17"/>
      <c r="GKZ53" s="18"/>
      <c r="GLE53" s="16">
        <v>2020</v>
      </c>
      <c r="GLF53" s="10"/>
      <c r="GLG53" s="17"/>
      <c r="GLH53" s="18"/>
      <c r="GLM53" s="16">
        <v>2020</v>
      </c>
      <c r="GLN53" s="10"/>
      <c r="GLO53" s="17"/>
      <c r="GLP53" s="18"/>
      <c r="GLU53" s="16">
        <v>2020</v>
      </c>
      <c r="GLV53" s="10"/>
      <c r="GLW53" s="17"/>
      <c r="GLX53" s="18"/>
      <c r="GMC53" s="16">
        <v>2020</v>
      </c>
      <c r="GMD53" s="10"/>
      <c r="GME53" s="17"/>
      <c r="GMF53" s="18"/>
      <c r="GMK53" s="16">
        <v>2020</v>
      </c>
      <c r="GML53" s="10"/>
      <c r="GMM53" s="17"/>
      <c r="GMN53" s="18"/>
      <c r="GMS53" s="16">
        <v>2020</v>
      </c>
      <c r="GMT53" s="10"/>
      <c r="GMU53" s="17"/>
      <c r="GMV53" s="18"/>
      <c r="GNA53" s="16">
        <v>2020</v>
      </c>
      <c r="GNB53" s="10"/>
      <c r="GNC53" s="17"/>
      <c r="GND53" s="18"/>
      <c r="GNI53" s="16">
        <v>2020</v>
      </c>
      <c r="GNJ53" s="10"/>
      <c r="GNK53" s="17"/>
      <c r="GNL53" s="18"/>
      <c r="GNQ53" s="16">
        <v>2020</v>
      </c>
      <c r="GNR53" s="10"/>
      <c r="GNS53" s="17"/>
      <c r="GNT53" s="18"/>
      <c r="GNY53" s="16">
        <v>2020</v>
      </c>
      <c r="GNZ53" s="10"/>
      <c r="GOA53" s="17"/>
      <c r="GOB53" s="18"/>
      <c r="GOG53" s="16">
        <v>2020</v>
      </c>
      <c r="GOH53" s="10"/>
      <c r="GOI53" s="17"/>
      <c r="GOJ53" s="18"/>
      <c r="GOO53" s="16">
        <v>2020</v>
      </c>
      <c r="GOP53" s="10"/>
      <c r="GOQ53" s="17"/>
      <c r="GOR53" s="18"/>
      <c r="GOW53" s="16">
        <v>2020</v>
      </c>
      <c r="GOX53" s="10"/>
      <c r="GOY53" s="17"/>
      <c r="GOZ53" s="18"/>
      <c r="GPE53" s="16">
        <v>2020</v>
      </c>
      <c r="GPF53" s="10"/>
      <c r="GPG53" s="17"/>
      <c r="GPH53" s="18"/>
      <c r="GPM53" s="16">
        <v>2020</v>
      </c>
      <c r="GPN53" s="10"/>
      <c r="GPO53" s="17"/>
      <c r="GPP53" s="18"/>
      <c r="GPU53" s="16">
        <v>2020</v>
      </c>
      <c r="GPV53" s="10"/>
      <c r="GPW53" s="17"/>
      <c r="GPX53" s="18"/>
      <c r="GQC53" s="16">
        <v>2020</v>
      </c>
      <c r="GQD53" s="10"/>
      <c r="GQE53" s="17"/>
      <c r="GQF53" s="18"/>
      <c r="GQK53" s="16">
        <v>2020</v>
      </c>
      <c r="GQL53" s="10"/>
      <c r="GQM53" s="17"/>
      <c r="GQN53" s="18"/>
      <c r="GQS53" s="16">
        <v>2020</v>
      </c>
      <c r="GQT53" s="10"/>
      <c r="GQU53" s="17"/>
      <c r="GQV53" s="18"/>
      <c r="GRA53" s="16">
        <v>2020</v>
      </c>
      <c r="GRB53" s="10"/>
      <c r="GRC53" s="17"/>
      <c r="GRD53" s="18"/>
      <c r="GRI53" s="16">
        <v>2020</v>
      </c>
      <c r="GRJ53" s="10"/>
      <c r="GRK53" s="17"/>
      <c r="GRL53" s="18"/>
      <c r="GRQ53" s="16">
        <v>2020</v>
      </c>
      <c r="GRR53" s="10"/>
      <c r="GRS53" s="17"/>
      <c r="GRT53" s="18"/>
      <c r="GRY53" s="16">
        <v>2020</v>
      </c>
      <c r="GRZ53" s="10"/>
      <c r="GSA53" s="17"/>
      <c r="GSB53" s="18"/>
      <c r="GSG53" s="16">
        <v>2020</v>
      </c>
      <c r="GSH53" s="10"/>
      <c r="GSI53" s="17"/>
      <c r="GSJ53" s="18"/>
      <c r="GSO53" s="16">
        <v>2020</v>
      </c>
      <c r="GSP53" s="10"/>
      <c r="GSQ53" s="17"/>
      <c r="GSR53" s="18"/>
      <c r="GSW53" s="16">
        <v>2020</v>
      </c>
      <c r="GSX53" s="10"/>
      <c r="GSY53" s="17"/>
      <c r="GSZ53" s="18"/>
      <c r="GTE53" s="16">
        <v>2020</v>
      </c>
      <c r="GTF53" s="10"/>
      <c r="GTG53" s="17"/>
      <c r="GTH53" s="18"/>
      <c r="GTM53" s="16">
        <v>2020</v>
      </c>
      <c r="GTN53" s="10"/>
      <c r="GTO53" s="17"/>
      <c r="GTP53" s="18"/>
      <c r="GTU53" s="16">
        <v>2020</v>
      </c>
      <c r="GTV53" s="10"/>
      <c r="GTW53" s="17"/>
      <c r="GTX53" s="18"/>
      <c r="GUC53" s="16">
        <v>2020</v>
      </c>
      <c r="GUD53" s="10"/>
      <c r="GUE53" s="17"/>
      <c r="GUF53" s="18"/>
      <c r="GUK53" s="16">
        <v>2020</v>
      </c>
      <c r="GUL53" s="10"/>
      <c r="GUM53" s="17"/>
      <c r="GUN53" s="18"/>
      <c r="GUS53" s="16">
        <v>2020</v>
      </c>
      <c r="GUT53" s="10"/>
      <c r="GUU53" s="17"/>
      <c r="GUV53" s="18"/>
      <c r="GVA53" s="16">
        <v>2020</v>
      </c>
      <c r="GVB53" s="10"/>
      <c r="GVC53" s="17"/>
      <c r="GVD53" s="18"/>
      <c r="GVI53" s="16">
        <v>2020</v>
      </c>
      <c r="GVJ53" s="10"/>
      <c r="GVK53" s="17"/>
      <c r="GVL53" s="18"/>
      <c r="GVQ53" s="16">
        <v>2020</v>
      </c>
      <c r="GVR53" s="10"/>
      <c r="GVS53" s="17"/>
      <c r="GVT53" s="18"/>
      <c r="GVY53" s="16">
        <v>2020</v>
      </c>
      <c r="GVZ53" s="10"/>
      <c r="GWA53" s="17"/>
      <c r="GWB53" s="18"/>
      <c r="GWG53" s="16">
        <v>2020</v>
      </c>
      <c r="GWH53" s="10"/>
      <c r="GWI53" s="17"/>
      <c r="GWJ53" s="18"/>
      <c r="GWO53" s="16">
        <v>2020</v>
      </c>
      <c r="GWP53" s="10"/>
      <c r="GWQ53" s="17"/>
      <c r="GWR53" s="18"/>
      <c r="GWW53" s="16">
        <v>2020</v>
      </c>
      <c r="GWX53" s="10"/>
      <c r="GWY53" s="17"/>
      <c r="GWZ53" s="18"/>
      <c r="GXE53" s="16">
        <v>2020</v>
      </c>
      <c r="GXF53" s="10"/>
      <c r="GXG53" s="17"/>
      <c r="GXH53" s="18"/>
      <c r="GXM53" s="16">
        <v>2020</v>
      </c>
      <c r="GXN53" s="10"/>
      <c r="GXO53" s="17"/>
      <c r="GXP53" s="18"/>
      <c r="GXU53" s="16">
        <v>2020</v>
      </c>
      <c r="GXV53" s="10"/>
      <c r="GXW53" s="17"/>
      <c r="GXX53" s="18"/>
      <c r="GYC53" s="16">
        <v>2020</v>
      </c>
      <c r="GYD53" s="10"/>
      <c r="GYE53" s="17"/>
      <c r="GYF53" s="18"/>
      <c r="GYK53" s="16">
        <v>2020</v>
      </c>
      <c r="GYL53" s="10"/>
      <c r="GYM53" s="17"/>
      <c r="GYN53" s="18"/>
      <c r="GYS53" s="16">
        <v>2020</v>
      </c>
      <c r="GYT53" s="10"/>
      <c r="GYU53" s="17"/>
      <c r="GYV53" s="18"/>
      <c r="GZA53" s="16">
        <v>2020</v>
      </c>
      <c r="GZB53" s="10"/>
      <c r="GZC53" s="17"/>
      <c r="GZD53" s="18"/>
      <c r="GZI53" s="16">
        <v>2020</v>
      </c>
      <c r="GZJ53" s="10"/>
      <c r="GZK53" s="17"/>
      <c r="GZL53" s="18"/>
      <c r="GZQ53" s="16">
        <v>2020</v>
      </c>
      <c r="GZR53" s="10"/>
      <c r="GZS53" s="17"/>
      <c r="GZT53" s="18"/>
      <c r="GZY53" s="16">
        <v>2020</v>
      </c>
      <c r="GZZ53" s="10"/>
      <c r="HAA53" s="17"/>
      <c r="HAB53" s="18"/>
      <c r="HAG53" s="16">
        <v>2020</v>
      </c>
      <c r="HAH53" s="10"/>
      <c r="HAI53" s="17"/>
      <c r="HAJ53" s="18"/>
      <c r="HAO53" s="16">
        <v>2020</v>
      </c>
      <c r="HAP53" s="10"/>
      <c r="HAQ53" s="17"/>
      <c r="HAR53" s="18"/>
      <c r="HAW53" s="16">
        <v>2020</v>
      </c>
      <c r="HAX53" s="10"/>
      <c r="HAY53" s="17"/>
      <c r="HAZ53" s="18"/>
      <c r="HBE53" s="16">
        <v>2020</v>
      </c>
      <c r="HBF53" s="10"/>
      <c r="HBG53" s="17"/>
      <c r="HBH53" s="18"/>
      <c r="HBM53" s="16">
        <v>2020</v>
      </c>
      <c r="HBN53" s="10"/>
      <c r="HBO53" s="17"/>
      <c r="HBP53" s="18"/>
      <c r="HBU53" s="16">
        <v>2020</v>
      </c>
      <c r="HBV53" s="10"/>
      <c r="HBW53" s="17"/>
      <c r="HBX53" s="18"/>
      <c r="HCC53" s="16">
        <v>2020</v>
      </c>
      <c r="HCD53" s="10"/>
      <c r="HCE53" s="17"/>
      <c r="HCF53" s="18"/>
      <c r="HCK53" s="16">
        <v>2020</v>
      </c>
      <c r="HCL53" s="10"/>
      <c r="HCM53" s="17"/>
      <c r="HCN53" s="18"/>
      <c r="HCS53" s="16">
        <v>2020</v>
      </c>
      <c r="HCT53" s="10"/>
      <c r="HCU53" s="17"/>
      <c r="HCV53" s="18"/>
      <c r="HDA53" s="16">
        <v>2020</v>
      </c>
      <c r="HDB53" s="10"/>
      <c r="HDC53" s="17"/>
      <c r="HDD53" s="18"/>
      <c r="HDI53" s="16">
        <v>2020</v>
      </c>
      <c r="HDJ53" s="10"/>
      <c r="HDK53" s="17"/>
      <c r="HDL53" s="18"/>
      <c r="HDQ53" s="16">
        <v>2020</v>
      </c>
      <c r="HDR53" s="10"/>
      <c r="HDS53" s="17"/>
      <c r="HDT53" s="18"/>
      <c r="HDY53" s="16">
        <v>2020</v>
      </c>
      <c r="HDZ53" s="10"/>
      <c r="HEA53" s="17"/>
      <c r="HEB53" s="18"/>
      <c r="HEG53" s="16">
        <v>2020</v>
      </c>
      <c r="HEH53" s="10"/>
      <c r="HEI53" s="17"/>
      <c r="HEJ53" s="18"/>
      <c r="HEO53" s="16">
        <v>2020</v>
      </c>
      <c r="HEP53" s="10"/>
      <c r="HEQ53" s="17"/>
      <c r="HER53" s="18"/>
      <c r="HEW53" s="16">
        <v>2020</v>
      </c>
      <c r="HEX53" s="10"/>
      <c r="HEY53" s="17"/>
      <c r="HEZ53" s="18"/>
      <c r="HFE53" s="16">
        <v>2020</v>
      </c>
      <c r="HFF53" s="10"/>
      <c r="HFG53" s="17"/>
      <c r="HFH53" s="18"/>
      <c r="HFM53" s="16">
        <v>2020</v>
      </c>
      <c r="HFN53" s="10"/>
      <c r="HFO53" s="17"/>
      <c r="HFP53" s="18"/>
      <c r="HFU53" s="16">
        <v>2020</v>
      </c>
      <c r="HFV53" s="10"/>
      <c r="HFW53" s="17"/>
      <c r="HFX53" s="18"/>
      <c r="HGC53" s="16">
        <v>2020</v>
      </c>
      <c r="HGD53" s="10"/>
      <c r="HGE53" s="17"/>
      <c r="HGF53" s="18"/>
      <c r="HGK53" s="16">
        <v>2020</v>
      </c>
      <c r="HGL53" s="10"/>
      <c r="HGM53" s="17"/>
      <c r="HGN53" s="18"/>
      <c r="HGS53" s="16">
        <v>2020</v>
      </c>
      <c r="HGT53" s="10"/>
      <c r="HGU53" s="17"/>
      <c r="HGV53" s="18"/>
      <c r="HHA53" s="16">
        <v>2020</v>
      </c>
      <c r="HHB53" s="10"/>
      <c r="HHC53" s="17"/>
      <c r="HHD53" s="18"/>
      <c r="HHI53" s="16">
        <v>2020</v>
      </c>
      <c r="HHJ53" s="10"/>
      <c r="HHK53" s="17"/>
      <c r="HHL53" s="18"/>
      <c r="HHQ53" s="16">
        <v>2020</v>
      </c>
      <c r="HHR53" s="10"/>
      <c r="HHS53" s="17"/>
      <c r="HHT53" s="18"/>
      <c r="HHY53" s="16">
        <v>2020</v>
      </c>
      <c r="HHZ53" s="10"/>
      <c r="HIA53" s="17"/>
      <c r="HIB53" s="18"/>
      <c r="HIG53" s="16">
        <v>2020</v>
      </c>
      <c r="HIH53" s="10"/>
      <c r="HII53" s="17"/>
      <c r="HIJ53" s="18"/>
      <c r="HIO53" s="16">
        <v>2020</v>
      </c>
      <c r="HIP53" s="10"/>
      <c r="HIQ53" s="17"/>
      <c r="HIR53" s="18"/>
      <c r="HIW53" s="16">
        <v>2020</v>
      </c>
      <c r="HIX53" s="10"/>
      <c r="HIY53" s="17"/>
      <c r="HIZ53" s="18"/>
      <c r="HJE53" s="16">
        <v>2020</v>
      </c>
      <c r="HJF53" s="10"/>
      <c r="HJG53" s="17"/>
      <c r="HJH53" s="18"/>
      <c r="HJM53" s="16">
        <v>2020</v>
      </c>
      <c r="HJN53" s="10"/>
      <c r="HJO53" s="17"/>
      <c r="HJP53" s="18"/>
      <c r="HJU53" s="16">
        <v>2020</v>
      </c>
      <c r="HJV53" s="10"/>
      <c r="HJW53" s="17"/>
      <c r="HJX53" s="18"/>
      <c r="HKC53" s="16">
        <v>2020</v>
      </c>
      <c r="HKD53" s="10"/>
      <c r="HKE53" s="17"/>
      <c r="HKF53" s="18"/>
      <c r="HKK53" s="16">
        <v>2020</v>
      </c>
      <c r="HKL53" s="10"/>
      <c r="HKM53" s="17"/>
      <c r="HKN53" s="18"/>
      <c r="HKS53" s="16">
        <v>2020</v>
      </c>
      <c r="HKT53" s="10"/>
      <c r="HKU53" s="17"/>
      <c r="HKV53" s="18"/>
      <c r="HLA53" s="16">
        <v>2020</v>
      </c>
      <c r="HLB53" s="10"/>
      <c r="HLC53" s="17"/>
      <c r="HLD53" s="18"/>
      <c r="HLI53" s="16">
        <v>2020</v>
      </c>
      <c r="HLJ53" s="10"/>
      <c r="HLK53" s="17"/>
      <c r="HLL53" s="18"/>
      <c r="HLQ53" s="16">
        <v>2020</v>
      </c>
      <c r="HLR53" s="10"/>
      <c r="HLS53" s="17"/>
      <c r="HLT53" s="18"/>
      <c r="HLY53" s="16">
        <v>2020</v>
      </c>
      <c r="HLZ53" s="10"/>
      <c r="HMA53" s="17"/>
      <c r="HMB53" s="18"/>
      <c r="HMG53" s="16">
        <v>2020</v>
      </c>
      <c r="HMH53" s="10"/>
      <c r="HMI53" s="17"/>
      <c r="HMJ53" s="18"/>
      <c r="HMO53" s="16">
        <v>2020</v>
      </c>
      <c r="HMP53" s="10"/>
      <c r="HMQ53" s="17"/>
      <c r="HMR53" s="18"/>
      <c r="HMW53" s="16">
        <v>2020</v>
      </c>
      <c r="HMX53" s="10"/>
      <c r="HMY53" s="17"/>
      <c r="HMZ53" s="18"/>
      <c r="HNE53" s="16">
        <v>2020</v>
      </c>
      <c r="HNF53" s="10"/>
      <c r="HNG53" s="17"/>
      <c r="HNH53" s="18"/>
      <c r="HNM53" s="16">
        <v>2020</v>
      </c>
      <c r="HNN53" s="10"/>
      <c r="HNO53" s="17"/>
      <c r="HNP53" s="18"/>
      <c r="HNU53" s="16">
        <v>2020</v>
      </c>
      <c r="HNV53" s="10"/>
      <c r="HNW53" s="17"/>
      <c r="HNX53" s="18"/>
      <c r="HOC53" s="16">
        <v>2020</v>
      </c>
      <c r="HOD53" s="10"/>
      <c r="HOE53" s="17"/>
      <c r="HOF53" s="18"/>
      <c r="HOK53" s="16">
        <v>2020</v>
      </c>
      <c r="HOL53" s="10"/>
      <c r="HOM53" s="17"/>
      <c r="HON53" s="18"/>
      <c r="HOS53" s="16">
        <v>2020</v>
      </c>
      <c r="HOT53" s="10"/>
      <c r="HOU53" s="17"/>
      <c r="HOV53" s="18"/>
      <c r="HPA53" s="16">
        <v>2020</v>
      </c>
      <c r="HPB53" s="10"/>
      <c r="HPC53" s="17"/>
      <c r="HPD53" s="18"/>
      <c r="HPI53" s="16">
        <v>2020</v>
      </c>
      <c r="HPJ53" s="10"/>
      <c r="HPK53" s="17"/>
      <c r="HPL53" s="18"/>
      <c r="HPQ53" s="16">
        <v>2020</v>
      </c>
      <c r="HPR53" s="10"/>
      <c r="HPS53" s="17"/>
      <c r="HPT53" s="18"/>
      <c r="HPY53" s="16">
        <v>2020</v>
      </c>
      <c r="HPZ53" s="10"/>
      <c r="HQA53" s="17"/>
      <c r="HQB53" s="18"/>
      <c r="HQG53" s="16">
        <v>2020</v>
      </c>
      <c r="HQH53" s="10"/>
      <c r="HQI53" s="17"/>
      <c r="HQJ53" s="18"/>
      <c r="HQO53" s="16">
        <v>2020</v>
      </c>
      <c r="HQP53" s="10"/>
      <c r="HQQ53" s="17"/>
      <c r="HQR53" s="18"/>
      <c r="HQW53" s="16">
        <v>2020</v>
      </c>
      <c r="HQX53" s="10"/>
      <c r="HQY53" s="17"/>
      <c r="HQZ53" s="18"/>
      <c r="HRE53" s="16">
        <v>2020</v>
      </c>
      <c r="HRF53" s="10"/>
      <c r="HRG53" s="17"/>
      <c r="HRH53" s="18"/>
      <c r="HRM53" s="16">
        <v>2020</v>
      </c>
      <c r="HRN53" s="10"/>
      <c r="HRO53" s="17"/>
      <c r="HRP53" s="18"/>
      <c r="HRU53" s="16">
        <v>2020</v>
      </c>
      <c r="HRV53" s="10"/>
      <c r="HRW53" s="17"/>
      <c r="HRX53" s="18"/>
      <c r="HSC53" s="16">
        <v>2020</v>
      </c>
      <c r="HSD53" s="10"/>
      <c r="HSE53" s="17"/>
      <c r="HSF53" s="18"/>
      <c r="HSK53" s="16">
        <v>2020</v>
      </c>
      <c r="HSL53" s="10"/>
      <c r="HSM53" s="17"/>
      <c r="HSN53" s="18"/>
      <c r="HSS53" s="16">
        <v>2020</v>
      </c>
      <c r="HST53" s="10"/>
      <c r="HSU53" s="17"/>
      <c r="HSV53" s="18"/>
      <c r="HTA53" s="16">
        <v>2020</v>
      </c>
      <c r="HTB53" s="10"/>
      <c r="HTC53" s="17"/>
      <c r="HTD53" s="18"/>
      <c r="HTI53" s="16">
        <v>2020</v>
      </c>
      <c r="HTJ53" s="10"/>
      <c r="HTK53" s="17"/>
      <c r="HTL53" s="18"/>
      <c r="HTQ53" s="16">
        <v>2020</v>
      </c>
      <c r="HTR53" s="10"/>
      <c r="HTS53" s="17"/>
      <c r="HTT53" s="18"/>
      <c r="HTY53" s="16">
        <v>2020</v>
      </c>
      <c r="HTZ53" s="10"/>
      <c r="HUA53" s="17"/>
      <c r="HUB53" s="18"/>
      <c r="HUG53" s="16">
        <v>2020</v>
      </c>
      <c r="HUH53" s="10"/>
      <c r="HUI53" s="17"/>
      <c r="HUJ53" s="18"/>
      <c r="HUO53" s="16">
        <v>2020</v>
      </c>
      <c r="HUP53" s="10"/>
      <c r="HUQ53" s="17"/>
      <c r="HUR53" s="18"/>
      <c r="HUW53" s="16">
        <v>2020</v>
      </c>
      <c r="HUX53" s="10"/>
      <c r="HUY53" s="17"/>
      <c r="HUZ53" s="18"/>
      <c r="HVE53" s="16">
        <v>2020</v>
      </c>
      <c r="HVF53" s="10"/>
      <c r="HVG53" s="17"/>
      <c r="HVH53" s="18"/>
      <c r="HVM53" s="16">
        <v>2020</v>
      </c>
      <c r="HVN53" s="10"/>
      <c r="HVO53" s="17"/>
      <c r="HVP53" s="18"/>
      <c r="HVU53" s="16">
        <v>2020</v>
      </c>
      <c r="HVV53" s="10"/>
      <c r="HVW53" s="17"/>
      <c r="HVX53" s="18"/>
      <c r="HWC53" s="16">
        <v>2020</v>
      </c>
      <c r="HWD53" s="10"/>
      <c r="HWE53" s="17"/>
      <c r="HWF53" s="18"/>
      <c r="HWK53" s="16">
        <v>2020</v>
      </c>
      <c r="HWL53" s="10"/>
      <c r="HWM53" s="17"/>
      <c r="HWN53" s="18"/>
      <c r="HWS53" s="16">
        <v>2020</v>
      </c>
      <c r="HWT53" s="10"/>
      <c r="HWU53" s="17"/>
      <c r="HWV53" s="18"/>
      <c r="HXA53" s="16">
        <v>2020</v>
      </c>
      <c r="HXB53" s="10"/>
      <c r="HXC53" s="17"/>
      <c r="HXD53" s="18"/>
      <c r="HXI53" s="16">
        <v>2020</v>
      </c>
      <c r="HXJ53" s="10"/>
      <c r="HXK53" s="17"/>
      <c r="HXL53" s="18"/>
      <c r="HXQ53" s="16">
        <v>2020</v>
      </c>
      <c r="HXR53" s="10"/>
      <c r="HXS53" s="17"/>
      <c r="HXT53" s="18"/>
      <c r="HXY53" s="16">
        <v>2020</v>
      </c>
      <c r="HXZ53" s="10"/>
      <c r="HYA53" s="17"/>
      <c r="HYB53" s="18"/>
      <c r="HYG53" s="16">
        <v>2020</v>
      </c>
      <c r="HYH53" s="10"/>
      <c r="HYI53" s="17"/>
      <c r="HYJ53" s="18"/>
      <c r="HYO53" s="16">
        <v>2020</v>
      </c>
      <c r="HYP53" s="10"/>
      <c r="HYQ53" s="17"/>
      <c r="HYR53" s="18"/>
      <c r="HYW53" s="16">
        <v>2020</v>
      </c>
      <c r="HYX53" s="10"/>
      <c r="HYY53" s="17"/>
      <c r="HYZ53" s="18"/>
      <c r="HZE53" s="16">
        <v>2020</v>
      </c>
      <c r="HZF53" s="10"/>
      <c r="HZG53" s="17"/>
      <c r="HZH53" s="18"/>
      <c r="HZM53" s="16">
        <v>2020</v>
      </c>
      <c r="HZN53" s="10"/>
      <c r="HZO53" s="17"/>
      <c r="HZP53" s="18"/>
      <c r="HZU53" s="16">
        <v>2020</v>
      </c>
      <c r="HZV53" s="10"/>
      <c r="HZW53" s="17"/>
      <c r="HZX53" s="18"/>
      <c r="IAC53" s="16">
        <v>2020</v>
      </c>
      <c r="IAD53" s="10"/>
      <c r="IAE53" s="17"/>
      <c r="IAF53" s="18"/>
      <c r="IAK53" s="16">
        <v>2020</v>
      </c>
      <c r="IAL53" s="10"/>
      <c r="IAM53" s="17"/>
      <c r="IAN53" s="18"/>
      <c r="IAS53" s="16">
        <v>2020</v>
      </c>
      <c r="IAT53" s="10"/>
      <c r="IAU53" s="17"/>
      <c r="IAV53" s="18"/>
      <c r="IBA53" s="16">
        <v>2020</v>
      </c>
      <c r="IBB53" s="10"/>
      <c r="IBC53" s="17"/>
      <c r="IBD53" s="18"/>
      <c r="IBI53" s="16">
        <v>2020</v>
      </c>
      <c r="IBJ53" s="10"/>
      <c r="IBK53" s="17"/>
      <c r="IBL53" s="18"/>
      <c r="IBQ53" s="16">
        <v>2020</v>
      </c>
      <c r="IBR53" s="10"/>
      <c r="IBS53" s="17"/>
      <c r="IBT53" s="18"/>
      <c r="IBY53" s="16">
        <v>2020</v>
      </c>
      <c r="IBZ53" s="10"/>
      <c r="ICA53" s="17"/>
      <c r="ICB53" s="18"/>
      <c r="ICG53" s="16">
        <v>2020</v>
      </c>
      <c r="ICH53" s="10"/>
      <c r="ICI53" s="17"/>
      <c r="ICJ53" s="18"/>
      <c r="ICO53" s="16">
        <v>2020</v>
      </c>
      <c r="ICP53" s="10"/>
      <c r="ICQ53" s="17"/>
      <c r="ICR53" s="18"/>
      <c r="ICW53" s="16">
        <v>2020</v>
      </c>
      <c r="ICX53" s="10"/>
      <c r="ICY53" s="17"/>
      <c r="ICZ53" s="18"/>
      <c r="IDE53" s="16">
        <v>2020</v>
      </c>
      <c r="IDF53" s="10"/>
      <c r="IDG53" s="17"/>
      <c r="IDH53" s="18"/>
      <c r="IDM53" s="16">
        <v>2020</v>
      </c>
      <c r="IDN53" s="10"/>
      <c r="IDO53" s="17"/>
      <c r="IDP53" s="18"/>
      <c r="IDU53" s="16">
        <v>2020</v>
      </c>
      <c r="IDV53" s="10"/>
      <c r="IDW53" s="17"/>
      <c r="IDX53" s="18"/>
      <c r="IEC53" s="16">
        <v>2020</v>
      </c>
      <c r="IED53" s="10"/>
      <c r="IEE53" s="17"/>
      <c r="IEF53" s="18"/>
      <c r="IEK53" s="16">
        <v>2020</v>
      </c>
      <c r="IEL53" s="10"/>
      <c r="IEM53" s="17"/>
      <c r="IEN53" s="18"/>
      <c r="IES53" s="16">
        <v>2020</v>
      </c>
      <c r="IET53" s="10"/>
      <c r="IEU53" s="17"/>
      <c r="IEV53" s="18"/>
      <c r="IFA53" s="16">
        <v>2020</v>
      </c>
      <c r="IFB53" s="10"/>
      <c r="IFC53" s="17"/>
      <c r="IFD53" s="18"/>
      <c r="IFI53" s="16">
        <v>2020</v>
      </c>
      <c r="IFJ53" s="10"/>
      <c r="IFK53" s="17"/>
      <c r="IFL53" s="18"/>
      <c r="IFQ53" s="16">
        <v>2020</v>
      </c>
      <c r="IFR53" s="10"/>
      <c r="IFS53" s="17"/>
      <c r="IFT53" s="18"/>
      <c r="IFY53" s="16">
        <v>2020</v>
      </c>
      <c r="IFZ53" s="10"/>
      <c r="IGA53" s="17"/>
      <c r="IGB53" s="18"/>
      <c r="IGG53" s="16">
        <v>2020</v>
      </c>
      <c r="IGH53" s="10"/>
      <c r="IGI53" s="17"/>
      <c r="IGJ53" s="18"/>
      <c r="IGO53" s="16">
        <v>2020</v>
      </c>
      <c r="IGP53" s="10"/>
      <c r="IGQ53" s="17"/>
      <c r="IGR53" s="18"/>
      <c r="IGW53" s="16">
        <v>2020</v>
      </c>
      <c r="IGX53" s="10"/>
      <c r="IGY53" s="17"/>
      <c r="IGZ53" s="18"/>
      <c r="IHE53" s="16">
        <v>2020</v>
      </c>
      <c r="IHF53" s="10"/>
      <c r="IHG53" s="17"/>
      <c r="IHH53" s="18"/>
      <c r="IHM53" s="16">
        <v>2020</v>
      </c>
      <c r="IHN53" s="10"/>
      <c r="IHO53" s="17"/>
      <c r="IHP53" s="18"/>
      <c r="IHU53" s="16">
        <v>2020</v>
      </c>
      <c r="IHV53" s="10"/>
      <c r="IHW53" s="17"/>
      <c r="IHX53" s="18"/>
      <c r="IIC53" s="16">
        <v>2020</v>
      </c>
      <c r="IID53" s="10"/>
      <c r="IIE53" s="17"/>
      <c r="IIF53" s="18"/>
      <c r="IIK53" s="16">
        <v>2020</v>
      </c>
      <c r="IIL53" s="10"/>
      <c r="IIM53" s="17"/>
      <c r="IIN53" s="18"/>
      <c r="IIS53" s="16">
        <v>2020</v>
      </c>
      <c r="IIT53" s="10"/>
      <c r="IIU53" s="17"/>
      <c r="IIV53" s="18"/>
      <c r="IJA53" s="16">
        <v>2020</v>
      </c>
      <c r="IJB53" s="10"/>
      <c r="IJC53" s="17"/>
      <c r="IJD53" s="18"/>
      <c r="IJI53" s="16">
        <v>2020</v>
      </c>
      <c r="IJJ53" s="10"/>
      <c r="IJK53" s="17"/>
      <c r="IJL53" s="18"/>
      <c r="IJQ53" s="16">
        <v>2020</v>
      </c>
      <c r="IJR53" s="10"/>
      <c r="IJS53" s="17"/>
      <c r="IJT53" s="18"/>
      <c r="IJY53" s="16">
        <v>2020</v>
      </c>
      <c r="IJZ53" s="10"/>
      <c r="IKA53" s="17"/>
      <c r="IKB53" s="18"/>
      <c r="IKG53" s="16">
        <v>2020</v>
      </c>
      <c r="IKH53" s="10"/>
      <c r="IKI53" s="17"/>
      <c r="IKJ53" s="18"/>
      <c r="IKO53" s="16">
        <v>2020</v>
      </c>
      <c r="IKP53" s="10"/>
      <c r="IKQ53" s="17"/>
      <c r="IKR53" s="18"/>
      <c r="IKW53" s="16">
        <v>2020</v>
      </c>
      <c r="IKX53" s="10"/>
      <c r="IKY53" s="17"/>
      <c r="IKZ53" s="18"/>
      <c r="ILE53" s="16">
        <v>2020</v>
      </c>
      <c r="ILF53" s="10"/>
      <c r="ILG53" s="17"/>
      <c r="ILH53" s="18"/>
      <c r="ILM53" s="16">
        <v>2020</v>
      </c>
      <c r="ILN53" s="10"/>
      <c r="ILO53" s="17"/>
      <c r="ILP53" s="18"/>
      <c r="ILU53" s="16">
        <v>2020</v>
      </c>
      <c r="ILV53" s="10"/>
      <c r="ILW53" s="17"/>
      <c r="ILX53" s="18"/>
      <c r="IMC53" s="16">
        <v>2020</v>
      </c>
      <c r="IMD53" s="10"/>
      <c r="IME53" s="17"/>
      <c r="IMF53" s="18"/>
      <c r="IMK53" s="16">
        <v>2020</v>
      </c>
      <c r="IML53" s="10"/>
      <c r="IMM53" s="17"/>
      <c r="IMN53" s="18"/>
      <c r="IMS53" s="16">
        <v>2020</v>
      </c>
      <c r="IMT53" s="10"/>
      <c r="IMU53" s="17"/>
      <c r="IMV53" s="18"/>
      <c r="INA53" s="16">
        <v>2020</v>
      </c>
      <c r="INB53" s="10"/>
      <c r="INC53" s="17"/>
      <c r="IND53" s="18"/>
      <c r="INI53" s="16">
        <v>2020</v>
      </c>
      <c r="INJ53" s="10"/>
      <c r="INK53" s="17"/>
      <c r="INL53" s="18"/>
      <c r="INQ53" s="16">
        <v>2020</v>
      </c>
      <c r="INR53" s="10"/>
      <c r="INS53" s="17"/>
      <c r="INT53" s="18"/>
      <c r="INY53" s="16">
        <v>2020</v>
      </c>
      <c r="INZ53" s="10"/>
      <c r="IOA53" s="17"/>
      <c r="IOB53" s="18"/>
      <c r="IOG53" s="16">
        <v>2020</v>
      </c>
      <c r="IOH53" s="10"/>
      <c r="IOI53" s="17"/>
      <c r="IOJ53" s="18"/>
      <c r="IOO53" s="16">
        <v>2020</v>
      </c>
      <c r="IOP53" s="10"/>
      <c r="IOQ53" s="17"/>
      <c r="IOR53" s="18"/>
      <c r="IOW53" s="16">
        <v>2020</v>
      </c>
      <c r="IOX53" s="10"/>
      <c r="IOY53" s="17"/>
      <c r="IOZ53" s="18"/>
      <c r="IPE53" s="16">
        <v>2020</v>
      </c>
      <c r="IPF53" s="10"/>
      <c r="IPG53" s="17"/>
      <c r="IPH53" s="18"/>
      <c r="IPM53" s="16">
        <v>2020</v>
      </c>
      <c r="IPN53" s="10"/>
      <c r="IPO53" s="17"/>
      <c r="IPP53" s="18"/>
      <c r="IPU53" s="16">
        <v>2020</v>
      </c>
      <c r="IPV53" s="10"/>
      <c r="IPW53" s="17"/>
      <c r="IPX53" s="18"/>
      <c r="IQC53" s="16">
        <v>2020</v>
      </c>
      <c r="IQD53" s="10"/>
      <c r="IQE53" s="17"/>
      <c r="IQF53" s="18"/>
      <c r="IQK53" s="16">
        <v>2020</v>
      </c>
      <c r="IQL53" s="10"/>
      <c r="IQM53" s="17"/>
      <c r="IQN53" s="18"/>
      <c r="IQS53" s="16">
        <v>2020</v>
      </c>
      <c r="IQT53" s="10"/>
      <c r="IQU53" s="17"/>
      <c r="IQV53" s="18"/>
      <c r="IRA53" s="16">
        <v>2020</v>
      </c>
      <c r="IRB53" s="10"/>
      <c r="IRC53" s="17"/>
      <c r="IRD53" s="18"/>
      <c r="IRI53" s="16">
        <v>2020</v>
      </c>
      <c r="IRJ53" s="10"/>
      <c r="IRK53" s="17"/>
      <c r="IRL53" s="18"/>
      <c r="IRQ53" s="16">
        <v>2020</v>
      </c>
      <c r="IRR53" s="10"/>
      <c r="IRS53" s="17"/>
      <c r="IRT53" s="18"/>
      <c r="IRY53" s="16">
        <v>2020</v>
      </c>
      <c r="IRZ53" s="10"/>
      <c r="ISA53" s="17"/>
      <c r="ISB53" s="18"/>
      <c r="ISG53" s="16">
        <v>2020</v>
      </c>
      <c r="ISH53" s="10"/>
      <c r="ISI53" s="17"/>
      <c r="ISJ53" s="18"/>
      <c r="ISO53" s="16">
        <v>2020</v>
      </c>
      <c r="ISP53" s="10"/>
      <c r="ISQ53" s="17"/>
      <c r="ISR53" s="18"/>
      <c r="ISW53" s="16">
        <v>2020</v>
      </c>
      <c r="ISX53" s="10"/>
      <c r="ISY53" s="17"/>
      <c r="ISZ53" s="18"/>
      <c r="ITE53" s="16">
        <v>2020</v>
      </c>
      <c r="ITF53" s="10"/>
      <c r="ITG53" s="17"/>
      <c r="ITH53" s="18"/>
      <c r="ITM53" s="16">
        <v>2020</v>
      </c>
      <c r="ITN53" s="10"/>
      <c r="ITO53" s="17"/>
      <c r="ITP53" s="18"/>
      <c r="ITU53" s="16">
        <v>2020</v>
      </c>
      <c r="ITV53" s="10"/>
      <c r="ITW53" s="17"/>
      <c r="ITX53" s="18"/>
      <c r="IUC53" s="16">
        <v>2020</v>
      </c>
      <c r="IUD53" s="10"/>
      <c r="IUE53" s="17"/>
      <c r="IUF53" s="18"/>
      <c r="IUK53" s="16">
        <v>2020</v>
      </c>
      <c r="IUL53" s="10"/>
      <c r="IUM53" s="17"/>
      <c r="IUN53" s="18"/>
      <c r="IUS53" s="16">
        <v>2020</v>
      </c>
      <c r="IUT53" s="10"/>
      <c r="IUU53" s="17"/>
      <c r="IUV53" s="18"/>
      <c r="IVA53" s="16">
        <v>2020</v>
      </c>
      <c r="IVB53" s="10"/>
      <c r="IVC53" s="17"/>
      <c r="IVD53" s="18"/>
      <c r="IVI53" s="16">
        <v>2020</v>
      </c>
      <c r="IVJ53" s="10"/>
      <c r="IVK53" s="17"/>
      <c r="IVL53" s="18"/>
      <c r="IVQ53" s="16">
        <v>2020</v>
      </c>
      <c r="IVR53" s="10"/>
      <c r="IVS53" s="17"/>
      <c r="IVT53" s="18"/>
      <c r="IVY53" s="16">
        <v>2020</v>
      </c>
      <c r="IVZ53" s="10"/>
      <c r="IWA53" s="17"/>
      <c r="IWB53" s="18"/>
      <c r="IWG53" s="16">
        <v>2020</v>
      </c>
      <c r="IWH53" s="10"/>
      <c r="IWI53" s="17"/>
      <c r="IWJ53" s="18"/>
      <c r="IWO53" s="16">
        <v>2020</v>
      </c>
      <c r="IWP53" s="10"/>
      <c r="IWQ53" s="17"/>
      <c r="IWR53" s="18"/>
      <c r="IWW53" s="16">
        <v>2020</v>
      </c>
      <c r="IWX53" s="10"/>
      <c r="IWY53" s="17"/>
      <c r="IWZ53" s="18"/>
      <c r="IXE53" s="16">
        <v>2020</v>
      </c>
      <c r="IXF53" s="10"/>
      <c r="IXG53" s="17"/>
      <c r="IXH53" s="18"/>
      <c r="IXM53" s="16">
        <v>2020</v>
      </c>
      <c r="IXN53" s="10"/>
      <c r="IXO53" s="17"/>
      <c r="IXP53" s="18"/>
      <c r="IXU53" s="16">
        <v>2020</v>
      </c>
      <c r="IXV53" s="10"/>
      <c r="IXW53" s="17"/>
      <c r="IXX53" s="18"/>
      <c r="IYC53" s="16">
        <v>2020</v>
      </c>
      <c r="IYD53" s="10"/>
      <c r="IYE53" s="17"/>
      <c r="IYF53" s="18"/>
      <c r="IYK53" s="16">
        <v>2020</v>
      </c>
      <c r="IYL53" s="10"/>
      <c r="IYM53" s="17"/>
      <c r="IYN53" s="18"/>
      <c r="IYS53" s="16">
        <v>2020</v>
      </c>
      <c r="IYT53" s="10"/>
      <c r="IYU53" s="17"/>
      <c r="IYV53" s="18"/>
      <c r="IZA53" s="16">
        <v>2020</v>
      </c>
      <c r="IZB53" s="10"/>
      <c r="IZC53" s="17"/>
      <c r="IZD53" s="18"/>
      <c r="IZI53" s="16">
        <v>2020</v>
      </c>
      <c r="IZJ53" s="10"/>
      <c r="IZK53" s="17"/>
      <c r="IZL53" s="18"/>
      <c r="IZQ53" s="16">
        <v>2020</v>
      </c>
      <c r="IZR53" s="10"/>
      <c r="IZS53" s="17"/>
      <c r="IZT53" s="18"/>
      <c r="IZY53" s="16">
        <v>2020</v>
      </c>
      <c r="IZZ53" s="10"/>
      <c r="JAA53" s="17"/>
      <c r="JAB53" s="18"/>
      <c r="JAG53" s="16">
        <v>2020</v>
      </c>
      <c r="JAH53" s="10"/>
      <c r="JAI53" s="17"/>
      <c r="JAJ53" s="18"/>
      <c r="JAO53" s="16">
        <v>2020</v>
      </c>
      <c r="JAP53" s="10"/>
      <c r="JAQ53" s="17"/>
      <c r="JAR53" s="18"/>
      <c r="JAW53" s="16">
        <v>2020</v>
      </c>
      <c r="JAX53" s="10"/>
      <c r="JAY53" s="17"/>
      <c r="JAZ53" s="18"/>
      <c r="JBE53" s="16">
        <v>2020</v>
      </c>
      <c r="JBF53" s="10"/>
      <c r="JBG53" s="17"/>
      <c r="JBH53" s="18"/>
      <c r="JBM53" s="16">
        <v>2020</v>
      </c>
      <c r="JBN53" s="10"/>
      <c r="JBO53" s="17"/>
      <c r="JBP53" s="18"/>
      <c r="JBU53" s="16">
        <v>2020</v>
      </c>
      <c r="JBV53" s="10"/>
      <c r="JBW53" s="17"/>
      <c r="JBX53" s="18"/>
      <c r="JCC53" s="16">
        <v>2020</v>
      </c>
      <c r="JCD53" s="10"/>
      <c r="JCE53" s="17"/>
      <c r="JCF53" s="18"/>
      <c r="JCK53" s="16">
        <v>2020</v>
      </c>
      <c r="JCL53" s="10"/>
      <c r="JCM53" s="17"/>
      <c r="JCN53" s="18"/>
      <c r="JCS53" s="16">
        <v>2020</v>
      </c>
      <c r="JCT53" s="10"/>
      <c r="JCU53" s="17"/>
      <c r="JCV53" s="18"/>
      <c r="JDA53" s="16">
        <v>2020</v>
      </c>
      <c r="JDB53" s="10"/>
      <c r="JDC53" s="17"/>
      <c r="JDD53" s="18"/>
      <c r="JDI53" s="16">
        <v>2020</v>
      </c>
      <c r="JDJ53" s="10"/>
      <c r="JDK53" s="17"/>
      <c r="JDL53" s="18"/>
      <c r="JDQ53" s="16">
        <v>2020</v>
      </c>
      <c r="JDR53" s="10"/>
      <c r="JDS53" s="17"/>
      <c r="JDT53" s="18"/>
      <c r="JDY53" s="16">
        <v>2020</v>
      </c>
      <c r="JDZ53" s="10"/>
      <c r="JEA53" s="17"/>
      <c r="JEB53" s="18"/>
      <c r="JEG53" s="16">
        <v>2020</v>
      </c>
      <c r="JEH53" s="10"/>
      <c r="JEI53" s="17"/>
      <c r="JEJ53" s="18"/>
      <c r="JEO53" s="16">
        <v>2020</v>
      </c>
      <c r="JEP53" s="10"/>
      <c r="JEQ53" s="17"/>
      <c r="JER53" s="18"/>
      <c r="JEW53" s="16">
        <v>2020</v>
      </c>
      <c r="JEX53" s="10"/>
      <c r="JEY53" s="17"/>
      <c r="JEZ53" s="18"/>
      <c r="JFE53" s="16">
        <v>2020</v>
      </c>
      <c r="JFF53" s="10"/>
      <c r="JFG53" s="17"/>
      <c r="JFH53" s="18"/>
      <c r="JFM53" s="16">
        <v>2020</v>
      </c>
      <c r="JFN53" s="10"/>
      <c r="JFO53" s="17"/>
      <c r="JFP53" s="18"/>
      <c r="JFU53" s="16">
        <v>2020</v>
      </c>
      <c r="JFV53" s="10"/>
      <c r="JFW53" s="17"/>
      <c r="JFX53" s="18"/>
      <c r="JGC53" s="16">
        <v>2020</v>
      </c>
      <c r="JGD53" s="10"/>
      <c r="JGE53" s="17"/>
      <c r="JGF53" s="18"/>
      <c r="JGK53" s="16">
        <v>2020</v>
      </c>
      <c r="JGL53" s="10"/>
      <c r="JGM53" s="17"/>
      <c r="JGN53" s="18"/>
      <c r="JGS53" s="16">
        <v>2020</v>
      </c>
      <c r="JGT53" s="10"/>
      <c r="JGU53" s="17"/>
      <c r="JGV53" s="18"/>
      <c r="JHA53" s="16">
        <v>2020</v>
      </c>
      <c r="JHB53" s="10"/>
      <c r="JHC53" s="17"/>
      <c r="JHD53" s="18"/>
      <c r="JHI53" s="16">
        <v>2020</v>
      </c>
      <c r="JHJ53" s="10"/>
      <c r="JHK53" s="17"/>
      <c r="JHL53" s="18"/>
      <c r="JHQ53" s="16">
        <v>2020</v>
      </c>
      <c r="JHR53" s="10"/>
      <c r="JHS53" s="17"/>
      <c r="JHT53" s="18"/>
      <c r="JHY53" s="16">
        <v>2020</v>
      </c>
      <c r="JHZ53" s="10"/>
      <c r="JIA53" s="17"/>
      <c r="JIB53" s="18"/>
      <c r="JIG53" s="16">
        <v>2020</v>
      </c>
      <c r="JIH53" s="10"/>
      <c r="JII53" s="17"/>
      <c r="JIJ53" s="18"/>
      <c r="JIO53" s="16">
        <v>2020</v>
      </c>
      <c r="JIP53" s="10"/>
      <c r="JIQ53" s="17"/>
      <c r="JIR53" s="18"/>
      <c r="JIW53" s="16">
        <v>2020</v>
      </c>
      <c r="JIX53" s="10"/>
      <c r="JIY53" s="17"/>
      <c r="JIZ53" s="18"/>
      <c r="JJE53" s="16">
        <v>2020</v>
      </c>
      <c r="JJF53" s="10"/>
      <c r="JJG53" s="17"/>
      <c r="JJH53" s="18"/>
      <c r="JJM53" s="16">
        <v>2020</v>
      </c>
      <c r="JJN53" s="10"/>
      <c r="JJO53" s="17"/>
      <c r="JJP53" s="18"/>
      <c r="JJU53" s="16">
        <v>2020</v>
      </c>
      <c r="JJV53" s="10"/>
      <c r="JJW53" s="17"/>
      <c r="JJX53" s="18"/>
      <c r="JKC53" s="16">
        <v>2020</v>
      </c>
      <c r="JKD53" s="10"/>
      <c r="JKE53" s="17"/>
      <c r="JKF53" s="18"/>
      <c r="JKK53" s="16">
        <v>2020</v>
      </c>
      <c r="JKL53" s="10"/>
      <c r="JKM53" s="17"/>
      <c r="JKN53" s="18"/>
      <c r="JKS53" s="16">
        <v>2020</v>
      </c>
      <c r="JKT53" s="10"/>
      <c r="JKU53" s="17"/>
      <c r="JKV53" s="18"/>
      <c r="JLA53" s="16">
        <v>2020</v>
      </c>
      <c r="JLB53" s="10"/>
      <c r="JLC53" s="17"/>
      <c r="JLD53" s="18"/>
      <c r="JLI53" s="16">
        <v>2020</v>
      </c>
      <c r="JLJ53" s="10"/>
      <c r="JLK53" s="17"/>
      <c r="JLL53" s="18"/>
      <c r="JLQ53" s="16">
        <v>2020</v>
      </c>
      <c r="JLR53" s="10"/>
      <c r="JLS53" s="17"/>
      <c r="JLT53" s="18"/>
      <c r="JLY53" s="16">
        <v>2020</v>
      </c>
      <c r="JLZ53" s="10"/>
      <c r="JMA53" s="17"/>
      <c r="JMB53" s="18"/>
      <c r="JMG53" s="16">
        <v>2020</v>
      </c>
      <c r="JMH53" s="10"/>
      <c r="JMI53" s="17"/>
      <c r="JMJ53" s="18"/>
      <c r="JMO53" s="16">
        <v>2020</v>
      </c>
      <c r="JMP53" s="10"/>
      <c r="JMQ53" s="17"/>
      <c r="JMR53" s="18"/>
      <c r="JMW53" s="16">
        <v>2020</v>
      </c>
      <c r="JMX53" s="10"/>
      <c r="JMY53" s="17"/>
      <c r="JMZ53" s="18"/>
      <c r="JNE53" s="16">
        <v>2020</v>
      </c>
      <c r="JNF53" s="10"/>
      <c r="JNG53" s="17"/>
      <c r="JNH53" s="18"/>
      <c r="JNM53" s="16">
        <v>2020</v>
      </c>
      <c r="JNN53" s="10"/>
      <c r="JNO53" s="17"/>
      <c r="JNP53" s="18"/>
      <c r="JNU53" s="16">
        <v>2020</v>
      </c>
      <c r="JNV53" s="10"/>
      <c r="JNW53" s="17"/>
      <c r="JNX53" s="18"/>
      <c r="JOC53" s="16">
        <v>2020</v>
      </c>
      <c r="JOD53" s="10"/>
      <c r="JOE53" s="17"/>
      <c r="JOF53" s="18"/>
      <c r="JOK53" s="16">
        <v>2020</v>
      </c>
      <c r="JOL53" s="10"/>
      <c r="JOM53" s="17"/>
      <c r="JON53" s="18"/>
      <c r="JOS53" s="16">
        <v>2020</v>
      </c>
      <c r="JOT53" s="10"/>
      <c r="JOU53" s="17"/>
      <c r="JOV53" s="18"/>
      <c r="JPA53" s="16">
        <v>2020</v>
      </c>
      <c r="JPB53" s="10"/>
      <c r="JPC53" s="17"/>
      <c r="JPD53" s="18"/>
      <c r="JPI53" s="16">
        <v>2020</v>
      </c>
      <c r="JPJ53" s="10"/>
      <c r="JPK53" s="17"/>
      <c r="JPL53" s="18"/>
      <c r="JPQ53" s="16">
        <v>2020</v>
      </c>
      <c r="JPR53" s="10"/>
      <c r="JPS53" s="17"/>
      <c r="JPT53" s="18"/>
      <c r="JPY53" s="16">
        <v>2020</v>
      </c>
      <c r="JPZ53" s="10"/>
      <c r="JQA53" s="17"/>
      <c r="JQB53" s="18"/>
      <c r="JQG53" s="16">
        <v>2020</v>
      </c>
      <c r="JQH53" s="10"/>
      <c r="JQI53" s="17"/>
      <c r="JQJ53" s="18"/>
      <c r="JQO53" s="16">
        <v>2020</v>
      </c>
      <c r="JQP53" s="10"/>
      <c r="JQQ53" s="17"/>
      <c r="JQR53" s="18"/>
      <c r="JQW53" s="16">
        <v>2020</v>
      </c>
      <c r="JQX53" s="10"/>
      <c r="JQY53" s="17"/>
      <c r="JQZ53" s="18"/>
      <c r="JRE53" s="16">
        <v>2020</v>
      </c>
      <c r="JRF53" s="10"/>
      <c r="JRG53" s="17"/>
      <c r="JRH53" s="18"/>
      <c r="JRM53" s="16">
        <v>2020</v>
      </c>
      <c r="JRN53" s="10"/>
      <c r="JRO53" s="17"/>
      <c r="JRP53" s="18"/>
      <c r="JRU53" s="16">
        <v>2020</v>
      </c>
      <c r="JRV53" s="10"/>
      <c r="JRW53" s="17"/>
      <c r="JRX53" s="18"/>
      <c r="JSC53" s="16">
        <v>2020</v>
      </c>
      <c r="JSD53" s="10"/>
      <c r="JSE53" s="17"/>
      <c r="JSF53" s="18"/>
      <c r="JSK53" s="16">
        <v>2020</v>
      </c>
      <c r="JSL53" s="10"/>
      <c r="JSM53" s="17"/>
      <c r="JSN53" s="18"/>
      <c r="JSS53" s="16">
        <v>2020</v>
      </c>
      <c r="JST53" s="10"/>
      <c r="JSU53" s="17"/>
      <c r="JSV53" s="18"/>
      <c r="JTA53" s="16">
        <v>2020</v>
      </c>
      <c r="JTB53" s="10"/>
      <c r="JTC53" s="17"/>
      <c r="JTD53" s="18"/>
      <c r="JTI53" s="16">
        <v>2020</v>
      </c>
      <c r="JTJ53" s="10"/>
      <c r="JTK53" s="17"/>
      <c r="JTL53" s="18"/>
      <c r="JTQ53" s="16">
        <v>2020</v>
      </c>
      <c r="JTR53" s="10"/>
      <c r="JTS53" s="17"/>
      <c r="JTT53" s="18"/>
      <c r="JTY53" s="16">
        <v>2020</v>
      </c>
      <c r="JTZ53" s="10"/>
      <c r="JUA53" s="17"/>
      <c r="JUB53" s="18"/>
      <c r="JUG53" s="16">
        <v>2020</v>
      </c>
      <c r="JUH53" s="10"/>
      <c r="JUI53" s="17"/>
      <c r="JUJ53" s="18"/>
      <c r="JUO53" s="16">
        <v>2020</v>
      </c>
      <c r="JUP53" s="10"/>
      <c r="JUQ53" s="17"/>
      <c r="JUR53" s="18"/>
      <c r="JUW53" s="16">
        <v>2020</v>
      </c>
      <c r="JUX53" s="10"/>
      <c r="JUY53" s="17"/>
      <c r="JUZ53" s="18"/>
      <c r="JVE53" s="16">
        <v>2020</v>
      </c>
      <c r="JVF53" s="10"/>
      <c r="JVG53" s="17"/>
      <c r="JVH53" s="18"/>
      <c r="JVM53" s="16">
        <v>2020</v>
      </c>
      <c r="JVN53" s="10"/>
      <c r="JVO53" s="17"/>
      <c r="JVP53" s="18"/>
      <c r="JVU53" s="16">
        <v>2020</v>
      </c>
      <c r="JVV53" s="10"/>
      <c r="JVW53" s="17"/>
      <c r="JVX53" s="18"/>
      <c r="JWC53" s="16">
        <v>2020</v>
      </c>
      <c r="JWD53" s="10"/>
      <c r="JWE53" s="17"/>
      <c r="JWF53" s="18"/>
      <c r="JWK53" s="16">
        <v>2020</v>
      </c>
      <c r="JWL53" s="10"/>
      <c r="JWM53" s="17"/>
      <c r="JWN53" s="18"/>
      <c r="JWS53" s="16">
        <v>2020</v>
      </c>
      <c r="JWT53" s="10"/>
      <c r="JWU53" s="17"/>
      <c r="JWV53" s="18"/>
      <c r="JXA53" s="16">
        <v>2020</v>
      </c>
      <c r="JXB53" s="10"/>
      <c r="JXC53" s="17"/>
      <c r="JXD53" s="18"/>
      <c r="JXI53" s="16">
        <v>2020</v>
      </c>
      <c r="JXJ53" s="10"/>
      <c r="JXK53" s="17"/>
      <c r="JXL53" s="18"/>
      <c r="JXQ53" s="16">
        <v>2020</v>
      </c>
      <c r="JXR53" s="10"/>
      <c r="JXS53" s="17"/>
      <c r="JXT53" s="18"/>
      <c r="JXY53" s="16">
        <v>2020</v>
      </c>
      <c r="JXZ53" s="10"/>
      <c r="JYA53" s="17"/>
      <c r="JYB53" s="18"/>
      <c r="JYG53" s="16">
        <v>2020</v>
      </c>
      <c r="JYH53" s="10"/>
      <c r="JYI53" s="17"/>
      <c r="JYJ53" s="18"/>
      <c r="JYO53" s="16">
        <v>2020</v>
      </c>
      <c r="JYP53" s="10"/>
      <c r="JYQ53" s="17"/>
      <c r="JYR53" s="18"/>
      <c r="JYW53" s="16">
        <v>2020</v>
      </c>
      <c r="JYX53" s="10"/>
      <c r="JYY53" s="17"/>
      <c r="JYZ53" s="18"/>
      <c r="JZE53" s="16">
        <v>2020</v>
      </c>
      <c r="JZF53" s="10"/>
      <c r="JZG53" s="17"/>
      <c r="JZH53" s="18"/>
      <c r="JZM53" s="16">
        <v>2020</v>
      </c>
      <c r="JZN53" s="10"/>
      <c r="JZO53" s="17"/>
      <c r="JZP53" s="18"/>
      <c r="JZU53" s="16">
        <v>2020</v>
      </c>
      <c r="JZV53" s="10"/>
      <c r="JZW53" s="17"/>
      <c r="JZX53" s="18"/>
      <c r="KAC53" s="16">
        <v>2020</v>
      </c>
      <c r="KAD53" s="10"/>
      <c r="KAE53" s="17"/>
      <c r="KAF53" s="18"/>
      <c r="KAK53" s="16">
        <v>2020</v>
      </c>
      <c r="KAL53" s="10"/>
      <c r="KAM53" s="17"/>
      <c r="KAN53" s="18"/>
      <c r="KAS53" s="16">
        <v>2020</v>
      </c>
      <c r="KAT53" s="10"/>
      <c r="KAU53" s="17"/>
      <c r="KAV53" s="18"/>
      <c r="KBA53" s="16">
        <v>2020</v>
      </c>
      <c r="KBB53" s="10"/>
      <c r="KBC53" s="17"/>
      <c r="KBD53" s="18"/>
      <c r="KBI53" s="16">
        <v>2020</v>
      </c>
      <c r="KBJ53" s="10"/>
      <c r="KBK53" s="17"/>
      <c r="KBL53" s="18"/>
      <c r="KBQ53" s="16">
        <v>2020</v>
      </c>
      <c r="KBR53" s="10"/>
      <c r="KBS53" s="17"/>
      <c r="KBT53" s="18"/>
      <c r="KBY53" s="16">
        <v>2020</v>
      </c>
      <c r="KBZ53" s="10"/>
      <c r="KCA53" s="17"/>
      <c r="KCB53" s="18"/>
      <c r="KCG53" s="16">
        <v>2020</v>
      </c>
      <c r="KCH53" s="10"/>
      <c r="KCI53" s="17"/>
      <c r="KCJ53" s="18"/>
      <c r="KCO53" s="16">
        <v>2020</v>
      </c>
      <c r="KCP53" s="10"/>
      <c r="KCQ53" s="17"/>
      <c r="KCR53" s="18"/>
      <c r="KCW53" s="16">
        <v>2020</v>
      </c>
      <c r="KCX53" s="10"/>
      <c r="KCY53" s="17"/>
      <c r="KCZ53" s="18"/>
      <c r="KDE53" s="16">
        <v>2020</v>
      </c>
      <c r="KDF53" s="10"/>
      <c r="KDG53" s="17"/>
      <c r="KDH53" s="18"/>
      <c r="KDM53" s="16">
        <v>2020</v>
      </c>
      <c r="KDN53" s="10"/>
      <c r="KDO53" s="17"/>
      <c r="KDP53" s="18"/>
      <c r="KDU53" s="16">
        <v>2020</v>
      </c>
      <c r="KDV53" s="10"/>
      <c r="KDW53" s="17"/>
      <c r="KDX53" s="18"/>
      <c r="KEC53" s="16">
        <v>2020</v>
      </c>
      <c r="KED53" s="10"/>
      <c r="KEE53" s="17"/>
      <c r="KEF53" s="18"/>
      <c r="KEK53" s="16">
        <v>2020</v>
      </c>
      <c r="KEL53" s="10"/>
      <c r="KEM53" s="17"/>
      <c r="KEN53" s="18"/>
      <c r="KES53" s="16">
        <v>2020</v>
      </c>
      <c r="KET53" s="10"/>
      <c r="KEU53" s="17"/>
      <c r="KEV53" s="18"/>
      <c r="KFA53" s="16">
        <v>2020</v>
      </c>
      <c r="KFB53" s="10"/>
      <c r="KFC53" s="17"/>
      <c r="KFD53" s="18"/>
      <c r="KFI53" s="16">
        <v>2020</v>
      </c>
      <c r="KFJ53" s="10"/>
      <c r="KFK53" s="17"/>
      <c r="KFL53" s="18"/>
      <c r="KFQ53" s="16">
        <v>2020</v>
      </c>
      <c r="KFR53" s="10"/>
      <c r="KFS53" s="17"/>
      <c r="KFT53" s="18"/>
      <c r="KFY53" s="16">
        <v>2020</v>
      </c>
      <c r="KFZ53" s="10"/>
      <c r="KGA53" s="17"/>
      <c r="KGB53" s="18"/>
      <c r="KGG53" s="16">
        <v>2020</v>
      </c>
      <c r="KGH53" s="10"/>
      <c r="KGI53" s="17"/>
      <c r="KGJ53" s="18"/>
      <c r="KGO53" s="16">
        <v>2020</v>
      </c>
      <c r="KGP53" s="10"/>
      <c r="KGQ53" s="17"/>
      <c r="KGR53" s="18"/>
      <c r="KGW53" s="16">
        <v>2020</v>
      </c>
      <c r="KGX53" s="10"/>
      <c r="KGY53" s="17"/>
      <c r="KGZ53" s="18"/>
      <c r="KHE53" s="16">
        <v>2020</v>
      </c>
      <c r="KHF53" s="10"/>
      <c r="KHG53" s="17"/>
      <c r="KHH53" s="18"/>
      <c r="KHM53" s="16">
        <v>2020</v>
      </c>
      <c r="KHN53" s="10"/>
      <c r="KHO53" s="17"/>
      <c r="KHP53" s="18"/>
      <c r="KHU53" s="16">
        <v>2020</v>
      </c>
      <c r="KHV53" s="10"/>
      <c r="KHW53" s="17"/>
      <c r="KHX53" s="18"/>
      <c r="KIC53" s="16">
        <v>2020</v>
      </c>
      <c r="KID53" s="10"/>
      <c r="KIE53" s="17"/>
      <c r="KIF53" s="18"/>
      <c r="KIK53" s="16">
        <v>2020</v>
      </c>
      <c r="KIL53" s="10"/>
      <c r="KIM53" s="17"/>
      <c r="KIN53" s="18"/>
      <c r="KIS53" s="16">
        <v>2020</v>
      </c>
      <c r="KIT53" s="10"/>
      <c r="KIU53" s="17"/>
      <c r="KIV53" s="18"/>
      <c r="KJA53" s="16">
        <v>2020</v>
      </c>
      <c r="KJB53" s="10"/>
      <c r="KJC53" s="17"/>
      <c r="KJD53" s="18"/>
      <c r="KJI53" s="16">
        <v>2020</v>
      </c>
      <c r="KJJ53" s="10"/>
      <c r="KJK53" s="17"/>
      <c r="KJL53" s="18"/>
      <c r="KJQ53" s="16">
        <v>2020</v>
      </c>
      <c r="KJR53" s="10"/>
      <c r="KJS53" s="17"/>
      <c r="KJT53" s="18"/>
      <c r="KJY53" s="16">
        <v>2020</v>
      </c>
      <c r="KJZ53" s="10"/>
      <c r="KKA53" s="17"/>
      <c r="KKB53" s="18"/>
      <c r="KKG53" s="16">
        <v>2020</v>
      </c>
      <c r="KKH53" s="10"/>
      <c r="KKI53" s="17"/>
      <c r="KKJ53" s="18"/>
      <c r="KKO53" s="16">
        <v>2020</v>
      </c>
      <c r="KKP53" s="10"/>
      <c r="KKQ53" s="17"/>
      <c r="KKR53" s="18"/>
      <c r="KKW53" s="16">
        <v>2020</v>
      </c>
      <c r="KKX53" s="10"/>
      <c r="KKY53" s="17"/>
      <c r="KKZ53" s="18"/>
      <c r="KLE53" s="16">
        <v>2020</v>
      </c>
      <c r="KLF53" s="10"/>
      <c r="KLG53" s="17"/>
      <c r="KLH53" s="18"/>
      <c r="KLM53" s="16">
        <v>2020</v>
      </c>
      <c r="KLN53" s="10"/>
      <c r="KLO53" s="17"/>
      <c r="KLP53" s="18"/>
      <c r="KLU53" s="16">
        <v>2020</v>
      </c>
      <c r="KLV53" s="10"/>
      <c r="KLW53" s="17"/>
      <c r="KLX53" s="18"/>
      <c r="KMC53" s="16">
        <v>2020</v>
      </c>
      <c r="KMD53" s="10"/>
      <c r="KME53" s="17"/>
      <c r="KMF53" s="18"/>
      <c r="KMK53" s="16">
        <v>2020</v>
      </c>
      <c r="KML53" s="10"/>
      <c r="KMM53" s="17"/>
      <c r="KMN53" s="18"/>
      <c r="KMS53" s="16">
        <v>2020</v>
      </c>
      <c r="KMT53" s="10"/>
      <c r="KMU53" s="17"/>
      <c r="KMV53" s="18"/>
      <c r="KNA53" s="16">
        <v>2020</v>
      </c>
      <c r="KNB53" s="10"/>
      <c r="KNC53" s="17"/>
      <c r="KND53" s="18"/>
      <c r="KNI53" s="16">
        <v>2020</v>
      </c>
      <c r="KNJ53" s="10"/>
      <c r="KNK53" s="17"/>
      <c r="KNL53" s="18"/>
      <c r="KNQ53" s="16">
        <v>2020</v>
      </c>
      <c r="KNR53" s="10"/>
      <c r="KNS53" s="17"/>
      <c r="KNT53" s="18"/>
      <c r="KNY53" s="16">
        <v>2020</v>
      </c>
      <c r="KNZ53" s="10"/>
      <c r="KOA53" s="17"/>
      <c r="KOB53" s="18"/>
      <c r="KOG53" s="16">
        <v>2020</v>
      </c>
      <c r="KOH53" s="10"/>
      <c r="KOI53" s="17"/>
      <c r="KOJ53" s="18"/>
      <c r="KOO53" s="16">
        <v>2020</v>
      </c>
      <c r="KOP53" s="10"/>
      <c r="KOQ53" s="17"/>
      <c r="KOR53" s="18"/>
      <c r="KOW53" s="16">
        <v>2020</v>
      </c>
      <c r="KOX53" s="10"/>
      <c r="KOY53" s="17"/>
      <c r="KOZ53" s="18"/>
      <c r="KPE53" s="16">
        <v>2020</v>
      </c>
      <c r="KPF53" s="10"/>
      <c r="KPG53" s="17"/>
      <c r="KPH53" s="18"/>
      <c r="KPM53" s="16">
        <v>2020</v>
      </c>
      <c r="KPN53" s="10"/>
      <c r="KPO53" s="17"/>
      <c r="KPP53" s="18"/>
      <c r="KPU53" s="16">
        <v>2020</v>
      </c>
      <c r="KPV53" s="10"/>
      <c r="KPW53" s="17"/>
      <c r="KPX53" s="18"/>
      <c r="KQC53" s="16">
        <v>2020</v>
      </c>
      <c r="KQD53" s="10"/>
      <c r="KQE53" s="17"/>
      <c r="KQF53" s="18"/>
      <c r="KQK53" s="16">
        <v>2020</v>
      </c>
      <c r="KQL53" s="10"/>
      <c r="KQM53" s="17"/>
      <c r="KQN53" s="18"/>
      <c r="KQS53" s="16">
        <v>2020</v>
      </c>
      <c r="KQT53" s="10"/>
      <c r="KQU53" s="17"/>
      <c r="KQV53" s="18"/>
      <c r="KRA53" s="16">
        <v>2020</v>
      </c>
      <c r="KRB53" s="10"/>
      <c r="KRC53" s="17"/>
      <c r="KRD53" s="18"/>
      <c r="KRI53" s="16">
        <v>2020</v>
      </c>
      <c r="KRJ53" s="10"/>
      <c r="KRK53" s="17"/>
      <c r="KRL53" s="18"/>
      <c r="KRQ53" s="16">
        <v>2020</v>
      </c>
      <c r="KRR53" s="10"/>
      <c r="KRS53" s="17"/>
      <c r="KRT53" s="18"/>
      <c r="KRY53" s="16">
        <v>2020</v>
      </c>
      <c r="KRZ53" s="10"/>
      <c r="KSA53" s="17"/>
      <c r="KSB53" s="18"/>
      <c r="KSG53" s="16">
        <v>2020</v>
      </c>
      <c r="KSH53" s="10"/>
      <c r="KSI53" s="17"/>
      <c r="KSJ53" s="18"/>
      <c r="KSO53" s="16">
        <v>2020</v>
      </c>
      <c r="KSP53" s="10"/>
      <c r="KSQ53" s="17"/>
      <c r="KSR53" s="18"/>
      <c r="KSW53" s="16">
        <v>2020</v>
      </c>
      <c r="KSX53" s="10"/>
      <c r="KSY53" s="17"/>
      <c r="KSZ53" s="18"/>
      <c r="KTE53" s="16">
        <v>2020</v>
      </c>
      <c r="KTF53" s="10"/>
      <c r="KTG53" s="17"/>
      <c r="KTH53" s="18"/>
      <c r="KTM53" s="16">
        <v>2020</v>
      </c>
      <c r="KTN53" s="10"/>
      <c r="KTO53" s="17"/>
      <c r="KTP53" s="18"/>
      <c r="KTU53" s="16">
        <v>2020</v>
      </c>
      <c r="KTV53" s="10"/>
      <c r="KTW53" s="17"/>
      <c r="KTX53" s="18"/>
      <c r="KUC53" s="16">
        <v>2020</v>
      </c>
      <c r="KUD53" s="10"/>
      <c r="KUE53" s="17"/>
      <c r="KUF53" s="18"/>
      <c r="KUK53" s="16">
        <v>2020</v>
      </c>
      <c r="KUL53" s="10"/>
      <c r="KUM53" s="17"/>
      <c r="KUN53" s="18"/>
      <c r="KUS53" s="16">
        <v>2020</v>
      </c>
      <c r="KUT53" s="10"/>
      <c r="KUU53" s="17"/>
      <c r="KUV53" s="18"/>
      <c r="KVA53" s="16">
        <v>2020</v>
      </c>
      <c r="KVB53" s="10"/>
      <c r="KVC53" s="17"/>
      <c r="KVD53" s="18"/>
      <c r="KVI53" s="16">
        <v>2020</v>
      </c>
      <c r="KVJ53" s="10"/>
      <c r="KVK53" s="17"/>
      <c r="KVL53" s="18"/>
      <c r="KVQ53" s="16">
        <v>2020</v>
      </c>
      <c r="KVR53" s="10"/>
      <c r="KVS53" s="17"/>
      <c r="KVT53" s="18"/>
      <c r="KVY53" s="16">
        <v>2020</v>
      </c>
      <c r="KVZ53" s="10"/>
      <c r="KWA53" s="17"/>
      <c r="KWB53" s="18"/>
      <c r="KWG53" s="16">
        <v>2020</v>
      </c>
      <c r="KWH53" s="10"/>
      <c r="KWI53" s="17"/>
      <c r="KWJ53" s="18"/>
      <c r="KWO53" s="16">
        <v>2020</v>
      </c>
      <c r="KWP53" s="10"/>
      <c r="KWQ53" s="17"/>
      <c r="KWR53" s="18"/>
      <c r="KWW53" s="16">
        <v>2020</v>
      </c>
      <c r="KWX53" s="10"/>
      <c r="KWY53" s="17"/>
      <c r="KWZ53" s="18"/>
      <c r="KXE53" s="16">
        <v>2020</v>
      </c>
      <c r="KXF53" s="10"/>
      <c r="KXG53" s="17"/>
      <c r="KXH53" s="18"/>
      <c r="KXM53" s="16">
        <v>2020</v>
      </c>
      <c r="KXN53" s="10"/>
      <c r="KXO53" s="17"/>
      <c r="KXP53" s="18"/>
      <c r="KXU53" s="16">
        <v>2020</v>
      </c>
      <c r="KXV53" s="10"/>
      <c r="KXW53" s="17"/>
      <c r="KXX53" s="18"/>
      <c r="KYC53" s="16">
        <v>2020</v>
      </c>
      <c r="KYD53" s="10"/>
      <c r="KYE53" s="17"/>
      <c r="KYF53" s="18"/>
      <c r="KYK53" s="16">
        <v>2020</v>
      </c>
      <c r="KYL53" s="10"/>
      <c r="KYM53" s="17"/>
      <c r="KYN53" s="18"/>
      <c r="KYS53" s="16">
        <v>2020</v>
      </c>
      <c r="KYT53" s="10"/>
      <c r="KYU53" s="17"/>
      <c r="KYV53" s="18"/>
      <c r="KZA53" s="16">
        <v>2020</v>
      </c>
      <c r="KZB53" s="10"/>
      <c r="KZC53" s="17"/>
      <c r="KZD53" s="18"/>
      <c r="KZI53" s="16">
        <v>2020</v>
      </c>
      <c r="KZJ53" s="10"/>
      <c r="KZK53" s="17"/>
      <c r="KZL53" s="18"/>
      <c r="KZQ53" s="16">
        <v>2020</v>
      </c>
      <c r="KZR53" s="10"/>
      <c r="KZS53" s="17"/>
      <c r="KZT53" s="18"/>
      <c r="KZY53" s="16">
        <v>2020</v>
      </c>
      <c r="KZZ53" s="10"/>
      <c r="LAA53" s="17"/>
      <c r="LAB53" s="18"/>
      <c r="LAG53" s="16">
        <v>2020</v>
      </c>
      <c r="LAH53" s="10"/>
      <c r="LAI53" s="17"/>
      <c r="LAJ53" s="18"/>
      <c r="LAO53" s="16">
        <v>2020</v>
      </c>
      <c r="LAP53" s="10"/>
      <c r="LAQ53" s="17"/>
      <c r="LAR53" s="18"/>
      <c r="LAW53" s="16">
        <v>2020</v>
      </c>
      <c r="LAX53" s="10"/>
      <c r="LAY53" s="17"/>
      <c r="LAZ53" s="18"/>
      <c r="LBE53" s="16">
        <v>2020</v>
      </c>
      <c r="LBF53" s="10"/>
      <c r="LBG53" s="17"/>
      <c r="LBH53" s="18"/>
      <c r="LBM53" s="16">
        <v>2020</v>
      </c>
      <c r="LBN53" s="10"/>
      <c r="LBO53" s="17"/>
      <c r="LBP53" s="18"/>
      <c r="LBU53" s="16">
        <v>2020</v>
      </c>
      <c r="LBV53" s="10"/>
      <c r="LBW53" s="17"/>
      <c r="LBX53" s="18"/>
      <c r="LCC53" s="16">
        <v>2020</v>
      </c>
      <c r="LCD53" s="10"/>
      <c r="LCE53" s="17"/>
      <c r="LCF53" s="18"/>
      <c r="LCK53" s="16">
        <v>2020</v>
      </c>
      <c r="LCL53" s="10"/>
      <c r="LCM53" s="17"/>
      <c r="LCN53" s="18"/>
      <c r="LCS53" s="16">
        <v>2020</v>
      </c>
      <c r="LCT53" s="10"/>
      <c r="LCU53" s="17"/>
      <c r="LCV53" s="18"/>
      <c r="LDA53" s="16">
        <v>2020</v>
      </c>
      <c r="LDB53" s="10"/>
      <c r="LDC53" s="17"/>
      <c r="LDD53" s="18"/>
      <c r="LDI53" s="16">
        <v>2020</v>
      </c>
      <c r="LDJ53" s="10"/>
      <c r="LDK53" s="17"/>
      <c r="LDL53" s="18"/>
      <c r="LDQ53" s="16">
        <v>2020</v>
      </c>
      <c r="LDR53" s="10"/>
      <c r="LDS53" s="17"/>
      <c r="LDT53" s="18"/>
      <c r="LDY53" s="16">
        <v>2020</v>
      </c>
      <c r="LDZ53" s="10"/>
      <c r="LEA53" s="17"/>
      <c r="LEB53" s="18"/>
      <c r="LEG53" s="16">
        <v>2020</v>
      </c>
      <c r="LEH53" s="10"/>
      <c r="LEI53" s="17"/>
      <c r="LEJ53" s="18"/>
      <c r="LEO53" s="16">
        <v>2020</v>
      </c>
      <c r="LEP53" s="10"/>
      <c r="LEQ53" s="17"/>
      <c r="LER53" s="18"/>
      <c r="LEW53" s="16">
        <v>2020</v>
      </c>
      <c r="LEX53" s="10"/>
      <c r="LEY53" s="17"/>
      <c r="LEZ53" s="18"/>
      <c r="LFE53" s="16">
        <v>2020</v>
      </c>
      <c r="LFF53" s="10"/>
      <c r="LFG53" s="17"/>
      <c r="LFH53" s="18"/>
      <c r="LFM53" s="16">
        <v>2020</v>
      </c>
      <c r="LFN53" s="10"/>
      <c r="LFO53" s="17"/>
      <c r="LFP53" s="18"/>
      <c r="LFU53" s="16">
        <v>2020</v>
      </c>
      <c r="LFV53" s="10"/>
      <c r="LFW53" s="17"/>
      <c r="LFX53" s="18"/>
      <c r="LGC53" s="16">
        <v>2020</v>
      </c>
      <c r="LGD53" s="10"/>
      <c r="LGE53" s="17"/>
      <c r="LGF53" s="18"/>
      <c r="LGK53" s="16">
        <v>2020</v>
      </c>
      <c r="LGL53" s="10"/>
      <c r="LGM53" s="17"/>
      <c r="LGN53" s="18"/>
      <c r="LGS53" s="16">
        <v>2020</v>
      </c>
      <c r="LGT53" s="10"/>
      <c r="LGU53" s="17"/>
      <c r="LGV53" s="18"/>
      <c r="LHA53" s="16">
        <v>2020</v>
      </c>
      <c r="LHB53" s="10"/>
      <c r="LHC53" s="17"/>
      <c r="LHD53" s="18"/>
      <c r="LHI53" s="16">
        <v>2020</v>
      </c>
      <c r="LHJ53" s="10"/>
      <c r="LHK53" s="17"/>
      <c r="LHL53" s="18"/>
      <c r="LHQ53" s="16">
        <v>2020</v>
      </c>
      <c r="LHR53" s="10"/>
      <c r="LHS53" s="17"/>
      <c r="LHT53" s="18"/>
      <c r="LHY53" s="16">
        <v>2020</v>
      </c>
      <c r="LHZ53" s="10"/>
      <c r="LIA53" s="17"/>
      <c r="LIB53" s="18"/>
      <c r="LIG53" s="16">
        <v>2020</v>
      </c>
      <c r="LIH53" s="10"/>
      <c r="LII53" s="17"/>
      <c r="LIJ53" s="18"/>
      <c r="LIO53" s="16">
        <v>2020</v>
      </c>
      <c r="LIP53" s="10"/>
      <c r="LIQ53" s="17"/>
      <c r="LIR53" s="18"/>
      <c r="LIW53" s="16">
        <v>2020</v>
      </c>
      <c r="LIX53" s="10"/>
      <c r="LIY53" s="17"/>
      <c r="LIZ53" s="18"/>
      <c r="LJE53" s="16">
        <v>2020</v>
      </c>
      <c r="LJF53" s="10"/>
      <c r="LJG53" s="17"/>
      <c r="LJH53" s="18"/>
      <c r="LJM53" s="16">
        <v>2020</v>
      </c>
      <c r="LJN53" s="10"/>
      <c r="LJO53" s="17"/>
      <c r="LJP53" s="18"/>
      <c r="LJU53" s="16">
        <v>2020</v>
      </c>
      <c r="LJV53" s="10"/>
      <c r="LJW53" s="17"/>
      <c r="LJX53" s="18"/>
      <c r="LKC53" s="16">
        <v>2020</v>
      </c>
      <c r="LKD53" s="10"/>
      <c r="LKE53" s="17"/>
      <c r="LKF53" s="18"/>
      <c r="LKK53" s="16">
        <v>2020</v>
      </c>
      <c r="LKL53" s="10"/>
      <c r="LKM53" s="17"/>
      <c r="LKN53" s="18"/>
      <c r="LKS53" s="16">
        <v>2020</v>
      </c>
      <c r="LKT53" s="10"/>
      <c r="LKU53" s="17"/>
      <c r="LKV53" s="18"/>
      <c r="LLA53" s="16">
        <v>2020</v>
      </c>
      <c r="LLB53" s="10"/>
      <c r="LLC53" s="17"/>
      <c r="LLD53" s="18"/>
      <c r="LLI53" s="16">
        <v>2020</v>
      </c>
      <c r="LLJ53" s="10"/>
      <c r="LLK53" s="17"/>
      <c r="LLL53" s="18"/>
      <c r="LLQ53" s="16">
        <v>2020</v>
      </c>
      <c r="LLR53" s="10"/>
      <c r="LLS53" s="17"/>
      <c r="LLT53" s="18"/>
      <c r="LLY53" s="16">
        <v>2020</v>
      </c>
      <c r="LLZ53" s="10"/>
      <c r="LMA53" s="17"/>
      <c r="LMB53" s="18"/>
      <c r="LMG53" s="16">
        <v>2020</v>
      </c>
      <c r="LMH53" s="10"/>
      <c r="LMI53" s="17"/>
      <c r="LMJ53" s="18"/>
      <c r="LMO53" s="16">
        <v>2020</v>
      </c>
      <c r="LMP53" s="10"/>
      <c r="LMQ53" s="17"/>
      <c r="LMR53" s="18"/>
      <c r="LMW53" s="16">
        <v>2020</v>
      </c>
      <c r="LMX53" s="10"/>
      <c r="LMY53" s="17"/>
      <c r="LMZ53" s="18"/>
      <c r="LNE53" s="16">
        <v>2020</v>
      </c>
      <c r="LNF53" s="10"/>
      <c r="LNG53" s="17"/>
      <c r="LNH53" s="18"/>
      <c r="LNM53" s="16">
        <v>2020</v>
      </c>
      <c r="LNN53" s="10"/>
      <c r="LNO53" s="17"/>
      <c r="LNP53" s="18"/>
      <c r="LNU53" s="16">
        <v>2020</v>
      </c>
      <c r="LNV53" s="10"/>
      <c r="LNW53" s="17"/>
      <c r="LNX53" s="18"/>
      <c r="LOC53" s="16">
        <v>2020</v>
      </c>
      <c r="LOD53" s="10"/>
      <c r="LOE53" s="17"/>
      <c r="LOF53" s="18"/>
      <c r="LOK53" s="16">
        <v>2020</v>
      </c>
      <c r="LOL53" s="10"/>
      <c r="LOM53" s="17"/>
      <c r="LON53" s="18"/>
      <c r="LOS53" s="16">
        <v>2020</v>
      </c>
      <c r="LOT53" s="10"/>
      <c r="LOU53" s="17"/>
      <c r="LOV53" s="18"/>
      <c r="LPA53" s="16">
        <v>2020</v>
      </c>
      <c r="LPB53" s="10"/>
      <c r="LPC53" s="17"/>
      <c r="LPD53" s="18"/>
      <c r="LPI53" s="16">
        <v>2020</v>
      </c>
      <c r="LPJ53" s="10"/>
      <c r="LPK53" s="17"/>
      <c r="LPL53" s="18"/>
      <c r="LPQ53" s="16">
        <v>2020</v>
      </c>
      <c r="LPR53" s="10"/>
      <c r="LPS53" s="17"/>
      <c r="LPT53" s="18"/>
      <c r="LPY53" s="16">
        <v>2020</v>
      </c>
      <c r="LPZ53" s="10"/>
      <c r="LQA53" s="17"/>
      <c r="LQB53" s="18"/>
      <c r="LQG53" s="16">
        <v>2020</v>
      </c>
      <c r="LQH53" s="10"/>
      <c r="LQI53" s="17"/>
      <c r="LQJ53" s="18"/>
      <c r="LQO53" s="16">
        <v>2020</v>
      </c>
      <c r="LQP53" s="10"/>
      <c r="LQQ53" s="17"/>
      <c r="LQR53" s="18"/>
      <c r="LQW53" s="16">
        <v>2020</v>
      </c>
      <c r="LQX53" s="10"/>
      <c r="LQY53" s="17"/>
      <c r="LQZ53" s="18"/>
      <c r="LRE53" s="16">
        <v>2020</v>
      </c>
      <c r="LRF53" s="10"/>
      <c r="LRG53" s="17"/>
      <c r="LRH53" s="18"/>
      <c r="LRM53" s="16">
        <v>2020</v>
      </c>
      <c r="LRN53" s="10"/>
      <c r="LRO53" s="17"/>
      <c r="LRP53" s="18"/>
      <c r="LRU53" s="16">
        <v>2020</v>
      </c>
      <c r="LRV53" s="10"/>
      <c r="LRW53" s="17"/>
      <c r="LRX53" s="18"/>
      <c r="LSC53" s="16">
        <v>2020</v>
      </c>
      <c r="LSD53" s="10"/>
      <c r="LSE53" s="17"/>
      <c r="LSF53" s="18"/>
      <c r="LSK53" s="16">
        <v>2020</v>
      </c>
      <c r="LSL53" s="10"/>
      <c r="LSM53" s="17"/>
      <c r="LSN53" s="18"/>
      <c r="LSS53" s="16">
        <v>2020</v>
      </c>
      <c r="LST53" s="10"/>
      <c r="LSU53" s="17"/>
      <c r="LSV53" s="18"/>
      <c r="LTA53" s="16">
        <v>2020</v>
      </c>
      <c r="LTB53" s="10"/>
      <c r="LTC53" s="17"/>
      <c r="LTD53" s="18"/>
      <c r="LTI53" s="16">
        <v>2020</v>
      </c>
      <c r="LTJ53" s="10"/>
      <c r="LTK53" s="17"/>
      <c r="LTL53" s="18"/>
      <c r="LTQ53" s="16">
        <v>2020</v>
      </c>
      <c r="LTR53" s="10"/>
      <c r="LTS53" s="17"/>
      <c r="LTT53" s="18"/>
      <c r="LTY53" s="16">
        <v>2020</v>
      </c>
      <c r="LTZ53" s="10"/>
      <c r="LUA53" s="17"/>
      <c r="LUB53" s="18"/>
      <c r="LUG53" s="16">
        <v>2020</v>
      </c>
      <c r="LUH53" s="10"/>
      <c r="LUI53" s="17"/>
      <c r="LUJ53" s="18"/>
      <c r="LUO53" s="16">
        <v>2020</v>
      </c>
      <c r="LUP53" s="10"/>
      <c r="LUQ53" s="17"/>
      <c r="LUR53" s="18"/>
      <c r="LUW53" s="16">
        <v>2020</v>
      </c>
      <c r="LUX53" s="10"/>
      <c r="LUY53" s="17"/>
      <c r="LUZ53" s="18"/>
      <c r="LVE53" s="16">
        <v>2020</v>
      </c>
      <c r="LVF53" s="10"/>
      <c r="LVG53" s="17"/>
      <c r="LVH53" s="18"/>
      <c r="LVM53" s="16">
        <v>2020</v>
      </c>
      <c r="LVN53" s="10"/>
      <c r="LVO53" s="17"/>
      <c r="LVP53" s="18"/>
      <c r="LVU53" s="16">
        <v>2020</v>
      </c>
      <c r="LVV53" s="10"/>
      <c r="LVW53" s="17"/>
      <c r="LVX53" s="18"/>
      <c r="LWC53" s="16">
        <v>2020</v>
      </c>
      <c r="LWD53" s="10"/>
      <c r="LWE53" s="17"/>
      <c r="LWF53" s="18"/>
      <c r="LWK53" s="16">
        <v>2020</v>
      </c>
      <c r="LWL53" s="10"/>
      <c r="LWM53" s="17"/>
      <c r="LWN53" s="18"/>
      <c r="LWS53" s="16">
        <v>2020</v>
      </c>
      <c r="LWT53" s="10"/>
      <c r="LWU53" s="17"/>
      <c r="LWV53" s="18"/>
      <c r="LXA53" s="16">
        <v>2020</v>
      </c>
      <c r="LXB53" s="10"/>
      <c r="LXC53" s="17"/>
      <c r="LXD53" s="18"/>
      <c r="LXI53" s="16">
        <v>2020</v>
      </c>
      <c r="LXJ53" s="10"/>
      <c r="LXK53" s="17"/>
      <c r="LXL53" s="18"/>
      <c r="LXQ53" s="16">
        <v>2020</v>
      </c>
      <c r="LXR53" s="10"/>
      <c r="LXS53" s="17"/>
      <c r="LXT53" s="18"/>
      <c r="LXY53" s="16">
        <v>2020</v>
      </c>
      <c r="LXZ53" s="10"/>
      <c r="LYA53" s="17"/>
      <c r="LYB53" s="18"/>
      <c r="LYG53" s="16">
        <v>2020</v>
      </c>
      <c r="LYH53" s="10"/>
      <c r="LYI53" s="17"/>
      <c r="LYJ53" s="18"/>
      <c r="LYO53" s="16">
        <v>2020</v>
      </c>
      <c r="LYP53" s="10"/>
      <c r="LYQ53" s="17"/>
      <c r="LYR53" s="18"/>
      <c r="LYW53" s="16">
        <v>2020</v>
      </c>
      <c r="LYX53" s="10"/>
      <c r="LYY53" s="17"/>
      <c r="LYZ53" s="18"/>
      <c r="LZE53" s="16">
        <v>2020</v>
      </c>
      <c r="LZF53" s="10"/>
      <c r="LZG53" s="17"/>
      <c r="LZH53" s="18"/>
      <c r="LZM53" s="16">
        <v>2020</v>
      </c>
      <c r="LZN53" s="10"/>
      <c r="LZO53" s="17"/>
      <c r="LZP53" s="18"/>
      <c r="LZU53" s="16">
        <v>2020</v>
      </c>
      <c r="LZV53" s="10"/>
      <c r="LZW53" s="17"/>
      <c r="LZX53" s="18"/>
      <c r="MAC53" s="16">
        <v>2020</v>
      </c>
      <c r="MAD53" s="10"/>
      <c r="MAE53" s="17"/>
      <c r="MAF53" s="18"/>
      <c r="MAK53" s="16">
        <v>2020</v>
      </c>
      <c r="MAL53" s="10"/>
      <c r="MAM53" s="17"/>
      <c r="MAN53" s="18"/>
      <c r="MAS53" s="16">
        <v>2020</v>
      </c>
      <c r="MAT53" s="10"/>
      <c r="MAU53" s="17"/>
      <c r="MAV53" s="18"/>
      <c r="MBA53" s="16">
        <v>2020</v>
      </c>
      <c r="MBB53" s="10"/>
      <c r="MBC53" s="17"/>
      <c r="MBD53" s="18"/>
      <c r="MBI53" s="16">
        <v>2020</v>
      </c>
      <c r="MBJ53" s="10"/>
      <c r="MBK53" s="17"/>
      <c r="MBL53" s="18"/>
      <c r="MBQ53" s="16">
        <v>2020</v>
      </c>
      <c r="MBR53" s="10"/>
      <c r="MBS53" s="17"/>
      <c r="MBT53" s="18"/>
      <c r="MBY53" s="16">
        <v>2020</v>
      </c>
      <c r="MBZ53" s="10"/>
      <c r="MCA53" s="17"/>
      <c r="MCB53" s="18"/>
      <c r="MCG53" s="16">
        <v>2020</v>
      </c>
      <c r="MCH53" s="10"/>
      <c r="MCI53" s="17"/>
      <c r="MCJ53" s="18"/>
      <c r="MCO53" s="16">
        <v>2020</v>
      </c>
      <c r="MCP53" s="10"/>
      <c r="MCQ53" s="17"/>
      <c r="MCR53" s="18"/>
      <c r="MCW53" s="16">
        <v>2020</v>
      </c>
      <c r="MCX53" s="10"/>
      <c r="MCY53" s="17"/>
      <c r="MCZ53" s="18"/>
      <c r="MDE53" s="16">
        <v>2020</v>
      </c>
      <c r="MDF53" s="10"/>
      <c r="MDG53" s="17"/>
      <c r="MDH53" s="18"/>
      <c r="MDM53" s="16">
        <v>2020</v>
      </c>
      <c r="MDN53" s="10"/>
      <c r="MDO53" s="17"/>
      <c r="MDP53" s="18"/>
      <c r="MDU53" s="16">
        <v>2020</v>
      </c>
      <c r="MDV53" s="10"/>
      <c r="MDW53" s="17"/>
      <c r="MDX53" s="18"/>
      <c r="MEC53" s="16">
        <v>2020</v>
      </c>
      <c r="MED53" s="10"/>
      <c r="MEE53" s="17"/>
      <c r="MEF53" s="18"/>
      <c r="MEK53" s="16">
        <v>2020</v>
      </c>
      <c r="MEL53" s="10"/>
      <c r="MEM53" s="17"/>
      <c r="MEN53" s="18"/>
      <c r="MES53" s="16">
        <v>2020</v>
      </c>
      <c r="MET53" s="10"/>
      <c r="MEU53" s="17"/>
      <c r="MEV53" s="18"/>
      <c r="MFA53" s="16">
        <v>2020</v>
      </c>
      <c r="MFB53" s="10"/>
      <c r="MFC53" s="17"/>
      <c r="MFD53" s="18"/>
      <c r="MFI53" s="16">
        <v>2020</v>
      </c>
      <c r="MFJ53" s="10"/>
      <c r="MFK53" s="17"/>
      <c r="MFL53" s="18"/>
      <c r="MFQ53" s="16">
        <v>2020</v>
      </c>
      <c r="MFR53" s="10"/>
      <c r="MFS53" s="17"/>
      <c r="MFT53" s="18"/>
      <c r="MFY53" s="16">
        <v>2020</v>
      </c>
      <c r="MFZ53" s="10"/>
      <c r="MGA53" s="17"/>
      <c r="MGB53" s="18"/>
      <c r="MGG53" s="16">
        <v>2020</v>
      </c>
      <c r="MGH53" s="10"/>
      <c r="MGI53" s="17"/>
      <c r="MGJ53" s="18"/>
      <c r="MGO53" s="16">
        <v>2020</v>
      </c>
      <c r="MGP53" s="10"/>
      <c r="MGQ53" s="17"/>
      <c r="MGR53" s="18"/>
      <c r="MGW53" s="16">
        <v>2020</v>
      </c>
      <c r="MGX53" s="10"/>
      <c r="MGY53" s="17"/>
      <c r="MGZ53" s="18"/>
      <c r="MHE53" s="16">
        <v>2020</v>
      </c>
      <c r="MHF53" s="10"/>
      <c r="MHG53" s="17"/>
      <c r="MHH53" s="18"/>
      <c r="MHM53" s="16">
        <v>2020</v>
      </c>
      <c r="MHN53" s="10"/>
      <c r="MHO53" s="17"/>
      <c r="MHP53" s="18"/>
      <c r="MHU53" s="16">
        <v>2020</v>
      </c>
      <c r="MHV53" s="10"/>
      <c r="MHW53" s="17"/>
      <c r="MHX53" s="18"/>
      <c r="MIC53" s="16">
        <v>2020</v>
      </c>
      <c r="MID53" s="10"/>
      <c r="MIE53" s="17"/>
      <c r="MIF53" s="18"/>
      <c r="MIK53" s="16">
        <v>2020</v>
      </c>
      <c r="MIL53" s="10"/>
      <c r="MIM53" s="17"/>
      <c r="MIN53" s="18"/>
      <c r="MIS53" s="16">
        <v>2020</v>
      </c>
      <c r="MIT53" s="10"/>
      <c r="MIU53" s="17"/>
      <c r="MIV53" s="18"/>
      <c r="MJA53" s="16">
        <v>2020</v>
      </c>
      <c r="MJB53" s="10"/>
      <c r="MJC53" s="17"/>
      <c r="MJD53" s="18"/>
      <c r="MJI53" s="16">
        <v>2020</v>
      </c>
      <c r="MJJ53" s="10"/>
      <c r="MJK53" s="17"/>
      <c r="MJL53" s="18"/>
      <c r="MJQ53" s="16">
        <v>2020</v>
      </c>
      <c r="MJR53" s="10"/>
      <c r="MJS53" s="17"/>
      <c r="MJT53" s="18"/>
      <c r="MJY53" s="16">
        <v>2020</v>
      </c>
      <c r="MJZ53" s="10"/>
      <c r="MKA53" s="17"/>
      <c r="MKB53" s="18"/>
      <c r="MKG53" s="16">
        <v>2020</v>
      </c>
      <c r="MKH53" s="10"/>
      <c r="MKI53" s="17"/>
      <c r="MKJ53" s="18"/>
      <c r="MKO53" s="16">
        <v>2020</v>
      </c>
      <c r="MKP53" s="10"/>
      <c r="MKQ53" s="17"/>
      <c r="MKR53" s="18"/>
      <c r="MKW53" s="16">
        <v>2020</v>
      </c>
      <c r="MKX53" s="10"/>
      <c r="MKY53" s="17"/>
      <c r="MKZ53" s="18"/>
      <c r="MLE53" s="16">
        <v>2020</v>
      </c>
      <c r="MLF53" s="10"/>
      <c r="MLG53" s="17"/>
      <c r="MLH53" s="18"/>
      <c r="MLM53" s="16">
        <v>2020</v>
      </c>
      <c r="MLN53" s="10"/>
      <c r="MLO53" s="17"/>
      <c r="MLP53" s="18"/>
      <c r="MLU53" s="16">
        <v>2020</v>
      </c>
      <c r="MLV53" s="10"/>
      <c r="MLW53" s="17"/>
      <c r="MLX53" s="18"/>
      <c r="MMC53" s="16">
        <v>2020</v>
      </c>
      <c r="MMD53" s="10"/>
      <c r="MME53" s="17"/>
      <c r="MMF53" s="18"/>
      <c r="MMK53" s="16">
        <v>2020</v>
      </c>
      <c r="MML53" s="10"/>
      <c r="MMM53" s="17"/>
      <c r="MMN53" s="18"/>
      <c r="MMS53" s="16">
        <v>2020</v>
      </c>
      <c r="MMT53" s="10"/>
      <c r="MMU53" s="17"/>
      <c r="MMV53" s="18"/>
      <c r="MNA53" s="16">
        <v>2020</v>
      </c>
      <c r="MNB53" s="10"/>
      <c r="MNC53" s="17"/>
      <c r="MND53" s="18"/>
      <c r="MNI53" s="16">
        <v>2020</v>
      </c>
      <c r="MNJ53" s="10"/>
      <c r="MNK53" s="17"/>
      <c r="MNL53" s="18"/>
      <c r="MNQ53" s="16">
        <v>2020</v>
      </c>
      <c r="MNR53" s="10"/>
      <c r="MNS53" s="17"/>
      <c r="MNT53" s="18"/>
      <c r="MNY53" s="16">
        <v>2020</v>
      </c>
      <c r="MNZ53" s="10"/>
      <c r="MOA53" s="17"/>
      <c r="MOB53" s="18"/>
      <c r="MOG53" s="16">
        <v>2020</v>
      </c>
      <c r="MOH53" s="10"/>
      <c r="MOI53" s="17"/>
      <c r="MOJ53" s="18"/>
      <c r="MOO53" s="16">
        <v>2020</v>
      </c>
      <c r="MOP53" s="10"/>
      <c r="MOQ53" s="17"/>
      <c r="MOR53" s="18"/>
      <c r="MOW53" s="16">
        <v>2020</v>
      </c>
      <c r="MOX53" s="10"/>
      <c r="MOY53" s="17"/>
      <c r="MOZ53" s="18"/>
      <c r="MPE53" s="16">
        <v>2020</v>
      </c>
      <c r="MPF53" s="10"/>
      <c r="MPG53" s="17"/>
      <c r="MPH53" s="18"/>
      <c r="MPM53" s="16">
        <v>2020</v>
      </c>
      <c r="MPN53" s="10"/>
      <c r="MPO53" s="17"/>
      <c r="MPP53" s="18"/>
      <c r="MPU53" s="16">
        <v>2020</v>
      </c>
      <c r="MPV53" s="10"/>
      <c r="MPW53" s="17"/>
      <c r="MPX53" s="18"/>
      <c r="MQC53" s="16">
        <v>2020</v>
      </c>
      <c r="MQD53" s="10"/>
      <c r="MQE53" s="17"/>
      <c r="MQF53" s="18"/>
      <c r="MQK53" s="16">
        <v>2020</v>
      </c>
      <c r="MQL53" s="10"/>
      <c r="MQM53" s="17"/>
      <c r="MQN53" s="18"/>
      <c r="MQS53" s="16">
        <v>2020</v>
      </c>
      <c r="MQT53" s="10"/>
      <c r="MQU53" s="17"/>
      <c r="MQV53" s="18"/>
      <c r="MRA53" s="16">
        <v>2020</v>
      </c>
      <c r="MRB53" s="10"/>
      <c r="MRC53" s="17"/>
      <c r="MRD53" s="18"/>
      <c r="MRI53" s="16">
        <v>2020</v>
      </c>
      <c r="MRJ53" s="10"/>
      <c r="MRK53" s="17"/>
      <c r="MRL53" s="18"/>
      <c r="MRQ53" s="16">
        <v>2020</v>
      </c>
      <c r="MRR53" s="10"/>
      <c r="MRS53" s="17"/>
      <c r="MRT53" s="18"/>
      <c r="MRY53" s="16">
        <v>2020</v>
      </c>
      <c r="MRZ53" s="10"/>
      <c r="MSA53" s="17"/>
      <c r="MSB53" s="18"/>
      <c r="MSG53" s="16">
        <v>2020</v>
      </c>
      <c r="MSH53" s="10"/>
      <c r="MSI53" s="17"/>
      <c r="MSJ53" s="18"/>
      <c r="MSO53" s="16">
        <v>2020</v>
      </c>
      <c r="MSP53" s="10"/>
      <c r="MSQ53" s="17"/>
      <c r="MSR53" s="18"/>
      <c r="MSW53" s="16">
        <v>2020</v>
      </c>
      <c r="MSX53" s="10"/>
      <c r="MSY53" s="17"/>
      <c r="MSZ53" s="18"/>
      <c r="MTE53" s="16">
        <v>2020</v>
      </c>
      <c r="MTF53" s="10"/>
      <c r="MTG53" s="17"/>
      <c r="MTH53" s="18"/>
      <c r="MTM53" s="16">
        <v>2020</v>
      </c>
      <c r="MTN53" s="10"/>
      <c r="MTO53" s="17"/>
      <c r="MTP53" s="18"/>
      <c r="MTU53" s="16">
        <v>2020</v>
      </c>
      <c r="MTV53" s="10"/>
      <c r="MTW53" s="17"/>
      <c r="MTX53" s="18"/>
      <c r="MUC53" s="16">
        <v>2020</v>
      </c>
      <c r="MUD53" s="10"/>
      <c r="MUE53" s="17"/>
      <c r="MUF53" s="18"/>
      <c r="MUK53" s="16">
        <v>2020</v>
      </c>
      <c r="MUL53" s="10"/>
      <c r="MUM53" s="17"/>
      <c r="MUN53" s="18"/>
      <c r="MUS53" s="16">
        <v>2020</v>
      </c>
      <c r="MUT53" s="10"/>
      <c r="MUU53" s="17"/>
      <c r="MUV53" s="18"/>
      <c r="MVA53" s="16">
        <v>2020</v>
      </c>
      <c r="MVB53" s="10"/>
      <c r="MVC53" s="17"/>
      <c r="MVD53" s="18"/>
      <c r="MVI53" s="16">
        <v>2020</v>
      </c>
      <c r="MVJ53" s="10"/>
      <c r="MVK53" s="17"/>
      <c r="MVL53" s="18"/>
      <c r="MVQ53" s="16">
        <v>2020</v>
      </c>
      <c r="MVR53" s="10"/>
      <c r="MVS53" s="17"/>
      <c r="MVT53" s="18"/>
      <c r="MVY53" s="16">
        <v>2020</v>
      </c>
      <c r="MVZ53" s="10"/>
      <c r="MWA53" s="17"/>
      <c r="MWB53" s="18"/>
      <c r="MWG53" s="16">
        <v>2020</v>
      </c>
      <c r="MWH53" s="10"/>
      <c r="MWI53" s="17"/>
      <c r="MWJ53" s="18"/>
      <c r="MWO53" s="16">
        <v>2020</v>
      </c>
      <c r="MWP53" s="10"/>
      <c r="MWQ53" s="17"/>
      <c r="MWR53" s="18"/>
      <c r="MWW53" s="16">
        <v>2020</v>
      </c>
      <c r="MWX53" s="10"/>
      <c r="MWY53" s="17"/>
      <c r="MWZ53" s="18"/>
      <c r="MXE53" s="16">
        <v>2020</v>
      </c>
      <c r="MXF53" s="10"/>
      <c r="MXG53" s="17"/>
      <c r="MXH53" s="18"/>
      <c r="MXM53" s="16">
        <v>2020</v>
      </c>
      <c r="MXN53" s="10"/>
      <c r="MXO53" s="17"/>
      <c r="MXP53" s="18"/>
      <c r="MXU53" s="16">
        <v>2020</v>
      </c>
      <c r="MXV53" s="10"/>
      <c r="MXW53" s="17"/>
      <c r="MXX53" s="18"/>
      <c r="MYC53" s="16">
        <v>2020</v>
      </c>
      <c r="MYD53" s="10"/>
      <c r="MYE53" s="17"/>
      <c r="MYF53" s="18"/>
      <c r="MYK53" s="16">
        <v>2020</v>
      </c>
      <c r="MYL53" s="10"/>
      <c r="MYM53" s="17"/>
      <c r="MYN53" s="18"/>
      <c r="MYS53" s="16">
        <v>2020</v>
      </c>
      <c r="MYT53" s="10"/>
      <c r="MYU53" s="17"/>
      <c r="MYV53" s="18"/>
      <c r="MZA53" s="16">
        <v>2020</v>
      </c>
      <c r="MZB53" s="10"/>
      <c r="MZC53" s="17"/>
      <c r="MZD53" s="18"/>
      <c r="MZI53" s="16">
        <v>2020</v>
      </c>
      <c r="MZJ53" s="10"/>
      <c r="MZK53" s="17"/>
      <c r="MZL53" s="18"/>
      <c r="MZQ53" s="16">
        <v>2020</v>
      </c>
      <c r="MZR53" s="10"/>
      <c r="MZS53" s="17"/>
      <c r="MZT53" s="18"/>
      <c r="MZY53" s="16">
        <v>2020</v>
      </c>
      <c r="MZZ53" s="10"/>
      <c r="NAA53" s="17"/>
      <c r="NAB53" s="18"/>
      <c r="NAG53" s="16">
        <v>2020</v>
      </c>
      <c r="NAH53" s="10"/>
      <c r="NAI53" s="17"/>
      <c r="NAJ53" s="18"/>
      <c r="NAO53" s="16">
        <v>2020</v>
      </c>
      <c r="NAP53" s="10"/>
      <c r="NAQ53" s="17"/>
      <c r="NAR53" s="18"/>
      <c r="NAW53" s="16">
        <v>2020</v>
      </c>
      <c r="NAX53" s="10"/>
      <c r="NAY53" s="17"/>
      <c r="NAZ53" s="18"/>
      <c r="NBE53" s="16">
        <v>2020</v>
      </c>
      <c r="NBF53" s="10"/>
      <c r="NBG53" s="17"/>
      <c r="NBH53" s="18"/>
      <c r="NBM53" s="16">
        <v>2020</v>
      </c>
      <c r="NBN53" s="10"/>
      <c r="NBO53" s="17"/>
      <c r="NBP53" s="18"/>
      <c r="NBU53" s="16">
        <v>2020</v>
      </c>
      <c r="NBV53" s="10"/>
      <c r="NBW53" s="17"/>
      <c r="NBX53" s="18"/>
      <c r="NCC53" s="16">
        <v>2020</v>
      </c>
      <c r="NCD53" s="10"/>
      <c r="NCE53" s="17"/>
      <c r="NCF53" s="18"/>
      <c r="NCK53" s="16">
        <v>2020</v>
      </c>
      <c r="NCL53" s="10"/>
      <c r="NCM53" s="17"/>
      <c r="NCN53" s="18"/>
      <c r="NCS53" s="16">
        <v>2020</v>
      </c>
      <c r="NCT53" s="10"/>
      <c r="NCU53" s="17"/>
      <c r="NCV53" s="18"/>
      <c r="NDA53" s="16">
        <v>2020</v>
      </c>
      <c r="NDB53" s="10"/>
      <c r="NDC53" s="17"/>
      <c r="NDD53" s="18"/>
      <c r="NDI53" s="16">
        <v>2020</v>
      </c>
      <c r="NDJ53" s="10"/>
      <c r="NDK53" s="17"/>
      <c r="NDL53" s="18"/>
      <c r="NDQ53" s="16">
        <v>2020</v>
      </c>
      <c r="NDR53" s="10"/>
      <c r="NDS53" s="17"/>
      <c r="NDT53" s="18"/>
      <c r="NDY53" s="16">
        <v>2020</v>
      </c>
      <c r="NDZ53" s="10"/>
      <c r="NEA53" s="17"/>
      <c r="NEB53" s="18"/>
      <c r="NEG53" s="16">
        <v>2020</v>
      </c>
      <c r="NEH53" s="10"/>
      <c r="NEI53" s="17"/>
      <c r="NEJ53" s="18"/>
      <c r="NEO53" s="16">
        <v>2020</v>
      </c>
      <c r="NEP53" s="10"/>
      <c r="NEQ53" s="17"/>
      <c r="NER53" s="18"/>
      <c r="NEW53" s="16">
        <v>2020</v>
      </c>
      <c r="NEX53" s="10"/>
      <c r="NEY53" s="17"/>
      <c r="NEZ53" s="18"/>
      <c r="NFE53" s="16">
        <v>2020</v>
      </c>
      <c r="NFF53" s="10"/>
      <c r="NFG53" s="17"/>
      <c r="NFH53" s="18"/>
      <c r="NFM53" s="16">
        <v>2020</v>
      </c>
      <c r="NFN53" s="10"/>
      <c r="NFO53" s="17"/>
      <c r="NFP53" s="18"/>
      <c r="NFU53" s="16">
        <v>2020</v>
      </c>
      <c r="NFV53" s="10"/>
      <c r="NFW53" s="17"/>
      <c r="NFX53" s="18"/>
      <c r="NGC53" s="16">
        <v>2020</v>
      </c>
      <c r="NGD53" s="10"/>
      <c r="NGE53" s="17"/>
      <c r="NGF53" s="18"/>
      <c r="NGK53" s="16">
        <v>2020</v>
      </c>
      <c r="NGL53" s="10"/>
      <c r="NGM53" s="17"/>
      <c r="NGN53" s="18"/>
      <c r="NGS53" s="16">
        <v>2020</v>
      </c>
      <c r="NGT53" s="10"/>
      <c r="NGU53" s="17"/>
      <c r="NGV53" s="18"/>
      <c r="NHA53" s="16">
        <v>2020</v>
      </c>
      <c r="NHB53" s="10"/>
      <c r="NHC53" s="17"/>
      <c r="NHD53" s="18"/>
      <c r="NHI53" s="16">
        <v>2020</v>
      </c>
      <c r="NHJ53" s="10"/>
      <c r="NHK53" s="17"/>
      <c r="NHL53" s="18"/>
      <c r="NHQ53" s="16">
        <v>2020</v>
      </c>
      <c r="NHR53" s="10"/>
      <c r="NHS53" s="17"/>
      <c r="NHT53" s="18"/>
      <c r="NHY53" s="16">
        <v>2020</v>
      </c>
      <c r="NHZ53" s="10"/>
      <c r="NIA53" s="17"/>
      <c r="NIB53" s="18"/>
      <c r="NIG53" s="16">
        <v>2020</v>
      </c>
      <c r="NIH53" s="10"/>
      <c r="NII53" s="17"/>
      <c r="NIJ53" s="18"/>
      <c r="NIO53" s="16">
        <v>2020</v>
      </c>
      <c r="NIP53" s="10"/>
      <c r="NIQ53" s="17"/>
      <c r="NIR53" s="18"/>
      <c r="NIW53" s="16">
        <v>2020</v>
      </c>
      <c r="NIX53" s="10"/>
      <c r="NIY53" s="17"/>
      <c r="NIZ53" s="18"/>
      <c r="NJE53" s="16">
        <v>2020</v>
      </c>
      <c r="NJF53" s="10"/>
      <c r="NJG53" s="17"/>
      <c r="NJH53" s="18"/>
      <c r="NJM53" s="16">
        <v>2020</v>
      </c>
      <c r="NJN53" s="10"/>
      <c r="NJO53" s="17"/>
      <c r="NJP53" s="18"/>
      <c r="NJU53" s="16">
        <v>2020</v>
      </c>
      <c r="NJV53" s="10"/>
      <c r="NJW53" s="17"/>
      <c r="NJX53" s="18"/>
      <c r="NKC53" s="16">
        <v>2020</v>
      </c>
      <c r="NKD53" s="10"/>
      <c r="NKE53" s="17"/>
      <c r="NKF53" s="18"/>
      <c r="NKK53" s="16">
        <v>2020</v>
      </c>
      <c r="NKL53" s="10"/>
      <c r="NKM53" s="17"/>
      <c r="NKN53" s="18"/>
      <c r="NKS53" s="16">
        <v>2020</v>
      </c>
      <c r="NKT53" s="10"/>
      <c r="NKU53" s="17"/>
      <c r="NKV53" s="18"/>
      <c r="NLA53" s="16">
        <v>2020</v>
      </c>
      <c r="NLB53" s="10"/>
      <c r="NLC53" s="17"/>
      <c r="NLD53" s="18"/>
      <c r="NLI53" s="16">
        <v>2020</v>
      </c>
      <c r="NLJ53" s="10"/>
      <c r="NLK53" s="17"/>
      <c r="NLL53" s="18"/>
      <c r="NLQ53" s="16">
        <v>2020</v>
      </c>
      <c r="NLR53" s="10"/>
      <c r="NLS53" s="17"/>
      <c r="NLT53" s="18"/>
      <c r="NLY53" s="16">
        <v>2020</v>
      </c>
      <c r="NLZ53" s="10"/>
      <c r="NMA53" s="17"/>
      <c r="NMB53" s="18"/>
      <c r="NMG53" s="16">
        <v>2020</v>
      </c>
      <c r="NMH53" s="10"/>
      <c r="NMI53" s="17"/>
      <c r="NMJ53" s="18"/>
      <c r="NMO53" s="16">
        <v>2020</v>
      </c>
      <c r="NMP53" s="10"/>
      <c r="NMQ53" s="17"/>
      <c r="NMR53" s="18"/>
      <c r="NMW53" s="16">
        <v>2020</v>
      </c>
      <c r="NMX53" s="10"/>
      <c r="NMY53" s="17"/>
      <c r="NMZ53" s="18"/>
      <c r="NNE53" s="16">
        <v>2020</v>
      </c>
      <c r="NNF53" s="10"/>
      <c r="NNG53" s="17"/>
      <c r="NNH53" s="18"/>
      <c r="NNM53" s="16">
        <v>2020</v>
      </c>
      <c r="NNN53" s="10"/>
      <c r="NNO53" s="17"/>
      <c r="NNP53" s="18"/>
      <c r="NNU53" s="16">
        <v>2020</v>
      </c>
      <c r="NNV53" s="10"/>
      <c r="NNW53" s="17"/>
      <c r="NNX53" s="18"/>
      <c r="NOC53" s="16">
        <v>2020</v>
      </c>
      <c r="NOD53" s="10"/>
      <c r="NOE53" s="17"/>
      <c r="NOF53" s="18"/>
      <c r="NOK53" s="16">
        <v>2020</v>
      </c>
      <c r="NOL53" s="10"/>
      <c r="NOM53" s="17"/>
      <c r="NON53" s="18"/>
      <c r="NOS53" s="16">
        <v>2020</v>
      </c>
      <c r="NOT53" s="10"/>
      <c r="NOU53" s="17"/>
      <c r="NOV53" s="18"/>
      <c r="NPA53" s="16">
        <v>2020</v>
      </c>
      <c r="NPB53" s="10"/>
      <c r="NPC53" s="17"/>
      <c r="NPD53" s="18"/>
      <c r="NPI53" s="16">
        <v>2020</v>
      </c>
      <c r="NPJ53" s="10"/>
      <c r="NPK53" s="17"/>
      <c r="NPL53" s="18"/>
      <c r="NPQ53" s="16">
        <v>2020</v>
      </c>
      <c r="NPR53" s="10"/>
      <c r="NPS53" s="17"/>
      <c r="NPT53" s="18"/>
      <c r="NPY53" s="16">
        <v>2020</v>
      </c>
      <c r="NPZ53" s="10"/>
      <c r="NQA53" s="17"/>
      <c r="NQB53" s="18"/>
      <c r="NQG53" s="16">
        <v>2020</v>
      </c>
      <c r="NQH53" s="10"/>
      <c r="NQI53" s="17"/>
      <c r="NQJ53" s="18"/>
      <c r="NQO53" s="16">
        <v>2020</v>
      </c>
      <c r="NQP53" s="10"/>
      <c r="NQQ53" s="17"/>
      <c r="NQR53" s="18"/>
      <c r="NQW53" s="16">
        <v>2020</v>
      </c>
      <c r="NQX53" s="10"/>
      <c r="NQY53" s="17"/>
      <c r="NQZ53" s="18"/>
      <c r="NRE53" s="16">
        <v>2020</v>
      </c>
      <c r="NRF53" s="10"/>
      <c r="NRG53" s="17"/>
      <c r="NRH53" s="18"/>
      <c r="NRM53" s="16">
        <v>2020</v>
      </c>
      <c r="NRN53" s="10"/>
      <c r="NRO53" s="17"/>
      <c r="NRP53" s="18"/>
      <c r="NRU53" s="16">
        <v>2020</v>
      </c>
      <c r="NRV53" s="10"/>
      <c r="NRW53" s="17"/>
      <c r="NRX53" s="18"/>
      <c r="NSC53" s="16">
        <v>2020</v>
      </c>
      <c r="NSD53" s="10"/>
      <c r="NSE53" s="17"/>
      <c r="NSF53" s="18"/>
      <c r="NSK53" s="16">
        <v>2020</v>
      </c>
      <c r="NSL53" s="10"/>
      <c r="NSM53" s="17"/>
      <c r="NSN53" s="18"/>
      <c r="NSS53" s="16">
        <v>2020</v>
      </c>
      <c r="NST53" s="10"/>
      <c r="NSU53" s="17"/>
      <c r="NSV53" s="18"/>
      <c r="NTA53" s="16">
        <v>2020</v>
      </c>
      <c r="NTB53" s="10"/>
      <c r="NTC53" s="17"/>
      <c r="NTD53" s="18"/>
      <c r="NTI53" s="16">
        <v>2020</v>
      </c>
      <c r="NTJ53" s="10"/>
      <c r="NTK53" s="17"/>
      <c r="NTL53" s="18"/>
      <c r="NTQ53" s="16">
        <v>2020</v>
      </c>
      <c r="NTR53" s="10"/>
      <c r="NTS53" s="17"/>
      <c r="NTT53" s="18"/>
      <c r="NTY53" s="16">
        <v>2020</v>
      </c>
      <c r="NTZ53" s="10"/>
      <c r="NUA53" s="17"/>
      <c r="NUB53" s="18"/>
      <c r="NUG53" s="16">
        <v>2020</v>
      </c>
      <c r="NUH53" s="10"/>
      <c r="NUI53" s="17"/>
      <c r="NUJ53" s="18"/>
      <c r="NUO53" s="16">
        <v>2020</v>
      </c>
      <c r="NUP53" s="10"/>
      <c r="NUQ53" s="17"/>
      <c r="NUR53" s="18"/>
      <c r="NUW53" s="16">
        <v>2020</v>
      </c>
      <c r="NUX53" s="10"/>
      <c r="NUY53" s="17"/>
      <c r="NUZ53" s="18"/>
      <c r="NVE53" s="16">
        <v>2020</v>
      </c>
      <c r="NVF53" s="10"/>
      <c r="NVG53" s="17"/>
      <c r="NVH53" s="18"/>
      <c r="NVM53" s="16">
        <v>2020</v>
      </c>
      <c r="NVN53" s="10"/>
      <c r="NVO53" s="17"/>
      <c r="NVP53" s="18"/>
      <c r="NVU53" s="16">
        <v>2020</v>
      </c>
      <c r="NVV53" s="10"/>
      <c r="NVW53" s="17"/>
      <c r="NVX53" s="18"/>
      <c r="NWC53" s="16">
        <v>2020</v>
      </c>
      <c r="NWD53" s="10"/>
      <c r="NWE53" s="17"/>
      <c r="NWF53" s="18"/>
      <c r="NWK53" s="16">
        <v>2020</v>
      </c>
      <c r="NWL53" s="10"/>
      <c r="NWM53" s="17"/>
      <c r="NWN53" s="18"/>
      <c r="NWS53" s="16">
        <v>2020</v>
      </c>
      <c r="NWT53" s="10"/>
      <c r="NWU53" s="17"/>
      <c r="NWV53" s="18"/>
      <c r="NXA53" s="16">
        <v>2020</v>
      </c>
      <c r="NXB53" s="10"/>
      <c r="NXC53" s="17"/>
      <c r="NXD53" s="18"/>
      <c r="NXI53" s="16">
        <v>2020</v>
      </c>
      <c r="NXJ53" s="10"/>
      <c r="NXK53" s="17"/>
      <c r="NXL53" s="18"/>
      <c r="NXQ53" s="16">
        <v>2020</v>
      </c>
      <c r="NXR53" s="10"/>
      <c r="NXS53" s="17"/>
      <c r="NXT53" s="18"/>
      <c r="NXY53" s="16">
        <v>2020</v>
      </c>
      <c r="NXZ53" s="10"/>
      <c r="NYA53" s="17"/>
      <c r="NYB53" s="18"/>
      <c r="NYG53" s="16">
        <v>2020</v>
      </c>
      <c r="NYH53" s="10"/>
      <c r="NYI53" s="17"/>
      <c r="NYJ53" s="18"/>
      <c r="NYO53" s="16">
        <v>2020</v>
      </c>
      <c r="NYP53" s="10"/>
      <c r="NYQ53" s="17"/>
      <c r="NYR53" s="18"/>
      <c r="NYW53" s="16">
        <v>2020</v>
      </c>
      <c r="NYX53" s="10"/>
      <c r="NYY53" s="17"/>
      <c r="NYZ53" s="18"/>
      <c r="NZE53" s="16">
        <v>2020</v>
      </c>
      <c r="NZF53" s="10"/>
      <c r="NZG53" s="17"/>
      <c r="NZH53" s="18"/>
      <c r="NZM53" s="16">
        <v>2020</v>
      </c>
      <c r="NZN53" s="10"/>
      <c r="NZO53" s="17"/>
      <c r="NZP53" s="18"/>
      <c r="NZU53" s="16">
        <v>2020</v>
      </c>
      <c r="NZV53" s="10"/>
      <c r="NZW53" s="17"/>
      <c r="NZX53" s="18"/>
      <c r="OAC53" s="16">
        <v>2020</v>
      </c>
      <c r="OAD53" s="10"/>
      <c r="OAE53" s="17"/>
      <c r="OAF53" s="18"/>
      <c r="OAK53" s="16">
        <v>2020</v>
      </c>
      <c r="OAL53" s="10"/>
      <c r="OAM53" s="17"/>
      <c r="OAN53" s="18"/>
      <c r="OAS53" s="16">
        <v>2020</v>
      </c>
      <c r="OAT53" s="10"/>
      <c r="OAU53" s="17"/>
      <c r="OAV53" s="18"/>
      <c r="OBA53" s="16">
        <v>2020</v>
      </c>
      <c r="OBB53" s="10"/>
      <c r="OBC53" s="17"/>
      <c r="OBD53" s="18"/>
      <c r="OBI53" s="16">
        <v>2020</v>
      </c>
      <c r="OBJ53" s="10"/>
      <c r="OBK53" s="17"/>
      <c r="OBL53" s="18"/>
      <c r="OBQ53" s="16">
        <v>2020</v>
      </c>
      <c r="OBR53" s="10"/>
      <c r="OBS53" s="17"/>
      <c r="OBT53" s="18"/>
      <c r="OBY53" s="16">
        <v>2020</v>
      </c>
      <c r="OBZ53" s="10"/>
      <c r="OCA53" s="17"/>
      <c r="OCB53" s="18"/>
      <c r="OCG53" s="16">
        <v>2020</v>
      </c>
      <c r="OCH53" s="10"/>
      <c r="OCI53" s="17"/>
      <c r="OCJ53" s="18"/>
      <c r="OCO53" s="16">
        <v>2020</v>
      </c>
      <c r="OCP53" s="10"/>
      <c r="OCQ53" s="17"/>
      <c r="OCR53" s="18"/>
      <c r="OCW53" s="16">
        <v>2020</v>
      </c>
      <c r="OCX53" s="10"/>
      <c r="OCY53" s="17"/>
      <c r="OCZ53" s="18"/>
      <c r="ODE53" s="16">
        <v>2020</v>
      </c>
      <c r="ODF53" s="10"/>
      <c r="ODG53" s="17"/>
      <c r="ODH53" s="18"/>
      <c r="ODM53" s="16">
        <v>2020</v>
      </c>
      <c r="ODN53" s="10"/>
      <c r="ODO53" s="17"/>
      <c r="ODP53" s="18"/>
      <c r="ODU53" s="16">
        <v>2020</v>
      </c>
      <c r="ODV53" s="10"/>
      <c r="ODW53" s="17"/>
      <c r="ODX53" s="18"/>
      <c r="OEC53" s="16">
        <v>2020</v>
      </c>
      <c r="OED53" s="10"/>
      <c r="OEE53" s="17"/>
      <c r="OEF53" s="18"/>
      <c r="OEK53" s="16">
        <v>2020</v>
      </c>
      <c r="OEL53" s="10"/>
      <c r="OEM53" s="17"/>
      <c r="OEN53" s="18"/>
      <c r="OES53" s="16">
        <v>2020</v>
      </c>
      <c r="OET53" s="10"/>
      <c r="OEU53" s="17"/>
      <c r="OEV53" s="18"/>
      <c r="OFA53" s="16">
        <v>2020</v>
      </c>
      <c r="OFB53" s="10"/>
      <c r="OFC53" s="17"/>
      <c r="OFD53" s="18"/>
      <c r="OFI53" s="16">
        <v>2020</v>
      </c>
      <c r="OFJ53" s="10"/>
      <c r="OFK53" s="17"/>
      <c r="OFL53" s="18"/>
      <c r="OFQ53" s="16">
        <v>2020</v>
      </c>
      <c r="OFR53" s="10"/>
      <c r="OFS53" s="17"/>
      <c r="OFT53" s="18"/>
      <c r="OFY53" s="16">
        <v>2020</v>
      </c>
      <c r="OFZ53" s="10"/>
      <c r="OGA53" s="17"/>
      <c r="OGB53" s="18"/>
      <c r="OGG53" s="16">
        <v>2020</v>
      </c>
      <c r="OGH53" s="10"/>
      <c r="OGI53" s="17"/>
      <c r="OGJ53" s="18"/>
      <c r="OGO53" s="16">
        <v>2020</v>
      </c>
      <c r="OGP53" s="10"/>
      <c r="OGQ53" s="17"/>
      <c r="OGR53" s="18"/>
      <c r="OGW53" s="16">
        <v>2020</v>
      </c>
      <c r="OGX53" s="10"/>
      <c r="OGY53" s="17"/>
      <c r="OGZ53" s="18"/>
      <c r="OHE53" s="16">
        <v>2020</v>
      </c>
      <c r="OHF53" s="10"/>
      <c r="OHG53" s="17"/>
      <c r="OHH53" s="18"/>
      <c r="OHM53" s="16">
        <v>2020</v>
      </c>
      <c r="OHN53" s="10"/>
      <c r="OHO53" s="17"/>
      <c r="OHP53" s="18"/>
      <c r="OHU53" s="16">
        <v>2020</v>
      </c>
      <c r="OHV53" s="10"/>
      <c r="OHW53" s="17"/>
      <c r="OHX53" s="18"/>
      <c r="OIC53" s="16">
        <v>2020</v>
      </c>
      <c r="OID53" s="10"/>
      <c r="OIE53" s="17"/>
      <c r="OIF53" s="18"/>
      <c r="OIK53" s="16">
        <v>2020</v>
      </c>
      <c r="OIL53" s="10"/>
      <c r="OIM53" s="17"/>
      <c r="OIN53" s="18"/>
      <c r="OIS53" s="16">
        <v>2020</v>
      </c>
      <c r="OIT53" s="10"/>
      <c r="OIU53" s="17"/>
      <c r="OIV53" s="18"/>
      <c r="OJA53" s="16">
        <v>2020</v>
      </c>
      <c r="OJB53" s="10"/>
      <c r="OJC53" s="17"/>
      <c r="OJD53" s="18"/>
      <c r="OJI53" s="16">
        <v>2020</v>
      </c>
      <c r="OJJ53" s="10"/>
      <c r="OJK53" s="17"/>
      <c r="OJL53" s="18"/>
      <c r="OJQ53" s="16">
        <v>2020</v>
      </c>
      <c r="OJR53" s="10"/>
      <c r="OJS53" s="17"/>
      <c r="OJT53" s="18"/>
      <c r="OJY53" s="16">
        <v>2020</v>
      </c>
      <c r="OJZ53" s="10"/>
      <c r="OKA53" s="17"/>
      <c r="OKB53" s="18"/>
      <c r="OKG53" s="16">
        <v>2020</v>
      </c>
      <c r="OKH53" s="10"/>
      <c r="OKI53" s="17"/>
      <c r="OKJ53" s="18"/>
      <c r="OKO53" s="16">
        <v>2020</v>
      </c>
      <c r="OKP53" s="10"/>
      <c r="OKQ53" s="17"/>
      <c r="OKR53" s="18"/>
      <c r="OKW53" s="16">
        <v>2020</v>
      </c>
      <c r="OKX53" s="10"/>
      <c r="OKY53" s="17"/>
      <c r="OKZ53" s="18"/>
      <c r="OLE53" s="16">
        <v>2020</v>
      </c>
      <c r="OLF53" s="10"/>
      <c r="OLG53" s="17"/>
      <c r="OLH53" s="18"/>
      <c r="OLM53" s="16">
        <v>2020</v>
      </c>
      <c r="OLN53" s="10"/>
      <c r="OLO53" s="17"/>
      <c r="OLP53" s="18"/>
      <c r="OLU53" s="16">
        <v>2020</v>
      </c>
      <c r="OLV53" s="10"/>
      <c r="OLW53" s="17"/>
      <c r="OLX53" s="18"/>
      <c r="OMC53" s="16">
        <v>2020</v>
      </c>
      <c r="OMD53" s="10"/>
      <c r="OME53" s="17"/>
      <c r="OMF53" s="18"/>
      <c r="OMK53" s="16">
        <v>2020</v>
      </c>
      <c r="OML53" s="10"/>
      <c r="OMM53" s="17"/>
      <c r="OMN53" s="18"/>
      <c r="OMS53" s="16">
        <v>2020</v>
      </c>
      <c r="OMT53" s="10"/>
      <c r="OMU53" s="17"/>
      <c r="OMV53" s="18"/>
      <c r="ONA53" s="16">
        <v>2020</v>
      </c>
      <c r="ONB53" s="10"/>
      <c r="ONC53" s="17"/>
      <c r="OND53" s="18"/>
      <c r="ONI53" s="16">
        <v>2020</v>
      </c>
      <c r="ONJ53" s="10"/>
      <c r="ONK53" s="17"/>
      <c r="ONL53" s="18"/>
      <c r="ONQ53" s="16">
        <v>2020</v>
      </c>
      <c r="ONR53" s="10"/>
      <c r="ONS53" s="17"/>
      <c r="ONT53" s="18"/>
      <c r="ONY53" s="16">
        <v>2020</v>
      </c>
      <c r="ONZ53" s="10"/>
      <c r="OOA53" s="17"/>
      <c r="OOB53" s="18"/>
      <c r="OOG53" s="16">
        <v>2020</v>
      </c>
      <c r="OOH53" s="10"/>
      <c r="OOI53" s="17"/>
      <c r="OOJ53" s="18"/>
      <c r="OOO53" s="16">
        <v>2020</v>
      </c>
      <c r="OOP53" s="10"/>
      <c r="OOQ53" s="17"/>
      <c r="OOR53" s="18"/>
      <c r="OOW53" s="16">
        <v>2020</v>
      </c>
      <c r="OOX53" s="10"/>
      <c r="OOY53" s="17"/>
      <c r="OOZ53" s="18"/>
      <c r="OPE53" s="16">
        <v>2020</v>
      </c>
      <c r="OPF53" s="10"/>
      <c r="OPG53" s="17"/>
      <c r="OPH53" s="18"/>
      <c r="OPM53" s="16">
        <v>2020</v>
      </c>
      <c r="OPN53" s="10"/>
      <c r="OPO53" s="17"/>
      <c r="OPP53" s="18"/>
      <c r="OPU53" s="16">
        <v>2020</v>
      </c>
      <c r="OPV53" s="10"/>
      <c r="OPW53" s="17"/>
      <c r="OPX53" s="18"/>
      <c r="OQC53" s="16">
        <v>2020</v>
      </c>
      <c r="OQD53" s="10"/>
      <c r="OQE53" s="17"/>
      <c r="OQF53" s="18"/>
      <c r="OQK53" s="16">
        <v>2020</v>
      </c>
      <c r="OQL53" s="10"/>
      <c r="OQM53" s="17"/>
      <c r="OQN53" s="18"/>
      <c r="OQS53" s="16">
        <v>2020</v>
      </c>
      <c r="OQT53" s="10"/>
      <c r="OQU53" s="17"/>
      <c r="OQV53" s="18"/>
      <c r="ORA53" s="16">
        <v>2020</v>
      </c>
      <c r="ORB53" s="10"/>
      <c r="ORC53" s="17"/>
      <c r="ORD53" s="18"/>
      <c r="ORI53" s="16">
        <v>2020</v>
      </c>
      <c r="ORJ53" s="10"/>
      <c r="ORK53" s="17"/>
      <c r="ORL53" s="18"/>
      <c r="ORQ53" s="16">
        <v>2020</v>
      </c>
      <c r="ORR53" s="10"/>
      <c r="ORS53" s="17"/>
      <c r="ORT53" s="18"/>
      <c r="ORY53" s="16">
        <v>2020</v>
      </c>
      <c r="ORZ53" s="10"/>
      <c r="OSA53" s="17"/>
      <c r="OSB53" s="18"/>
      <c r="OSG53" s="16">
        <v>2020</v>
      </c>
      <c r="OSH53" s="10"/>
      <c r="OSI53" s="17"/>
      <c r="OSJ53" s="18"/>
      <c r="OSO53" s="16">
        <v>2020</v>
      </c>
      <c r="OSP53" s="10"/>
      <c r="OSQ53" s="17"/>
      <c r="OSR53" s="18"/>
      <c r="OSW53" s="16">
        <v>2020</v>
      </c>
      <c r="OSX53" s="10"/>
      <c r="OSY53" s="17"/>
      <c r="OSZ53" s="18"/>
      <c r="OTE53" s="16">
        <v>2020</v>
      </c>
      <c r="OTF53" s="10"/>
      <c r="OTG53" s="17"/>
      <c r="OTH53" s="18"/>
      <c r="OTM53" s="16">
        <v>2020</v>
      </c>
      <c r="OTN53" s="10"/>
      <c r="OTO53" s="17"/>
      <c r="OTP53" s="18"/>
      <c r="OTU53" s="16">
        <v>2020</v>
      </c>
      <c r="OTV53" s="10"/>
      <c r="OTW53" s="17"/>
      <c r="OTX53" s="18"/>
      <c r="OUC53" s="16">
        <v>2020</v>
      </c>
      <c r="OUD53" s="10"/>
      <c r="OUE53" s="17"/>
      <c r="OUF53" s="18"/>
      <c r="OUK53" s="16">
        <v>2020</v>
      </c>
      <c r="OUL53" s="10"/>
      <c r="OUM53" s="17"/>
      <c r="OUN53" s="18"/>
      <c r="OUS53" s="16">
        <v>2020</v>
      </c>
      <c r="OUT53" s="10"/>
      <c r="OUU53" s="17"/>
      <c r="OUV53" s="18"/>
      <c r="OVA53" s="16">
        <v>2020</v>
      </c>
      <c r="OVB53" s="10"/>
      <c r="OVC53" s="17"/>
      <c r="OVD53" s="18"/>
      <c r="OVI53" s="16">
        <v>2020</v>
      </c>
      <c r="OVJ53" s="10"/>
      <c r="OVK53" s="17"/>
      <c r="OVL53" s="18"/>
      <c r="OVQ53" s="16">
        <v>2020</v>
      </c>
      <c r="OVR53" s="10"/>
      <c r="OVS53" s="17"/>
      <c r="OVT53" s="18"/>
      <c r="OVY53" s="16">
        <v>2020</v>
      </c>
      <c r="OVZ53" s="10"/>
      <c r="OWA53" s="17"/>
      <c r="OWB53" s="18"/>
      <c r="OWG53" s="16">
        <v>2020</v>
      </c>
      <c r="OWH53" s="10"/>
      <c r="OWI53" s="17"/>
      <c r="OWJ53" s="18"/>
      <c r="OWO53" s="16">
        <v>2020</v>
      </c>
      <c r="OWP53" s="10"/>
      <c r="OWQ53" s="17"/>
      <c r="OWR53" s="18"/>
      <c r="OWW53" s="16">
        <v>2020</v>
      </c>
      <c r="OWX53" s="10"/>
      <c r="OWY53" s="17"/>
      <c r="OWZ53" s="18"/>
      <c r="OXE53" s="16">
        <v>2020</v>
      </c>
      <c r="OXF53" s="10"/>
      <c r="OXG53" s="17"/>
      <c r="OXH53" s="18"/>
      <c r="OXM53" s="16">
        <v>2020</v>
      </c>
      <c r="OXN53" s="10"/>
      <c r="OXO53" s="17"/>
      <c r="OXP53" s="18"/>
      <c r="OXU53" s="16">
        <v>2020</v>
      </c>
      <c r="OXV53" s="10"/>
      <c r="OXW53" s="17"/>
      <c r="OXX53" s="18"/>
      <c r="OYC53" s="16">
        <v>2020</v>
      </c>
      <c r="OYD53" s="10"/>
      <c r="OYE53" s="17"/>
      <c r="OYF53" s="18"/>
      <c r="OYK53" s="16">
        <v>2020</v>
      </c>
      <c r="OYL53" s="10"/>
      <c r="OYM53" s="17"/>
      <c r="OYN53" s="18"/>
      <c r="OYS53" s="16">
        <v>2020</v>
      </c>
      <c r="OYT53" s="10"/>
      <c r="OYU53" s="17"/>
      <c r="OYV53" s="18"/>
      <c r="OZA53" s="16">
        <v>2020</v>
      </c>
      <c r="OZB53" s="10"/>
      <c r="OZC53" s="17"/>
      <c r="OZD53" s="18"/>
      <c r="OZI53" s="16">
        <v>2020</v>
      </c>
      <c r="OZJ53" s="10"/>
      <c r="OZK53" s="17"/>
      <c r="OZL53" s="18"/>
      <c r="OZQ53" s="16">
        <v>2020</v>
      </c>
      <c r="OZR53" s="10"/>
      <c r="OZS53" s="17"/>
      <c r="OZT53" s="18"/>
      <c r="OZY53" s="16">
        <v>2020</v>
      </c>
      <c r="OZZ53" s="10"/>
      <c r="PAA53" s="17"/>
      <c r="PAB53" s="18"/>
      <c r="PAG53" s="16">
        <v>2020</v>
      </c>
      <c r="PAH53" s="10"/>
      <c r="PAI53" s="17"/>
      <c r="PAJ53" s="18"/>
      <c r="PAO53" s="16">
        <v>2020</v>
      </c>
      <c r="PAP53" s="10"/>
      <c r="PAQ53" s="17"/>
      <c r="PAR53" s="18"/>
      <c r="PAW53" s="16">
        <v>2020</v>
      </c>
      <c r="PAX53" s="10"/>
      <c r="PAY53" s="17"/>
      <c r="PAZ53" s="18"/>
      <c r="PBE53" s="16">
        <v>2020</v>
      </c>
      <c r="PBF53" s="10"/>
      <c r="PBG53" s="17"/>
      <c r="PBH53" s="18"/>
      <c r="PBM53" s="16">
        <v>2020</v>
      </c>
      <c r="PBN53" s="10"/>
      <c r="PBO53" s="17"/>
      <c r="PBP53" s="18"/>
      <c r="PBU53" s="16">
        <v>2020</v>
      </c>
      <c r="PBV53" s="10"/>
      <c r="PBW53" s="17"/>
      <c r="PBX53" s="18"/>
      <c r="PCC53" s="16">
        <v>2020</v>
      </c>
      <c r="PCD53" s="10"/>
      <c r="PCE53" s="17"/>
      <c r="PCF53" s="18"/>
      <c r="PCK53" s="16">
        <v>2020</v>
      </c>
      <c r="PCL53" s="10"/>
      <c r="PCM53" s="17"/>
      <c r="PCN53" s="18"/>
      <c r="PCS53" s="16">
        <v>2020</v>
      </c>
      <c r="PCT53" s="10"/>
      <c r="PCU53" s="17"/>
      <c r="PCV53" s="18"/>
      <c r="PDA53" s="16">
        <v>2020</v>
      </c>
      <c r="PDB53" s="10"/>
      <c r="PDC53" s="17"/>
      <c r="PDD53" s="18"/>
      <c r="PDI53" s="16">
        <v>2020</v>
      </c>
      <c r="PDJ53" s="10"/>
      <c r="PDK53" s="17"/>
      <c r="PDL53" s="18"/>
      <c r="PDQ53" s="16">
        <v>2020</v>
      </c>
      <c r="PDR53" s="10"/>
      <c r="PDS53" s="17"/>
      <c r="PDT53" s="18"/>
      <c r="PDY53" s="16">
        <v>2020</v>
      </c>
      <c r="PDZ53" s="10"/>
      <c r="PEA53" s="17"/>
      <c r="PEB53" s="18"/>
      <c r="PEG53" s="16">
        <v>2020</v>
      </c>
      <c r="PEH53" s="10"/>
      <c r="PEI53" s="17"/>
      <c r="PEJ53" s="18"/>
      <c r="PEO53" s="16">
        <v>2020</v>
      </c>
      <c r="PEP53" s="10"/>
      <c r="PEQ53" s="17"/>
      <c r="PER53" s="18"/>
      <c r="PEW53" s="16">
        <v>2020</v>
      </c>
      <c r="PEX53" s="10"/>
      <c r="PEY53" s="17"/>
      <c r="PEZ53" s="18"/>
      <c r="PFE53" s="16">
        <v>2020</v>
      </c>
      <c r="PFF53" s="10"/>
      <c r="PFG53" s="17"/>
      <c r="PFH53" s="18"/>
      <c r="PFM53" s="16">
        <v>2020</v>
      </c>
      <c r="PFN53" s="10"/>
      <c r="PFO53" s="17"/>
      <c r="PFP53" s="18"/>
      <c r="PFU53" s="16">
        <v>2020</v>
      </c>
      <c r="PFV53" s="10"/>
      <c r="PFW53" s="17"/>
      <c r="PFX53" s="18"/>
      <c r="PGC53" s="16">
        <v>2020</v>
      </c>
      <c r="PGD53" s="10"/>
      <c r="PGE53" s="17"/>
      <c r="PGF53" s="18"/>
      <c r="PGK53" s="16">
        <v>2020</v>
      </c>
      <c r="PGL53" s="10"/>
      <c r="PGM53" s="17"/>
      <c r="PGN53" s="18"/>
      <c r="PGS53" s="16">
        <v>2020</v>
      </c>
      <c r="PGT53" s="10"/>
      <c r="PGU53" s="17"/>
      <c r="PGV53" s="18"/>
      <c r="PHA53" s="16">
        <v>2020</v>
      </c>
      <c r="PHB53" s="10"/>
      <c r="PHC53" s="17"/>
      <c r="PHD53" s="18"/>
      <c r="PHI53" s="16">
        <v>2020</v>
      </c>
      <c r="PHJ53" s="10"/>
      <c r="PHK53" s="17"/>
      <c r="PHL53" s="18"/>
      <c r="PHQ53" s="16">
        <v>2020</v>
      </c>
      <c r="PHR53" s="10"/>
      <c r="PHS53" s="17"/>
      <c r="PHT53" s="18"/>
      <c r="PHY53" s="16">
        <v>2020</v>
      </c>
      <c r="PHZ53" s="10"/>
      <c r="PIA53" s="17"/>
      <c r="PIB53" s="18"/>
      <c r="PIG53" s="16">
        <v>2020</v>
      </c>
      <c r="PIH53" s="10"/>
      <c r="PII53" s="17"/>
      <c r="PIJ53" s="18"/>
      <c r="PIO53" s="16">
        <v>2020</v>
      </c>
      <c r="PIP53" s="10"/>
      <c r="PIQ53" s="17"/>
      <c r="PIR53" s="18"/>
      <c r="PIW53" s="16">
        <v>2020</v>
      </c>
      <c r="PIX53" s="10"/>
      <c r="PIY53" s="17"/>
      <c r="PIZ53" s="18"/>
      <c r="PJE53" s="16">
        <v>2020</v>
      </c>
      <c r="PJF53" s="10"/>
      <c r="PJG53" s="17"/>
      <c r="PJH53" s="18"/>
      <c r="PJM53" s="16">
        <v>2020</v>
      </c>
      <c r="PJN53" s="10"/>
      <c r="PJO53" s="17"/>
      <c r="PJP53" s="18"/>
      <c r="PJU53" s="16">
        <v>2020</v>
      </c>
      <c r="PJV53" s="10"/>
      <c r="PJW53" s="17"/>
      <c r="PJX53" s="18"/>
      <c r="PKC53" s="16">
        <v>2020</v>
      </c>
      <c r="PKD53" s="10"/>
      <c r="PKE53" s="17"/>
      <c r="PKF53" s="18"/>
      <c r="PKK53" s="16">
        <v>2020</v>
      </c>
      <c r="PKL53" s="10"/>
      <c r="PKM53" s="17"/>
      <c r="PKN53" s="18"/>
      <c r="PKS53" s="16">
        <v>2020</v>
      </c>
      <c r="PKT53" s="10"/>
      <c r="PKU53" s="17"/>
      <c r="PKV53" s="18"/>
      <c r="PLA53" s="16">
        <v>2020</v>
      </c>
      <c r="PLB53" s="10"/>
      <c r="PLC53" s="17"/>
      <c r="PLD53" s="18"/>
      <c r="PLI53" s="16">
        <v>2020</v>
      </c>
      <c r="PLJ53" s="10"/>
      <c r="PLK53" s="17"/>
      <c r="PLL53" s="18"/>
      <c r="PLQ53" s="16">
        <v>2020</v>
      </c>
      <c r="PLR53" s="10"/>
      <c r="PLS53" s="17"/>
      <c r="PLT53" s="18"/>
      <c r="PLY53" s="16">
        <v>2020</v>
      </c>
      <c r="PLZ53" s="10"/>
      <c r="PMA53" s="17"/>
      <c r="PMB53" s="18"/>
      <c r="PMG53" s="16">
        <v>2020</v>
      </c>
      <c r="PMH53" s="10"/>
      <c r="PMI53" s="17"/>
      <c r="PMJ53" s="18"/>
      <c r="PMO53" s="16">
        <v>2020</v>
      </c>
      <c r="PMP53" s="10"/>
      <c r="PMQ53" s="17"/>
      <c r="PMR53" s="18"/>
      <c r="PMW53" s="16">
        <v>2020</v>
      </c>
      <c r="PMX53" s="10"/>
      <c r="PMY53" s="17"/>
      <c r="PMZ53" s="18"/>
      <c r="PNE53" s="16">
        <v>2020</v>
      </c>
      <c r="PNF53" s="10"/>
      <c r="PNG53" s="17"/>
      <c r="PNH53" s="18"/>
      <c r="PNM53" s="16">
        <v>2020</v>
      </c>
      <c r="PNN53" s="10"/>
      <c r="PNO53" s="17"/>
      <c r="PNP53" s="18"/>
      <c r="PNU53" s="16">
        <v>2020</v>
      </c>
      <c r="PNV53" s="10"/>
      <c r="PNW53" s="17"/>
      <c r="PNX53" s="18"/>
      <c r="POC53" s="16">
        <v>2020</v>
      </c>
      <c r="POD53" s="10"/>
      <c r="POE53" s="17"/>
      <c r="POF53" s="18"/>
      <c r="POK53" s="16">
        <v>2020</v>
      </c>
      <c r="POL53" s="10"/>
      <c r="POM53" s="17"/>
      <c r="PON53" s="18"/>
      <c r="POS53" s="16">
        <v>2020</v>
      </c>
      <c r="POT53" s="10"/>
      <c r="POU53" s="17"/>
      <c r="POV53" s="18"/>
      <c r="PPA53" s="16">
        <v>2020</v>
      </c>
      <c r="PPB53" s="10"/>
      <c r="PPC53" s="17"/>
      <c r="PPD53" s="18"/>
      <c r="PPI53" s="16">
        <v>2020</v>
      </c>
      <c r="PPJ53" s="10"/>
      <c r="PPK53" s="17"/>
      <c r="PPL53" s="18"/>
      <c r="PPQ53" s="16">
        <v>2020</v>
      </c>
      <c r="PPR53" s="10"/>
      <c r="PPS53" s="17"/>
      <c r="PPT53" s="18"/>
      <c r="PPY53" s="16">
        <v>2020</v>
      </c>
      <c r="PPZ53" s="10"/>
      <c r="PQA53" s="17"/>
      <c r="PQB53" s="18"/>
      <c r="PQG53" s="16">
        <v>2020</v>
      </c>
      <c r="PQH53" s="10"/>
      <c r="PQI53" s="17"/>
      <c r="PQJ53" s="18"/>
      <c r="PQO53" s="16">
        <v>2020</v>
      </c>
      <c r="PQP53" s="10"/>
      <c r="PQQ53" s="17"/>
      <c r="PQR53" s="18"/>
      <c r="PQW53" s="16">
        <v>2020</v>
      </c>
      <c r="PQX53" s="10"/>
      <c r="PQY53" s="17"/>
      <c r="PQZ53" s="18"/>
      <c r="PRE53" s="16">
        <v>2020</v>
      </c>
      <c r="PRF53" s="10"/>
      <c r="PRG53" s="17"/>
      <c r="PRH53" s="18"/>
      <c r="PRM53" s="16">
        <v>2020</v>
      </c>
      <c r="PRN53" s="10"/>
      <c r="PRO53" s="17"/>
      <c r="PRP53" s="18"/>
      <c r="PRU53" s="16">
        <v>2020</v>
      </c>
      <c r="PRV53" s="10"/>
      <c r="PRW53" s="17"/>
      <c r="PRX53" s="18"/>
      <c r="PSC53" s="16">
        <v>2020</v>
      </c>
      <c r="PSD53" s="10"/>
      <c r="PSE53" s="17"/>
      <c r="PSF53" s="18"/>
      <c r="PSK53" s="16">
        <v>2020</v>
      </c>
      <c r="PSL53" s="10"/>
      <c r="PSM53" s="17"/>
      <c r="PSN53" s="18"/>
      <c r="PSS53" s="16">
        <v>2020</v>
      </c>
      <c r="PST53" s="10"/>
      <c r="PSU53" s="17"/>
      <c r="PSV53" s="18"/>
      <c r="PTA53" s="16">
        <v>2020</v>
      </c>
      <c r="PTB53" s="10"/>
      <c r="PTC53" s="17"/>
      <c r="PTD53" s="18"/>
      <c r="PTI53" s="16">
        <v>2020</v>
      </c>
      <c r="PTJ53" s="10"/>
      <c r="PTK53" s="17"/>
      <c r="PTL53" s="18"/>
      <c r="PTQ53" s="16">
        <v>2020</v>
      </c>
      <c r="PTR53" s="10"/>
      <c r="PTS53" s="17"/>
      <c r="PTT53" s="18"/>
      <c r="PTY53" s="16">
        <v>2020</v>
      </c>
      <c r="PTZ53" s="10"/>
      <c r="PUA53" s="17"/>
      <c r="PUB53" s="18"/>
      <c r="PUG53" s="16">
        <v>2020</v>
      </c>
      <c r="PUH53" s="10"/>
      <c r="PUI53" s="17"/>
      <c r="PUJ53" s="18"/>
      <c r="PUO53" s="16">
        <v>2020</v>
      </c>
      <c r="PUP53" s="10"/>
      <c r="PUQ53" s="17"/>
      <c r="PUR53" s="18"/>
      <c r="PUW53" s="16">
        <v>2020</v>
      </c>
      <c r="PUX53" s="10"/>
      <c r="PUY53" s="17"/>
      <c r="PUZ53" s="18"/>
      <c r="PVE53" s="16">
        <v>2020</v>
      </c>
      <c r="PVF53" s="10"/>
      <c r="PVG53" s="17"/>
      <c r="PVH53" s="18"/>
      <c r="PVM53" s="16">
        <v>2020</v>
      </c>
      <c r="PVN53" s="10"/>
      <c r="PVO53" s="17"/>
      <c r="PVP53" s="18"/>
      <c r="PVU53" s="16">
        <v>2020</v>
      </c>
      <c r="PVV53" s="10"/>
      <c r="PVW53" s="17"/>
      <c r="PVX53" s="18"/>
      <c r="PWC53" s="16">
        <v>2020</v>
      </c>
      <c r="PWD53" s="10"/>
      <c r="PWE53" s="17"/>
      <c r="PWF53" s="18"/>
      <c r="PWK53" s="16">
        <v>2020</v>
      </c>
      <c r="PWL53" s="10"/>
      <c r="PWM53" s="17"/>
      <c r="PWN53" s="18"/>
      <c r="PWS53" s="16">
        <v>2020</v>
      </c>
      <c r="PWT53" s="10"/>
      <c r="PWU53" s="17"/>
      <c r="PWV53" s="18"/>
      <c r="PXA53" s="16">
        <v>2020</v>
      </c>
      <c r="PXB53" s="10"/>
      <c r="PXC53" s="17"/>
      <c r="PXD53" s="18"/>
      <c r="PXI53" s="16">
        <v>2020</v>
      </c>
      <c r="PXJ53" s="10"/>
      <c r="PXK53" s="17"/>
      <c r="PXL53" s="18"/>
      <c r="PXQ53" s="16">
        <v>2020</v>
      </c>
      <c r="PXR53" s="10"/>
      <c r="PXS53" s="17"/>
      <c r="PXT53" s="18"/>
      <c r="PXY53" s="16">
        <v>2020</v>
      </c>
      <c r="PXZ53" s="10"/>
      <c r="PYA53" s="17"/>
      <c r="PYB53" s="18"/>
      <c r="PYG53" s="16">
        <v>2020</v>
      </c>
      <c r="PYH53" s="10"/>
      <c r="PYI53" s="17"/>
      <c r="PYJ53" s="18"/>
      <c r="PYO53" s="16">
        <v>2020</v>
      </c>
      <c r="PYP53" s="10"/>
      <c r="PYQ53" s="17"/>
      <c r="PYR53" s="18"/>
      <c r="PYW53" s="16">
        <v>2020</v>
      </c>
      <c r="PYX53" s="10"/>
      <c r="PYY53" s="17"/>
      <c r="PYZ53" s="18"/>
      <c r="PZE53" s="16">
        <v>2020</v>
      </c>
      <c r="PZF53" s="10"/>
      <c r="PZG53" s="17"/>
      <c r="PZH53" s="18"/>
      <c r="PZM53" s="16">
        <v>2020</v>
      </c>
      <c r="PZN53" s="10"/>
      <c r="PZO53" s="17"/>
      <c r="PZP53" s="18"/>
      <c r="PZU53" s="16">
        <v>2020</v>
      </c>
      <c r="PZV53" s="10"/>
      <c r="PZW53" s="17"/>
      <c r="PZX53" s="18"/>
      <c r="QAC53" s="16">
        <v>2020</v>
      </c>
      <c r="QAD53" s="10"/>
      <c r="QAE53" s="17"/>
      <c r="QAF53" s="18"/>
      <c r="QAK53" s="16">
        <v>2020</v>
      </c>
      <c r="QAL53" s="10"/>
      <c r="QAM53" s="17"/>
      <c r="QAN53" s="18"/>
      <c r="QAS53" s="16">
        <v>2020</v>
      </c>
      <c r="QAT53" s="10"/>
      <c r="QAU53" s="17"/>
      <c r="QAV53" s="18"/>
      <c r="QBA53" s="16">
        <v>2020</v>
      </c>
      <c r="QBB53" s="10"/>
      <c r="QBC53" s="17"/>
      <c r="QBD53" s="18"/>
      <c r="QBI53" s="16">
        <v>2020</v>
      </c>
      <c r="QBJ53" s="10"/>
      <c r="QBK53" s="17"/>
      <c r="QBL53" s="18"/>
      <c r="QBQ53" s="16">
        <v>2020</v>
      </c>
      <c r="QBR53" s="10"/>
      <c r="QBS53" s="17"/>
      <c r="QBT53" s="18"/>
      <c r="QBY53" s="16">
        <v>2020</v>
      </c>
      <c r="QBZ53" s="10"/>
      <c r="QCA53" s="17"/>
      <c r="QCB53" s="18"/>
      <c r="QCG53" s="16">
        <v>2020</v>
      </c>
      <c r="QCH53" s="10"/>
      <c r="QCI53" s="17"/>
      <c r="QCJ53" s="18"/>
      <c r="QCO53" s="16">
        <v>2020</v>
      </c>
      <c r="QCP53" s="10"/>
      <c r="QCQ53" s="17"/>
      <c r="QCR53" s="18"/>
      <c r="QCW53" s="16">
        <v>2020</v>
      </c>
      <c r="QCX53" s="10"/>
      <c r="QCY53" s="17"/>
      <c r="QCZ53" s="18"/>
      <c r="QDE53" s="16">
        <v>2020</v>
      </c>
      <c r="QDF53" s="10"/>
      <c r="QDG53" s="17"/>
      <c r="QDH53" s="18"/>
      <c r="QDM53" s="16">
        <v>2020</v>
      </c>
      <c r="QDN53" s="10"/>
      <c r="QDO53" s="17"/>
      <c r="QDP53" s="18"/>
      <c r="QDU53" s="16">
        <v>2020</v>
      </c>
      <c r="QDV53" s="10"/>
      <c r="QDW53" s="17"/>
      <c r="QDX53" s="18"/>
      <c r="QEC53" s="16">
        <v>2020</v>
      </c>
      <c r="QED53" s="10"/>
      <c r="QEE53" s="17"/>
      <c r="QEF53" s="18"/>
      <c r="QEK53" s="16">
        <v>2020</v>
      </c>
      <c r="QEL53" s="10"/>
      <c r="QEM53" s="17"/>
      <c r="QEN53" s="18"/>
      <c r="QES53" s="16">
        <v>2020</v>
      </c>
      <c r="QET53" s="10"/>
      <c r="QEU53" s="17"/>
      <c r="QEV53" s="18"/>
      <c r="QFA53" s="16">
        <v>2020</v>
      </c>
      <c r="QFB53" s="10"/>
      <c r="QFC53" s="17"/>
      <c r="QFD53" s="18"/>
      <c r="QFI53" s="16">
        <v>2020</v>
      </c>
      <c r="QFJ53" s="10"/>
      <c r="QFK53" s="17"/>
      <c r="QFL53" s="18"/>
      <c r="QFQ53" s="16">
        <v>2020</v>
      </c>
      <c r="QFR53" s="10"/>
      <c r="QFS53" s="17"/>
      <c r="QFT53" s="18"/>
      <c r="QFY53" s="16">
        <v>2020</v>
      </c>
      <c r="QFZ53" s="10"/>
      <c r="QGA53" s="17"/>
      <c r="QGB53" s="18"/>
      <c r="QGG53" s="16">
        <v>2020</v>
      </c>
      <c r="QGH53" s="10"/>
      <c r="QGI53" s="17"/>
      <c r="QGJ53" s="18"/>
      <c r="QGO53" s="16">
        <v>2020</v>
      </c>
      <c r="QGP53" s="10"/>
      <c r="QGQ53" s="17"/>
      <c r="QGR53" s="18"/>
      <c r="QGW53" s="16">
        <v>2020</v>
      </c>
      <c r="QGX53" s="10"/>
      <c r="QGY53" s="17"/>
      <c r="QGZ53" s="18"/>
      <c r="QHE53" s="16">
        <v>2020</v>
      </c>
      <c r="QHF53" s="10"/>
      <c r="QHG53" s="17"/>
      <c r="QHH53" s="18"/>
      <c r="QHM53" s="16">
        <v>2020</v>
      </c>
      <c r="QHN53" s="10"/>
      <c r="QHO53" s="17"/>
      <c r="QHP53" s="18"/>
      <c r="QHU53" s="16">
        <v>2020</v>
      </c>
      <c r="QHV53" s="10"/>
      <c r="QHW53" s="17"/>
      <c r="QHX53" s="18"/>
      <c r="QIC53" s="16">
        <v>2020</v>
      </c>
      <c r="QID53" s="10"/>
      <c r="QIE53" s="17"/>
      <c r="QIF53" s="18"/>
      <c r="QIK53" s="16">
        <v>2020</v>
      </c>
      <c r="QIL53" s="10"/>
      <c r="QIM53" s="17"/>
      <c r="QIN53" s="18"/>
      <c r="QIS53" s="16">
        <v>2020</v>
      </c>
      <c r="QIT53" s="10"/>
      <c r="QIU53" s="17"/>
      <c r="QIV53" s="18"/>
      <c r="QJA53" s="16">
        <v>2020</v>
      </c>
      <c r="QJB53" s="10"/>
      <c r="QJC53" s="17"/>
      <c r="QJD53" s="18"/>
      <c r="QJI53" s="16">
        <v>2020</v>
      </c>
      <c r="QJJ53" s="10"/>
      <c r="QJK53" s="17"/>
      <c r="QJL53" s="18"/>
      <c r="QJQ53" s="16">
        <v>2020</v>
      </c>
      <c r="QJR53" s="10"/>
      <c r="QJS53" s="17"/>
      <c r="QJT53" s="18"/>
      <c r="QJY53" s="16">
        <v>2020</v>
      </c>
      <c r="QJZ53" s="10"/>
      <c r="QKA53" s="17"/>
      <c r="QKB53" s="18"/>
      <c r="QKG53" s="16">
        <v>2020</v>
      </c>
      <c r="QKH53" s="10"/>
      <c r="QKI53" s="17"/>
      <c r="QKJ53" s="18"/>
      <c r="QKO53" s="16">
        <v>2020</v>
      </c>
      <c r="QKP53" s="10"/>
      <c r="QKQ53" s="17"/>
      <c r="QKR53" s="18"/>
      <c r="QKW53" s="16">
        <v>2020</v>
      </c>
      <c r="QKX53" s="10"/>
      <c r="QKY53" s="17"/>
      <c r="QKZ53" s="18"/>
      <c r="QLE53" s="16">
        <v>2020</v>
      </c>
      <c r="QLF53" s="10"/>
      <c r="QLG53" s="17"/>
      <c r="QLH53" s="18"/>
      <c r="QLM53" s="16">
        <v>2020</v>
      </c>
      <c r="QLN53" s="10"/>
      <c r="QLO53" s="17"/>
      <c r="QLP53" s="18"/>
      <c r="QLU53" s="16">
        <v>2020</v>
      </c>
      <c r="QLV53" s="10"/>
      <c r="QLW53" s="17"/>
      <c r="QLX53" s="18"/>
      <c r="QMC53" s="16">
        <v>2020</v>
      </c>
      <c r="QMD53" s="10"/>
      <c r="QME53" s="17"/>
      <c r="QMF53" s="18"/>
      <c r="QMK53" s="16">
        <v>2020</v>
      </c>
      <c r="QML53" s="10"/>
      <c r="QMM53" s="17"/>
      <c r="QMN53" s="18"/>
      <c r="QMS53" s="16">
        <v>2020</v>
      </c>
      <c r="QMT53" s="10"/>
      <c r="QMU53" s="17"/>
      <c r="QMV53" s="18"/>
      <c r="QNA53" s="16">
        <v>2020</v>
      </c>
      <c r="QNB53" s="10"/>
      <c r="QNC53" s="17"/>
      <c r="QND53" s="18"/>
      <c r="QNI53" s="16">
        <v>2020</v>
      </c>
      <c r="QNJ53" s="10"/>
      <c r="QNK53" s="17"/>
      <c r="QNL53" s="18"/>
      <c r="QNQ53" s="16">
        <v>2020</v>
      </c>
      <c r="QNR53" s="10"/>
      <c r="QNS53" s="17"/>
      <c r="QNT53" s="18"/>
      <c r="QNY53" s="16">
        <v>2020</v>
      </c>
      <c r="QNZ53" s="10"/>
      <c r="QOA53" s="17"/>
      <c r="QOB53" s="18"/>
      <c r="QOG53" s="16">
        <v>2020</v>
      </c>
      <c r="QOH53" s="10"/>
      <c r="QOI53" s="17"/>
      <c r="QOJ53" s="18"/>
      <c r="QOO53" s="16">
        <v>2020</v>
      </c>
      <c r="QOP53" s="10"/>
      <c r="QOQ53" s="17"/>
      <c r="QOR53" s="18"/>
      <c r="QOW53" s="16">
        <v>2020</v>
      </c>
      <c r="QOX53" s="10"/>
      <c r="QOY53" s="17"/>
      <c r="QOZ53" s="18"/>
      <c r="QPE53" s="16">
        <v>2020</v>
      </c>
      <c r="QPF53" s="10"/>
      <c r="QPG53" s="17"/>
      <c r="QPH53" s="18"/>
      <c r="QPM53" s="16">
        <v>2020</v>
      </c>
      <c r="QPN53" s="10"/>
      <c r="QPO53" s="17"/>
      <c r="QPP53" s="18"/>
      <c r="QPU53" s="16">
        <v>2020</v>
      </c>
      <c r="QPV53" s="10"/>
      <c r="QPW53" s="17"/>
      <c r="QPX53" s="18"/>
      <c r="QQC53" s="16">
        <v>2020</v>
      </c>
      <c r="QQD53" s="10"/>
      <c r="QQE53" s="17"/>
      <c r="QQF53" s="18"/>
      <c r="QQK53" s="16">
        <v>2020</v>
      </c>
      <c r="QQL53" s="10"/>
      <c r="QQM53" s="17"/>
      <c r="QQN53" s="18"/>
      <c r="QQS53" s="16">
        <v>2020</v>
      </c>
      <c r="QQT53" s="10"/>
      <c r="QQU53" s="17"/>
      <c r="QQV53" s="18"/>
      <c r="QRA53" s="16">
        <v>2020</v>
      </c>
      <c r="QRB53" s="10"/>
      <c r="QRC53" s="17"/>
      <c r="QRD53" s="18"/>
      <c r="QRI53" s="16">
        <v>2020</v>
      </c>
      <c r="QRJ53" s="10"/>
      <c r="QRK53" s="17"/>
      <c r="QRL53" s="18"/>
      <c r="QRQ53" s="16">
        <v>2020</v>
      </c>
      <c r="QRR53" s="10"/>
      <c r="QRS53" s="17"/>
      <c r="QRT53" s="18"/>
      <c r="QRY53" s="16">
        <v>2020</v>
      </c>
      <c r="QRZ53" s="10"/>
      <c r="QSA53" s="17"/>
      <c r="QSB53" s="18"/>
      <c r="QSG53" s="16">
        <v>2020</v>
      </c>
      <c r="QSH53" s="10"/>
      <c r="QSI53" s="17"/>
      <c r="QSJ53" s="18"/>
      <c r="QSO53" s="16">
        <v>2020</v>
      </c>
      <c r="QSP53" s="10"/>
      <c r="QSQ53" s="17"/>
      <c r="QSR53" s="18"/>
      <c r="QSW53" s="16">
        <v>2020</v>
      </c>
      <c r="QSX53" s="10"/>
      <c r="QSY53" s="17"/>
      <c r="QSZ53" s="18"/>
      <c r="QTE53" s="16">
        <v>2020</v>
      </c>
      <c r="QTF53" s="10"/>
      <c r="QTG53" s="17"/>
      <c r="QTH53" s="18"/>
      <c r="QTM53" s="16">
        <v>2020</v>
      </c>
      <c r="QTN53" s="10"/>
      <c r="QTO53" s="17"/>
      <c r="QTP53" s="18"/>
      <c r="QTU53" s="16">
        <v>2020</v>
      </c>
      <c r="QTV53" s="10"/>
      <c r="QTW53" s="17"/>
      <c r="QTX53" s="18"/>
      <c r="QUC53" s="16">
        <v>2020</v>
      </c>
      <c r="QUD53" s="10"/>
      <c r="QUE53" s="17"/>
      <c r="QUF53" s="18"/>
      <c r="QUK53" s="16">
        <v>2020</v>
      </c>
      <c r="QUL53" s="10"/>
      <c r="QUM53" s="17"/>
      <c r="QUN53" s="18"/>
      <c r="QUS53" s="16">
        <v>2020</v>
      </c>
      <c r="QUT53" s="10"/>
      <c r="QUU53" s="17"/>
      <c r="QUV53" s="18"/>
      <c r="QVA53" s="16">
        <v>2020</v>
      </c>
      <c r="QVB53" s="10"/>
      <c r="QVC53" s="17"/>
      <c r="QVD53" s="18"/>
      <c r="QVI53" s="16">
        <v>2020</v>
      </c>
      <c r="QVJ53" s="10"/>
      <c r="QVK53" s="17"/>
      <c r="QVL53" s="18"/>
      <c r="QVQ53" s="16">
        <v>2020</v>
      </c>
      <c r="QVR53" s="10"/>
      <c r="QVS53" s="17"/>
      <c r="QVT53" s="18"/>
      <c r="QVY53" s="16">
        <v>2020</v>
      </c>
      <c r="QVZ53" s="10"/>
      <c r="QWA53" s="17"/>
      <c r="QWB53" s="18"/>
      <c r="QWG53" s="16">
        <v>2020</v>
      </c>
      <c r="QWH53" s="10"/>
      <c r="QWI53" s="17"/>
      <c r="QWJ53" s="18"/>
      <c r="QWO53" s="16">
        <v>2020</v>
      </c>
      <c r="QWP53" s="10"/>
      <c r="QWQ53" s="17"/>
      <c r="QWR53" s="18"/>
      <c r="QWW53" s="16">
        <v>2020</v>
      </c>
      <c r="QWX53" s="10"/>
      <c r="QWY53" s="17"/>
      <c r="QWZ53" s="18"/>
      <c r="QXE53" s="16">
        <v>2020</v>
      </c>
      <c r="QXF53" s="10"/>
      <c r="QXG53" s="17"/>
      <c r="QXH53" s="18"/>
      <c r="QXM53" s="16">
        <v>2020</v>
      </c>
      <c r="QXN53" s="10"/>
      <c r="QXO53" s="17"/>
      <c r="QXP53" s="18"/>
      <c r="QXU53" s="16">
        <v>2020</v>
      </c>
      <c r="QXV53" s="10"/>
      <c r="QXW53" s="17"/>
      <c r="QXX53" s="18"/>
      <c r="QYC53" s="16">
        <v>2020</v>
      </c>
      <c r="QYD53" s="10"/>
      <c r="QYE53" s="17"/>
      <c r="QYF53" s="18"/>
      <c r="QYK53" s="16">
        <v>2020</v>
      </c>
      <c r="QYL53" s="10"/>
      <c r="QYM53" s="17"/>
      <c r="QYN53" s="18"/>
      <c r="QYS53" s="16">
        <v>2020</v>
      </c>
      <c r="QYT53" s="10"/>
      <c r="QYU53" s="17"/>
      <c r="QYV53" s="18"/>
      <c r="QZA53" s="16">
        <v>2020</v>
      </c>
      <c r="QZB53" s="10"/>
      <c r="QZC53" s="17"/>
      <c r="QZD53" s="18"/>
      <c r="QZI53" s="16">
        <v>2020</v>
      </c>
      <c r="QZJ53" s="10"/>
      <c r="QZK53" s="17"/>
      <c r="QZL53" s="18"/>
      <c r="QZQ53" s="16">
        <v>2020</v>
      </c>
      <c r="QZR53" s="10"/>
      <c r="QZS53" s="17"/>
      <c r="QZT53" s="18"/>
      <c r="QZY53" s="16">
        <v>2020</v>
      </c>
      <c r="QZZ53" s="10"/>
      <c r="RAA53" s="17"/>
      <c r="RAB53" s="18"/>
      <c r="RAG53" s="16">
        <v>2020</v>
      </c>
      <c r="RAH53" s="10"/>
      <c r="RAI53" s="17"/>
      <c r="RAJ53" s="18"/>
      <c r="RAO53" s="16">
        <v>2020</v>
      </c>
      <c r="RAP53" s="10"/>
      <c r="RAQ53" s="17"/>
      <c r="RAR53" s="18"/>
      <c r="RAW53" s="16">
        <v>2020</v>
      </c>
      <c r="RAX53" s="10"/>
      <c r="RAY53" s="17"/>
      <c r="RAZ53" s="18"/>
      <c r="RBE53" s="16">
        <v>2020</v>
      </c>
      <c r="RBF53" s="10"/>
      <c r="RBG53" s="17"/>
      <c r="RBH53" s="18"/>
      <c r="RBM53" s="16">
        <v>2020</v>
      </c>
      <c r="RBN53" s="10"/>
      <c r="RBO53" s="17"/>
      <c r="RBP53" s="18"/>
      <c r="RBU53" s="16">
        <v>2020</v>
      </c>
      <c r="RBV53" s="10"/>
      <c r="RBW53" s="17"/>
      <c r="RBX53" s="18"/>
      <c r="RCC53" s="16">
        <v>2020</v>
      </c>
      <c r="RCD53" s="10"/>
      <c r="RCE53" s="17"/>
      <c r="RCF53" s="18"/>
      <c r="RCK53" s="16">
        <v>2020</v>
      </c>
      <c r="RCL53" s="10"/>
      <c r="RCM53" s="17"/>
      <c r="RCN53" s="18"/>
      <c r="RCS53" s="16">
        <v>2020</v>
      </c>
      <c r="RCT53" s="10"/>
      <c r="RCU53" s="17"/>
      <c r="RCV53" s="18"/>
      <c r="RDA53" s="16">
        <v>2020</v>
      </c>
      <c r="RDB53" s="10"/>
      <c r="RDC53" s="17"/>
      <c r="RDD53" s="18"/>
      <c r="RDI53" s="16">
        <v>2020</v>
      </c>
      <c r="RDJ53" s="10"/>
      <c r="RDK53" s="17"/>
      <c r="RDL53" s="18"/>
      <c r="RDQ53" s="16">
        <v>2020</v>
      </c>
      <c r="RDR53" s="10"/>
      <c r="RDS53" s="17"/>
      <c r="RDT53" s="18"/>
      <c r="RDY53" s="16">
        <v>2020</v>
      </c>
      <c r="RDZ53" s="10"/>
      <c r="REA53" s="17"/>
      <c r="REB53" s="18"/>
      <c r="REG53" s="16">
        <v>2020</v>
      </c>
      <c r="REH53" s="10"/>
      <c r="REI53" s="17"/>
      <c r="REJ53" s="18"/>
      <c r="REO53" s="16">
        <v>2020</v>
      </c>
      <c r="REP53" s="10"/>
      <c r="REQ53" s="17"/>
      <c r="RER53" s="18"/>
      <c r="REW53" s="16">
        <v>2020</v>
      </c>
      <c r="REX53" s="10"/>
      <c r="REY53" s="17"/>
      <c r="REZ53" s="18"/>
      <c r="RFE53" s="16">
        <v>2020</v>
      </c>
      <c r="RFF53" s="10"/>
      <c r="RFG53" s="17"/>
      <c r="RFH53" s="18"/>
      <c r="RFM53" s="16">
        <v>2020</v>
      </c>
      <c r="RFN53" s="10"/>
      <c r="RFO53" s="17"/>
      <c r="RFP53" s="18"/>
      <c r="RFU53" s="16">
        <v>2020</v>
      </c>
      <c r="RFV53" s="10"/>
      <c r="RFW53" s="17"/>
      <c r="RFX53" s="18"/>
      <c r="RGC53" s="16">
        <v>2020</v>
      </c>
      <c r="RGD53" s="10"/>
      <c r="RGE53" s="17"/>
      <c r="RGF53" s="18"/>
      <c r="RGK53" s="16">
        <v>2020</v>
      </c>
      <c r="RGL53" s="10"/>
      <c r="RGM53" s="17"/>
      <c r="RGN53" s="18"/>
      <c r="RGS53" s="16">
        <v>2020</v>
      </c>
      <c r="RGT53" s="10"/>
      <c r="RGU53" s="17"/>
      <c r="RGV53" s="18"/>
      <c r="RHA53" s="16">
        <v>2020</v>
      </c>
      <c r="RHB53" s="10"/>
      <c r="RHC53" s="17"/>
      <c r="RHD53" s="18"/>
      <c r="RHI53" s="16">
        <v>2020</v>
      </c>
      <c r="RHJ53" s="10"/>
      <c r="RHK53" s="17"/>
      <c r="RHL53" s="18"/>
      <c r="RHQ53" s="16">
        <v>2020</v>
      </c>
      <c r="RHR53" s="10"/>
      <c r="RHS53" s="17"/>
      <c r="RHT53" s="18"/>
      <c r="RHY53" s="16">
        <v>2020</v>
      </c>
      <c r="RHZ53" s="10"/>
      <c r="RIA53" s="17"/>
      <c r="RIB53" s="18"/>
      <c r="RIG53" s="16">
        <v>2020</v>
      </c>
      <c r="RIH53" s="10"/>
      <c r="RII53" s="17"/>
      <c r="RIJ53" s="18"/>
      <c r="RIO53" s="16">
        <v>2020</v>
      </c>
      <c r="RIP53" s="10"/>
      <c r="RIQ53" s="17"/>
      <c r="RIR53" s="18"/>
      <c r="RIW53" s="16">
        <v>2020</v>
      </c>
      <c r="RIX53" s="10"/>
      <c r="RIY53" s="17"/>
      <c r="RIZ53" s="18"/>
      <c r="RJE53" s="16">
        <v>2020</v>
      </c>
      <c r="RJF53" s="10"/>
      <c r="RJG53" s="17"/>
      <c r="RJH53" s="18"/>
      <c r="RJM53" s="16">
        <v>2020</v>
      </c>
      <c r="RJN53" s="10"/>
      <c r="RJO53" s="17"/>
      <c r="RJP53" s="18"/>
      <c r="RJU53" s="16">
        <v>2020</v>
      </c>
      <c r="RJV53" s="10"/>
      <c r="RJW53" s="17"/>
      <c r="RJX53" s="18"/>
      <c r="RKC53" s="16">
        <v>2020</v>
      </c>
      <c r="RKD53" s="10"/>
      <c r="RKE53" s="17"/>
      <c r="RKF53" s="18"/>
      <c r="RKK53" s="16">
        <v>2020</v>
      </c>
      <c r="RKL53" s="10"/>
      <c r="RKM53" s="17"/>
      <c r="RKN53" s="18"/>
      <c r="RKS53" s="16">
        <v>2020</v>
      </c>
      <c r="RKT53" s="10"/>
      <c r="RKU53" s="17"/>
      <c r="RKV53" s="18"/>
      <c r="RLA53" s="16">
        <v>2020</v>
      </c>
      <c r="RLB53" s="10"/>
      <c r="RLC53" s="17"/>
      <c r="RLD53" s="18"/>
      <c r="RLI53" s="16">
        <v>2020</v>
      </c>
      <c r="RLJ53" s="10"/>
      <c r="RLK53" s="17"/>
      <c r="RLL53" s="18"/>
      <c r="RLQ53" s="16">
        <v>2020</v>
      </c>
      <c r="RLR53" s="10"/>
      <c r="RLS53" s="17"/>
      <c r="RLT53" s="18"/>
      <c r="RLY53" s="16">
        <v>2020</v>
      </c>
      <c r="RLZ53" s="10"/>
      <c r="RMA53" s="17"/>
      <c r="RMB53" s="18"/>
      <c r="RMG53" s="16">
        <v>2020</v>
      </c>
      <c r="RMH53" s="10"/>
      <c r="RMI53" s="17"/>
      <c r="RMJ53" s="18"/>
      <c r="RMO53" s="16">
        <v>2020</v>
      </c>
      <c r="RMP53" s="10"/>
      <c r="RMQ53" s="17"/>
      <c r="RMR53" s="18"/>
      <c r="RMW53" s="16">
        <v>2020</v>
      </c>
      <c r="RMX53" s="10"/>
      <c r="RMY53" s="17"/>
      <c r="RMZ53" s="18"/>
      <c r="RNE53" s="16">
        <v>2020</v>
      </c>
      <c r="RNF53" s="10"/>
      <c r="RNG53" s="17"/>
      <c r="RNH53" s="18"/>
      <c r="RNM53" s="16">
        <v>2020</v>
      </c>
      <c r="RNN53" s="10"/>
      <c r="RNO53" s="17"/>
      <c r="RNP53" s="18"/>
      <c r="RNU53" s="16">
        <v>2020</v>
      </c>
      <c r="RNV53" s="10"/>
      <c r="RNW53" s="17"/>
      <c r="RNX53" s="18"/>
      <c r="ROC53" s="16">
        <v>2020</v>
      </c>
      <c r="ROD53" s="10"/>
      <c r="ROE53" s="17"/>
      <c r="ROF53" s="18"/>
      <c r="ROK53" s="16">
        <v>2020</v>
      </c>
      <c r="ROL53" s="10"/>
      <c r="ROM53" s="17"/>
      <c r="RON53" s="18"/>
      <c r="ROS53" s="16">
        <v>2020</v>
      </c>
      <c r="ROT53" s="10"/>
      <c r="ROU53" s="17"/>
      <c r="ROV53" s="18"/>
      <c r="RPA53" s="16">
        <v>2020</v>
      </c>
      <c r="RPB53" s="10"/>
      <c r="RPC53" s="17"/>
      <c r="RPD53" s="18"/>
      <c r="RPI53" s="16">
        <v>2020</v>
      </c>
      <c r="RPJ53" s="10"/>
      <c r="RPK53" s="17"/>
      <c r="RPL53" s="18"/>
      <c r="RPQ53" s="16">
        <v>2020</v>
      </c>
      <c r="RPR53" s="10"/>
      <c r="RPS53" s="17"/>
      <c r="RPT53" s="18"/>
      <c r="RPY53" s="16">
        <v>2020</v>
      </c>
      <c r="RPZ53" s="10"/>
      <c r="RQA53" s="17"/>
      <c r="RQB53" s="18"/>
      <c r="RQG53" s="16">
        <v>2020</v>
      </c>
      <c r="RQH53" s="10"/>
      <c r="RQI53" s="17"/>
      <c r="RQJ53" s="18"/>
      <c r="RQO53" s="16">
        <v>2020</v>
      </c>
      <c r="RQP53" s="10"/>
      <c r="RQQ53" s="17"/>
      <c r="RQR53" s="18"/>
      <c r="RQW53" s="16">
        <v>2020</v>
      </c>
      <c r="RQX53" s="10"/>
      <c r="RQY53" s="17"/>
      <c r="RQZ53" s="18"/>
      <c r="RRE53" s="16">
        <v>2020</v>
      </c>
      <c r="RRF53" s="10"/>
      <c r="RRG53" s="17"/>
      <c r="RRH53" s="18"/>
      <c r="RRM53" s="16">
        <v>2020</v>
      </c>
      <c r="RRN53" s="10"/>
      <c r="RRO53" s="17"/>
      <c r="RRP53" s="18"/>
      <c r="RRU53" s="16">
        <v>2020</v>
      </c>
      <c r="RRV53" s="10"/>
      <c r="RRW53" s="17"/>
      <c r="RRX53" s="18"/>
      <c r="RSC53" s="16">
        <v>2020</v>
      </c>
      <c r="RSD53" s="10"/>
      <c r="RSE53" s="17"/>
      <c r="RSF53" s="18"/>
      <c r="RSK53" s="16">
        <v>2020</v>
      </c>
      <c r="RSL53" s="10"/>
      <c r="RSM53" s="17"/>
      <c r="RSN53" s="18"/>
      <c r="RSS53" s="16">
        <v>2020</v>
      </c>
      <c r="RST53" s="10"/>
      <c r="RSU53" s="17"/>
      <c r="RSV53" s="18"/>
      <c r="RTA53" s="16">
        <v>2020</v>
      </c>
      <c r="RTB53" s="10"/>
      <c r="RTC53" s="17"/>
      <c r="RTD53" s="18"/>
      <c r="RTI53" s="16">
        <v>2020</v>
      </c>
      <c r="RTJ53" s="10"/>
      <c r="RTK53" s="17"/>
      <c r="RTL53" s="18"/>
      <c r="RTQ53" s="16">
        <v>2020</v>
      </c>
      <c r="RTR53" s="10"/>
      <c r="RTS53" s="17"/>
      <c r="RTT53" s="18"/>
      <c r="RTY53" s="16">
        <v>2020</v>
      </c>
      <c r="RTZ53" s="10"/>
      <c r="RUA53" s="17"/>
      <c r="RUB53" s="18"/>
      <c r="RUG53" s="16">
        <v>2020</v>
      </c>
      <c r="RUH53" s="10"/>
      <c r="RUI53" s="17"/>
      <c r="RUJ53" s="18"/>
      <c r="RUO53" s="16">
        <v>2020</v>
      </c>
      <c r="RUP53" s="10"/>
      <c r="RUQ53" s="17"/>
      <c r="RUR53" s="18"/>
      <c r="RUW53" s="16">
        <v>2020</v>
      </c>
      <c r="RUX53" s="10"/>
      <c r="RUY53" s="17"/>
      <c r="RUZ53" s="18"/>
      <c r="RVE53" s="16">
        <v>2020</v>
      </c>
      <c r="RVF53" s="10"/>
      <c r="RVG53" s="17"/>
      <c r="RVH53" s="18"/>
      <c r="RVM53" s="16">
        <v>2020</v>
      </c>
      <c r="RVN53" s="10"/>
      <c r="RVO53" s="17"/>
      <c r="RVP53" s="18"/>
      <c r="RVU53" s="16">
        <v>2020</v>
      </c>
      <c r="RVV53" s="10"/>
      <c r="RVW53" s="17"/>
      <c r="RVX53" s="18"/>
      <c r="RWC53" s="16">
        <v>2020</v>
      </c>
      <c r="RWD53" s="10"/>
      <c r="RWE53" s="17"/>
      <c r="RWF53" s="18"/>
      <c r="RWK53" s="16">
        <v>2020</v>
      </c>
      <c r="RWL53" s="10"/>
      <c r="RWM53" s="17"/>
      <c r="RWN53" s="18"/>
      <c r="RWS53" s="16">
        <v>2020</v>
      </c>
      <c r="RWT53" s="10"/>
      <c r="RWU53" s="17"/>
      <c r="RWV53" s="18"/>
      <c r="RXA53" s="16">
        <v>2020</v>
      </c>
      <c r="RXB53" s="10"/>
      <c r="RXC53" s="17"/>
      <c r="RXD53" s="18"/>
      <c r="RXI53" s="16">
        <v>2020</v>
      </c>
      <c r="RXJ53" s="10"/>
      <c r="RXK53" s="17"/>
      <c r="RXL53" s="18"/>
      <c r="RXQ53" s="16">
        <v>2020</v>
      </c>
      <c r="RXR53" s="10"/>
      <c r="RXS53" s="17"/>
      <c r="RXT53" s="18"/>
      <c r="RXY53" s="16">
        <v>2020</v>
      </c>
      <c r="RXZ53" s="10"/>
      <c r="RYA53" s="17"/>
      <c r="RYB53" s="18"/>
      <c r="RYG53" s="16">
        <v>2020</v>
      </c>
      <c r="RYH53" s="10"/>
      <c r="RYI53" s="17"/>
      <c r="RYJ53" s="18"/>
      <c r="RYO53" s="16">
        <v>2020</v>
      </c>
      <c r="RYP53" s="10"/>
      <c r="RYQ53" s="17"/>
      <c r="RYR53" s="18"/>
      <c r="RYW53" s="16">
        <v>2020</v>
      </c>
      <c r="RYX53" s="10"/>
      <c r="RYY53" s="17"/>
      <c r="RYZ53" s="18"/>
      <c r="RZE53" s="16">
        <v>2020</v>
      </c>
      <c r="RZF53" s="10"/>
      <c r="RZG53" s="17"/>
      <c r="RZH53" s="18"/>
      <c r="RZM53" s="16">
        <v>2020</v>
      </c>
      <c r="RZN53" s="10"/>
      <c r="RZO53" s="17"/>
      <c r="RZP53" s="18"/>
      <c r="RZU53" s="16">
        <v>2020</v>
      </c>
      <c r="RZV53" s="10"/>
      <c r="RZW53" s="17"/>
      <c r="RZX53" s="18"/>
      <c r="SAC53" s="16">
        <v>2020</v>
      </c>
      <c r="SAD53" s="10"/>
      <c r="SAE53" s="17"/>
      <c r="SAF53" s="18"/>
      <c r="SAK53" s="16">
        <v>2020</v>
      </c>
      <c r="SAL53" s="10"/>
      <c r="SAM53" s="17"/>
      <c r="SAN53" s="18"/>
      <c r="SAS53" s="16">
        <v>2020</v>
      </c>
      <c r="SAT53" s="10"/>
      <c r="SAU53" s="17"/>
      <c r="SAV53" s="18"/>
      <c r="SBA53" s="16">
        <v>2020</v>
      </c>
      <c r="SBB53" s="10"/>
      <c r="SBC53" s="17"/>
      <c r="SBD53" s="18"/>
      <c r="SBI53" s="16">
        <v>2020</v>
      </c>
      <c r="SBJ53" s="10"/>
      <c r="SBK53" s="17"/>
      <c r="SBL53" s="18"/>
      <c r="SBQ53" s="16">
        <v>2020</v>
      </c>
      <c r="SBR53" s="10"/>
      <c r="SBS53" s="17"/>
      <c r="SBT53" s="18"/>
      <c r="SBY53" s="16">
        <v>2020</v>
      </c>
      <c r="SBZ53" s="10"/>
      <c r="SCA53" s="17"/>
      <c r="SCB53" s="18"/>
      <c r="SCG53" s="16">
        <v>2020</v>
      </c>
      <c r="SCH53" s="10"/>
      <c r="SCI53" s="17"/>
      <c r="SCJ53" s="18"/>
      <c r="SCO53" s="16">
        <v>2020</v>
      </c>
      <c r="SCP53" s="10"/>
      <c r="SCQ53" s="17"/>
      <c r="SCR53" s="18"/>
      <c r="SCW53" s="16">
        <v>2020</v>
      </c>
      <c r="SCX53" s="10"/>
      <c r="SCY53" s="17"/>
      <c r="SCZ53" s="18"/>
      <c r="SDE53" s="16">
        <v>2020</v>
      </c>
      <c r="SDF53" s="10"/>
      <c r="SDG53" s="17"/>
      <c r="SDH53" s="18"/>
      <c r="SDM53" s="16">
        <v>2020</v>
      </c>
      <c r="SDN53" s="10"/>
      <c r="SDO53" s="17"/>
      <c r="SDP53" s="18"/>
      <c r="SDU53" s="16">
        <v>2020</v>
      </c>
      <c r="SDV53" s="10"/>
      <c r="SDW53" s="17"/>
      <c r="SDX53" s="18"/>
      <c r="SEC53" s="16">
        <v>2020</v>
      </c>
      <c r="SED53" s="10"/>
      <c r="SEE53" s="17"/>
      <c r="SEF53" s="18"/>
      <c r="SEK53" s="16">
        <v>2020</v>
      </c>
      <c r="SEL53" s="10"/>
      <c r="SEM53" s="17"/>
      <c r="SEN53" s="18"/>
      <c r="SES53" s="16">
        <v>2020</v>
      </c>
      <c r="SET53" s="10"/>
      <c r="SEU53" s="17"/>
      <c r="SEV53" s="18"/>
      <c r="SFA53" s="16">
        <v>2020</v>
      </c>
      <c r="SFB53" s="10"/>
      <c r="SFC53" s="17"/>
      <c r="SFD53" s="18"/>
      <c r="SFI53" s="16">
        <v>2020</v>
      </c>
      <c r="SFJ53" s="10"/>
      <c r="SFK53" s="17"/>
      <c r="SFL53" s="18"/>
      <c r="SFQ53" s="16">
        <v>2020</v>
      </c>
      <c r="SFR53" s="10"/>
      <c r="SFS53" s="17"/>
      <c r="SFT53" s="18"/>
      <c r="SFY53" s="16">
        <v>2020</v>
      </c>
      <c r="SFZ53" s="10"/>
      <c r="SGA53" s="17"/>
      <c r="SGB53" s="18"/>
      <c r="SGG53" s="16">
        <v>2020</v>
      </c>
      <c r="SGH53" s="10"/>
      <c r="SGI53" s="17"/>
      <c r="SGJ53" s="18"/>
      <c r="SGO53" s="16">
        <v>2020</v>
      </c>
      <c r="SGP53" s="10"/>
      <c r="SGQ53" s="17"/>
      <c r="SGR53" s="18"/>
      <c r="SGW53" s="16">
        <v>2020</v>
      </c>
      <c r="SGX53" s="10"/>
      <c r="SGY53" s="17"/>
      <c r="SGZ53" s="18"/>
      <c r="SHE53" s="16">
        <v>2020</v>
      </c>
      <c r="SHF53" s="10"/>
      <c r="SHG53" s="17"/>
      <c r="SHH53" s="18"/>
      <c r="SHM53" s="16">
        <v>2020</v>
      </c>
      <c r="SHN53" s="10"/>
      <c r="SHO53" s="17"/>
      <c r="SHP53" s="18"/>
      <c r="SHU53" s="16">
        <v>2020</v>
      </c>
      <c r="SHV53" s="10"/>
      <c r="SHW53" s="17"/>
      <c r="SHX53" s="18"/>
      <c r="SIC53" s="16">
        <v>2020</v>
      </c>
      <c r="SID53" s="10"/>
      <c r="SIE53" s="17"/>
      <c r="SIF53" s="18"/>
      <c r="SIK53" s="16">
        <v>2020</v>
      </c>
      <c r="SIL53" s="10"/>
      <c r="SIM53" s="17"/>
      <c r="SIN53" s="18"/>
      <c r="SIS53" s="16">
        <v>2020</v>
      </c>
      <c r="SIT53" s="10"/>
      <c r="SIU53" s="17"/>
      <c r="SIV53" s="18"/>
      <c r="SJA53" s="16">
        <v>2020</v>
      </c>
      <c r="SJB53" s="10"/>
      <c r="SJC53" s="17"/>
      <c r="SJD53" s="18"/>
      <c r="SJI53" s="16">
        <v>2020</v>
      </c>
      <c r="SJJ53" s="10"/>
      <c r="SJK53" s="17"/>
      <c r="SJL53" s="18"/>
      <c r="SJQ53" s="16">
        <v>2020</v>
      </c>
      <c r="SJR53" s="10"/>
      <c r="SJS53" s="17"/>
      <c r="SJT53" s="18"/>
      <c r="SJY53" s="16">
        <v>2020</v>
      </c>
      <c r="SJZ53" s="10"/>
      <c r="SKA53" s="17"/>
      <c r="SKB53" s="18"/>
      <c r="SKG53" s="16">
        <v>2020</v>
      </c>
      <c r="SKH53" s="10"/>
      <c r="SKI53" s="17"/>
      <c r="SKJ53" s="18"/>
      <c r="SKO53" s="16">
        <v>2020</v>
      </c>
      <c r="SKP53" s="10"/>
      <c r="SKQ53" s="17"/>
      <c r="SKR53" s="18"/>
      <c r="SKW53" s="16">
        <v>2020</v>
      </c>
      <c r="SKX53" s="10"/>
      <c r="SKY53" s="17"/>
      <c r="SKZ53" s="18"/>
      <c r="SLE53" s="16">
        <v>2020</v>
      </c>
      <c r="SLF53" s="10"/>
      <c r="SLG53" s="17"/>
      <c r="SLH53" s="18"/>
      <c r="SLM53" s="16">
        <v>2020</v>
      </c>
      <c r="SLN53" s="10"/>
      <c r="SLO53" s="17"/>
      <c r="SLP53" s="18"/>
      <c r="SLU53" s="16">
        <v>2020</v>
      </c>
      <c r="SLV53" s="10"/>
      <c r="SLW53" s="17"/>
      <c r="SLX53" s="18"/>
      <c r="SMC53" s="16">
        <v>2020</v>
      </c>
      <c r="SMD53" s="10"/>
      <c r="SME53" s="17"/>
      <c r="SMF53" s="18"/>
      <c r="SMK53" s="16">
        <v>2020</v>
      </c>
      <c r="SML53" s="10"/>
      <c r="SMM53" s="17"/>
      <c r="SMN53" s="18"/>
      <c r="SMS53" s="16">
        <v>2020</v>
      </c>
      <c r="SMT53" s="10"/>
      <c r="SMU53" s="17"/>
      <c r="SMV53" s="18"/>
      <c r="SNA53" s="16">
        <v>2020</v>
      </c>
      <c r="SNB53" s="10"/>
      <c r="SNC53" s="17"/>
      <c r="SND53" s="18"/>
      <c r="SNI53" s="16">
        <v>2020</v>
      </c>
      <c r="SNJ53" s="10"/>
      <c r="SNK53" s="17"/>
      <c r="SNL53" s="18"/>
      <c r="SNQ53" s="16">
        <v>2020</v>
      </c>
      <c r="SNR53" s="10"/>
      <c r="SNS53" s="17"/>
      <c r="SNT53" s="18"/>
      <c r="SNY53" s="16">
        <v>2020</v>
      </c>
      <c r="SNZ53" s="10"/>
      <c r="SOA53" s="17"/>
      <c r="SOB53" s="18"/>
      <c r="SOG53" s="16">
        <v>2020</v>
      </c>
      <c r="SOH53" s="10"/>
      <c r="SOI53" s="17"/>
      <c r="SOJ53" s="18"/>
      <c r="SOO53" s="16">
        <v>2020</v>
      </c>
      <c r="SOP53" s="10"/>
      <c r="SOQ53" s="17"/>
      <c r="SOR53" s="18"/>
      <c r="SOW53" s="16">
        <v>2020</v>
      </c>
      <c r="SOX53" s="10"/>
      <c r="SOY53" s="17"/>
      <c r="SOZ53" s="18"/>
      <c r="SPE53" s="16">
        <v>2020</v>
      </c>
      <c r="SPF53" s="10"/>
      <c r="SPG53" s="17"/>
      <c r="SPH53" s="18"/>
      <c r="SPM53" s="16">
        <v>2020</v>
      </c>
      <c r="SPN53" s="10"/>
      <c r="SPO53" s="17"/>
      <c r="SPP53" s="18"/>
      <c r="SPU53" s="16">
        <v>2020</v>
      </c>
      <c r="SPV53" s="10"/>
      <c r="SPW53" s="17"/>
      <c r="SPX53" s="18"/>
      <c r="SQC53" s="16">
        <v>2020</v>
      </c>
      <c r="SQD53" s="10"/>
      <c r="SQE53" s="17"/>
      <c r="SQF53" s="18"/>
      <c r="SQK53" s="16">
        <v>2020</v>
      </c>
      <c r="SQL53" s="10"/>
      <c r="SQM53" s="17"/>
      <c r="SQN53" s="18"/>
      <c r="SQS53" s="16">
        <v>2020</v>
      </c>
      <c r="SQT53" s="10"/>
      <c r="SQU53" s="17"/>
      <c r="SQV53" s="18"/>
      <c r="SRA53" s="16">
        <v>2020</v>
      </c>
      <c r="SRB53" s="10"/>
      <c r="SRC53" s="17"/>
      <c r="SRD53" s="18"/>
      <c r="SRI53" s="16">
        <v>2020</v>
      </c>
      <c r="SRJ53" s="10"/>
      <c r="SRK53" s="17"/>
      <c r="SRL53" s="18"/>
      <c r="SRQ53" s="16">
        <v>2020</v>
      </c>
      <c r="SRR53" s="10"/>
      <c r="SRS53" s="17"/>
      <c r="SRT53" s="18"/>
      <c r="SRY53" s="16">
        <v>2020</v>
      </c>
      <c r="SRZ53" s="10"/>
      <c r="SSA53" s="17"/>
      <c r="SSB53" s="18"/>
      <c r="SSG53" s="16">
        <v>2020</v>
      </c>
      <c r="SSH53" s="10"/>
      <c r="SSI53" s="17"/>
      <c r="SSJ53" s="18"/>
      <c r="SSO53" s="16">
        <v>2020</v>
      </c>
      <c r="SSP53" s="10"/>
      <c r="SSQ53" s="17"/>
      <c r="SSR53" s="18"/>
      <c r="SSW53" s="16">
        <v>2020</v>
      </c>
      <c r="SSX53" s="10"/>
      <c r="SSY53" s="17"/>
      <c r="SSZ53" s="18"/>
      <c r="STE53" s="16">
        <v>2020</v>
      </c>
      <c r="STF53" s="10"/>
      <c r="STG53" s="17"/>
      <c r="STH53" s="18"/>
      <c r="STM53" s="16">
        <v>2020</v>
      </c>
      <c r="STN53" s="10"/>
      <c r="STO53" s="17"/>
      <c r="STP53" s="18"/>
      <c r="STU53" s="16">
        <v>2020</v>
      </c>
      <c r="STV53" s="10"/>
      <c r="STW53" s="17"/>
      <c r="STX53" s="18"/>
      <c r="SUC53" s="16">
        <v>2020</v>
      </c>
      <c r="SUD53" s="10"/>
      <c r="SUE53" s="17"/>
      <c r="SUF53" s="18"/>
      <c r="SUK53" s="16">
        <v>2020</v>
      </c>
      <c r="SUL53" s="10"/>
      <c r="SUM53" s="17"/>
      <c r="SUN53" s="18"/>
      <c r="SUS53" s="16">
        <v>2020</v>
      </c>
      <c r="SUT53" s="10"/>
      <c r="SUU53" s="17"/>
      <c r="SUV53" s="18"/>
      <c r="SVA53" s="16">
        <v>2020</v>
      </c>
      <c r="SVB53" s="10"/>
      <c r="SVC53" s="17"/>
      <c r="SVD53" s="18"/>
      <c r="SVI53" s="16">
        <v>2020</v>
      </c>
      <c r="SVJ53" s="10"/>
      <c r="SVK53" s="17"/>
      <c r="SVL53" s="18"/>
      <c r="SVQ53" s="16">
        <v>2020</v>
      </c>
      <c r="SVR53" s="10"/>
      <c r="SVS53" s="17"/>
      <c r="SVT53" s="18"/>
      <c r="SVY53" s="16">
        <v>2020</v>
      </c>
      <c r="SVZ53" s="10"/>
      <c r="SWA53" s="17"/>
      <c r="SWB53" s="18"/>
      <c r="SWG53" s="16">
        <v>2020</v>
      </c>
      <c r="SWH53" s="10"/>
      <c r="SWI53" s="17"/>
      <c r="SWJ53" s="18"/>
      <c r="SWO53" s="16">
        <v>2020</v>
      </c>
      <c r="SWP53" s="10"/>
      <c r="SWQ53" s="17"/>
      <c r="SWR53" s="18"/>
      <c r="SWW53" s="16">
        <v>2020</v>
      </c>
      <c r="SWX53" s="10"/>
      <c r="SWY53" s="17"/>
      <c r="SWZ53" s="18"/>
      <c r="SXE53" s="16">
        <v>2020</v>
      </c>
      <c r="SXF53" s="10"/>
      <c r="SXG53" s="17"/>
      <c r="SXH53" s="18"/>
      <c r="SXM53" s="16">
        <v>2020</v>
      </c>
      <c r="SXN53" s="10"/>
      <c r="SXO53" s="17"/>
      <c r="SXP53" s="18"/>
      <c r="SXU53" s="16">
        <v>2020</v>
      </c>
      <c r="SXV53" s="10"/>
      <c r="SXW53" s="17"/>
      <c r="SXX53" s="18"/>
      <c r="SYC53" s="16">
        <v>2020</v>
      </c>
      <c r="SYD53" s="10"/>
      <c r="SYE53" s="17"/>
      <c r="SYF53" s="18"/>
      <c r="SYK53" s="16">
        <v>2020</v>
      </c>
      <c r="SYL53" s="10"/>
      <c r="SYM53" s="17"/>
      <c r="SYN53" s="18"/>
      <c r="SYS53" s="16">
        <v>2020</v>
      </c>
      <c r="SYT53" s="10"/>
      <c r="SYU53" s="17"/>
      <c r="SYV53" s="18"/>
      <c r="SZA53" s="16">
        <v>2020</v>
      </c>
      <c r="SZB53" s="10"/>
      <c r="SZC53" s="17"/>
      <c r="SZD53" s="18"/>
      <c r="SZI53" s="16">
        <v>2020</v>
      </c>
      <c r="SZJ53" s="10"/>
      <c r="SZK53" s="17"/>
      <c r="SZL53" s="18"/>
      <c r="SZQ53" s="16">
        <v>2020</v>
      </c>
      <c r="SZR53" s="10"/>
      <c r="SZS53" s="17"/>
      <c r="SZT53" s="18"/>
      <c r="SZY53" s="16">
        <v>2020</v>
      </c>
      <c r="SZZ53" s="10"/>
      <c r="TAA53" s="17"/>
      <c r="TAB53" s="18"/>
      <c r="TAG53" s="16">
        <v>2020</v>
      </c>
      <c r="TAH53" s="10"/>
      <c r="TAI53" s="17"/>
      <c r="TAJ53" s="18"/>
      <c r="TAO53" s="16">
        <v>2020</v>
      </c>
      <c r="TAP53" s="10"/>
      <c r="TAQ53" s="17"/>
      <c r="TAR53" s="18"/>
      <c r="TAW53" s="16">
        <v>2020</v>
      </c>
      <c r="TAX53" s="10"/>
      <c r="TAY53" s="17"/>
      <c r="TAZ53" s="18"/>
      <c r="TBE53" s="16">
        <v>2020</v>
      </c>
      <c r="TBF53" s="10"/>
      <c r="TBG53" s="17"/>
      <c r="TBH53" s="18"/>
      <c r="TBM53" s="16">
        <v>2020</v>
      </c>
      <c r="TBN53" s="10"/>
      <c r="TBO53" s="17"/>
      <c r="TBP53" s="18"/>
      <c r="TBU53" s="16">
        <v>2020</v>
      </c>
      <c r="TBV53" s="10"/>
      <c r="TBW53" s="17"/>
      <c r="TBX53" s="18"/>
      <c r="TCC53" s="16">
        <v>2020</v>
      </c>
      <c r="TCD53" s="10"/>
      <c r="TCE53" s="17"/>
      <c r="TCF53" s="18"/>
      <c r="TCK53" s="16">
        <v>2020</v>
      </c>
      <c r="TCL53" s="10"/>
      <c r="TCM53" s="17"/>
      <c r="TCN53" s="18"/>
      <c r="TCS53" s="16">
        <v>2020</v>
      </c>
      <c r="TCT53" s="10"/>
      <c r="TCU53" s="17"/>
      <c r="TCV53" s="18"/>
      <c r="TDA53" s="16">
        <v>2020</v>
      </c>
      <c r="TDB53" s="10"/>
      <c r="TDC53" s="17"/>
      <c r="TDD53" s="18"/>
      <c r="TDI53" s="16">
        <v>2020</v>
      </c>
      <c r="TDJ53" s="10"/>
      <c r="TDK53" s="17"/>
      <c r="TDL53" s="18"/>
      <c r="TDQ53" s="16">
        <v>2020</v>
      </c>
      <c r="TDR53" s="10"/>
      <c r="TDS53" s="17"/>
      <c r="TDT53" s="18"/>
      <c r="TDY53" s="16">
        <v>2020</v>
      </c>
      <c r="TDZ53" s="10"/>
      <c r="TEA53" s="17"/>
      <c r="TEB53" s="18"/>
      <c r="TEG53" s="16">
        <v>2020</v>
      </c>
      <c r="TEH53" s="10"/>
      <c r="TEI53" s="17"/>
      <c r="TEJ53" s="18"/>
      <c r="TEO53" s="16">
        <v>2020</v>
      </c>
      <c r="TEP53" s="10"/>
      <c r="TEQ53" s="17"/>
      <c r="TER53" s="18"/>
      <c r="TEW53" s="16">
        <v>2020</v>
      </c>
      <c r="TEX53" s="10"/>
      <c r="TEY53" s="17"/>
      <c r="TEZ53" s="18"/>
      <c r="TFE53" s="16">
        <v>2020</v>
      </c>
      <c r="TFF53" s="10"/>
      <c r="TFG53" s="17"/>
      <c r="TFH53" s="18"/>
      <c r="TFM53" s="16">
        <v>2020</v>
      </c>
      <c r="TFN53" s="10"/>
      <c r="TFO53" s="17"/>
      <c r="TFP53" s="18"/>
      <c r="TFU53" s="16">
        <v>2020</v>
      </c>
      <c r="TFV53" s="10"/>
      <c r="TFW53" s="17"/>
      <c r="TFX53" s="18"/>
      <c r="TGC53" s="16">
        <v>2020</v>
      </c>
      <c r="TGD53" s="10"/>
      <c r="TGE53" s="17"/>
      <c r="TGF53" s="18"/>
      <c r="TGK53" s="16">
        <v>2020</v>
      </c>
      <c r="TGL53" s="10"/>
      <c r="TGM53" s="17"/>
      <c r="TGN53" s="18"/>
      <c r="TGS53" s="16">
        <v>2020</v>
      </c>
      <c r="TGT53" s="10"/>
      <c r="TGU53" s="17"/>
      <c r="TGV53" s="18"/>
      <c r="THA53" s="16">
        <v>2020</v>
      </c>
      <c r="THB53" s="10"/>
      <c r="THC53" s="17"/>
      <c r="THD53" s="18"/>
      <c r="THI53" s="16">
        <v>2020</v>
      </c>
      <c r="THJ53" s="10"/>
      <c r="THK53" s="17"/>
      <c r="THL53" s="18"/>
      <c r="THQ53" s="16">
        <v>2020</v>
      </c>
      <c r="THR53" s="10"/>
      <c r="THS53" s="17"/>
      <c r="THT53" s="18"/>
      <c r="THY53" s="16">
        <v>2020</v>
      </c>
      <c r="THZ53" s="10"/>
      <c r="TIA53" s="17"/>
      <c r="TIB53" s="18"/>
      <c r="TIG53" s="16">
        <v>2020</v>
      </c>
      <c r="TIH53" s="10"/>
      <c r="TII53" s="17"/>
      <c r="TIJ53" s="18"/>
      <c r="TIO53" s="16">
        <v>2020</v>
      </c>
      <c r="TIP53" s="10"/>
      <c r="TIQ53" s="17"/>
      <c r="TIR53" s="18"/>
      <c r="TIW53" s="16">
        <v>2020</v>
      </c>
      <c r="TIX53" s="10"/>
      <c r="TIY53" s="17"/>
      <c r="TIZ53" s="18"/>
      <c r="TJE53" s="16">
        <v>2020</v>
      </c>
      <c r="TJF53" s="10"/>
      <c r="TJG53" s="17"/>
      <c r="TJH53" s="18"/>
      <c r="TJM53" s="16">
        <v>2020</v>
      </c>
      <c r="TJN53" s="10"/>
      <c r="TJO53" s="17"/>
      <c r="TJP53" s="18"/>
      <c r="TJU53" s="16">
        <v>2020</v>
      </c>
      <c r="TJV53" s="10"/>
      <c r="TJW53" s="17"/>
      <c r="TJX53" s="18"/>
      <c r="TKC53" s="16">
        <v>2020</v>
      </c>
      <c r="TKD53" s="10"/>
      <c r="TKE53" s="17"/>
      <c r="TKF53" s="18"/>
      <c r="TKK53" s="16">
        <v>2020</v>
      </c>
      <c r="TKL53" s="10"/>
      <c r="TKM53" s="17"/>
      <c r="TKN53" s="18"/>
      <c r="TKS53" s="16">
        <v>2020</v>
      </c>
      <c r="TKT53" s="10"/>
      <c r="TKU53" s="17"/>
      <c r="TKV53" s="18"/>
      <c r="TLA53" s="16">
        <v>2020</v>
      </c>
      <c r="TLB53" s="10"/>
      <c r="TLC53" s="17"/>
      <c r="TLD53" s="18"/>
      <c r="TLI53" s="16">
        <v>2020</v>
      </c>
      <c r="TLJ53" s="10"/>
      <c r="TLK53" s="17"/>
      <c r="TLL53" s="18"/>
      <c r="TLQ53" s="16">
        <v>2020</v>
      </c>
      <c r="TLR53" s="10"/>
      <c r="TLS53" s="17"/>
      <c r="TLT53" s="18"/>
      <c r="TLY53" s="16">
        <v>2020</v>
      </c>
      <c r="TLZ53" s="10"/>
      <c r="TMA53" s="17"/>
      <c r="TMB53" s="18"/>
      <c r="TMG53" s="16">
        <v>2020</v>
      </c>
      <c r="TMH53" s="10"/>
      <c r="TMI53" s="17"/>
      <c r="TMJ53" s="18"/>
      <c r="TMO53" s="16">
        <v>2020</v>
      </c>
      <c r="TMP53" s="10"/>
      <c r="TMQ53" s="17"/>
      <c r="TMR53" s="18"/>
      <c r="TMW53" s="16">
        <v>2020</v>
      </c>
      <c r="TMX53" s="10"/>
      <c r="TMY53" s="17"/>
      <c r="TMZ53" s="18"/>
      <c r="TNE53" s="16">
        <v>2020</v>
      </c>
      <c r="TNF53" s="10"/>
      <c r="TNG53" s="17"/>
      <c r="TNH53" s="18"/>
      <c r="TNM53" s="16">
        <v>2020</v>
      </c>
      <c r="TNN53" s="10"/>
      <c r="TNO53" s="17"/>
      <c r="TNP53" s="18"/>
      <c r="TNU53" s="16">
        <v>2020</v>
      </c>
      <c r="TNV53" s="10"/>
      <c r="TNW53" s="17"/>
      <c r="TNX53" s="18"/>
      <c r="TOC53" s="16">
        <v>2020</v>
      </c>
      <c r="TOD53" s="10"/>
      <c r="TOE53" s="17"/>
      <c r="TOF53" s="18"/>
      <c r="TOK53" s="16">
        <v>2020</v>
      </c>
      <c r="TOL53" s="10"/>
      <c r="TOM53" s="17"/>
      <c r="TON53" s="18"/>
      <c r="TOS53" s="16">
        <v>2020</v>
      </c>
      <c r="TOT53" s="10"/>
      <c r="TOU53" s="17"/>
      <c r="TOV53" s="18"/>
      <c r="TPA53" s="16">
        <v>2020</v>
      </c>
      <c r="TPB53" s="10"/>
      <c r="TPC53" s="17"/>
      <c r="TPD53" s="18"/>
      <c r="TPI53" s="16">
        <v>2020</v>
      </c>
      <c r="TPJ53" s="10"/>
      <c r="TPK53" s="17"/>
      <c r="TPL53" s="18"/>
      <c r="TPQ53" s="16">
        <v>2020</v>
      </c>
      <c r="TPR53" s="10"/>
      <c r="TPS53" s="17"/>
      <c r="TPT53" s="18"/>
      <c r="TPY53" s="16">
        <v>2020</v>
      </c>
      <c r="TPZ53" s="10"/>
      <c r="TQA53" s="17"/>
      <c r="TQB53" s="18"/>
      <c r="TQG53" s="16">
        <v>2020</v>
      </c>
      <c r="TQH53" s="10"/>
      <c r="TQI53" s="17"/>
      <c r="TQJ53" s="18"/>
      <c r="TQO53" s="16">
        <v>2020</v>
      </c>
      <c r="TQP53" s="10"/>
      <c r="TQQ53" s="17"/>
      <c r="TQR53" s="18"/>
      <c r="TQW53" s="16">
        <v>2020</v>
      </c>
      <c r="TQX53" s="10"/>
      <c r="TQY53" s="17"/>
      <c r="TQZ53" s="18"/>
      <c r="TRE53" s="16">
        <v>2020</v>
      </c>
      <c r="TRF53" s="10"/>
      <c r="TRG53" s="17"/>
      <c r="TRH53" s="18"/>
      <c r="TRM53" s="16">
        <v>2020</v>
      </c>
      <c r="TRN53" s="10"/>
      <c r="TRO53" s="17"/>
      <c r="TRP53" s="18"/>
      <c r="TRU53" s="16">
        <v>2020</v>
      </c>
      <c r="TRV53" s="10"/>
      <c r="TRW53" s="17"/>
      <c r="TRX53" s="18"/>
      <c r="TSC53" s="16">
        <v>2020</v>
      </c>
      <c r="TSD53" s="10"/>
      <c r="TSE53" s="17"/>
      <c r="TSF53" s="18"/>
      <c r="TSK53" s="16">
        <v>2020</v>
      </c>
      <c r="TSL53" s="10"/>
      <c r="TSM53" s="17"/>
      <c r="TSN53" s="18"/>
      <c r="TSS53" s="16">
        <v>2020</v>
      </c>
      <c r="TST53" s="10"/>
      <c r="TSU53" s="17"/>
      <c r="TSV53" s="18"/>
      <c r="TTA53" s="16">
        <v>2020</v>
      </c>
      <c r="TTB53" s="10"/>
      <c r="TTC53" s="17"/>
      <c r="TTD53" s="18"/>
      <c r="TTI53" s="16">
        <v>2020</v>
      </c>
      <c r="TTJ53" s="10"/>
      <c r="TTK53" s="17"/>
      <c r="TTL53" s="18"/>
      <c r="TTQ53" s="16">
        <v>2020</v>
      </c>
      <c r="TTR53" s="10"/>
      <c r="TTS53" s="17"/>
      <c r="TTT53" s="18"/>
      <c r="TTY53" s="16">
        <v>2020</v>
      </c>
      <c r="TTZ53" s="10"/>
      <c r="TUA53" s="17"/>
      <c r="TUB53" s="18"/>
      <c r="TUG53" s="16">
        <v>2020</v>
      </c>
      <c r="TUH53" s="10"/>
      <c r="TUI53" s="17"/>
      <c r="TUJ53" s="18"/>
      <c r="TUO53" s="16">
        <v>2020</v>
      </c>
      <c r="TUP53" s="10"/>
      <c r="TUQ53" s="17"/>
      <c r="TUR53" s="18"/>
      <c r="TUW53" s="16">
        <v>2020</v>
      </c>
      <c r="TUX53" s="10"/>
      <c r="TUY53" s="17"/>
      <c r="TUZ53" s="18"/>
      <c r="TVE53" s="16">
        <v>2020</v>
      </c>
      <c r="TVF53" s="10"/>
      <c r="TVG53" s="17"/>
      <c r="TVH53" s="18"/>
      <c r="TVM53" s="16">
        <v>2020</v>
      </c>
      <c r="TVN53" s="10"/>
      <c r="TVO53" s="17"/>
      <c r="TVP53" s="18"/>
      <c r="TVU53" s="16">
        <v>2020</v>
      </c>
      <c r="TVV53" s="10"/>
      <c r="TVW53" s="17"/>
      <c r="TVX53" s="18"/>
      <c r="TWC53" s="16">
        <v>2020</v>
      </c>
      <c r="TWD53" s="10"/>
      <c r="TWE53" s="17"/>
      <c r="TWF53" s="18"/>
      <c r="TWK53" s="16">
        <v>2020</v>
      </c>
      <c r="TWL53" s="10"/>
      <c r="TWM53" s="17"/>
      <c r="TWN53" s="18"/>
      <c r="TWS53" s="16">
        <v>2020</v>
      </c>
      <c r="TWT53" s="10"/>
      <c r="TWU53" s="17"/>
      <c r="TWV53" s="18"/>
      <c r="TXA53" s="16">
        <v>2020</v>
      </c>
      <c r="TXB53" s="10"/>
      <c r="TXC53" s="17"/>
      <c r="TXD53" s="18"/>
      <c r="TXI53" s="16">
        <v>2020</v>
      </c>
      <c r="TXJ53" s="10"/>
      <c r="TXK53" s="17"/>
      <c r="TXL53" s="18"/>
      <c r="TXQ53" s="16">
        <v>2020</v>
      </c>
      <c r="TXR53" s="10"/>
      <c r="TXS53" s="17"/>
      <c r="TXT53" s="18"/>
      <c r="TXY53" s="16">
        <v>2020</v>
      </c>
      <c r="TXZ53" s="10"/>
      <c r="TYA53" s="17"/>
      <c r="TYB53" s="18"/>
      <c r="TYG53" s="16">
        <v>2020</v>
      </c>
      <c r="TYH53" s="10"/>
      <c r="TYI53" s="17"/>
      <c r="TYJ53" s="18"/>
      <c r="TYO53" s="16">
        <v>2020</v>
      </c>
      <c r="TYP53" s="10"/>
      <c r="TYQ53" s="17"/>
      <c r="TYR53" s="18"/>
      <c r="TYW53" s="16">
        <v>2020</v>
      </c>
      <c r="TYX53" s="10"/>
      <c r="TYY53" s="17"/>
      <c r="TYZ53" s="18"/>
      <c r="TZE53" s="16">
        <v>2020</v>
      </c>
      <c r="TZF53" s="10"/>
      <c r="TZG53" s="17"/>
      <c r="TZH53" s="18"/>
      <c r="TZM53" s="16">
        <v>2020</v>
      </c>
      <c r="TZN53" s="10"/>
      <c r="TZO53" s="17"/>
      <c r="TZP53" s="18"/>
      <c r="TZU53" s="16">
        <v>2020</v>
      </c>
      <c r="TZV53" s="10"/>
      <c r="TZW53" s="17"/>
      <c r="TZX53" s="18"/>
      <c r="UAC53" s="16">
        <v>2020</v>
      </c>
      <c r="UAD53" s="10"/>
      <c r="UAE53" s="17"/>
      <c r="UAF53" s="18"/>
      <c r="UAK53" s="16">
        <v>2020</v>
      </c>
      <c r="UAL53" s="10"/>
      <c r="UAM53" s="17"/>
      <c r="UAN53" s="18"/>
      <c r="UAS53" s="16">
        <v>2020</v>
      </c>
      <c r="UAT53" s="10"/>
      <c r="UAU53" s="17"/>
      <c r="UAV53" s="18"/>
      <c r="UBA53" s="16">
        <v>2020</v>
      </c>
      <c r="UBB53" s="10"/>
      <c r="UBC53" s="17"/>
      <c r="UBD53" s="18"/>
      <c r="UBI53" s="16">
        <v>2020</v>
      </c>
      <c r="UBJ53" s="10"/>
      <c r="UBK53" s="17"/>
      <c r="UBL53" s="18"/>
      <c r="UBQ53" s="16">
        <v>2020</v>
      </c>
      <c r="UBR53" s="10"/>
      <c r="UBS53" s="17"/>
      <c r="UBT53" s="18"/>
      <c r="UBY53" s="16">
        <v>2020</v>
      </c>
      <c r="UBZ53" s="10"/>
      <c r="UCA53" s="17"/>
      <c r="UCB53" s="18"/>
      <c r="UCG53" s="16">
        <v>2020</v>
      </c>
      <c r="UCH53" s="10"/>
      <c r="UCI53" s="17"/>
      <c r="UCJ53" s="18"/>
      <c r="UCO53" s="16">
        <v>2020</v>
      </c>
      <c r="UCP53" s="10"/>
      <c r="UCQ53" s="17"/>
      <c r="UCR53" s="18"/>
      <c r="UCW53" s="16">
        <v>2020</v>
      </c>
      <c r="UCX53" s="10"/>
      <c r="UCY53" s="17"/>
      <c r="UCZ53" s="18"/>
      <c r="UDE53" s="16">
        <v>2020</v>
      </c>
      <c r="UDF53" s="10"/>
      <c r="UDG53" s="17"/>
      <c r="UDH53" s="18"/>
      <c r="UDM53" s="16">
        <v>2020</v>
      </c>
      <c r="UDN53" s="10"/>
      <c r="UDO53" s="17"/>
      <c r="UDP53" s="18"/>
      <c r="UDU53" s="16">
        <v>2020</v>
      </c>
      <c r="UDV53" s="10"/>
      <c r="UDW53" s="17"/>
      <c r="UDX53" s="18"/>
      <c r="UEC53" s="16">
        <v>2020</v>
      </c>
      <c r="UED53" s="10"/>
      <c r="UEE53" s="17"/>
      <c r="UEF53" s="18"/>
      <c r="UEK53" s="16">
        <v>2020</v>
      </c>
      <c r="UEL53" s="10"/>
      <c r="UEM53" s="17"/>
      <c r="UEN53" s="18"/>
      <c r="UES53" s="16">
        <v>2020</v>
      </c>
      <c r="UET53" s="10"/>
      <c r="UEU53" s="17"/>
      <c r="UEV53" s="18"/>
      <c r="UFA53" s="16">
        <v>2020</v>
      </c>
      <c r="UFB53" s="10"/>
      <c r="UFC53" s="17"/>
      <c r="UFD53" s="18"/>
      <c r="UFI53" s="16">
        <v>2020</v>
      </c>
      <c r="UFJ53" s="10"/>
      <c r="UFK53" s="17"/>
      <c r="UFL53" s="18"/>
      <c r="UFQ53" s="16">
        <v>2020</v>
      </c>
      <c r="UFR53" s="10"/>
      <c r="UFS53" s="17"/>
      <c r="UFT53" s="18"/>
      <c r="UFY53" s="16">
        <v>2020</v>
      </c>
      <c r="UFZ53" s="10"/>
      <c r="UGA53" s="17"/>
      <c r="UGB53" s="18"/>
      <c r="UGG53" s="16">
        <v>2020</v>
      </c>
      <c r="UGH53" s="10"/>
      <c r="UGI53" s="17"/>
      <c r="UGJ53" s="18"/>
      <c r="UGO53" s="16">
        <v>2020</v>
      </c>
      <c r="UGP53" s="10"/>
      <c r="UGQ53" s="17"/>
      <c r="UGR53" s="18"/>
      <c r="UGW53" s="16">
        <v>2020</v>
      </c>
      <c r="UGX53" s="10"/>
      <c r="UGY53" s="17"/>
      <c r="UGZ53" s="18"/>
      <c r="UHE53" s="16">
        <v>2020</v>
      </c>
      <c r="UHF53" s="10"/>
      <c r="UHG53" s="17"/>
      <c r="UHH53" s="18"/>
      <c r="UHM53" s="16">
        <v>2020</v>
      </c>
      <c r="UHN53" s="10"/>
      <c r="UHO53" s="17"/>
      <c r="UHP53" s="18"/>
      <c r="UHU53" s="16">
        <v>2020</v>
      </c>
      <c r="UHV53" s="10"/>
      <c r="UHW53" s="17"/>
      <c r="UHX53" s="18"/>
      <c r="UIC53" s="16">
        <v>2020</v>
      </c>
      <c r="UID53" s="10"/>
      <c r="UIE53" s="17"/>
      <c r="UIF53" s="18"/>
      <c r="UIK53" s="16">
        <v>2020</v>
      </c>
      <c r="UIL53" s="10"/>
      <c r="UIM53" s="17"/>
      <c r="UIN53" s="18"/>
      <c r="UIS53" s="16">
        <v>2020</v>
      </c>
      <c r="UIT53" s="10"/>
      <c r="UIU53" s="17"/>
      <c r="UIV53" s="18"/>
      <c r="UJA53" s="16">
        <v>2020</v>
      </c>
      <c r="UJB53" s="10"/>
      <c r="UJC53" s="17"/>
      <c r="UJD53" s="18"/>
      <c r="UJI53" s="16">
        <v>2020</v>
      </c>
      <c r="UJJ53" s="10"/>
      <c r="UJK53" s="17"/>
      <c r="UJL53" s="18"/>
      <c r="UJQ53" s="16">
        <v>2020</v>
      </c>
      <c r="UJR53" s="10"/>
      <c r="UJS53" s="17"/>
      <c r="UJT53" s="18"/>
      <c r="UJY53" s="16">
        <v>2020</v>
      </c>
      <c r="UJZ53" s="10"/>
      <c r="UKA53" s="17"/>
      <c r="UKB53" s="18"/>
      <c r="UKG53" s="16">
        <v>2020</v>
      </c>
      <c r="UKH53" s="10"/>
      <c r="UKI53" s="17"/>
      <c r="UKJ53" s="18"/>
      <c r="UKO53" s="16">
        <v>2020</v>
      </c>
      <c r="UKP53" s="10"/>
      <c r="UKQ53" s="17"/>
      <c r="UKR53" s="18"/>
      <c r="UKW53" s="16">
        <v>2020</v>
      </c>
      <c r="UKX53" s="10"/>
      <c r="UKY53" s="17"/>
      <c r="UKZ53" s="18"/>
      <c r="ULE53" s="16">
        <v>2020</v>
      </c>
      <c r="ULF53" s="10"/>
      <c r="ULG53" s="17"/>
      <c r="ULH53" s="18"/>
      <c r="ULM53" s="16">
        <v>2020</v>
      </c>
      <c r="ULN53" s="10"/>
      <c r="ULO53" s="17"/>
      <c r="ULP53" s="18"/>
      <c r="ULU53" s="16">
        <v>2020</v>
      </c>
      <c r="ULV53" s="10"/>
      <c r="ULW53" s="17"/>
      <c r="ULX53" s="18"/>
      <c r="UMC53" s="16">
        <v>2020</v>
      </c>
      <c r="UMD53" s="10"/>
      <c r="UME53" s="17"/>
      <c r="UMF53" s="18"/>
      <c r="UMK53" s="16">
        <v>2020</v>
      </c>
      <c r="UML53" s="10"/>
      <c r="UMM53" s="17"/>
      <c r="UMN53" s="18"/>
      <c r="UMS53" s="16">
        <v>2020</v>
      </c>
      <c r="UMT53" s="10"/>
      <c r="UMU53" s="17"/>
      <c r="UMV53" s="18"/>
      <c r="UNA53" s="16">
        <v>2020</v>
      </c>
      <c r="UNB53" s="10"/>
      <c r="UNC53" s="17"/>
      <c r="UND53" s="18"/>
      <c r="UNI53" s="16">
        <v>2020</v>
      </c>
      <c r="UNJ53" s="10"/>
      <c r="UNK53" s="17"/>
      <c r="UNL53" s="18"/>
      <c r="UNQ53" s="16">
        <v>2020</v>
      </c>
      <c r="UNR53" s="10"/>
      <c r="UNS53" s="17"/>
      <c r="UNT53" s="18"/>
      <c r="UNY53" s="16">
        <v>2020</v>
      </c>
      <c r="UNZ53" s="10"/>
      <c r="UOA53" s="17"/>
      <c r="UOB53" s="18"/>
      <c r="UOG53" s="16">
        <v>2020</v>
      </c>
      <c r="UOH53" s="10"/>
      <c r="UOI53" s="17"/>
      <c r="UOJ53" s="18"/>
      <c r="UOO53" s="16">
        <v>2020</v>
      </c>
      <c r="UOP53" s="10"/>
      <c r="UOQ53" s="17"/>
      <c r="UOR53" s="18"/>
      <c r="UOW53" s="16">
        <v>2020</v>
      </c>
      <c r="UOX53" s="10"/>
      <c r="UOY53" s="17"/>
      <c r="UOZ53" s="18"/>
      <c r="UPE53" s="16">
        <v>2020</v>
      </c>
      <c r="UPF53" s="10"/>
      <c r="UPG53" s="17"/>
      <c r="UPH53" s="18"/>
      <c r="UPM53" s="16">
        <v>2020</v>
      </c>
      <c r="UPN53" s="10"/>
      <c r="UPO53" s="17"/>
      <c r="UPP53" s="18"/>
      <c r="UPU53" s="16">
        <v>2020</v>
      </c>
      <c r="UPV53" s="10"/>
      <c r="UPW53" s="17"/>
      <c r="UPX53" s="18"/>
      <c r="UQC53" s="16">
        <v>2020</v>
      </c>
      <c r="UQD53" s="10"/>
      <c r="UQE53" s="17"/>
      <c r="UQF53" s="18"/>
      <c r="UQK53" s="16">
        <v>2020</v>
      </c>
      <c r="UQL53" s="10"/>
      <c r="UQM53" s="17"/>
      <c r="UQN53" s="18"/>
      <c r="UQS53" s="16">
        <v>2020</v>
      </c>
      <c r="UQT53" s="10"/>
      <c r="UQU53" s="17"/>
      <c r="UQV53" s="18"/>
      <c r="URA53" s="16">
        <v>2020</v>
      </c>
      <c r="URB53" s="10"/>
      <c r="URC53" s="17"/>
      <c r="URD53" s="18"/>
      <c r="URI53" s="16">
        <v>2020</v>
      </c>
      <c r="URJ53" s="10"/>
      <c r="URK53" s="17"/>
      <c r="URL53" s="18"/>
      <c r="URQ53" s="16">
        <v>2020</v>
      </c>
      <c r="URR53" s="10"/>
      <c r="URS53" s="17"/>
      <c r="URT53" s="18"/>
      <c r="URY53" s="16">
        <v>2020</v>
      </c>
      <c r="URZ53" s="10"/>
      <c r="USA53" s="17"/>
      <c r="USB53" s="18"/>
      <c r="USG53" s="16">
        <v>2020</v>
      </c>
      <c r="USH53" s="10"/>
      <c r="USI53" s="17"/>
      <c r="USJ53" s="18"/>
      <c r="USO53" s="16">
        <v>2020</v>
      </c>
      <c r="USP53" s="10"/>
      <c r="USQ53" s="17"/>
      <c r="USR53" s="18"/>
      <c r="USW53" s="16">
        <v>2020</v>
      </c>
      <c r="USX53" s="10"/>
      <c r="USY53" s="17"/>
      <c r="USZ53" s="18"/>
      <c r="UTE53" s="16">
        <v>2020</v>
      </c>
      <c r="UTF53" s="10"/>
      <c r="UTG53" s="17"/>
      <c r="UTH53" s="18"/>
      <c r="UTM53" s="16">
        <v>2020</v>
      </c>
      <c r="UTN53" s="10"/>
      <c r="UTO53" s="17"/>
      <c r="UTP53" s="18"/>
      <c r="UTU53" s="16">
        <v>2020</v>
      </c>
      <c r="UTV53" s="10"/>
      <c r="UTW53" s="17"/>
      <c r="UTX53" s="18"/>
      <c r="UUC53" s="16">
        <v>2020</v>
      </c>
      <c r="UUD53" s="10"/>
      <c r="UUE53" s="17"/>
      <c r="UUF53" s="18"/>
      <c r="UUK53" s="16">
        <v>2020</v>
      </c>
      <c r="UUL53" s="10"/>
      <c r="UUM53" s="17"/>
      <c r="UUN53" s="18"/>
      <c r="UUS53" s="16">
        <v>2020</v>
      </c>
      <c r="UUT53" s="10"/>
      <c r="UUU53" s="17"/>
      <c r="UUV53" s="18"/>
      <c r="UVA53" s="16">
        <v>2020</v>
      </c>
      <c r="UVB53" s="10"/>
      <c r="UVC53" s="17"/>
      <c r="UVD53" s="18"/>
      <c r="UVI53" s="16">
        <v>2020</v>
      </c>
      <c r="UVJ53" s="10"/>
      <c r="UVK53" s="17"/>
      <c r="UVL53" s="18"/>
      <c r="UVQ53" s="16">
        <v>2020</v>
      </c>
      <c r="UVR53" s="10"/>
      <c r="UVS53" s="17"/>
      <c r="UVT53" s="18"/>
      <c r="UVY53" s="16">
        <v>2020</v>
      </c>
      <c r="UVZ53" s="10"/>
      <c r="UWA53" s="17"/>
      <c r="UWB53" s="18"/>
      <c r="UWG53" s="16">
        <v>2020</v>
      </c>
      <c r="UWH53" s="10"/>
      <c r="UWI53" s="17"/>
      <c r="UWJ53" s="18"/>
      <c r="UWO53" s="16">
        <v>2020</v>
      </c>
      <c r="UWP53" s="10"/>
      <c r="UWQ53" s="17"/>
      <c r="UWR53" s="18"/>
      <c r="UWW53" s="16">
        <v>2020</v>
      </c>
      <c r="UWX53" s="10"/>
      <c r="UWY53" s="17"/>
      <c r="UWZ53" s="18"/>
      <c r="UXE53" s="16">
        <v>2020</v>
      </c>
      <c r="UXF53" s="10"/>
      <c r="UXG53" s="17"/>
      <c r="UXH53" s="18"/>
      <c r="UXM53" s="16">
        <v>2020</v>
      </c>
      <c r="UXN53" s="10"/>
      <c r="UXO53" s="17"/>
      <c r="UXP53" s="18"/>
      <c r="UXU53" s="16">
        <v>2020</v>
      </c>
      <c r="UXV53" s="10"/>
      <c r="UXW53" s="17"/>
      <c r="UXX53" s="18"/>
      <c r="UYC53" s="16">
        <v>2020</v>
      </c>
      <c r="UYD53" s="10"/>
      <c r="UYE53" s="17"/>
      <c r="UYF53" s="18"/>
      <c r="UYK53" s="16">
        <v>2020</v>
      </c>
      <c r="UYL53" s="10"/>
      <c r="UYM53" s="17"/>
      <c r="UYN53" s="18"/>
      <c r="UYS53" s="16">
        <v>2020</v>
      </c>
      <c r="UYT53" s="10"/>
      <c r="UYU53" s="17"/>
      <c r="UYV53" s="18"/>
      <c r="UZA53" s="16">
        <v>2020</v>
      </c>
      <c r="UZB53" s="10"/>
      <c r="UZC53" s="17"/>
      <c r="UZD53" s="18"/>
      <c r="UZI53" s="16">
        <v>2020</v>
      </c>
      <c r="UZJ53" s="10"/>
      <c r="UZK53" s="17"/>
      <c r="UZL53" s="18"/>
      <c r="UZQ53" s="16">
        <v>2020</v>
      </c>
      <c r="UZR53" s="10"/>
      <c r="UZS53" s="17"/>
      <c r="UZT53" s="18"/>
      <c r="UZY53" s="16">
        <v>2020</v>
      </c>
      <c r="UZZ53" s="10"/>
      <c r="VAA53" s="17"/>
      <c r="VAB53" s="18"/>
      <c r="VAG53" s="16">
        <v>2020</v>
      </c>
      <c r="VAH53" s="10"/>
      <c r="VAI53" s="17"/>
      <c r="VAJ53" s="18"/>
      <c r="VAO53" s="16">
        <v>2020</v>
      </c>
      <c r="VAP53" s="10"/>
      <c r="VAQ53" s="17"/>
      <c r="VAR53" s="18"/>
      <c r="VAW53" s="16">
        <v>2020</v>
      </c>
      <c r="VAX53" s="10"/>
      <c r="VAY53" s="17"/>
      <c r="VAZ53" s="18"/>
      <c r="VBE53" s="16">
        <v>2020</v>
      </c>
      <c r="VBF53" s="10"/>
      <c r="VBG53" s="17"/>
      <c r="VBH53" s="18"/>
      <c r="VBM53" s="16">
        <v>2020</v>
      </c>
      <c r="VBN53" s="10"/>
      <c r="VBO53" s="17"/>
      <c r="VBP53" s="18"/>
      <c r="VBU53" s="16">
        <v>2020</v>
      </c>
      <c r="VBV53" s="10"/>
      <c r="VBW53" s="17"/>
      <c r="VBX53" s="18"/>
      <c r="VCC53" s="16">
        <v>2020</v>
      </c>
      <c r="VCD53" s="10"/>
      <c r="VCE53" s="17"/>
      <c r="VCF53" s="18"/>
      <c r="VCK53" s="16">
        <v>2020</v>
      </c>
      <c r="VCL53" s="10"/>
      <c r="VCM53" s="17"/>
      <c r="VCN53" s="18"/>
      <c r="VCS53" s="16">
        <v>2020</v>
      </c>
      <c r="VCT53" s="10"/>
      <c r="VCU53" s="17"/>
      <c r="VCV53" s="18"/>
      <c r="VDA53" s="16">
        <v>2020</v>
      </c>
      <c r="VDB53" s="10"/>
      <c r="VDC53" s="17"/>
      <c r="VDD53" s="18"/>
      <c r="VDI53" s="16">
        <v>2020</v>
      </c>
      <c r="VDJ53" s="10"/>
      <c r="VDK53" s="17"/>
      <c r="VDL53" s="18"/>
      <c r="VDQ53" s="16">
        <v>2020</v>
      </c>
      <c r="VDR53" s="10"/>
      <c r="VDS53" s="17"/>
      <c r="VDT53" s="18"/>
      <c r="VDY53" s="16">
        <v>2020</v>
      </c>
      <c r="VDZ53" s="10"/>
      <c r="VEA53" s="17"/>
      <c r="VEB53" s="18"/>
      <c r="VEG53" s="16">
        <v>2020</v>
      </c>
      <c r="VEH53" s="10"/>
      <c r="VEI53" s="17"/>
      <c r="VEJ53" s="18"/>
      <c r="VEO53" s="16">
        <v>2020</v>
      </c>
      <c r="VEP53" s="10"/>
      <c r="VEQ53" s="17"/>
      <c r="VER53" s="18"/>
      <c r="VEW53" s="16">
        <v>2020</v>
      </c>
      <c r="VEX53" s="10"/>
      <c r="VEY53" s="17"/>
      <c r="VEZ53" s="18"/>
      <c r="VFE53" s="16">
        <v>2020</v>
      </c>
      <c r="VFF53" s="10"/>
      <c r="VFG53" s="17"/>
      <c r="VFH53" s="18"/>
      <c r="VFM53" s="16">
        <v>2020</v>
      </c>
      <c r="VFN53" s="10"/>
      <c r="VFO53" s="17"/>
      <c r="VFP53" s="18"/>
      <c r="VFU53" s="16">
        <v>2020</v>
      </c>
      <c r="VFV53" s="10"/>
      <c r="VFW53" s="17"/>
      <c r="VFX53" s="18"/>
      <c r="VGC53" s="16">
        <v>2020</v>
      </c>
      <c r="VGD53" s="10"/>
      <c r="VGE53" s="17"/>
      <c r="VGF53" s="18"/>
      <c r="VGK53" s="16">
        <v>2020</v>
      </c>
      <c r="VGL53" s="10"/>
      <c r="VGM53" s="17"/>
      <c r="VGN53" s="18"/>
      <c r="VGS53" s="16">
        <v>2020</v>
      </c>
      <c r="VGT53" s="10"/>
      <c r="VGU53" s="17"/>
      <c r="VGV53" s="18"/>
      <c r="VHA53" s="16">
        <v>2020</v>
      </c>
      <c r="VHB53" s="10"/>
      <c r="VHC53" s="17"/>
      <c r="VHD53" s="18"/>
      <c r="VHI53" s="16">
        <v>2020</v>
      </c>
      <c r="VHJ53" s="10"/>
      <c r="VHK53" s="17"/>
      <c r="VHL53" s="18"/>
      <c r="VHQ53" s="16">
        <v>2020</v>
      </c>
      <c r="VHR53" s="10"/>
      <c r="VHS53" s="17"/>
      <c r="VHT53" s="18"/>
      <c r="VHY53" s="16">
        <v>2020</v>
      </c>
      <c r="VHZ53" s="10"/>
      <c r="VIA53" s="17"/>
      <c r="VIB53" s="18"/>
      <c r="VIG53" s="16">
        <v>2020</v>
      </c>
      <c r="VIH53" s="10"/>
      <c r="VII53" s="17"/>
      <c r="VIJ53" s="18"/>
      <c r="VIO53" s="16">
        <v>2020</v>
      </c>
      <c r="VIP53" s="10"/>
      <c r="VIQ53" s="17"/>
      <c r="VIR53" s="18"/>
      <c r="VIW53" s="16">
        <v>2020</v>
      </c>
      <c r="VIX53" s="10"/>
      <c r="VIY53" s="17"/>
      <c r="VIZ53" s="18"/>
      <c r="VJE53" s="16">
        <v>2020</v>
      </c>
      <c r="VJF53" s="10"/>
      <c r="VJG53" s="17"/>
      <c r="VJH53" s="18"/>
      <c r="VJM53" s="16">
        <v>2020</v>
      </c>
      <c r="VJN53" s="10"/>
      <c r="VJO53" s="17"/>
      <c r="VJP53" s="18"/>
      <c r="VJU53" s="16">
        <v>2020</v>
      </c>
      <c r="VJV53" s="10"/>
      <c r="VJW53" s="17"/>
      <c r="VJX53" s="18"/>
      <c r="VKC53" s="16">
        <v>2020</v>
      </c>
      <c r="VKD53" s="10"/>
      <c r="VKE53" s="17"/>
      <c r="VKF53" s="18"/>
      <c r="VKK53" s="16">
        <v>2020</v>
      </c>
      <c r="VKL53" s="10"/>
      <c r="VKM53" s="17"/>
      <c r="VKN53" s="18"/>
      <c r="VKS53" s="16">
        <v>2020</v>
      </c>
      <c r="VKT53" s="10"/>
      <c r="VKU53" s="17"/>
      <c r="VKV53" s="18"/>
      <c r="VLA53" s="16">
        <v>2020</v>
      </c>
      <c r="VLB53" s="10"/>
      <c r="VLC53" s="17"/>
      <c r="VLD53" s="18"/>
      <c r="VLI53" s="16">
        <v>2020</v>
      </c>
      <c r="VLJ53" s="10"/>
      <c r="VLK53" s="17"/>
      <c r="VLL53" s="18"/>
      <c r="VLQ53" s="16">
        <v>2020</v>
      </c>
      <c r="VLR53" s="10"/>
      <c r="VLS53" s="17"/>
      <c r="VLT53" s="18"/>
      <c r="VLY53" s="16">
        <v>2020</v>
      </c>
      <c r="VLZ53" s="10"/>
      <c r="VMA53" s="17"/>
      <c r="VMB53" s="18"/>
      <c r="VMG53" s="16">
        <v>2020</v>
      </c>
      <c r="VMH53" s="10"/>
      <c r="VMI53" s="17"/>
      <c r="VMJ53" s="18"/>
      <c r="VMO53" s="16">
        <v>2020</v>
      </c>
      <c r="VMP53" s="10"/>
      <c r="VMQ53" s="17"/>
      <c r="VMR53" s="18"/>
      <c r="VMW53" s="16">
        <v>2020</v>
      </c>
      <c r="VMX53" s="10"/>
      <c r="VMY53" s="17"/>
      <c r="VMZ53" s="18"/>
      <c r="VNE53" s="16">
        <v>2020</v>
      </c>
      <c r="VNF53" s="10"/>
      <c r="VNG53" s="17"/>
      <c r="VNH53" s="18"/>
      <c r="VNM53" s="16">
        <v>2020</v>
      </c>
      <c r="VNN53" s="10"/>
      <c r="VNO53" s="17"/>
      <c r="VNP53" s="18"/>
      <c r="VNU53" s="16">
        <v>2020</v>
      </c>
      <c r="VNV53" s="10"/>
      <c r="VNW53" s="17"/>
      <c r="VNX53" s="18"/>
      <c r="VOC53" s="16">
        <v>2020</v>
      </c>
      <c r="VOD53" s="10"/>
      <c r="VOE53" s="17"/>
      <c r="VOF53" s="18"/>
      <c r="VOK53" s="16">
        <v>2020</v>
      </c>
      <c r="VOL53" s="10"/>
      <c r="VOM53" s="17"/>
      <c r="VON53" s="18"/>
      <c r="VOS53" s="16">
        <v>2020</v>
      </c>
      <c r="VOT53" s="10"/>
      <c r="VOU53" s="17"/>
      <c r="VOV53" s="18"/>
      <c r="VPA53" s="16">
        <v>2020</v>
      </c>
      <c r="VPB53" s="10"/>
      <c r="VPC53" s="17"/>
      <c r="VPD53" s="18"/>
      <c r="VPI53" s="16">
        <v>2020</v>
      </c>
      <c r="VPJ53" s="10"/>
      <c r="VPK53" s="17"/>
      <c r="VPL53" s="18"/>
      <c r="VPQ53" s="16">
        <v>2020</v>
      </c>
      <c r="VPR53" s="10"/>
      <c r="VPS53" s="17"/>
      <c r="VPT53" s="18"/>
      <c r="VPY53" s="16">
        <v>2020</v>
      </c>
      <c r="VPZ53" s="10"/>
      <c r="VQA53" s="17"/>
      <c r="VQB53" s="18"/>
      <c r="VQG53" s="16">
        <v>2020</v>
      </c>
      <c r="VQH53" s="10"/>
      <c r="VQI53" s="17"/>
      <c r="VQJ53" s="18"/>
      <c r="VQO53" s="16">
        <v>2020</v>
      </c>
      <c r="VQP53" s="10"/>
      <c r="VQQ53" s="17"/>
      <c r="VQR53" s="18"/>
      <c r="VQW53" s="16">
        <v>2020</v>
      </c>
      <c r="VQX53" s="10"/>
      <c r="VQY53" s="17"/>
      <c r="VQZ53" s="18"/>
      <c r="VRE53" s="16">
        <v>2020</v>
      </c>
      <c r="VRF53" s="10"/>
      <c r="VRG53" s="17"/>
      <c r="VRH53" s="18"/>
      <c r="VRM53" s="16">
        <v>2020</v>
      </c>
      <c r="VRN53" s="10"/>
      <c r="VRO53" s="17"/>
      <c r="VRP53" s="18"/>
      <c r="VRU53" s="16">
        <v>2020</v>
      </c>
      <c r="VRV53" s="10"/>
      <c r="VRW53" s="17"/>
      <c r="VRX53" s="18"/>
      <c r="VSC53" s="16">
        <v>2020</v>
      </c>
      <c r="VSD53" s="10"/>
      <c r="VSE53" s="17"/>
      <c r="VSF53" s="18"/>
      <c r="VSK53" s="16">
        <v>2020</v>
      </c>
      <c r="VSL53" s="10"/>
      <c r="VSM53" s="17"/>
      <c r="VSN53" s="18"/>
      <c r="VSS53" s="16">
        <v>2020</v>
      </c>
      <c r="VST53" s="10"/>
      <c r="VSU53" s="17"/>
      <c r="VSV53" s="18"/>
      <c r="VTA53" s="16">
        <v>2020</v>
      </c>
      <c r="VTB53" s="10"/>
      <c r="VTC53" s="17"/>
      <c r="VTD53" s="18"/>
      <c r="VTI53" s="16">
        <v>2020</v>
      </c>
      <c r="VTJ53" s="10"/>
      <c r="VTK53" s="17"/>
      <c r="VTL53" s="18"/>
      <c r="VTQ53" s="16">
        <v>2020</v>
      </c>
      <c r="VTR53" s="10"/>
      <c r="VTS53" s="17"/>
      <c r="VTT53" s="18"/>
      <c r="VTY53" s="16">
        <v>2020</v>
      </c>
      <c r="VTZ53" s="10"/>
      <c r="VUA53" s="17"/>
      <c r="VUB53" s="18"/>
      <c r="VUG53" s="16">
        <v>2020</v>
      </c>
      <c r="VUH53" s="10"/>
      <c r="VUI53" s="17"/>
      <c r="VUJ53" s="18"/>
      <c r="VUO53" s="16">
        <v>2020</v>
      </c>
      <c r="VUP53" s="10"/>
      <c r="VUQ53" s="17"/>
      <c r="VUR53" s="18"/>
      <c r="VUW53" s="16">
        <v>2020</v>
      </c>
      <c r="VUX53" s="10"/>
      <c r="VUY53" s="17"/>
      <c r="VUZ53" s="18"/>
      <c r="VVE53" s="16">
        <v>2020</v>
      </c>
      <c r="VVF53" s="10"/>
      <c r="VVG53" s="17"/>
      <c r="VVH53" s="18"/>
      <c r="VVM53" s="16">
        <v>2020</v>
      </c>
      <c r="VVN53" s="10"/>
      <c r="VVO53" s="17"/>
      <c r="VVP53" s="18"/>
      <c r="VVU53" s="16">
        <v>2020</v>
      </c>
      <c r="VVV53" s="10"/>
      <c r="VVW53" s="17"/>
      <c r="VVX53" s="18"/>
      <c r="VWC53" s="16">
        <v>2020</v>
      </c>
      <c r="VWD53" s="10"/>
      <c r="VWE53" s="17"/>
      <c r="VWF53" s="18"/>
      <c r="VWK53" s="16">
        <v>2020</v>
      </c>
      <c r="VWL53" s="10"/>
      <c r="VWM53" s="17"/>
      <c r="VWN53" s="18"/>
      <c r="VWS53" s="16">
        <v>2020</v>
      </c>
      <c r="VWT53" s="10"/>
      <c r="VWU53" s="17"/>
      <c r="VWV53" s="18"/>
      <c r="VXA53" s="16">
        <v>2020</v>
      </c>
      <c r="VXB53" s="10"/>
      <c r="VXC53" s="17"/>
      <c r="VXD53" s="18"/>
      <c r="VXI53" s="16">
        <v>2020</v>
      </c>
      <c r="VXJ53" s="10"/>
      <c r="VXK53" s="17"/>
      <c r="VXL53" s="18"/>
      <c r="VXQ53" s="16">
        <v>2020</v>
      </c>
      <c r="VXR53" s="10"/>
      <c r="VXS53" s="17"/>
      <c r="VXT53" s="18"/>
      <c r="VXY53" s="16">
        <v>2020</v>
      </c>
      <c r="VXZ53" s="10"/>
      <c r="VYA53" s="17"/>
      <c r="VYB53" s="18"/>
      <c r="VYG53" s="16">
        <v>2020</v>
      </c>
      <c r="VYH53" s="10"/>
      <c r="VYI53" s="17"/>
      <c r="VYJ53" s="18"/>
      <c r="VYO53" s="16">
        <v>2020</v>
      </c>
      <c r="VYP53" s="10"/>
      <c r="VYQ53" s="17"/>
      <c r="VYR53" s="18"/>
      <c r="VYW53" s="16">
        <v>2020</v>
      </c>
      <c r="VYX53" s="10"/>
      <c r="VYY53" s="17"/>
      <c r="VYZ53" s="18"/>
      <c r="VZE53" s="16">
        <v>2020</v>
      </c>
      <c r="VZF53" s="10"/>
      <c r="VZG53" s="17"/>
      <c r="VZH53" s="18"/>
      <c r="VZM53" s="16">
        <v>2020</v>
      </c>
      <c r="VZN53" s="10"/>
      <c r="VZO53" s="17"/>
      <c r="VZP53" s="18"/>
      <c r="VZU53" s="16">
        <v>2020</v>
      </c>
      <c r="VZV53" s="10"/>
      <c r="VZW53" s="17"/>
      <c r="VZX53" s="18"/>
      <c r="WAC53" s="16">
        <v>2020</v>
      </c>
      <c r="WAD53" s="10"/>
      <c r="WAE53" s="17"/>
      <c r="WAF53" s="18"/>
      <c r="WAK53" s="16">
        <v>2020</v>
      </c>
      <c r="WAL53" s="10"/>
      <c r="WAM53" s="17"/>
      <c r="WAN53" s="18"/>
      <c r="WAS53" s="16">
        <v>2020</v>
      </c>
      <c r="WAT53" s="10"/>
      <c r="WAU53" s="17"/>
      <c r="WAV53" s="18"/>
      <c r="WBA53" s="16">
        <v>2020</v>
      </c>
      <c r="WBB53" s="10"/>
      <c r="WBC53" s="17"/>
      <c r="WBD53" s="18"/>
      <c r="WBI53" s="16">
        <v>2020</v>
      </c>
      <c r="WBJ53" s="10"/>
      <c r="WBK53" s="17"/>
      <c r="WBL53" s="18"/>
      <c r="WBQ53" s="16">
        <v>2020</v>
      </c>
      <c r="WBR53" s="10"/>
      <c r="WBS53" s="17"/>
      <c r="WBT53" s="18"/>
      <c r="WBY53" s="16">
        <v>2020</v>
      </c>
      <c r="WBZ53" s="10"/>
      <c r="WCA53" s="17"/>
      <c r="WCB53" s="18"/>
      <c r="WCG53" s="16">
        <v>2020</v>
      </c>
      <c r="WCH53" s="10"/>
      <c r="WCI53" s="17"/>
      <c r="WCJ53" s="18"/>
      <c r="WCO53" s="16">
        <v>2020</v>
      </c>
      <c r="WCP53" s="10"/>
      <c r="WCQ53" s="17"/>
      <c r="WCR53" s="18"/>
      <c r="WCW53" s="16">
        <v>2020</v>
      </c>
      <c r="WCX53" s="10"/>
      <c r="WCY53" s="17"/>
      <c r="WCZ53" s="18"/>
      <c r="WDE53" s="16">
        <v>2020</v>
      </c>
      <c r="WDF53" s="10"/>
      <c r="WDG53" s="17"/>
      <c r="WDH53" s="18"/>
      <c r="WDM53" s="16">
        <v>2020</v>
      </c>
      <c r="WDN53" s="10"/>
      <c r="WDO53" s="17"/>
      <c r="WDP53" s="18"/>
      <c r="WDU53" s="16">
        <v>2020</v>
      </c>
      <c r="WDV53" s="10"/>
      <c r="WDW53" s="17"/>
      <c r="WDX53" s="18"/>
      <c r="WEC53" s="16">
        <v>2020</v>
      </c>
      <c r="WED53" s="10"/>
      <c r="WEE53" s="17"/>
      <c r="WEF53" s="18"/>
      <c r="WEK53" s="16">
        <v>2020</v>
      </c>
      <c r="WEL53" s="10"/>
      <c r="WEM53" s="17"/>
      <c r="WEN53" s="18"/>
      <c r="WES53" s="16">
        <v>2020</v>
      </c>
      <c r="WET53" s="10"/>
      <c r="WEU53" s="17"/>
      <c r="WEV53" s="18"/>
      <c r="WFA53" s="16">
        <v>2020</v>
      </c>
      <c r="WFB53" s="10"/>
      <c r="WFC53" s="17"/>
      <c r="WFD53" s="18"/>
      <c r="WFI53" s="16">
        <v>2020</v>
      </c>
      <c r="WFJ53" s="10"/>
      <c r="WFK53" s="17"/>
      <c r="WFL53" s="18"/>
      <c r="WFQ53" s="16">
        <v>2020</v>
      </c>
      <c r="WFR53" s="10"/>
      <c r="WFS53" s="17"/>
      <c r="WFT53" s="18"/>
      <c r="WFY53" s="16">
        <v>2020</v>
      </c>
      <c r="WFZ53" s="10"/>
      <c r="WGA53" s="17"/>
      <c r="WGB53" s="18"/>
      <c r="WGG53" s="16">
        <v>2020</v>
      </c>
      <c r="WGH53" s="10"/>
      <c r="WGI53" s="17"/>
      <c r="WGJ53" s="18"/>
      <c r="WGO53" s="16">
        <v>2020</v>
      </c>
      <c r="WGP53" s="10"/>
      <c r="WGQ53" s="17"/>
      <c r="WGR53" s="18"/>
      <c r="WGW53" s="16">
        <v>2020</v>
      </c>
      <c r="WGX53" s="10"/>
      <c r="WGY53" s="17"/>
      <c r="WGZ53" s="18"/>
      <c r="WHE53" s="16">
        <v>2020</v>
      </c>
      <c r="WHF53" s="10"/>
      <c r="WHG53" s="17"/>
      <c r="WHH53" s="18"/>
      <c r="WHM53" s="16">
        <v>2020</v>
      </c>
      <c r="WHN53" s="10"/>
      <c r="WHO53" s="17"/>
      <c r="WHP53" s="18"/>
      <c r="WHU53" s="16">
        <v>2020</v>
      </c>
      <c r="WHV53" s="10"/>
      <c r="WHW53" s="17"/>
      <c r="WHX53" s="18"/>
      <c r="WIC53" s="16">
        <v>2020</v>
      </c>
      <c r="WID53" s="10"/>
      <c r="WIE53" s="17"/>
      <c r="WIF53" s="18"/>
      <c r="WIK53" s="16">
        <v>2020</v>
      </c>
      <c r="WIL53" s="10"/>
      <c r="WIM53" s="17"/>
      <c r="WIN53" s="18"/>
      <c r="WIS53" s="16">
        <v>2020</v>
      </c>
      <c r="WIT53" s="10"/>
      <c r="WIU53" s="17"/>
      <c r="WIV53" s="18"/>
      <c r="WJA53" s="16">
        <v>2020</v>
      </c>
      <c r="WJB53" s="10"/>
      <c r="WJC53" s="17"/>
      <c r="WJD53" s="18"/>
      <c r="WJI53" s="16">
        <v>2020</v>
      </c>
      <c r="WJJ53" s="10"/>
      <c r="WJK53" s="17"/>
      <c r="WJL53" s="18"/>
      <c r="WJQ53" s="16">
        <v>2020</v>
      </c>
      <c r="WJR53" s="10"/>
      <c r="WJS53" s="17"/>
      <c r="WJT53" s="18"/>
      <c r="WJY53" s="16">
        <v>2020</v>
      </c>
      <c r="WJZ53" s="10"/>
      <c r="WKA53" s="17"/>
      <c r="WKB53" s="18"/>
      <c r="WKG53" s="16">
        <v>2020</v>
      </c>
      <c r="WKH53" s="10"/>
      <c r="WKI53" s="17"/>
      <c r="WKJ53" s="18"/>
      <c r="WKO53" s="16">
        <v>2020</v>
      </c>
      <c r="WKP53" s="10"/>
      <c r="WKQ53" s="17"/>
      <c r="WKR53" s="18"/>
      <c r="WKW53" s="16">
        <v>2020</v>
      </c>
      <c r="WKX53" s="10"/>
      <c r="WKY53" s="17"/>
      <c r="WKZ53" s="18"/>
      <c r="WLE53" s="16">
        <v>2020</v>
      </c>
      <c r="WLF53" s="10"/>
      <c r="WLG53" s="17"/>
      <c r="WLH53" s="18"/>
      <c r="WLM53" s="16">
        <v>2020</v>
      </c>
      <c r="WLN53" s="10"/>
      <c r="WLO53" s="17"/>
      <c r="WLP53" s="18"/>
      <c r="WLU53" s="16">
        <v>2020</v>
      </c>
      <c r="WLV53" s="10"/>
      <c r="WLW53" s="17"/>
      <c r="WLX53" s="18"/>
      <c r="WMC53" s="16">
        <v>2020</v>
      </c>
      <c r="WMD53" s="10"/>
      <c r="WME53" s="17"/>
      <c r="WMF53" s="18"/>
      <c r="WMK53" s="16">
        <v>2020</v>
      </c>
      <c r="WML53" s="10"/>
      <c r="WMM53" s="17"/>
      <c r="WMN53" s="18"/>
      <c r="WMS53" s="16">
        <v>2020</v>
      </c>
      <c r="WMT53" s="10"/>
      <c r="WMU53" s="17"/>
      <c r="WMV53" s="18"/>
      <c r="WNA53" s="16">
        <v>2020</v>
      </c>
      <c r="WNB53" s="10"/>
      <c r="WNC53" s="17"/>
      <c r="WND53" s="18"/>
      <c r="WNI53" s="16">
        <v>2020</v>
      </c>
      <c r="WNJ53" s="10"/>
      <c r="WNK53" s="17"/>
      <c r="WNL53" s="18"/>
      <c r="WNQ53" s="16">
        <v>2020</v>
      </c>
      <c r="WNR53" s="10"/>
      <c r="WNS53" s="17"/>
      <c r="WNT53" s="18"/>
      <c r="WNY53" s="16">
        <v>2020</v>
      </c>
      <c r="WNZ53" s="10"/>
      <c r="WOA53" s="17"/>
      <c r="WOB53" s="18"/>
      <c r="WOG53" s="16">
        <v>2020</v>
      </c>
      <c r="WOH53" s="10"/>
      <c r="WOI53" s="17"/>
      <c r="WOJ53" s="18"/>
      <c r="WOO53" s="16">
        <v>2020</v>
      </c>
      <c r="WOP53" s="10"/>
      <c r="WOQ53" s="17"/>
      <c r="WOR53" s="18"/>
      <c r="WOW53" s="16">
        <v>2020</v>
      </c>
      <c r="WOX53" s="10"/>
      <c r="WOY53" s="17"/>
      <c r="WOZ53" s="18"/>
      <c r="WPE53" s="16">
        <v>2020</v>
      </c>
      <c r="WPF53" s="10"/>
      <c r="WPG53" s="17"/>
      <c r="WPH53" s="18"/>
      <c r="WPM53" s="16">
        <v>2020</v>
      </c>
      <c r="WPN53" s="10"/>
      <c r="WPO53" s="17"/>
      <c r="WPP53" s="18"/>
      <c r="WPU53" s="16">
        <v>2020</v>
      </c>
      <c r="WPV53" s="10"/>
      <c r="WPW53" s="17"/>
      <c r="WPX53" s="18"/>
      <c r="WQC53" s="16">
        <v>2020</v>
      </c>
      <c r="WQD53" s="10"/>
      <c r="WQE53" s="17"/>
      <c r="WQF53" s="18"/>
      <c r="WQK53" s="16">
        <v>2020</v>
      </c>
      <c r="WQL53" s="10"/>
      <c r="WQM53" s="17"/>
      <c r="WQN53" s="18"/>
      <c r="WQS53" s="16">
        <v>2020</v>
      </c>
      <c r="WQT53" s="10"/>
      <c r="WQU53" s="17"/>
      <c r="WQV53" s="18"/>
      <c r="WRA53" s="16">
        <v>2020</v>
      </c>
      <c r="WRB53" s="10"/>
      <c r="WRC53" s="17"/>
      <c r="WRD53" s="18"/>
      <c r="WRI53" s="16">
        <v>2020</v>
      </c>
      <c r="WRJ53" s="10"/>
      <c r="WRK53" s="17"/>
      <c r="WRL53" s="18"/>
      <c r="WRQ53" s="16">
        <v>2020</v>
      </c>
      <c r="WRR53" s="10"/>
      <c r="WRS53" s="17"/>
      <c r="WRT53" s="18"/>
      <c r="WRY53" s="16">
        <v>2020</v>
      </c>
      <c r="WRZ53" s="10"/>
      <c r="WSA53" s="17"/>
      <c r="WSB53" s="18"/>
      <c r="WSG53" s="16">
        <v>2020</v>
      </c>
      <c r="WSH53" s="10"/>
      <c r="WSI53" s="17"/>
      <c r="WSJ53" s="18"/>
      <c r="WSO53" s="16">
        <v>2020</v>
      </c>
      <c r="WSP53" s="10"/>
      <c r="WSQ53" s="17"/>
      <c r="WSR53" s="18"/>
      <c r="WSW53" s="16">
        <v>2020</v>
      </c>
      <c r="WSX53" s="10"/>
      <c r="WSY53" s="17"/>
      <c r="WSZ53" s="18"/>
      <c r="WTE53" s="16">
        <v>2020</v>
      </c>
      <c r="WTF53" s="10"/>
      <c r="WTG53" s="17"/>
      <c r="WTH53" s="18"/>
      <c r="WTM53" s="16">
        <v>2020</v>
      </c>
      <c r="WTN53" s="10"/>
      <c r="WTO53" s="17"/>
      <c r="WTP53" s="18"/>
      <c r="WTU53" s="16">
        <v>2020</v>
      </c>
      <c r="WTV53" s="10"/>
      <c r="WTW53" s="17"/>
      <c r="WTX53" s="18"/>
      <c r="WUC53" s="16">
        <v>2020</v>
      </c>
      <c r="WUD53" s="10"/>
      <c r="WUE53" s="17"/>
      <c r="WUF53" s="18"/>
      <c r="WUK53" s="16">
        <v>2020</v>
      </c>
      <c r="WUL53" s="10"/>
      <c r="WUM53" s="17"/>
      <c r="WUN53" s="18"/>
      <c r="WUS53" s="16">
        <v>2020</v>
      </c>
      <c r="WUT53" s="10"/>
      <c r="WUU53" s="17"/>
      <c r="WUV53" s="18"/>
      <c r="WVA53" s="16">
        <v>2020</v>
      </c>
      <c r="WVB53" s="10"/>
      <c r="WVC53" s="17"/>
      <c r="WVD53" s="18"/>
      <c r="WVI53" s="16">
        <v>2020</v>
      </c>
      <c r="WVJ53" s="10"/>
      <c r="WVK53" s="17"/>
      <c r="WVL53" s="18"/>
      <c r="WVQ53" s="16">
        <v>2020</v>
      </c>
      <c r="WVR53" s="10"/>
      <c r="WVS53" s="17"/>
      <c r="WVT53" s="18"/>
      <c r="WVY53" s="16">
        <v>2020</v>
      </c>
      <c r="WVZ53" s="10"/>
      <c r="WWA53" s="17"/>
      <c r="WWB53" s="18"/>
      <c r="WWG53" s="16">
        <v>2020</v>
      </c>
      <c r="WWH53" s="10"/>
      <c r="WWI53" s="17"/>
      <c r="WWJ53" s="18"/>
      <c r="WWO53" s="16">
        <v>2020</v>
      </c>
      <c r="WWP53" s="10"/>
      <c r="WWQ53" s="17"/>
      <c r="WWR53" s="18"/>
      <c r="WWW53" s="16">
        <v>2020</v>
      </c>
      <c r="WWX53" s="10"/>
      <c r="WWY53" s="17"/>
      <c r="WWZ53" s="18"/>
      <c r="WXE53" s="16">
        <v>2020</v>
      </c>
      <c r="WXF53" s="10"/>
      <c r="WXG53" s="17"/>
      <c r="WXH53" s="18"/>
      <c r="WXM53" s="16">
        <v>2020</v>
      </c>
      <c r="WXN53" s="10"/>
      <c r="WXO53" s="17"/>
      <c r="WXP53" s="18"/>
      <c r="WXU53" s="16">
        <v>2020</v>
      </c>
      <c r="WXV53" s="10"/>
      <c r="WXW53" s="17"/>
      <c r="WXX53" s="18"/>
      <c r="WYC53" s="16">
        <v>2020</v>
      </c>
      <c r="WYD53" s="10"/>
      <c r="WYE53" s="17"/>
      <c r="WYF53" s="18"/>
      <c r="WYK53" s="16">
        <v>2020</v>
      </c>
      <c r="WYL53" s="10"/>
      <c r="WYM53" s="17"/>
      <c r="WYN53" s="18"/>
      <c r="WYS53" s="16">
        <v>2020</v>
      </c>
      <c r="WYT53" s="10"/>
      <c r="WYU53" s="17"/>
      <c r="WYV53" s="18"/>
      <c r="WZA53" s="16">
        <v>2020</v>
      </c>
      <c r="WZB53" s="10"/>
      <c r="WZC53" s="17"/>
      <c r="WZD53" s="18"/>
      <c r="WZI53" s="16">
        <v>2020</v>
      </c>
      <c r="WZJ53" s="10"/>
      <c r="WZK53" s="17"/>
      <c r="WZL53" s="18"/>
      <c r="WZQ53" s="16">
        <v>2020</v>
      </c>
      <c r="WZR53" s="10"/>
      <c r="WZS53" s="17"/>
      <c r="WZT53" s="18"/>
      <c r="WZY53" s="16">
        <v>2020</v>
      </c>
      <c r="WZZ53" s="10"/>
      <c r="XAA53" s="17"/>
      <c r="XAB53" s="18"/>
      <c r="XAG53" s="16">
        <v>2020</v>
      </c>
      <c r="XAH53" s="10"/>
      <c r="XAI53" s="17"/>
      <c r="XAJ53" s="18"/>
      <c r="XAO53" s="16">
        <v>2020</v>
      </c>
      <c r="XAP53" s="10"/>
      <c r="XAQ53" s="17"/>
      <c r="XAR53" s="18"/>
      <c r="XAW53" s="16">
        <v>2020</v>
      </c>
      <c r="XAX53" s="10"/>
      <c r="XAY53" s="17"/>
      <c r="XAZ53" s="18"/>
      <c r="XBE53" s="16">
        <v>2020</v>
      </c>
      <c r="XBF53" s="10"/>
      <c r="XBG53" s="17"/>
      <c r="XBH53" s="18"/>
      <c r="XBM53" s="16">
        <v>2020</v>
      </c>
      <c r="XBN53" s="10"/>
      <c r="XBO53" s="17"/>
      <c r="XBP53" s="18"/>
      <c r="XBU53" s="16">
        <v>2020</v>
      </c>
      <c r="XBV53" s="10"/>
      <c r="XBW53" s="17"/>
      <c r="XBX53" s="18"/>
      <c r="XCC53" s="16">
        <v>2020</v>
      </c>
      <c r="XCD53" s="10"/>
      <c r="XCE53" s="17"/>
      <c r="XCF53" s="18"/>
      <c r="XCK53" s="16">
        <v>2020</v>
      </c>
      <c r="XCL53" s="10"/>
      <c r="XCM53" s="17"/>
      <c r="XCN53" s="18"/>
      <c r="XCS53" s="16">
        <v>2020</v>
      </c>
      <c r="XCT53" s="10"/>
      <c r="XCU53" s="17"/>
      <c r="XCV53" s="18"/>
      <c r="XDA53" s="16">
        <v>2020</v>
      </c>
      <c r="XDB53" s="10"/>
      <c r="XDC53" s="17"/>
      <c r="XDD53" s="18"/>
      <c r="XDI53" s="16">
        <v>2020</v>
      </c>
      <c r="XDJ53" s="10"/>
      <c r="XDK53" s="17"/>
      <c r="XDL53" s="18"/>
      <c r="XDQ53" s="16">
        <v>2020</v>
      </c>
      <c r="XDR53" s="10"/>
      <c r="XDS53" s="17"/>
      <c r="XDT53" s="18"/>
      <c r="XDY53" s="16">
        <v>2020</v>
      </c>
      <c r="XDZ53" s="10"/>
      <c r="XEA53" s="17"/>
      <c r="XEB53" s="18"/>
      <c r="XEG53" s="16">
        <v>2020</v>
      </c>
      <c r="XEH53" s="10"/>
      <c r="XEI53" s="17"/>
      <c r="XEJ53" s="18"/>
      <c r="XEO53" s="16">
        <v>2020</v>
      </c>
      <c r="XEP53" s="10"/>
      <c r="XEQ53" s="17"/>
      <c r="XER53" s="18"/>
      <c r="XEW53" s="16">
        <v>2020</v>
      </c>
      <c r="XEX53" s="10"/>
      <c r="XEY53" s="17"/>
      <c r="XEZ53" s="18"/>
    </row>
    <row r="54" spans="1:1020 1025:2044 2049:3068 3073:4092 4097:5116 5121:6140 6145:7164 7169:8188 8193:9212 9217:10236 10241:11260 11265:12284 12289:13308 13313:14332 14337:15356 15361:16380" s="19" customFormat="1" ht="15.75" x14ac:dyDescent="0.25">
      <c r="A54" s="16">
        <v>2021</v>
      </c>
      <c r="B54" s="10">
        <v>0</v>
      </c>
      <c r="C54" s="17" t="s">
        <v>666</v>
      </c>
      <c r="D54" s="17" t="s">
        <v>666</v>
      </c>
      <c r="E54" s="17" t="s">
        <v>666</v>
      </c>
      <c r="F54" s="17" t="s">
        <v>666</v>
      </c>
      <c r="G54" s="17" t="s">
        <v>666</v>
      </c>
      <c r="H54" s="17" t="s">
        <v>666</v>
      </c>
      <c r="I54" s="16"/>
      <c r="J54" s="10"/>
      <c r="K54" s="17"/>
      <c r="L54" s="18"/>
      <c r="Q54" s="16"/>
      <c r="R54" s="10"/>
      <c r="S54" s="17"/>
      <c r="T54" s="18"/>
      <c r="X54" s="1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 s="145"/>
      <c r="AW54" s="151"/>
      <c r="AX54" s="27"/>
      <c r="AY54" s="152"/>
      <c r="AZ54" s="153"/>
      <c r="BA54" s="145"/>
      <c r="BB54" s="145"/>
      <c r="BC54" s="145"/>
      <c r="BD54" s="145"/>
      <c r="BE54" s="151"/>
      <c r="BF54" s="27"/>
      <c r="BG54" s="152"/>
      <c r="BH54" s="153"/>
      <c r="BI54" s="145"/>
      <c r="BJ54" s="145"/>
      <c r="BK54" s="145"/>
      <c r="BL54" s="145"/>
      <c r="BM54" s="151"/>
      <c r="BN54" s="27"/>
      <c r="BO54" s="152"/>
      <c r="BP54" s="153"/>
      <c r="BQ54" s="145"/>
      <c r="BR54" s="145"/>
      <c r="BS54" s="145"/>
      <c r="BT54" s="145"/>
      <c r="BU54" s="151"/>
      <c r="BV54" s="27"/>
      <c r="BW54" s="152"/>
      <c r="BX54" s="153"/>
      <c r="BY54" s="145"/>
      <c r="BZ54" s="145"/>
      <c r="CA54" s="145"/>
      <c r="CB54" s="145"/>
      <c r="CC54" s="151"/>
      <c r="CD54" s="27"/>
      <c r="CE54" s="152"/>
      <c r="CF54" s="153"/>
      <c r="CG54" s="145"/>
      <c r="CH54" s="145"/>
      <c r="CI54" s="145"/>
      <c r="CJ54" s="145"/>
      <c r="CK54" s="151"/>
      <c r="CL54" s="27"/>
      <c r="CM54" s="152"/>
      <c r="CN54" s="153"/>
      <c r="CO54" s="145"/>
      <c r="CP54" s="145"/>
      <c r="CQ54" s="145"/>
      <c r="CR54" s="145"/>
      <c r="CS54" s="151"/>
      <c r="CT54" s="27"/>
      <c r="CU54" s="152"/>
      <c r="CV54" s="153"/>
      <c r="CW54" s="145"/>
      <c r="CX54" s="145"/>
      <c r="CY54" s="145"/>
      <c r="CZ54" s="145"/>
      <c r="DA54" s="151"/>
      <c r="DB54" s="27"/>
      <c r="DC54" s="152"/>
      <c r="DD54" s="153"/>
      <c r="DE54" s="145"/>
      <c r="DF54" s="145"/>
      <c r="DG54" s="145"/>
      <c r="DH54" s="145"/>
      <c r="DI54" s="151"/>
      <c r="DJ54" s="27"/>
      <c r="DK54" s="152"/>
      <c r="DL54" s="153"/>
      <c r="DM54" s="145"/>
      <c r="DN54" s="145"/>
      <c r="DO54" s="145"/>
      <c r="DP54" s="145"/>
      <c r="DQ54" s="151"/>
      <c r="DR54" s="27"/>
      <c r="DS54" s="152"/>
      <c r="DT54" s="153"/>
      <c r="DU54" s="145"/>
      <c r="DV54" s="145"/>
      <c r="DW54" s="145"/>
      <c r="DX54" s="145"/>
      <c r="DY54" s="151"/>
      <c r="DZ54" s="27"/>
      <c r="EA54" s="152"/>
      <c r="EB54" s="153"/>
      <c r="EC54" s="145"/>
      <c r="ED54" s="145"/>
      <c r="EE54" s="145"/>
      <c r="EF54" s="145"/>
      <c r="EG54" s="151"/>
      <c r="EH54" s="27"/>
      <c r="EI54" s="152"/>
      <c r="EJ54" s="153"/>
      <c r="EK54" s="145"/>
      <c r="EL54" s="145"/>
      <c r="EM54" s="145"/>
      <c r="EN54" s="145"/>
      <c r="EO54" s="151"/>
      <c r="EP54" s="27"/>
      <c r="EQ54" s="152"/>
      <c r="ER54" s="153"/>
      <c r="ES54" s="145"/>
      <c r="ET54" s="145"/>
      <c r="EU54" s="145"/>
      <c r="EV54" s="145"/>
      <c r="EW54" s="151"/>
      <c r="EX54" s="27"/>
      <c r="EY54" s="152"/>
      <c r="EZ54" s="153"/>
      <c r="FA54" s="145"/>
      <c r="FB54" s="145"/>
      <c r="FC54" s="145"/>
      <c r="FD54" s="145"/>
      <c r="FE54" s="151"/>
      <c r="FF54" s="27"/>
      <c r="FG54" s="152"/>
      <c r="FH54" s="153"/>
      <c r="FI54" s="145"/>
      <c r="FJ54" s="145"/>
      <c r="FK54" s="145"/>
      <c r="FL54" s="145"/>
      <c r="FM54" s="151"/>
      <c r="FN54" s="27"/>
      <c r="FO54" s="152"/>
      <c r="FP54" s="153"/>
      <c r="FQ54" s="145"/>
      <c r="FR54" s="145"/>
      <c r="FS54" s="145"/>
      <c r="FT54" s="145"/>
      <c r="FU54" s="151"/>
      <c r="FV54" s="27"/>
      <c r="FW54" s="152"/>
      <c r="FX54" s="153"/>
      <c r="FY54" s="145"/>
      <c r="FZ54" s="145"/>
      <c r="GA54" s="145"/>
      <c r="GB54" s="145"/>
      <c r="GC54" s="151"/>
      <c r="GD54" s="27"/>
      <c r="GE54" s="152"/>
      <c r="GF54" s="153"/>
      <c r="GG54" s="145"/>
      <c r="GH54" s="145"/>
      <c r="GI54" s="145"/>
      <c r="GJ54" s="145"/>
      <c r="GK54" s="151"/>
      <c r="GL54" s="27"/>
      <c r="GM54" s="152"/>
      <c r="GN54" s="153"/>
      <c r="GO54" s="145"/>
      <c r="GP54" s="145"/>
      <c r="GQ54" s="145"/>
      <c r="GR54" s="145"/>
      <c r="GS54" s="151"/>
      <c r="GT54" s="27"/>
      <c r="GU54" s="155"/>
      <c r="GV54" s="18"/>
      <c r="HA54" s="16"/>
      <c r="HB54" s="10"/>
      <c r="HC54" s="17"/>
      <c r="HD54" s="18"/>
      <c r="HI54" s="16"/>
      <c r="HJ54" s="10"/>
      <c r="HK54" s="17"/>
      <c r="HL54" s="18"/>
      <c r="HQ54" s="16"/>
      <c r="HR54" s="10"/>
      <c r="HS54" s="17"/>
      <c r="HT54" s="18"/>
      <c r="HY54" s="16"/>
      <c r="HZ54" s="10"/>
      <c r="IA54" s="17"/>
      <c r="IB54" s="18"/>
      <c r="IG54" s="16"/>
      <c r="IH54" s="10"/>
      <c r="II54" s="17"/>
      <c r="IJ54" s="18"/>
      <c r="IO54" s="16"/>
      <c r="IP54" s="10"/>
      <c r="IQ54" s="17"/>
      <c r="IR54" s="18"/>
      <c r="IW54" s="16"/>
      <c r="IX54" s="10"/>
      <c r="IY54" s="17"/>
      <c r="IZ54" s="18"/>
      <c r="JE54" s="16"/>
      <c r="JF54" s="10"/>
      <c r="JG54" s="17"/>
      <c r="JH54" s="18"/>
      <c r="JM54" s="16"/>
      <c r="JN54" s="10"/>
      <c r="JO54" s="17"/>
      <c r="JP54" s="18"/>
      <c r="JU54" s="16"/>
      <c r="JV54" s="10"/>
      <c r="JW54" s="17"/>
      <c r="JX54" s="18"/>
      <c r="KC54" s="16"/>
      <c r="KD54" s="10"/>
      <c r="KE54" s="17"/>
      <c r="KF54" s="18"/>
      <c r="KK54" s="16"/>
      <c r="KL54" s="10"/>
      <c r="KM54" s="17"/>
      <c r="KN54" s="18"/>
      <c r="KS54" s="16"/>
      <c r="KT54" s="10"/>
      <c r="KU54" s="17"/>
      <c r="KV54" s="18"/>
      <c r="LA54" s="16"/>
      <c r="LB54" s="10"/>
      <c r="LC54" s="17"/>
      <c r="LD54" s="18"/>
      <c r="LI54" s="16"/>
      <c r="LJ54" s="10"/>
      <c r="LK54" s="17"/>
      <c r="LL54" s="18"/>
      <c r="LQ54" s="16"/>
      <c r="LR54" s="10"/>
      <c r="LS54" s="17"/>
      <c r="LT54" s="18"/>
      <c r="LY54" s="16"/>
      <c r="LZ54" s="10"/>
      <c r="MA54" s="17"/>
      <c r="MB54" s="18"/>
      <c r="MG54" s="16"/>
      <c r="MH54" s="10"/>
      <c r="MI54" s="17"/>
      <c r="MJ54" s="18"/>
      <c r="MO54" s="16"/>
      <c r="MP54" s="10"/>
      <c r="MQ54" s="17"/>
      <c r="MR54" s="18"/>
      <c r="MW54" s="16"/>
      <c r="MX54" s="10"/>
      <c r="MY54" s="17"/>
      <c r="MZ54" s="18"/>
      <c r="NE54" s="16"/>
      <c r="NF54" s="10"/>
      <c r="NG54" s="17"/>
      <c r="NH54" s="18"/>
      <c r="NM54" s="16"/>
      <c r="NN54" s="10"/>
      <c r="NO54" s="17"/>
      <c r="NP54" s="18"/>
      <c r="NU54" s="16"/>
      <c r="NV54" s="10"/>
      <c r="NW54" s="17"/>
      <c r="NX54" s="18"/>
      <c r="OC54" s="16"/>
      <c r="OD54" s="10"/>
      <c r="OE54" s="17"/>
      <c r="OF54" s="18"/>
      <c r="OK54" s="16"/>
      <c r="OL54" s="10"/>
      <c r="OM54" s="17"/>
      <c r="ON54" s="18"/>
      <c r="OS54" s="16"/>
      <c r="OT54" s="10"/>
      <c r="OU54" s="17"/>
      <c r="OV54" s="18"/>
      <c r="PA54" s="16"/>
      <c r="PB54" s="10"/>
      <c r="PC54" s="17"/>
      <c r="PD54" s="18"/>
      <c r="PI54" s="16"/>
      <c r="PJ54" s="10"/>
      <c r="PK54" s="17"/>
      <c r="PL54" s="18"/>
      <c r="PQ54" s="16"/>
      <c r="PR54" s="10"/>
      <c r="PS54" s="17"/>
      <c r="PT54" s="18"/>
      <c r="PY54" s="16"/>
      <c r="PZ54" s="10"/>
      <c r="QA54" s="17"/>
      <c r="QB54" s="18"/>
      <c r="QG54" s="16"/>
      <c r="QH54" s="10"/>
      <c r="QI54" s="17"/>
      <c r="QJ54" s="18"/>
      <c r="QO54" s="16"/>
      <c r="QP54" s="10"/>
      <c r="QQ54" s="17"/>
      <c r="QR54" s="18"/>
      <c r="QW54" s="16"/>
      <c r="QX54" s="10"/>
      <c r="QY54" s="17"/>
      <c r="QZ54" s="18"/>
      <c r="RE54" s="16"/>
      <c r="RF54" s="10"/>
      <c r="RG54" s="17"/>
      <c r="RH54" s="18"/>
      <c r="RM54" s="16"/>
      <c r="RN54" s="10"/>
      <c r="RO54" s="17"/>
      <c r="RP54" s="18"/>
      <c r="RU54" s="16"/>
      <c r="RV54" s="10"/>
      <c r="RW54" s="17"/>
      <c r="RX54" s="18"/>
      <c r="SC54" s="16"/>
      <c r="SD54" s="10"/>
      <c r="SE54" s="17"/>
      <c r="SF54" s="18"/>
      <c r="SK54" s="16"/>
      <c r="SL54" s="10"/>
      <c r="SM54" s="17"/>
      <c r="SN54" s="18"/>
      <c r="SS54" s="16"/>
      <c r="ST54" s="10"/>
      <c r="SU54" s="17"/>
      <c r="SV54" s="18"/>
      <c r="TA54" s="16"/>
      <c r="TB54" s="10"/>
      <c r="TC54" s="17"/>
      <c r="TD54" s="18"/>
      <c r="TI54" s="16"/>
      <c r="TJ54" s="10"/>
      <c r="TK54" s="17"/>
      <c r="TL54" s="18"/>
      <c r="TQ54" s="16"/>
      <c r="TR54" s="10"/>
      <c r="TS54" s="17"/>
      <c r="TT54" s="18"/>
      <c r="TY54" s="16"/>
      <c r="TZ54" s="10"/>
      <c r="UA54" s="17"/>
      <c r="UB54" s="18"/>
      <c r="UG54" s="16"/>
      <c r="UH54" s="10"/>
      <c r="UI54" s="17"/>
      <c r="UJ54" s="18"/>
      <c r="UO54" s="16"/>
      <c r="UP54" s="10"/>
      <c r="UQ54" s="17"/>
      <c r="UR54" s="18"/>
      <c r="UW54" s="16"/>
      <c r="UX54" s="10"/>
      <c r="UY54" s="17"/>
      <c r="UZ54" s="18"/>
      <c r="VE54" s="16"/>
      <c r="VF54" s="10"/>
      <c r="VG54" s="17"/>
      <c r="VH54" s="18"/>
      <c r="VM54" s="16"/>
      <c r="VN54" s="10"/>
      <c r="VO54" s="17"/>
      <c r="VP54" s="18"/>
      <c r="VU54" s="16"/>
      <c r="VV54" s="10"/>
      <c r="VW54" s="17"/>
      <c r="VX54" s="18"/>
      <c r="WC54" s="16"/>
      <c r="WD54" s="10"/>
      <c r="WE54" s="17"/>
      <c r="WF54" s="18"/>
      <c r="WK54" s="16"/>
      <c r="WL54" s="10"/>
      <c r="WM54" s="17"/>
      <c r="WN54" s="18"/>
      <c r="WS54" s="16"/>
      <c r="WT54" s="10"/>
      <c r="WU54" s="17"/>
      <c r="WV54" s="18"/>
      <c r="XA54" s="16"/>
      <c r="XB54" s="10"/>
      <c r="XC54" s="17"/>
      <c r="XD54" s="18"/>
      <c r="XI54" s="16"/>
      <c r="XJ54" s="10"/>
      <c r="XK54" s="17"/>
      <c r="XL54" s="18"/>
      <c r="XQ54" s="16"/>
      <c r="XR54" s="10"/>
      <c r="XS54" s="17"/>
      <c r="XT54" s="18"/>
      <c r="XY54" s="16"/>
      <c r="XZ54" s="10"/>
      <c r="YA54" s="17"/>
      <c r="YB54" s="18"/>
      <c r="YG54" s="16"/>
      <c r="YH54" s="10"/>
      <c r="YI54" s="17"/>
      <c r="YJ54" s="18"/>
      <c r="YO54" s="16"/>
      <c r="YP54" s="10"/>
      <c r="YQ54" s="17"/>
      <c r="YR54" s="18"/>
      <c r="YW54" s="16"/>
      <c r="YX54" s="10"/>
      <c r="YY54" s="17"/>
      <c r="YZ54" s="18"/>
      <c r="ZE54" s="16"/>
      <c r="ZF54" s="10"/>
      <c r="ZG54" s="17"/>
      <c r="ZH54" s="18"/>
      <c r="ZM54" s="16"/>
      <c r="ZN54" s="10"/>
      <c r="ZO54" s="17"/>
      <c r="ZP54" s="18"/>
      <c r="ZU54" s="16"/>
      <c r="ZV54" s="10"/>
      <c r="ZW54" s="17"/>
      <c r="ZX54" s="18"/>
      <c r="AAC54" s="16"/>
      <c r="AAD54" s="10"/>
      <c r="AAE54" s="17"/>
      <c r="AAF54" s="18"/>
      <c r="AAK54" s="16"/>
      <c r="AAL54" s="10"/>
      <c r="AAM54" s="17"/>
      <c r="AAN54" s="18"/>
      <c r="AAS54" s="16"/>
      <c r="AAT54" s="10"/>
      <c r="AAU54" s="17"/>
      <c r="AAV54" s="18"/>
      <c r="ABA54" s="16"/>
      <c r="ABB54" s="10"/>
      <c r="ABC54" s="17"/>
      <c r="ABD54" s="18"/>
      <c r="ABI54" s="16"/>
      <c r="ABJ54" s="10"/>
      <c r="ABK54" s="17"/>
      <c r="ABL54" s="18"/>
      <c r="ABQ54" s="16"/>
      <c r="ABR54" s="10"/>
      <c r="ABS54" s="17"/>
      <c r="ABT54" s="18"/>
      <c r="ABY54" s="16"/>
      <c r="ABZ54" s="10"/>
      <c r="ACA54" s="17"/>
      <c r="ACB54" s="18"/>
      <c r="ACG54" s="16"/>
      <c r="ACH54" s="10"/>
      <c r="ACI54" s="17"/>
      <c r="ACJ54" s="18"/>
      <c r="ACO54" s="16"/>
      <c r="ACP54" s="10"/>
      <c r="ACQ54" s="17"/>
      <c r="ACR54" s="18"/>
      <c r="ACW54" s="16"/>
      <c r="ACX54" s="10"/>
      <c r="ACY54" s="17"/>
      <c r="ACZ54" s="18"/>
      <c r="ADE54" s="16"/>
      <c r="ADF54" s="10"/>
      <c r="ADG54" s="17"/>
      <c r="ADH54" s="18"/>
      <c r="ADM54" s="16"/>
      <c r="ADN54" s="10"/>
      <c r="ADO54" s="17"/>
      <c r="ADP54" s="18"/>
      <c r="ADU54" s="16"/>
      <c r="ADV54" s="10"/>
      <c r="ADW54" s="17"/>
      <c r="ADX54" s="18"/>
      <c r="AEC54" s="16"/>
      <c r="AED54" s="10"/>
      <c r="AEE54" s="17"/>
      <c r="AEF54" s="18"/>
      <c r="AEK54" s="16"/>
      <c r="AEL54" s="10"/>
      <c r="AEM54" s="17"/>
      <c r="AEN54" s="18"/>
      <c r="AES54" s="16"/>
      <c r="AET54" s="10"/>
      <c r="AEU54" s="17"/>
      <c r="AEV54" s="18"/>
      <c r="AFA54" s="16"/>
      <c r="AFB54" s="10"/>
      <c r="AFC54" s="17"/>
      <c r="AFD54" s="18"/>
      <c r="AFI54" s="16"/>
      <c r="AFJ54" s="10"/>
      <c r="AFK54" s="17"/>
      <c r="AFL54" s="18"/>
      <c r="AFQ54" s="16"/>
      <c r="AFR54" s="10"/>
      <c r="AFS54" s="17"/>
      <c r="AFT54" s="18"/>
      <c r="AFY54" s="16"/>
      <c r="AFZ54" s="10"/>
      <c r="AGA54" s="17"/>
      <c r="AGB54" s="18"/>
      <c r="AGG54" s="16"/>
      <c r="AGH54" s="10"/>
      <c r="AGI54" s="17"/>
      <c r="AGJ54" s="18"/>
      <c r="AGO54" s="16"/>
      <c r="AGP54" s="10"/>
      <c r="AGQ54" s="17"/>
      <c r="AGR54" s="18"/>
      <c r="AGW54" s="16"/>
      <c r="AGX54" s="10"/>
      <c r="AGY54" s="17"/>
      <c r="AGZ54" s="18"/>
      <c r="AHE54" s="16"/>
      <c r="AHF54" s="10"/>
      <c r="AHG54" s="17"/>
      <c r="AHH54" s="18"/>
      <c r="AHM54" s="16"/>
      <c r="AHN54" s="10"/>
      <c r="AHO54" s="17"/>
      <c r="AHP54" s="18"/>
      <c r="AHU54" s="16"/>
      <c r="AHV54" s="10"/>
      <c r="AHW54" s="17"/>
      <c r="AHX54" s="18"/>
      <c r="AIC54" s="16"/>
      <c r="AID54" s="10"/>
      <c r="AIE54" s="17"/>
      <c r="AIF54" s="18"/>
      <c r="AIK54" s="16"/>
      <c r="AIL54" s="10"/>
      <c r="AIM54" s="17"/>
      <c r="AIN54" s="18"/>
      <c r="AIS54" s="16"/>
      <c r="AIT54" s="10"/>
      <c r="AIU54" s="17"/>
      <c r="AIV54" s="18"/>
      <c r="AJA54" s="16"/>
      <c r="AJB54" s="10"/>
      <c r="AJC54" s="17"/>
      <c r="AJD54" s="18"/>
      <c r="AJI54" s="16"/>
      <c r="AJJ54" s="10"/>
      <c r="AJK54" s="17"/>
      <c r="AJL54" s="18"/>
      <c r="AJQ54" s="16"/>
      <c r="AJR54" s="10"/>
      <c r="AJS54" s="17"/>
      <c r="AJT54" s="18"/>
      <c r="AJY54" s="16"/>
      <c r="AJZ54" s="10"/>
      <c r="AKA54" s="17"/>
      <c r="AKB54" s="18"/>
      <c r="AKG54" s="16"/>
      <c r="AKH54" s="10"/>
      <c r="AKI54" s="17"/>
      <c r="AKJ54" s="18"/>
      <c r="AKO54" s="16"/>
      <c r="AKP54" s="10"/>
      <c r="AKQ54" s="17"/>
      <c r="AKR54" s="18"/>
      <c r="AKW54" s="16"/>
      <c r="AKX54" s="10"/>
      <c r="AKY54" s="17"/>
      <c r="AKZ54" s="18"/>
      <c r="ALE54" s="16"/>
      <c r="ALF54" s="10"/>
      <c r="ALG54" s="17"/>
      <c r="ALH54" s="18"/>
      <c r="ALM54" s="16"/>
      <c r="ALN54" s="10"/>
      <c r="ALO54" s="17"/>
      <c r="ALP54" s="18"/>
      <c r="ALU54" s="16"/>
      <c r="ALV54" s="10"/>
      <c r="ALW54" s="17"/>
      <c r="ALX54" s="18"/>
      <c r="AMC54" s="16"/>
      <c r="AMD54" s="10"/>
      <c r="AME54" s="17"/>
      <c r="AMF54" s="18"/>
      <c r="AMK54" s="16"/>
      <c r="AML54" s="10"/>
      <c r="AMM54" s="17"/>
      <c r="AMN54" s="18"/>
      <c r="AMS54" s="16"/>
      <c r="AMT54" s="10"/>
      <c r="AMU54" s="17"/>
      <c r="AMV54" s="18"/>
      <c r="ANA54" s="16"/>
      <c r="ANB54" s="10"/>
      <c r="ANC54" s="17"/>
      <c r="AND54" s="18"/>
      <c r="ANI54" s="16"/>
      <c r="ANJ54" s="10"/>
      <c r="ANK54" s="17"/>
      <c r="ANL54" s="18"/>
      <c r="ANQ54" s="16"/>
      <c r="ANR54" s="10"/>
      <c r="ANS54" s="17"/>
      <c r="ANT54" s="18"/>
      <c r="ANY54" s="16"/>
      <c r="ANZ54" s="10"/>
      <c r="AOA54" s="17"/>
      <c r="AOB54" s="18"/>
      <c r="AOG54" s="16"/>
      <c r="AOH54" s="10"/>
      <c r="AOI54" s="17"/>
      <c r="AOJ54" s="18"/>
      <c r="AOO54" s="16"/>
      <c r="AOP54" s="10"/>
      <c r="AOQ54" s="17"/>
      <c r="AOR54" s="18"/>
      <c r="AOW54" s="16"/>
      <c r="AOX54" s="10"/>
      <c r="AOY54" s="17"/>
      <c r="AOZ54" s="18"/>
      <c r="APE54" s="16"/>
      <c r="APF54" s="10"/>
      <c r="APG54" s="17"/>
      <c r="APH54" s="18"/>
      <c r="APM54" s="16"/>
      <c r="APN54" s="10"/>
      <c r="APO54" s="17"/>
      <c r="APP54" s="18"/>
      <c r="APU54" s="16"/>
      <c r="APV54" s="10"/>
      <c r="APW54" s="17"/>
      <c r="APX54" s="18"/>
      <c r="AQC54" s="16"/>
      <c r="AQD54" s="10"/>
      <c r="AQE54" s="17"/>
      <c r="AQF54" s="18"/>
      <c r="AQK54" s="16"/>
      <c r="AQL54" s="10"/>
      <c r="AQM54" s="17"/>
      <c r="AQN54" s="18"/>
      <c r="AQS54" s="16"/>
      <c r="AQT54" s="10"/>
      <c r="AQU54" s="17"/>
      <c r="AQV54" s="18"/>
      <c r="ARA54" s="16"/>
      <c r="ARB54" s="10"/>
      <c r="ARC54" s="17"/>
      <c r="ARD54" s="18"/>
      <c r="ARI54" s="16"/>
      <c r="ARJ54" s="10"/>
      <c r="ARK54" s="17"/>
      <c r="ARL54" s="18"/>
      <c r="ARQ54" s="16"/>
      <c r="ARR54" s="10"/>
      <c r="ARS54" s="17"/>
      <c r="ART54" s="18"/>
      <c r="ARY54" s="16"/>
      <c r="ARZ54" s="10"/>
      <c r="ASA54" s="17"/>
      <c r="ASB54" s="18"/>
      <c r="ASG54" s="16"/>
      <c r="ASH54" s="10"/>
      <c r="ASI54" s="17"/>
      <c r="ASJ54" s="18"/>
      <c r="ASO54" s="16"/>
      <c r="ASP54" s="10"/>
      <c r="ASQ54" s="17"/>
      <c r="ASR54" s="18"/>
      <c r="ASW54" s="16"/>
      <c r="ASX54" s="10"/>
      <c r="ASY54" s="17"/>
      <c r="ASZ54" s="18"/>
      <c r="ATE54" s="16"/>
      <c r="ATF54" s="10"/>
      <c r="ATG54" s="17"/>
      <c r="ATH54" s="18"/>
      <c r="ATM54" s="16"/>
      <c r="ATN54" s="10"/>
      <c r="ATO54" s="17"/>
      <c r="ATP54" s="18"/>
      <c r="ATU54" s="16"/>
      <c r="ATV54" s="10"/>
      <c r="ATW54" s="17"/>
      <c r="ATX54" s="18"/>
      <c r="AUC54" s="16"/>
      <c r="AUD54" s="10"/>
      <c r="AUE54" s="17"/>
      <c r="AUF54" s="18"/>
      <c r="AUK54" s="16"/>
      <c r="AUL54" s="10"/>
      <c r="AUM54" s="17"/>
      <c r="AUN54" s="18"/>
      <c r="AUS54" s="16"/>
      <c r="AUT54" s="10"/>
      <c r="AUU54" s="17"/>
      <c r="AUV54" s="18"/>
      <c r="AVA54" s="16"/>
      <c r="AVB54" s="10"/>
      <c r="AVC54" s="17"/>
      <c r="AVD54" s="18"/>
      <c r="AVI54" s="16"/>
      <c r="AVJ54" s="10"/>
      <c r="AVK54" s="17"/>
      <c r="AVL54" s="18"/>
      <c r="AVQ54" s="16"/>
      <c r="AVR54" s="10"/>
      <c r="AVS54" s="17"/>
      <c r="AVT54" s="18"/>
      <c r="AVY54" s="16"/>
      <c r="AVZ54" s="10"/>
      <c r="AWA54" s="17"/>
      <c r="AWB54" s="18"/>
      <c r="AWG54" s="16"/>
      <c r="AWH54" s="10"/>
      <c r="AWI54" s="17"/>
      <c r="AWJ54" s="18"/>
      <c r="AWO54" s="16"/>
      <c r="AWP54" s="10"/>
      <c r="AWQ54" s="17"/>
      <c r="AWR54" s="18"/>
      <c r="AWW54" s="16"/>
      <c r="AWX54" s="10"/>
      <c r="AWY54" s="17"/>
      <c r="AWZ54" s="18"/>
      <c r="AXE54" s="16"/>
      <c r="AXF54" s="10"/>
      <c r="AXG54" s="17"/>
      <c r="AXH54" s="18"/>
      <c r="AXM54" s="16"/>
      <c r="AXN54" s="10"/>
      <c r="AXO54" s="17"/>
      <c r="AXP54" s="18"/>
      <c r="AXU54" s="16"/>
      <c r="AXV54" s="10"/>
      <c r="AXW54" s="17"/>
      <c r="AXX54" s="18"/>
      <c r="AYC54" s="16"/>
      <c r="AYD54" s="10"/>
      <c r="AYE54" s="17"/>
      <c r="AYF54" s="18"/>
      <c r="AYK54" s="16"/>
      <c r="AYL54" s="10"/>
      <c r="AYM54" s="17"/>
      <c r="AYN54" s="18"/>
      <c r="AYS54" s="16"/>
      <c r="AYT54" s="10"/>
      <c r="AYU54" s="17"/>
      <c r="AYV54" s="18"/>
      <c r="AZA54" s="16"/>
      <c r="AZB54" s="10"/>
      <c r="AZC54" s="17"/>
      <c r="AZD54" s="18"/>
      <c r="AZI54" s="16"/>
      <c r="AZJ54" s="10"/>
      <c r="AZK54" s="17"/>
      <c r="AZL54" s="18"/>
      <c r="AZQ54" s="16"/>
      <c r="AZR54" s="10"/>
      <c r="AZS54" s="17"/>
      <c r="AZT54" s="18"/>
      <c r="AZY54" s="16"/>
      <c r="AZZ54" s="10"/>
      <c r="BAA54" s="17"/>
      <c r="BAB54" s="18"/>
      <c r="BAG54" s="16"/>
      <c r="BAH54" s="10"/>
      <c r="BAI54" s="17"/>
      <c r="BAJ54" s="18"/>
      <c r="BAO54" s="16"/>
      <c r="BAP54" s="10"/>
      <c r="BAQ54" s="17"/>
      <c r="BAR54" s="18"/>
      <c r="BAW54" s="16"/>
      <c r="BAX54" s="10"/>
      <c r="BAY54" s="17"/>
      <c r="BAZ54" s="18"/>
      <c r="BBE54" s="16"/>
      <c r="BBF54" s="10"/>
      <c r="BBG54" s="17"/>
      <c r="BBH54" s="18"/>
      <c r="BBM54" s="16"/>
      <c r="BBN54" s="10"/>
      <c r="BBO54" s="17"/>
      <c r="BBP54" s="18"/>
      <c r="BBU54" s="16"/>
      <c r="BBV54" s="10"/>
      <c r="BBW54" s="17"/>
      <c r="BBX54" s="18"/>
      <c r="BCC54" s="16"/>
      <c r="BCD54" s="10"/>
      <c r="BCE54" s="17"/>
      <c r="BCF54" s="18"/>
      <c r="BCK54" s="16"/>
      <c r="BCL54" s="10"/>
      <c r="BCM54" s="17"/>
      <c r="BCN54" s="18"/>
      <c r="BCS54" s="16"/>
      <c r="BCT54" s="10"/>
      <c r="BCU54" s="17"/>
      <c r="BCV54" s="18"/>
      <c r="BDA54" s="16"/>
      <c r="BDB54" s="10"/>
      <c r="BDC54" s="17"/>
      <c r="BDD54" s="18"/>
      <c r="BDI54" s="16"/>
      <c r="BDJ54" s="10"/>
      <c r="BDK54" s="17"/>
      <c r="BDL54" s="18"/>
      <c r="BDQ54" s="16"/>
      <c r="BDR54" s="10"/>
      <c r="BDS54" s="17"/>
      <c r="BDT54" s="18"/>
      <c r="BDY54" s="16"/>
      <c r="BDZ54" s="10"/>
      <c r="BEA54" s="17"/>
      <c r="BEB54" s="18"/>
      <c r="BEG54" s="16"/>
      <c r="BEH54" s="10"/>
      <c r="BEI54" s="17"/>
      <c r="BEJ54" s="18"/>
      <c r="BEO54" s="16"/>
      <c r="BEP54" s="10"/>
      <c r="BEQ54" s="17"/>
      <c r="BER54" s="18"/>
      <c r="BEW54" s="16"/>
      <c r="BEX54" s="10"/>
      <c r="BEY54" s="17"/>
      <c r="BEZ54" s="18"/>
      <c r="BFE54" s="16"/>
      <c r="BFF54" s="10"/>
      <c r="BFG54" s="17"/>
      <c r="BFH54" s="18"/>
      <c r="BFM54" s="16"/>
      <c r="BFN54" s="10"/>
      <c r="BFO54" s="17"/>
      <c r="BFP54" s="18"/>
      <c r="BFU54" s="16"/>
      <c r="BFV54" s="10"/>
      <c r="BFW54" s="17"/>
      <c r="BFX54" s="18"/>
      <c r="BGC54" s="16"/>
      <c r="BGD54" s="10"/>
      <c r="BGE54" s="17"/>
      <c r="BGF54" s="18"/>
      <c r="BGK54" s="16"/>
      <c r="BGL54" s="10"/>
      <c r="BGM54" s="17"/>
      <c r="BGN54" s="18"/>
      <c r="BGS54" s="16"/>
      <c r="BGT54" s="10"/>
      <c r="BGU54" s="17"/>
      <c r="BGV54" s="18"/>
      <c r="BHA54" s="16"/>
      <c r="BHB54" s="10"/>
      <c r="BHC54" s="17"/>
      <c r="BHD54" s="18"/>
      <c r="BHI54" s="16"/>
      <c r="BHJ54" s="10"/>
      <c r="BHK54" s="17"/>
      <c r="BHL54" s="18"/>
      <c r="BHQ54" s="16"/>
      <c r="BHR54" s="10"/>
      <c r="BHS54" s="17"/>
      <c r="BHT54" s="18"/>
      <c r="BHY54" s="16"/>
      <c r="BHZ54" s="10"/>
      <c r="BIA54" s="17"/>
      <c r="BIB54" s="18"/>
      <c r="BIG54" s="16"/>
      <c r="BIH54" s="10"/>
      <c r="BII54" s="17"/>
      <c r="BIJ54" s="18"/>
      <c r="BIO54" s="16"/>
      <c r="BIP54" s="10"/>
      <c r="BIQ54" s="17"/>
      <c r="BIR54" s="18"/>
      <c r="BIW54" s="16"/>
      <c r="BIX54" s="10"/>
      <c r="BIY54" s="17"/>
      <c r="BIZ54" s="18"/>
      <c r="BJE54" s="16"/>
      <c r="BJF54" s="10"/>
      <c r="BJG54" s="17"/>
      <c r="BJH54" s="18"/>
      <c r="BJM54" s="16"/>
      <c r="BJN54" s="10"/>
      <c r="BJO54" s="17"/>
      <c r="BJP54" s="18"/>
      <c r="BJU54" s="16"/>
      <c r="BJV54" s="10"/>
      <c r="BJW54" s="17"/>
      <c r="BJX54" s="18"/>
      <c r="BKC54" s="16"/>
      <c r="BKD54" s="10"/>
      <c r="BKE54" s="17"/>
      <c r="BKF54" s="18"/>
      <c r="BKK54" s="16"/>
      <c r="BKL54" s="10"/>
      <c r="BKM54" s="17"/>
      <c r="BKN54" s="18"/>
      <c r="BKS54" s="16"/>
      <c r="BKT54" s="10"/>
      <c r="BKU54" s="17"/>
      <c r="BKV54" s="18"/>
      <c r="BLA54" s="16"/>
      <c r="BLB54" s="10"/>
      <c r="BLC54" s="17"/>
      <c r="BLD54" s="18"/>
      <c r="BLI54" s="16"/>
      <c r="BLJ54" s="10"/>
      <c r="BLK54" s="17"/>
      <c r="BLL54" s="18"/>
      <c r="BLQ54" s="16"/>
      <c r="BLR54" s="10"/>
      <c r="BLS54" s="17"/>
      <c r="BLT54" s="18"/>
      <c r="BLY54" s="16"/>
      <c r="BLZ54" s="10"/>
      <c r="BMA54" s="17"/>
      <c r="BMB54" s="18"/>
      <c r="BMG54" s="16"/>
      <c r="BMH54" s="10"/>
      <c r="BMI54" s="17"/>
      <c r="BMJ54" s="18"/>
      <c r="BMO54" s="16"/>
      <c r="BMP54" s="10"/>
      <c r="BMQ54" s="17"/>
      <c r="BMR54" s="18"/>
      <c r="BMW54" s="16"/>
      <c r="BMX54" s="10"/>
      <c r="BMY54" s="17"/>
      <c r="BMZ54" s="18"/>
      <c r="BNE54" s="16"/>
      <c r="BNF54" s="10"/>
      <c r="BNG54" s="17"/>
      <c r="BNH54" s="18"/>
      <c r="BNM54" s="16"/>
      <c r="BNN54" s="10"/>
      <c r="BNO54" s="17"/>
      <c r="BNP54" s="18"/>
      <c r="BNU54" s="16"/>
      <c r="BNV54" s="10"/>
      <c r="BNW54" s="17"/>
      <c r="BNX54" s="18"/>
      <c r="BOC54" s="16"/>
      <c r="BOD54" s="10"/>
      <c r="BOE54" s="17"/>
      <c r="BOF54" s="18"/>
      <c r="BOK54" s="16"/>
      <c r="BOL54" s="10"/>
      <c r="BOM54" s="17"/>
      <c r="BON54" s="18"/>
      <c r="BOS54" s="16"/>
      <c r="BOT54" s="10"/>
      <c r="BOU54" s="17"/>
      <c r="BOV54" s="18"/>
      <c r="BPA54" s="16"/>
      <c r="BPB54" s="10"/>
      <c r="BPC54" s="17"/>
      <c r="BPD54" s="18"/>
      <c r="BPI54" s="16"/>
      <c r="BPJ54" s="10"/>
      <c r="BPK54" s="17"/>
      <c r="BPL54" s="18"/>
      <c r="BPQ54" s="16"/>
      <c r="BPR54" s="10"/>
      <c r="BPS54" s="17"/>
      <c r="BPT54" s="18"/>
      <c r="BPY54" s="16"/>
      <c r="BPZ54" s="10"/>
      <c r="BQA54" s="17"/>
      <c r="BQB54" s="18"/>
      <c r="BQG54" s="16"/>
      <c r="BQH54" s="10"/>
      <c r="BQI54" s="17"/>
      <c r="BQJ54" s="18"/>
      <c r="BQO54" s="16"/>
      <c r="BQP54" s="10"/>
      <c r="BQQ54" s="17"/>
      <c r="BQR54" s="18"/>
      <c r="BQW54" s="16"/>
      <c r="BQX54" s="10"/>
      <c r="BQY54" s="17"/>
      <c r="BQZ54" s="18"/>
      <c r="BRE54" s="16"/>
      <c r="BRF54" s="10"/>
      <c r="BRG54" s="17"/>
      <c r="BRH54" s="18"/>
      <c r="BRM54" s="16"/>
      <c r="BRN54" s="10"/>
      <c r="BRO54" s="17"/>
      <c r="BRP54" s="18"/>
      <c r="BRU54" s="16"/>
      <c r="BRV54" s="10"/>
      <c r="BRW54" s="17"/>
      <c r="BRX54" s="18"/>
      <c r="BSC54" s="16"/>
      <c r="BSD54" s="10"/>
      <c r="BSE54" s="17"/>
      <c r="BSF54" s="18"/>
      <c r="BSK54" s="16"/>
      <c r="BSL54" s="10"/>
      <c r="BSM54" s="17"/>
      <c r="BSN54" s="18"/>
      <c r="BSS54" s="16"/>
      <c r="BST54" s="10"/>
      <c r="BSU54" s="17"/>
      <c r="BSV54" s="18"/>
      <c r="BTA54" s="16"/>
      <c r="BTB54" s="10"/>
      <c r="BTC54" s="17"/>
      <c r="BTD54" s="18"/>
      <c r="BTI54" s="16"/>
      <c r="BTJ54" s="10"/>
      <c r="BTK54" s="17"/>
      <c r="BTL54" s="18"/>
      <c r="BTQ54" s="16"/>
      <c r="BTR54" s="10"/>
      <c r="BTS54" s="17"/>
      <c r="BTT54" s="18"/>
      <c r="BTY54" s="16"/>
      <c r="BTZ54" s="10"/>
      <c r="BUA54" s="17"/>
      <c r="BUB54" s="18"/>
      <c r="BUG54" s="16"/>
      <c r="BUH54" s="10"/>
      <c r="BUI54" s="17"/>
      <c r="BUJ54" s="18"/>
      <c r="BUO54" s="16"/>
      <c r="BUP54" s="10"/>
      <c r="BUQ54" s="17"/>
      <c r="BUR54" s="18"/>
      <c r="BUW54" s="16"/>
      <c r="BUX54" s="10"/>
      <c r="BUY54" s="17"/>
      <c r="BUZ54" s="18"/>
      <c r="BVE54" s="16"/>
      <c r="BVF54" s="10"/>
      <c r="BVG54" s="17"/>
      <c r="BVH54" s="18"/>
      <c r="BVM54" s="16"/>
      <c r="BVN54" s="10"/>
      <c r="BVO54" s="17"/>
      <c r="BVP54" s="18"/>
      <c r="BVU54" s="16"/>
      <c r="BVV54" s="10"/>
      <c r="BVW54" s="17"/>
      <c r="BVX54" s="18"/>
      <c r="BWC54" s="16"/>
      <c r="BWD54" s="10"/>
      <c r="BWE54" s="17"/>
      <c r="BWF54" s="18"/>
      <c r="BWK54" s="16"/>
      <c r="BWL54" s="10"/>
      <c r="BWM54" s="17"/>
      <c r="BWN54" s="18"/>
      <c r="BWS54" s="16"/>
      <c r="BWT54" s="10"/>
      <c r="BWU54" s="17"/>
      <c r="BWV54" s="18"/>
      <c r="BXA54" s="16"/>
      <c r="BXB54" s="10"/>
      <c r="BXC54" s="17"/>
      <c r="BXD54" s="18"/>
      <c r="BXI54" s="16"/>
      <c r="BXJ54" s="10"/>
      <c r="BXK54" s="17"/>
      <c r="BXL54" s="18"/>
      <c r="BXQ54" s="16"/>
      <c r="BXR54" s="10"/>
      <c r="BXS54" s="17"/>
      <c r="BXT54" s="18"/>
      <c r="BXY54" s="16"/>
      <c r="BXZ54" s="10"/>
      <c r="BYA54" s="17"/>
      <c r="BYB54" s="18"/>
      <c r="BYG54" s="16"/>
      <c r="BYH54" s="10"/>
      <c r="BYI54" s="17"/>
      <c r="BYJ54" s="18"/>
      <c r="BYO54" s="16"/>
      <c r="BYP54" s="10"/>
      <c r="BYQ54" s="17"/>
      <c r="BYR54" s="18"/>
      <c r="BYW54" s="16"/>
      <c r="BYX54" s="10"/>
      <c r="BYY54" s="17"/>
      <c r="BYZ54" s="18"/>
      <c r="BZE54" s="16"/>
      <c r="BZF54" s="10"/>
      <c r="BZG54" s="17"/>
      <c r="BZH54" s="18"/>
      <c r="BZM54" s="16"/>
      <c r="BZN54" s="10"/>
      <c r="BZO54" s="17"/>
      <c r="BZP54" s="18"/>
      <c r="BZU54" s="16"/>
      <c r="BZV54" s="10"/>
      <c r="BZW54" s="17"/>
      <c r="BZX54" s="18"/>
      <c r="CAC54" s="16"/>
      <c r="CAD54" s="10"/>
      <c r="CAE54" s="17"/>
      <c r="CAF54" s="18"/>
      <c r="CAK54" s="16"/>
      <c r="CAL54" s="10"/>
      <c r="CAM54" s="17"/>
      <c r="CAN54" s="18"/>
      <c r="CAS54" s="16"/>
      <c r="CAT54" s="10"/>
      <c r="CAU54" s="17"/>
      <c r="CAV54" s="18"/>
      <c r="CBA54" s="16"/>
      <c r="CBB54" s="10"/>
      <c r="CBC54" s="17"/>
      <c r="CBD54" s="18"/>
      <c r="CBI54" s="16"/>
      <c r="CBJ54" s="10"/>
      <c r="CBK54" s="17"/>
      <c r="CBL54" s="18"/>
      <c r="CBQ54" s="16"/>
      <c r="CBR54" s="10"/>
      <c r="CBS54" s="17"/>
      <c r="CBT54" s="18"/>
      <c r="CBY54" s="16"/>
      <c r="CBZ54" s="10"/>
      <c r="CCA54" s="17"/>
      <c r="CCB54" s="18"/>
      <c r="CCG54" s="16"/>
      <c r="CCH54" s="10"/>
      <c r="CCI54" s="17"/>
      <c r="CCJ54" s="18"/>
      <c r="CCO54" s="16"/>
      <c r="CCP54" s="10"/>
      <c r="CCQ54" s="17"/>
      <c r="CCR54" s="18"/>
      <c r="CCW54" s="16"/>
      <c r="CCX54" s="10"/>
      <c r="CCY54" s="17"/>
      <c r="CCZ54" s="18"/>
      <c r="CDE54" s="16"/>
      <c r="CDF54" s="10"/>
      <c r="CDG54" s="17"/>
      <c r="CDH54" s="18"/>
      <c r="CDM54" s="16"/>
      <c r="CDN54" s="10"/>
      <c r="CDO54" s="17"/>
      <c r="CDP54" s="18"/>
      <c r="CDU54" s="16"/>
      <c r="CDV54" s="10"/>
      <c r="CDW54" s="17"/>
      <c r="CDX54" s="18"/>
      <c r="CEC54" s="16"/>
      <c r="CED54" s="10"/>
      <c r="CEE54" s="17"/>
      <c r="CEF54" s="18"/>
      <c r="CEK54" s="16"/>
      <c r="CEL54" s="10"/>
      <c r="CEM54" s="17"/>
      <c r="CEN54" s="18"/>
      <c r="CES54" s="16"/>
      <c r="CET54" s="10"/>
      <c r="CEU54" s="17"/>
      <c r="CEV54" s="18"/>
      <c r="CFA54" s="16"/>
      <c r="CFB54" s="10"/>
      <c r="CFC54" s="17"/>
      <c r="CFD54" s="18"/>
      <c r="CFI54" s="16"/>
      <c r="CFJ54" s="10"/>
      <c r="CFK54" s="17"/>
      <c r="CFL54" s="18"/>
      <c r="CFQ54" s="16"/>
      <c r="CFR54" s="10"/>
      <c r="CFS54" s="17"/>
      <c r="CFT54" s="18"/>
      <c r="CFY54" s="16"/>
      <c r="CFZ54" s="10"/>
      <c r="CGA54" s="17"/>
      <c r="CGB54" s="18"/>
      <c r="CGG54" s="16"/>
      <c r="CGH54" s="10"/>
      <c r="CGI54" s="17"/>
      <c r="CGJ54" s="18"/>
      <c r="CGO54" s="16"/>
      <c r="CGP54" s="10"/>
      <c r="CGQ54" s="17"/>
      <c r="CGR54" s="18"/>
      <c r="CGW54" s="16"/>
      <c r="CGX54" s="10"/>
      <c r="CGY54" s="17"/>
      <c r="CGZ54" s="18"/>
      <c r="CHE54" s="16"/>
      <c r="CHF54" s="10"/>
      <c r="CHG54" s="17"/>
      <c r="CHH54" s="18"/>
      <c r="CHM54" s="16"/>
      <c r="CHN54" s="10"/>
      <c r="CHO54" s="17"/>
      <c r="CHP54" s="18"/>
      <c r="CHU54" s="16"/>
      <c r="CHV54" s="10"/>
      <c r="CHW54" s="17"/>
      <c r="CHX54" s="18"/>
      <c r="CIC54" s="16"/>
      <c r="CID54" s="10"/>
      <c r="CIE54" s="17"/>
      <c r="CIF54" s="18"/>
      <c r="CIK54" s="16"/>
      <c r="CIL54" s="10"/>
      <c r="CIM54" s="17"/>
      <c r="CIN54" s="18"/>
      <c r="CIS54" s="16"/>
      <c r="CIT54" s="10"/>
      <c r="CIU54" s="17"/>
      <c r="CIV54" s="18"/>
      <c r="CJA54" s="16"/>
      <c r="CJB54" s="10"/>
      <c r="CJC54" s="17"/>
      <c r="CJD54" s="18"/>
      <c r="CJI54" s="16"/>
      <c r="CJJ54" s="10"/>
      <c r="CJK54" s="17"/>
      <c r="CJL54" s="18"/>
      <c r="CJQ54" s="16"/>
      <c r="CJR54" s="10"/>
      <c r="CJS54" s="17"/>
      <c r="CJT54" s="18"/>
      <c r="CJY54" s="16"/>
      <c r="CJZ54" s="10"/>
      <c r="CKA54" s="17"/>
      <c r="CKB54" s="18"/>
      <c r="CKG54" s="16"/>
      <c r="CKH54" s="10"/>
      <c r="CKI54" s="17"/>
      <c r="CKJ54" s="18"/>
      <c r="CKO54" s="16"/>
      <c r="CKP54" s="10"/>
      <c r="CKQ54" s="17"/>
      <c r="CKR54" s="18"/>
      <c r="CKW54" s="16"/>
      <c r="CKX54" s="10"/>
      <c r="CKY54" s="17"/>
      <c r="CKZ54" s="18"/>
      <c r="CLE54" s="16"/>
      <c r="CLF54" s="10"/>
      <c r="CLG54" s="17"/>
      <c r="CLH54" s="18"/>
      <c r="CLM54" s="16"/>
      <c r="CLN54" s="10"/>
      <c r="CLO54" s="17"/>
      <c r="CLP54" s="18"/>
      <c r="CLU54" s="16"/>
      <c r="CLV54" s="10"/>
      <c r="CLW54" s="17"/>
      <c r="CLX54" s="18"/>
      <c r="CMC54" s="16"/>
      <c r="CMD54" s="10"/>
      <c r="CME54" s="17"/>
      <c r="CMF54" s="18"/>
      <c r="CMK54" s="16"/>
      <c r="CML54" s="10"/>
      <c r="CMM54" s="17"/>
      <c r="CMN54" s="18"/>
      <c r="CMS54" s="16"/>
      <c r="CMT54" s="10"/>
      <c r="CMU54" s="17"/>
      <c r="CMV54" s="18"/>
      <c r="CNA54" s="16"/>
      <c r="CNB54" s="10"/>
      <c r="CNC54" s="17"/>
      <c r="CND54" s="18"/>
      <c r="CNI54" s="16"/>
      <c r="CNJ54" s="10"/>
      <c r="CNK54" s="17"/>
      <c r="CNL54" s="18"/>
      <c r="CNQ54" s="16"/>
      <c r="CNR54" s="10"/>
      <c r="CNS54" s="17"/>
      <c r="CNT54" s="18"/>
      <c r="CNY54" s="16"/>
      <c r="CNZ54" s="10"/>
      <c r="COA54" s="17"/>
      <c r="COB54" s="18"/>
      <c r="COG54" s="16"/>
      <c r="COH54" s="10"/>
      <c r="COI54" s="17"/>
      <c r="COJ54" s="18"/>
      <c r="COO54" s="16"/>
      <c r="COP54" s="10"/>
      <c r="COQ54" s="17"/>
      <c r="COR54" s="18"/>
      <c r="COW54" s="16"/>
      <c r="COX54" s="10"/>
      <c r="COY54" s="17"/>
      <c r="COZ54" s="18"/>
      <c r="CPE54" s="16"/>
      <c r="CPF54" s="10"/>
      <c r="CPG54" s="17"/>
      <c r="CPH54" s="18"/>
      <c r="CPM54" s="16"/>
      <c r="CPN54" s="10"/>
      <c r="CPO54" s="17"/>
      <c r="CPP54" s="18"/>
      <c r="CPU54" s="16"/>
      <c r="CPV54" s="10"/>
      <c r="CPW54" s="17"/>
      <c r="CPX54" s="18"/>
      <c r="CQC54" s="16"/>
      <c r="CQD54" s="10"/>
      <c r="CQE54" s="17"/>
      <c r="CQF54" s="18"/>
      <c r="CQK54" s="16"/>
      <c r="CQL54" s="10"/>
      <c r="CQM54" s="17"/>
      <c r="CQN54" s="18"/>
      <c r="CQS54" s="16"/>
      <c r="CQT54" s="10"/>
      <c r="CQU54" s="17"/>
      <c r="CQV54" s="18"/>
      <c r="CRA54" s="16"/>
      <c r="CRB54" s="10"/>
      <c r="CRC54" s="17"/>
      <c r="CRD54" s="18"/>
      <c r="CRI54" s="16"/>
      <c r="CRJ54" s="10"/>
      <c r="CRK54" s="17"/>
      <c r="CRL54" s="18"/>
      <c r="CRQ54" s="16"/>
      <c r="CRR54" s="10"/>
      <c r="CRS54" s="17"/>
      <c r="CRT54" s="18"/>
      <c r="CRY54" s="16"/>
      <c r="CRZ54" s="10"/>
      <c r="CSA54" s="17"/>
      <c r="CSB54" s="18"/>
      <c r="CSG54" s="16"/>
      <c r="CSH54" s="10"/>
      <c r="CSI54" s="17"/>
      <c r="CSJ54" s="18"/>
      <c r="CSO54" s="16"/>
      <c r="CSP54" s="10"/>
      <c r="CSQ54" s="17"/>
      <c r="CSR54" s="18"/>
      <c r="CSW54" s="16"/>
      <c r="CSX54" s="10"/>
      <c r="CSY54" s="17"/>
      <c r="CSZ54" s="18"/>
      <c r="CTE54" s="16"/>
      <c r="CTF54" s="10"/>
      <c r="CTG54" s="17"/>
      <c r="CTH54" s="18"/>
      <c r="CTM54" s="16"/>
      <c r="CTN54" s="10"/>
      <c r="CTO54" s="17"/>
      <c r="CTP54" s="18"/>
      <c r="CTU54" s="16"/>
      <c r="CTV54" s="10"/>
      <c r="CTW54" s="17"/>
      <c r="CTX54" s="18"/>
      <c r="CUC54" s="16"/>
      <c r="CUD54" s="10"/>
      <c r="CUE54" s="17"/>
      <c r="CUF54" s="18"/>
      <c r="CUK54" s="16"/>
      <c r="CUL54" s="10"/>
      <c r="CUM54" s="17"/>
      <c r="CUN54" s="18"/>
      <c r="CUS54" s="16"/>
      <c r="CUT54" s="10"/>
      <c r="CUU54" s="17"/>
      <c r="CUV54" s="18"/>
      <c r="CVA54" s="16"/>
      <c r="CVB54" s="10"/>
      <c r="CVC54" s="17"/>
      <c r="CVD54" s="18"/>
      <c r="CVI54" s="16"/>
      <c r="CVJ54" s="10"/>
      <c r="CVK54" s="17"/>
      <c r="CVL54" s="18"/>
      <c r="CVQ54" s="16"/>
      <c r="CVR54" s="10"/>
      <c r="CVS54" s="17"/>
      <c r="CVT54" s="18"/>
      <c r="CVY54" s="16"/>
      <c r="CVZ54" s="10"/>
      <c r="CWA54" s="17"/>
      <c r="CWB54" s="18"/>
      <c r="CWG54" s="16"/>
      <c r="CWH54" s="10"/>
      <c r="CWI54" s="17"/>
      <c r="CWJ54" s="18"/>
      <c r="CWO54" s="16"/>
      <c r="CWP54" s="10"/>
      <c r="CWQ54" s="17"/>
      <c r="CWR54" s="18"/>
      <c r="CWW54" s="16"/>
      <c r="CWX54" s="10"/>
      <c r="CWY54" s="17"/>
      <c r="CWZ54" s="18"/>
      <c r="CXE54" s="16"/>
      <c r="CXF54" s="10"/>
      <c r="CXG54" s="17"/>
      <c r="CXH54" s="18"/>
      <c r="CXM54" s="16"/>
      <c r="CXN54" s="10"/>
      <c r="CXO54" s="17"/>
      <c r="CXP54" s="18"/>
      <c r="CXU54" s="16"/>
      <c r="CXV54" s="10"/>
      <c r="CXW54" s="17"/>
      <c r="CXX54" s="18"/>
      <c r="CYC54" s="16"/>
      <c r="CYD54" s="10"/>
      <c r="CYE54" s="17"/>
      <c r="CYF54" s="18"/>
      <c r="CYK54" s="16"/>
      <c r="CYL54" s="10"/>
      <c r="CYM54" s="17"/>
      <c r="CYN54" s="18"/>
      <c r="CYS54" s="16"/>
      <c r="CYT54" s="10"/>
      <c r="CYU54" s="17"/>
      <c r="CYV54" s="18"/>
      <c r="CZA54" s="16"/>
      <c r="CZB54" s="10"/>
      <c r="CZC54" s="17"/>
      <c r="CZD54" s="18"/>
      <c r="CZI54" s="16"/>
      <c r="CZJ54" s="10"/>
      <c r="CZK54" s="17"/>
      <c r="CZL54" s="18"/>
      <c r="CZQ54" s="16"/>
      <c r="CZR54" s="10"/>
      <c r="CZS54" s="17"/>
      <c r="CZT54" s="18"/>
      <c r="CZY54" s="16"/>
      <c r="CZZ54" s="10"/>
      <c r="DAA54" s="17"/>
      <c r="DAB54" s="18"/>
      <c r="DAG54" s="16"/>
      <c r="DAH54" s="10"/>
      <c r="DAI54" s="17"/>
      <c r="DAJ54" s="18"/>
      <c r="DAO54" s="16"/>
      <c r="DAP54" s="10"/>
      <c r="DAQ54" s="17"/>
      <c r="DAR54" s="18"/>
      <c r="DAW54" s="16"/>
      <c r="DAX54" s="10"/>
      <c r="DAY54" s="17"/>
      <c r="DAZ54" s="18"/>
      <c r="DBE54" s="16"/>
      <c r="DBF54" s="10"/>
      <c r="DBG54" s="17"/>
      <c r="DBH54" s="18"/>
      <c r="DBM54" s="16"/>
      <c r="DBN54" s="10"/>
      <c r="DBO54" s="17"/>
      <c r="DBP54" s="18"/>
      <c r="DBU54" s="16"/>
      <c r="DBV54" s="10"/>
      <c r="DBW54" s="17"/>
      <c r="DBX54" s="18"/>
      <c r="DCC54" s="16"/>
      <c r="DCD54" s="10"/>
      <c r="DCE54" s="17"/>
      <c r="DCF54" s="18"/>
      <c r="DCK54" s="16"/>
      <c r="DCL54" s="10"/>
      <c r="DCM54" s="17"/>
      <c r="DCN54" s="18"/>
      <c r="DCS54" s="16"/>
      <c r="DCT54" s="10"/>
      <c r="DCU54" s="17"/>
      <c r="DCV54" s="18"/>
      <c r="DDA54" s="16"/>
      <c r="DDB54" s="10"/>
      <c r="DDC54" s="17"/>
      <c r="DDD54" s="18"/>
      <c r="DDI54" s="16"/>
      <c r="DDJ54" s="10"/>
      <c r="DDK54" s="17"/>
      <c r="DDL54" s="18"/>
      <c r="DDQ54" s="16"/>
      <c r="DDR54" s="10"/>
      <c r="DDS54" s="17"/>
      <c r="DDT54" s="18"/>
      <c r="DDY54" s="16"/>
      <c r="DDZ54" s="10"/>
      <c r="DEA54" s="17"/>
      <c r="DEB54" s="18"/>
      <c r="DEG54" s="16"/>
      <c r="DEH54" s="10"/>
      <c r="DEI54" s="17"/>
      <c r="DEJ54" s="18"/>
      <c r="DEO54" s="16"/>
      <c r="DEP54" s="10"/>
      <c r="DEQ54" s="17"/>
      <c r="DER54" s="18"/>
      <c r="DEW54" s="16"/>
      <c r="DEX54" s="10"/>
      <c r="DEY54" s="17"/>
      <c r="DEZ54" s="18"/>
      <c r="DFE54" s="16"/>
      <c r="DFF54" s="10"/>
      <c r="DFG54" s="17"/>
      <c r="DFH54" s="18"/>
      <c r="DFM54" s="16"/>
      <c r="DFN54" s="10"/>
      <c r="DFO54" s="17"/>
      <c r="DFP54" s="18"/>
      <c r="DFU54" s="16"/>
      <c r="DFV54" s="10"/>
      <c r="DFW54" s="17"/>
      <c r="DFX54" s="18"/>
      <c r="DGC54" s="16"/>
      <c r="DGD54" s="10"/>
      <c r="DGE54" s="17"/>
      <c r="DGF54" s="18"/>
      <c r="DGK54" s="16"/>
      <c r="DGL54" s="10"/>
      <c r="DGM54" s="17"/>
      <c r="DGN54" s="18"/>
      <c r="DGS54" s="16"/>
      <c r="DGT54" s="10"/>
      <c r="DGU54" s="17"/>
      <c r="DGV54" s="18"/>
      <c r="DHA54" s="16"/>
      <c r="DHB54" s="10"/>
      <c r="DHC54" s="17"/>
      <c r="DHD54" s="18"/>
      <c r="DHI54" s="16"/>
      <c r="DHJ54" s="10"/>
      <c r="DHK54" s="17"/>
      <c r="DHL54" s="18"/>
      <c r="DHQ54" s="16"/>
      <c r="DHR54" s="10"/>
      <c r="DHS54" s="17"/>
      <c r="DHT54" s="18"/>
      <c r="DHY54" s="16"/>
      <c r="DHZ54" s="10"/>
      <c r="DIA54" s="17"/>
      <c r="DIB54" s="18"/>
      <c r="DIG54" s="16"/>
      <c r="DIH54" s="10"/>
      <c r="DII54" s="17"/>
      <c r="DIJ54" s="18"/>
      <c r="DIO54" s="16"/>
      <c r="DIP54" s="10"/>
      <c r="DIQ54" s="17"/>
      <c r="DIR54" s="18"/>
      <c r="DIW54" s="16"/>
      <c r="DIX54" s="10"/>
      <c r="DIY54" s="17"/>
      <c r="DIZ54" s="18"/>
      <c r="DJE54" s="16"/>
      <c r="DJF54" s="10"/>
      <c r="DJG54" s="17"/>
      <c r="DJH54" s="18"/>
      <c r="DJM54" s="16"/>
      <c r="DJN54" s="10"/>
      <c r="DJO54" s="17"/>
      <c r="DJP54" s="18"/>
      <c r="DJU54" s="16"/>
      <c r="DJV54" s="10"/>
      <c r="DJW54" s="17"/>
      <c r="DJX54" s="18"/>
      <c r="DKC54" s="16"/>
      <c r="DKD54" s="10"/>
      <c r="DKE54" s="17"/>
      <c r="DKF54" s="18"/>
      <c r="DKK54" s="16"/>
      <c r="DKL54" s="10"/>
      <c r="DKM54" s="17"/>
      <c r="DKN54" s="18"/>
      <c r="DKS54" s="16"/>
      <c r="DKT54" s="10"/>
      <c r="DKU54" s="17"/>
      <c r="DKV54" s="18"/>
      <c r="DLA54" s="16"/>
      <c r="DLB54" s="10"/>
      <c r="DLC54" s="17"/>
      <c r="DLD54" s="18"/>
      <c r="DLI54" s="16"/>
      <c r="DLJ54" s="10"/>
      <c r="DLK54" s="17"/>
      <c r="DLL54" s="18"/>
      <c r="DLQ54" s="16"/>
      <c r="DLR54" s="10"/>
      <c r="DLS54" s="17"/>
      <c r="DLT54" s="18"/>
      <c r="DLY54" s="16"/>
      <c r="DLZ54" s="10"/>
      <c r="DMA54" s="17"/>
      <c r="DMB54" s="18"/>
      <c r="DMG54" s="16"/>
      <c r="DMH54" s="10"/>
      <c r="DMI54" s="17"/>
      <c r="DMJ54" s="18"/>
      <c r="DMO54" s="16"/>
      <c r="DMP54" s="10"/>
      <c r="DMQ54" s="17"/>
      <c r="DMR54" s="18"/>
      <c r="DMW54" s="16"/>
      <c r="DMX54" s="10"/>
      <c r="DMY54" s="17"/>
      <c r="DMZ54" s="18"/>
      <c r="DNE54" s="16"/>
      <c r="DNF54" s="10"/>
      <c r="DNG54" s="17"/>
      <c r="DNH54" s="18"/>
      <c r="DNM54" s="16"/>
      <c r="DNN54" s="10"/>
      <c r="DNO54" s="17"/>
      <c r="DNP54" s="18"/>
      <c r="DNU54" s="16"/>
      <c r="DNV54" s="10"/>
      <c r="DNW54" s="17"/>
      <c r="DNX54" s="18"/>
      <c r="DOC54" s="16"/>
      <c r="DOD54" s="10"/>
      <c r="DOE54" s="17"/>
      <c r="DOF54" s="18"/>
      <c r="DOK54" s="16"/>
      <c r="DOL54" s="10"/>
      <c r="DOM54" s="17"/>
      <c r="DON54" s="18"/>
      <c r="DOS54" s="16"/>
      <c r="DOT54" s="10"/>
      <c r="DOU54" s="17"/>
      <c r="DOV54" s="18"/>
      <c r="DPA54" s="16"/>
      <c r="DPB54" s="10"/>
      <c r="DPC54" s="17"/>
      <c r="DPD54" s="18"/>
      <c r="DPI54" s="16"/>
      <c r="DPJ54" s="10"/>
      <c r="DPK54" s="17"/>
      <c r="DPL54" s="18"/>
      <c r="DPQ54" s="16"/>
      <c r="DPR54" s="10"/>
      <c r="DPS54" s="17"/>
      <c r="DPT54" s="18"/>
      <c r="DPY54" s="16"/>
      <c r="DPZ54" s="10"/>
      <c r="DQA54" s="17"/>
      <c r="DQB54" s="18"/>
      <c r="DQG54" s="16"/>
      <c r="DQH54" s="10"/>
      <c r="DQI54" s="17"/>
      <c r="DQJ54" s="18"/>
      <c r="DQO54" s="16"/>
      <c r="DQP54" s="10"/>
      <c r="DQQ54" s="17"/>
      <c r="DQR54" s="18"/>
      <c r="DQW54" s="16"/>
      <c r="DQX54" s="10"/>
      <c r="DQY54" s="17"/>
      <c r="DQZ54" s="18"/>
      <c r="DRE54" s="16"/>
      <c r="DRF54" s="10"/>
      <c r="DRG54" s="17"/>
      <c r="DRH54" s="18"/>
      <c r="DRM54" s="16"/>
      <c r="DRN54" s="10"/>
      <c r="DRO54" s="17"/>
      <c r="DRP54" s="18"/>
      <c r="DRU54" s="16"/>
      <c r="DRV54" s="10"/>
      <c r="DRW54" s="17"/>
      <c r="DRX54" s="18"/>
      <c r="DSC54" s="16"/>
      <c r="DSD54" s="10"/>
      <c r="DSE54" s="17"/>
      <c r="DSF54" s="18"/>
      <c r="DSK54" s="16"/>
      <c r="DSL54" s="10"/>
      <c r="DSM54" s="17"/>
      <c r="DSN54" s="18"/>
      <c r="DSS54" s="16"/>
      <c r="DST54" s="10"/>
      <c r="DSU54" s="17"/>
      <c r="DSV54" s="18"/>
      <c r="DTA54" s="16"/>
      <c r="DTB54" s="10"/>
      <c r="DTC54" s="17"/>
      <c r="DTD54" s="18"/>
      <c r="DTI54" s="16"/>
      <c r="DTJ54" s="10"/>
      <c r="DTK54" s="17"/>
      <c r="DTL54" s="18"/>
      <c r="DTQ54" s="16"/>
      <c r="DTR54" s="10"/>
      <c r="DTS54" s="17"/>
      <c r="DTT54" s="18"/>
      <c r="DTY54" s="16"/>
      <c r="DTZ54" s="10"/>
      <c r="DUA54" s="17"/>
      <c r="DUB54" s="18"/>
      <c r="DUG54" s="16"/>
      <c r="DUH54" s="10"/>
      <c r="DUI54" s="17"/>
      <c r="DUJ54" s="18"/>
      <c r="DUO54" s="16"/>
      <c r="DUP54" s="10"/>
      <c r="DUQ54" s="17"/>
      <c r="DUR54" s="18"/>
      <c r="DUW54" s="16"/>
      <c r="DUX54" s="10"/>
      <c r="DUY54" s="17"/>
      <c r="DUZ54" s="18"/>
      <c r="DVE54" s="16"/>
      <c r="DVF54" s="10"/>
      <c r="DVG54" s="17"/>
      <c r="DVH54" s="18"/>
      <c r="DVM54" s="16"/>
      <c r="DVN54" s="10"/>
      <c r="DVO54" s="17"/>
      <c r="DVP54" s="18"/>
      <c r="DVU54" s="16"/>
      <c r="DVV54" s="10"/>
      <c r="DVW54" s="17"/>
      <c r="DVX54" s="18"/>
      <c r="DWC54" s="16"/>
      <c r="DWD54" s="10"/>
      <c r="DWE54" s="17"/>
      <c r="DWF54" s="18"/>
      <c r="DWK54" s="16"/>
      <c r="DWL54" s="10"/>
      <c r="DWM54" s="17"/>
      <c r="DWN54" s="18"/>
      <c r="DWS54" s="16"/>
      <c r="DWT54" s="10"/>
      <c r="DWU54" s="17"/>
      <c r="DWV54" s="18"/>
      <c r="DXA54" s="16"/>
      <c r="DXB54" s="10"/>
      <c r="DXC54" s="17"/>
      <c r="DXD54" s="18"/>
      <c r="DXI54" s="16"/>
      <c r="DXJ54" s="10"/>
      <c r="DXK54" s="17"/>
      <c r="DXL54" s="18"/>
      <c r="DXQ54" s="16"/>
      <c r="DXR54" s="10"/>
      <c r="DXS54" s="17"/>
      <c r="DXT54" s="18"/>
      <c r="DXY54" s="16"/>
      <c r="DXZ54" s="10"/>
      <c r="DYA54" s="17"/>
      <c r="DYB54" s="18"/>
      <c r="DYG54" s="16"/>
      <c r="DYH54" s="10"/>
      <c r="DYI54" s="17"/>
      <c r="DYJ54" s="18"/>
      <c r="DYO54" s="16"/>
      <c r="DYP54" s="10"/>
      <c r="DYQ54" s="17"/>
      <c r="DYR54" s="18"/>
      <c r="DYW54" s="16"/>
      <c r="DYX54" s="10"/>
      <c r="DYY54" s="17"/>
      <c r="DYZ54" s="18"/>
      <c r="DZE54" s="16"/>
      <c r="DZF54" s="10"/>
      <c r="DZG54" s="17"/>
      <c r="DZH54" s="18"/>
      <c r="DZM54" s="16"/>
      <c r="DZN54" s="10"/>
      <c r="DZO54" s="17"/>
      <c r="DZP54" s="18"/>
      <c r="DZU54" s="16"/>
      <c r="DZV54" s="10"/>
      <c r="DZW54" s="17"/>
      <c r="DZX54" s="18"/>
      <c r="EAC54" s="16"/>
      <c r="EAD54" s="10"/>
      <c r="EAE54" s="17"/>
      <c r="EAF54" s="18"/>
      <c r="EAK54" s="16"/>
      <c r="EAL54" s="10"/>
      <c r="EAM54" s="17"/>
      <c r="EAN54" s="18"/>
      <c r="EAS54" s="16"/>
      <c r="EAT54" s="10"/>
      <c r="EAU54" s="17"/>
      <c r="EAV54" s="18"/>
      <c r="EBA54" s="16"/>
      <c r="EBB54" s="10"/>
      <c r="EBC54" s="17"/>
      <c r="EBD54" s="18"/>
      <c r="EBI54" s="16"/>
      <c r="EBJ54" s="10"/>
      <c r="EBK54" s="17"/>
      <c r="EBL54" s="18"/>
      <c r="EBQ54" s="16"/>
      <c r="EBR54" s="10"/>
      <c r="EBS54" s="17"/>
      <c r="EBT54" s="18"/>
      <c r="EBY54" s="16"/>
      <c r="EBZ54" s="10"/>
      <c r="ECA54" s="17"/>
      <c r="ECB54" s="18"/>
      <c r="ECG54" s="16"/>
      <c r="ECH54" s="10"/>
      <c r="ECI54" s="17"/>
      <c r="ECJ54" s="18"/>
      <c r="ECO54" s="16"/>
      <c r="ECP54" s="10"/>
      <c r="ECQ54" s="17"/>
      <c r="ECR54" s="18"/>
      <c r="ECW54" s="16"/>
      <c r="ECX54" s="10"/>
      <c r="ECY54" s="17"/>
      <c r="ECZ54" s="18"/>
      <c r="EDE54" s="16"/>
      <c r="EDF54" s="10"/>
      <c r="EDG54" s="17"/>
      <c r="EDH54" s="18"/>
      <c r="EDM54" s="16"/>
      <c r="EDN54" s="10"/>
      <c r="EDO54" s="17"/>
      <c r="EDP54" s="18"/>
      <c r="EDU54" s="16"/>
      <c r="EDV54" s="10"/>
      <c r="EDW54" s="17"/>
      <c r="EDX54" s="18"/>
      <c r="EEC54" s="16"/>
      <c r="EED54" s="10"/>
      <c r="EEE54" s="17"/>
      <c r="EEF54" s="18"/>
      <c r="EEK54" s="16"/>
      <c r="EEL54" s="10"/>
      <c r="EEM54" s="17"/>
      <c r="EEN54" s="18"/>
      <c r="EES54" s="16"/>
      <c r="EET54" s="10"/>
      <c r="EEU54" s="17"/>
      <c r="EEV54" s="18"/>
      <c r="EFA54" s="16"/>
      <c r="EFB54" s="10"/>
      <c r="EFC54" s="17"/>
      <c r="EFD54" s="18"/>
      <c r="EFI54" s="16"/>
      <c r="EFJ54" s="10"/>
      <c r="EFK54" s="17"/>
      <c r="EFL54" s="18"/>
      <c r="EFQ54" s="16"/>
      <c r="EFR54" s="10"/>
      <c r="EFS54" s="17"/>
      <c r="EFT54" s="18"/>
      <c r="EFY54" s="16"/>
      <c r="EFZ54" s="10"/>
      <c r="EGA54" s="17"/>
      <c r="EGB54" s="18"/>
      <c r="EGG54" s="16"/>
      <c r="EGH54" s="10"/>
      <c r="EGI54" s="17"/>
      <c r="EGJ54" s="18"/>
      <c r="EGO54" s="16"/>
      <c r="EGP54" s="10"/>
      <c r="EGQ54" s="17"/>
      <c r="EGR54" s="18"/>
      <c r="EGW54" s="16"/>
      <c r="EGX54" s="10"/>
      <c r="EGY54" s="17"/>
      <c r="EGZ54" s="18"/>
      <c r="EHE54" s="16"/>
      <c r="EHF54" s="10"/>
      <c r="EHG54" s="17"/>
      <c r="EHH54" s="18"/>
      <c r="EHM54" s="16"/>
      <c r="EHN54" s="10"/>
      <c r="EHO54" s="17"/>
      <c r="EHP54" s="18"/>
      <c r="EHU54" s="16"/>
      <c r="EHV54" s="10"/>
      <c r="EHW54" s="17"/>
      <c r="EHX54" s="18"/>
      <c r="EIC54" s="16"/>
      <c r="EID54" s="10"/>
      <c r="EIE54" s="17"/>
      <c r="EIF54" s="18"/>
      <c r="EIK54" s="16"/>
      <c r="EIL54" s="10"/>
      <c r="EIM54" s="17"/>
      <c r="EIN54" s="18"/>
      <c r="EIS54" s="16"/>
      <c r="EIT54" s="10"/>
      <c r="EIU54" s="17"/>
      <c r="EIV54" s="18"/>
      <c r="EJA54" s="16"/>
      <c r="EJB54" s="10"/>
      <c r="EJC54" s="17"/>
      <c r="EJD54" s="18"/>
      <c r="EJI54" s="16"/>
      <c r="EJJ54" s="10"/>
      <c r="EJK54" s="17"/>
      <c r="EJL54" s="18"/>
      <c r="EJQ54" s="16"/>
      <c r="EJR54" s="10"/>
      <c r="EJS54" s="17"/>
      <c r="EJT54" s="18"/>
      <c r="EJY54" s="16"/>
      <c r="EJZ54" s="10"/>
      <c r="EKA54" s="17"/>
      <c r="EKB54" s="18"/>
      <c r="EKG54" s="16"/>
      <c r="EKH54" s="10"/>
      <c r="EKI54" s="17"/>
      <c r="EKJ54" s="18"/>
      <c r="EKO54" s="16"/>
      <c r="EKP54" s="10"/>
      <c r="EKQ54" s="17"/>
      <c r="EKR54" s="18"/>
      <c r="EKW54" s="16"/>
      <c r="EKX54" s="10"/>
      <c r="EKY54" s="17"/>
      <c r="EKZ54" s="18"/>
      <c r="ELE54" s="16"/>
      <c r="ELF54" s="10"/>
      <c r="ELG54" s="17"/>
      <c r="ELH54" s="18"/>
      <c r="ELM54" s="16"/>
      <c r="ELN54" s="10"/>
      <c r="ELO54" s="17"/>
      <c r="ELP54" s="18"/>
      <c r="ELU54" s="16"/>
      <c r="ELV54" s="10"/>
      <c r="ELW54" s="17"/>
      <c r="ELX54" s="18"/>
      <c r="EMC54" s="16"/>
      <c r="EMD54" s="10"/>
      <c r="EME54" s="17"/>
      <c r="EMF54" s="18"/>
      <c r="EMK54" s="16"/>
      <c r="EML54" s="10"/>
      <c r="EMM54" s="17"/>
      <c r="EMN54" s="18"/>
      <c r="EMS54" s="16"/>
      <c r="EMT54" s="10"/>
      <c r="EMU54" s="17"/>
      <c r="EMV54" s="18"/>
      <c r="ENA54" s="16"/>
      <c r="ENB54" s="10"/>
      <c r="ENC54" s="17"/>
      <c r="END54" s="18"/>
      <c r="ENI54" s="16"/>
      <c r="ENJ54" s="10"/>
      <c r="ENK54" s="17"/>
      <c r="ENL54" s="18"/>
      <c r="ENQ54" s="16"/>
      <c r="ENR54" s="10"/>
      <c r="ENS54" s="17"/>
      <c r="ENT54" s="18"/>
      <c r="ENY54" s="16"/>
      <c r="ENZ54" s="10"/>
      <c r="EOA54" s="17"/>
      <c r="EOB54" s="18"/>
      <c r="EOG54" s="16"/>
      <c r="EOH54" s="10"/>
      <c r="EOI54" s="17"/>
      <c r="EOJ54" s="18"/>
      <c r="EOO54" s="16"/>
      <c r="EOP54" s="10"/>
      <c r="EOQ54" s="17"/>
      <c r="EOR54" s="18"/>
      <c r="EOW54" s="16"/>
      <c r="EOX54" s="10"/>
      <c r="EOY54" s="17"/>
      <c r="EOZ54" s="18"/>
      <c r="EPE54" s="16"/>
      <c r="EPF54" s="10"/>
      <c r="EPG54" s="17"/>
      <c r="EPH54" s="18"/>
      <c r="EPM54" s="16"/>
      <c r="EPN54" s="10"/>
      <c r="EPO54" s="17"/>
      <c r="EPP54" s="18"/>
      <c r="EPU54" s="16"/>
      <c r="EPV54" s="10"/>
      <c r="EPW54" s="17"/>
      <c r="EPX54" s="18"/>
      <c r="EQC54" s="16"/>
      <c r="EQD54" s="10"/>
      <c r="EQE54" s="17"/>
      <c r="EQF54" s="18"/>
      <c r="EQK54" s="16"/>
      <c r="EQL54" s="10"/>
      <c r="EQM54" s="17"/>
      <c r="EQN54" s="18"/>
      <c r="EQS54" s="16"/>
      <c r="EQT54" s="10"/>
      <c r="EQU54" s="17"/>
      <c r="EQV54" s="18"/>
      <c r="ERA54" s="16"/>
      <c r="ERB54" s="10"/>
      <c r="ERC54" s="17"/>
      <c r="ERD54" s="18"/>
      <c r="ERI54" s="16"/>
      <c r="ERJ54" s="10"/>
      <c r="ERK54" s="17"/>
      <c r="ERL54" s="18"/>
      <c r="ERQ54" s="16"/>
      <c r="ERR54" s="10"/>
      <c r="ERS54" s="17"/>
      <c r="ERT54" s="18"/>
      <c r="ERY54" s="16"/>
      <c r="ERZ54" s="10"/>
      <c r="ESA54" s="17"/>
      <c r="ESB54" s="18"/>
      <c r="ESG54" s="16"/>
      <c r="ESH54" s="10"/>
      <c r="ESI54" s="17"/>
      <c r="ESJ54" s="18"/>
      <c r="ESO54" s="16"/>
      <c r="ESP54" s="10"/>
      <c r="ESQ54" s="17"/>
      <c r="ESR54" s="18"/>
      <c r="ESW54" s="16"/>
      <c r="ESX54" s="10"/>
      <c r="ESY54" s="17"/>
      <c r="ESZ54" s="18"/>
      <c r="ETE54" s="16"/>
      <c r="ETF54" s="10"/>
      <c r="ETG54" s="17"/>
      <c r="ETH54" s="18"/>
      <c r="ETM54" s="16"/>
      <c r="ETN54" s="10"/>
      <c r="ETO54" s="17"/>
      <c r="ETP54" s="18"/>
      <c r="ETU54" s="16"/>
      <c r="ETV54" s="10"/>
      <c r="ETW54" s="17"/>
      <c r="ETX54" s="18"/>
      <c r="EUC54" s="16"/>
      <c r="EUD54" s="10"/>
      <c r="EUE54" s="17"/>
      <c r="EUF54" s="18"/>
      <c r="EUK54" s="16"/>
      <c r="EUL54" s="10"/>
      <c r="EUM54" s="17"/>
      <c r="EUN54" s="18"/>
      <c r="EUS54" s="16"/>
      <c r="EUT54" s="10"/>
      <c r="EUU54" s="17"/>
      <c r="EUV54" s="18"/>
      <c r="EVA54" s="16"/>
      <c r="EVB54" s="10"/>
      <c r="EVC54" s="17"/>
      <c r="EVD54" s="18"/>
      <c r="EVI54" s="16"/>
      <c r="EVJ54" s="10"/>
      <c r="EVK54" s="17"/>
      <c r="EVL54" s="18"/>
      <c r="EVQ54" s="16"/>
      <c r="EVR54" s="10"/>
      <c r="EVS54" s="17"/>
      <c r="EVT54" s="18"/>
      <c r="EVY54" s="16"/>
      <c r="EVZ54" s="10"/>
      <c r="EWA54" s="17"/>
      <c r="EWB54" s="18"/>
      <c r="EWG54" s="16"/>
      <c r="EWH54" s="10"/>
      <c r="EWI54" s="17"/>
      <c r="EWJ54" s="18"/>
      <c r="EWO54" s="16"/>
      <c r="EWP54" s="10"/>
      <c r="EWQ54" s="17"/>
      <c r="EWR54" s="18"/>
      <c r="EWW54" s="16"/>
      <c r="EWX54" s="10"/>
      <c r="EWY54" s="17"/>
      <c r="EWZ54" s="18"/>
      <c r="EXE54" s="16"/>
      <c r="EXF54" s="10"/>
      <c r="EXG54" s="17"/>
      <c r="EXH54" s="18"/>
      <c r="EXM54" s="16"/>
      <c r="EXN54" s="10"/>
      <c r="EXO54" s="17"/>
      <c r="EXP54" s="18"/>
      <c r="EXU54" s="16"/>
      <c r="EXV54" s="10"/>
      <c r="EXW54" s="17"/>
      <c r="EXX54" s="18"/>
      <c r="EYC54" s="16"/>
      <c r="EYD54" s="10"/>
      <c r="EYE54" s="17"/>
      <c r="EYF54" s="18"/>
      <c r="EYK54" s="16"/>
      <c r="EYL54" s="10"/>
      <c r="EYM54" s="17"/>
      <c r="EYN54" s="18"/>
      <c r="EYS54" s="16"/>
      <c r="EYT54" s="10"/>
      <c r="EYU54" s="17"/>
      <c r="EYV54" s="18"/>
      <c r="EZA54" s="16"/>
      <c r="EZB54" s="10"/>
      <c r="EZC54" s="17"/>
      <c r="EZD54" s="18"/>
      <c r="EZI54" s="16"/>
      <c r="EZJ54" s="10"/>
      <c r="EZK54" s="17"/>
      <c r="EZL54" s="18"/>
      <c r="EZQ54" s="16"/>
      <c r="EZR54" s="10"/>
      <c r="EZS54" s="17"/>
      <c r="EZT54" s="18"/>
      <c r="EZY54" s="16"/>
      <c r="EZZ54" s="10"/>
      <c r="FAA54" s="17"/>
      <c r="FAB54" s="18"/>
      <c r="FAG54" s="16"/>
      <c r="FAH54" s="10"/>
      <c r="FAI54" s="17"/>
      <c r="FAJ54" s="18"/>
      <c r="FAO54" s="16"/>
      <c r="FAP54" s="10"/>
      <c r="FAQ54" s="17"/>
      <c r="FAR54" s="18"/>
      <c r="FAW54" s="16"/>
      <c r="FAX54" s="10"/>
      <c r="FAY54" s="17"/>
      <c r="FAZ54" s="18"/>
      <c r="FBE54" s="16"/>
      <c r="FBF54" s="10"/>
      <c r="FBG54" s="17"/>
      <c r="FBH54" s="18"/>
      <c r="FBM54" s="16"/>
      <c r="FBN54" s="10"/>
      <c r="FBO54" s="17"/>
      <c r="FBP54" s="18"/>
      <c r="FBU54" s="16"/>
      <c r="FBV54" s="10"/>
      <c r="FBW54" s="17"/>
      <c r="FBX54" s="18"/>
      <c r="FCC54" s="16"/>
      <c r="FCD54" s="10"/>
      <c r="FCE54" s="17"/>
      <c r="FCF54" s="18"/>
      <c r="FCK54" s="16"/>
      <c r="FCL54" s="10"/>
      <c r="FCM54" s="17"/>
      <c r="FCN54" s="18"/>
      <c r="FCS54" s="16"/>
      <c r="FCT54" s="10"/>
      <c r="FCU54" s="17"/>
      <c r="FCV54" s="18"/>
      <c r="FDA54" s="16"/>
      <c r="FDB54" s="10"/>
      <c r="FDC54" s="17"/>
      <c r="FDD54" s="18"/>
      <c r="FDI54" s="16"/>
      <c r="FDJ54" s="10"/>
      <c r="FDK54" s="17"/>
      <c r="FDL54" s="18"/>
      <c r="FDQ54" s="16"/>
      <c r="FDR54" s="10"/>
      <c r="FDS54" s="17"/>
      <c r="FDT54" s="18"/>
      <c r="FDY54" s="16"/>
      <c r="FDZ54" s="10"/>
      <c r="FEA54" s="17"/>
      <c r="FEB54" s="18"/>
      <c r="FEG54" s="16"/>
      <c r="FEH54" s="10"/>
      <c r="FEI54" s="17"/>
      <c r="FEJ54" s="18"/>
      <c r="FEO54" s="16"/>
      <c r="FEP54" s="10"/>
      <c r="FEQ54" s="17"/>
      <c r="FER54" s="18"/>
      <c r="FEW54" s="16"/>
      <c r="FEX54" s="10"/>
      <c r="FEY54" s="17"/>
      <c r="FEZ54" s="18"/>
      <c r="FFE54" s="16"/>
      <c r="FFF54" s="10"/>
      <c r="FFG54" s="17"/>
      <c r="FFH54" s="18"/>
      <c r="FFM54" s="16"/>
      <c r="FFN54" s="10"/>
      <c r="FFO54" s="17"/>
      <c r="FFP54" s="18"/>
      <c r="FFU54" s="16"/>
      <c r="FFV54" s="10"/>
      <c r="FFW54" s="17"/>
      <c r="FFX54" s="18"/>
      <c r="FGC54" s="16"/>
      <c r="FGD54" s="10"/>
      <c r="FGE54" s="17"/>
      <c r="FGF54" s="18"/>
      <c r="FGK54" s="16"/>
      <c r="FGL54" s="10"/>
      <c r="FGM54" s="17"/>
      <c r="FGN54" s="18"/>
      <c r="FGS54" s="16"/>
      <c r="FGT54" s="10"/>
      <c r="FGU54" s="17"/>
      <c r="FGV54" s="18"/>
      <c r="FHA54" s="16"/>
      <c r="FHB54" s="10"/>
      <c r="FHC54" s="17"/>
      <c r="FHD54" s="18"/>
      <c r="FHI54" s="16"/>
      <c r="FHJ54" s="10"/>
      <c r="FHK54" s="17"/>
      <c r="FHL54" s="18"/>
      <c r="FHQ54" s="16"/>
      <c r="FHR54" s="10"/>
      <c r="FHS54" s="17"/>
      <c r="FHT54" s="18"/>
      <c r="FHY54" s="16"/>
      <c r="FHZ54" s="10"/>
      <c r="FIA54" s="17"/>
      <c r="FIB54" s="18"/>
      <c r="FIG54" s="16"/>
      <c r="FIH54" s="10"/>
      <c r="FII54" s="17"/>
      <c r="FIJ54" s="18"/>
      <c r="FIO54" s="16"/>
      <c r="FIP54" s="10"/>
      <c r="FIQ54" s="17"/>
      <c r="FIR54" s="18"/>
      <c r="FIW54" s="16"/>
      <c r="FIX54" s="10"/>
      <c r="FIY54" s="17"/>
      <c r="FIZ54" s="18"/>
      <c r="FJE54" s="16"/>
      <c r="FJF54" s="10"/>
      <c r="FJG54" s="17"/>
      <c r="FJH54" s="18"/>
      <c r="FJM54" s="16"/>
      <c r="FJN54" s="10"/>
      <c r="FJO54" s="17"/>
      <c r="FJP54" s="18"/>
      <c r="FJU54" s="16"/>
      <c r="FJV54" s="10"/>
      <c r="FJW54" s="17"/>
      <c r="FJX54" s="18"/>
      <c r="FKC54" s="16"/>
      <c r="FKD54" s="10"/>
      <c r="FKE54" s="17"/>
      <c r="FKF54" s="18"/>
      <c r="FKK54" s="16"/>
      <c r="FKL54" s="10"/>
      <c r="FKM54" s="17"/>
      <c r="FKN54" s="18"/>
      <c r="FKS54" s="16"/>
      <c r="FKT54" s="10"/>
      <c r="FKU54" s="17"/>
      <c r="FKV54" s="18"/>
      <c r="FLA54" s="16"/>
      <c r="FLB54" s="10"/>
      <c r="FLC54" s="17"/>
      <c r="FLD54" s="18"/>
      <c r="FLI54" s="16"/>
      <c r="FLJ54" s="10"/>
      <c r="FLK54" s="17"/>
      <c r="FLL54" s="18"/>
      <c r="FLQ54" s="16"/>
      <c r="FLR54" s="10"/>
      <c r="FLS54" s="17"/>
      <c r="FLT54" s="18"/>
      <c r="FLY54" s="16"/>
      <c r="FLZ54" s="10"/>
      <c r="FMA54" s="17"/>
      <c r="FMB54" s="18"/>
      <c r="FMG54" s="16"/>
      <c r="FMH54" s="10"/>
      <c r="FMI54" s="17"/>
      <c r="FMJ54" s="18"/>
      <c r="FMO54" s="16"/>
      <c r="FMP54" s="10"/>
      <c r="FMQ54" s="17"/>
      <c r="FMR54" s="18"/>
      <c r="FMW54" s="16"/>
      <c r="FMX54" s="10"/>
      <c r="FMY54" s="17"/>
      <c r="FMZ54" s="18"/>
      <c r="FNE54" s="16"/>
      <c r="FNF54" s="10"/>
      <c r="FNG54" s="17"/>
      <c r="FNH54" s="18"/>
      <c r="FNM54" s="16"/>
      <c r="FNN54" s="10"/>
      <c r="FNO54" s="17"/>
      <c r="FNP54" s="18"/>
      <c r="FNU54" s="16"/>
      <c r="FNV54" s="10"/>
      <c r="FNW54" s="17"/>
      <c r="FNX54" s="18"/>
      <c r="FOC54" s="16"/>
      <c r="FOD54" s="10"/>
      <c r="FOE54" s="17"/>
      <c r="FOF54" s="18"/>
      <c r="FOK54" s="16"/>
      <c r="FOL54" s="10"/>
      <c r="FOM54" s="17"/>
      <c r="FON54" s="18"/>
      <c r="FOS54" s="16"/>
      <c r="FOT54" s="10"/>
      <c r="FOU54" s="17"/>
      <c r="FOV54" s="18"/>
      <c r="FPA54" s="16"/>
      <c r="FPB54" s="10"/>
      <c r="FPC54" s="17"/>
      <c r="FPD54" s="18"/>
      <c r="FPI54" s="16"/>
      <c r="FPJ54" s="10"/>
      <c r="FPK54" s="17"/>
      <c r="FPL54" s="18"/>
      <c r="FPQ54" s="16"/>
      <c r="FPR54" s="10"/>
      <c r="FPS54" s="17"/>
      <c r="FPT54" s="18"/>
      <c r="FPY54" s="16"/>
      <c r="FPZ54" s="10"/>
      <c r="FQA54" s="17"/>
      <c r="FQB54" s="18"/>
      <c r="FQG54" s="16"/>
      <c r="FQH54" s="10"/>
      <c r="FQI54" s="17"/>
      <c r="FQJ54" s="18"/>
      <c r="FQO54" s="16"/>
      <c r="FQP54" s="10"/>
      <c r="FQQ54" s="17"/>
      <c r="FQR54" s="18"/>
      <c r="FQW54" s="16"/>
      <c r="FQX54" s="10"/>
      <c r="FQY54" s="17"/>
      <c r="FQZ54" s="18"/>
      <c r="FRE54" s="16"/>
      <c r="FRF54" s="10"/>
      <c r="FRG54" s="17"/>
      <c r="FRH54" s="18"/>
      <c r="FRM54" s="16"/>
      <c r="FRN54" s="10"/>
      <c r="FRO54" s="17"/>
      <c r="FRP54" s="18"/>
      <c r="FRU54" s="16"/>
      <c r="FRV54" s="10"/>
      <c r="FRW54" s="17"/>
      <c r="FRX54" s="18"/>
      <c r="FSC54" s="16"/>
      <c r="FSD54" s="10"/>
      <c r="FSE54" s="17"/>
      <c r="FSF54" s="18"/>
      <c r="FSK54" s="16"/>
      <c r="FSL54" s="10"/>
      <c r="FSM54" s="17"/>
      <c r="FSN54" s="18"/>
      <c r="FSS54" s="16"/>
      <c r="FST54" s="10"/>
      <c r="FSU54" s="17"/>
      <c r="FSV54" s="18"/>
      <c r="FTA54" s="16"/>
      <c r="FTB54" s="10"/>
      <c r="FTC54" s="17"/>
      <c r="FTD54" s="18"/>
      <c r="FTI54" s="16"/>
      <c r="FTJ54" s="10"/>
      <c r="FTK54" s="17"/>
      <c r="FTL54" s="18"/>
      <c r="FTQ54" s="16"/>
      <c r="FTR54" s="10"/>
      <c r="FTS54" s="17"/>
      <c r="FTT54" s="18"/>
      <c r="FTY54" s="16"/>
      <c r="FTZ54" s="10"/>
      <c r="FUA54" s="17"/>
      <c r="FUB54" s="18"/>
      <c r="FUG54" s="16"/>
      <c r="FUH54" s="10"/>
      <c r="FUI54" s="17"/>
      <c r="FUJ54" s="18"/>
      <c r="FUO54" s="16"/>
      <c r="FUP54" s="10"/>
      <c r="FUQ54" s="17"/>
      <c r="FUR54" s="18"/>
      <c r="FUW54" s="16"/>
      <c r="FUX54" s="10"/>
      <c r="FUY54" s="17"/>
      <c r="FUZ54" s="18"/>
      <c r="FVE54" s="16"/>
      <c r="FVF54" s="10"/>
      <c r="FVG54" s="17"/>
      <c r="FVH54" s="18"/>
      <c r="FVM54" s="16"/>
      <c r="FVN54" s="10"/>
      <c r="FVO54" s="17"/>
      <c r="FVP54" s="18"/>
      <c r="FVU54" s="16"/>
      <c r="FVV54" s="10"/>
      <c r="FVW54" s="17"/>
      <c r="FVX54" s="18"/>
      <c r="FWC54" s="16"/>
      <c r="FWD54" s="10"/>
      <c r="FWE54" s="17"/>
      <c r="FWF54" s="18"/>
      <c r="FWK54" s="16"/>
      <c r="FWL54" s="10"/>
      <c r="FWM54" s="17"/>
      <c r="FWN54" s="18"/>
      <c r="FWS54" s="16"/>
      <c r="FWT54" s="10"/>
      <c r="FWU54" s="17"/>
      <c r="FWV54" s="18"/>
      <c r="FXA54" s="16"/>
      <c r="FXB54" s="10"/>
      <c r="FXC54" s="17"/>
      <c r="FXD54" s="18"/>
      <c r="FXI54" s="16"/>
      <c r="FXJ54" s="10"/>
      <c r="FXK54" s="17"/>
      <c r="FXL54" s="18"/>
      <c r="FXQ54" s="16"/>
      <c r="FXR54" s="10"/>
      <c r="FXS54" s="17"/>
      <c r="FXT54" s="18"/>
      <c r="FXY54" s="16"/>
      <c r="FXZ54" s="10"/>
      <c r="FYA54" s="17"/>
      <c r="FYB54" s="18"/>
      <c r="FYG54" s="16"/>
      <c r="FYH54" s="10"/>
      <c r="FYI54" s="17"/>
      <c r="FYJ54" s="18"/>
      <c r="FYO54" s="16"/>
      <c r="FYP54" s="10"/>
      <c r="FYQ54" s="17"/>
      <c r="FYR54" s="18"/>
      <c r="FYW54" s="16"/>
      <c r="FYX54" s="10"/>
      <c r="FYY54" s="17"/>
      <c r="FYZ54" s="18"/>
      <c r="FZE54" s="16"/>
      <c r="FZF54" s="10"/>
      <c r="FZG54" s="17"/>
      <c r="FZH54" s="18"/>
      <c r="FZM54" s="16"/>
      <c r="FZN54" s="10"/>
      <c r="FZO54" s="17"/>
      <c r="FZP54" s="18"/>
      <c r="FZU54" s="16"/>
      <c r="FZV54" s="10"/>
      <c r="FZW54" s="17"/>
      <c r="FZX54" s="18"/>
      <c r="GAC54" s="16"/>
      <c r="GAD54" s="10"/>
      <c r="GAE54" s="17"/>
      <c r="GAF54" s="18"/>
      <c r="GAK54" s="16"/>
      <c r="GAL54" s="10"/>
      <c r="GAM54" s="17"/>
      <c r="GAN54" s="18"/>
      <c r="GAS54" s="16"/>
      <c r="GAT54" s="10"/>
      <c r="GAU54" s="17"/>
      <c r="GAV54" s="18"/>
      <c r="GBA54" s="16"/>
      <c r="GBB54" s="10"/>
      <c r="GBC54" s="17"/>
      <c r="GBD54" s="18"/>
      <c r="GBI54" s="16"/>
      <c r="GBJ54" s="10"/>
      <c r="GBK54" s="17"/>
      <c r="GBL54" s="18"/>
      <c r="GBQ54" s="16"/>
      <c r="GBR54" s="10"/>
      <c r="GBS54" s="17"/>
      <c r="GBT54" s="18"/>
      <c r="GBY54" s="16"/>
      <c r="GBZ54" s="10"/>
      <c r="GCA54" s="17"/>
      <c r="GCB54" s="18"/>
      <c r="GCG54" s="16"/>
      <c r="GCH54" s="10"/>
      <c r="GCI54" s="17"/>
      <c r="GCJ54" s="18"/>
      <c r="GCO54" s="16"/>
      <c r="GCP54" s="10"/>
      <c r="GCQ54" s="17"/>
      <c r="GCR54" s="18"/>
      <c r="GCW54" s="16"/>
      <c r="GCX54" s="10"/>
      <c r="GCY54" s="17"/>
      <c r="GCZ54" s="18"/>
      <c r="GDE54" s="16"/>
      <c r="GDF54" s="10"/>
      <c r="GDG54" s="17"/>
      <c r="GDH54" s="18"/>
      <c r="GDM54" s="16"/>
      <c r="GDN54" s="10"/>
      <c r="GDO54" s="17"/>
      <c r="GDP54" s="18"/>
      <c r="GDU54" s="16"/>
      <c r="GDV54" s="10"/>
      <c r="GDW54" s="17"/>
      <c r="GDX54" s="18"/>
      <c r="GEC54" s="16"/>
      <c r="GED54" s="10"/>
      <c r="GEE54" s="17"/>
      <c r="GEF54" s="18"/>
      <c r="GEK54" s="16"/>
      <c r="GEL54" s="10"/>
      <c r="GEM54" s="17"/>
      <c r="GEN54" s="18"/>
      <c r="GES54" s="16"/>
      <c r="GET54" s="10"/>
      <c r="GEU54" s="17"/>
      <c r="GEV54" s="18"/>
      <c r="GFA54" s="16"/>
      <c r="GFB54" s="10"/>
      <c r="GFC54" s="17"/>
      <c r="GFD54" s="18"/>
      <c r="GFI54" s="16"/>
      <c r="GFJ54" s="10"/>
      <c r="GFK54" s="17"/>
      <c r="GFL54" s="18"/>
      <c r="GFQ54" s="16"/>
      <c r="GFR54" s="10"/>
      <c r="GFS54" s="17"/>
      <c r="GFT54" s="18"/>
      <c r="GFY54" s="16"/>
      <c r="GFZ54" s="10"/>
      <c r="GGA54" s="17"/>
      <c r="GGB54" s="18"/>
      <c r="GGG54" s="16"/>
      <c r="GGH54" s="10"/>
      <c r="GGI54" s="17"/>
      <c r="GGJ54" s="18"/>
      <c r="GGO54" s="16"/>
      <c r="GGP54" s="10"/>
      <c r="GGQ54" s="17"/>
      <c r="GGR54" s="18"/>
      <c r="GGW54" s="16"/>
      <c r="GGX54" s="10"/>
      <c r="GGY54" s="17"/>
      <c r="GGZ54" s="18"/>
      <c r="GHE54" s="16"/>
      <c r="GHF54" s="10"/>
      <c r="GHG54" s="17"/>
      <c r="GHH54" s="18"/>
      <c r="GHM54" s="16"/>
      <c r="GHN54" s="10"/>
      <c r="GHO54" s="17"/>
      <c r="GHP54" s="18"/>
      <c r="GHU54" s="16"/>
      <c r="GHV54" s="10"/>
      <c r="GHW54" s="17"/>
      <c r="GHX54" s="18"/>
      <c r="GIC54" s="16"/>
      <c r="GID54" s="10"/>
      <c r="GIE54" s="17"/>
      <c r="GIF54" s="18"/>
      <c r="GIK54" s="16"/>
      <c r="GIL54" s="10"/>
      <c r="GIM54" s="17"/>
      <c r="GIN54" s="18"/>
      <c r="GIS54" s="16"/>
      <c r="GIT54" s="10"/>
      <c r="GIU54" s="17"/>
      <c r="GIV54" s="18"/>
      <c r="GJA54" s="16"/>
      <c r="GJB54" s="10"/>
      <c r="GJC54" s="17"/>
      <c r="GJD54" s="18"/>
      <c r="GJI54" s="16"/>
      <c r="GJJ54" s="10"/>
      <c r="GJK54" s="17"/>
      <c r="GJL54" s="18"/>
      <c r="GJQ54" s="16"/>
      <c r="GJR54" s="10"/>
      <c r="GJS54" s="17"/>
      <c r="GJT54" s="18"/>
      <c r="GJY54" s="16"/>
      <c r="GJZ54" s="10"/>
      <c r="GKA54" s="17"/>
      <c r="GKB54" s="18"/>
      <c r="GKG54" s="16"/>
      <c r="GKH54" s="10"/>
      <c r="GKI54" s="17"/>
      <c r="GKJ54" s="18"/>
      <c r="GKO54" s="16"/>
      <c r="GKP54" s="10"/>
      <c r="GKQ54" s="17"/>
      <c r="GKR54" s="18"/>
      <c r="GKW54" s="16"/>
      <c r="GKX54" s="10"/>
      <c r="GKY54" s="17"/>
      <c r="GKZ54" s="18"/>
      <c r="GLE54" s="16"/>
      <c r="GLF54" s="10"/>
      <c r="GLG54" s="17"/>
      <c r="GLH54" s="18"/>
      <c r="GLM54" s="16"/>
      <c r="GLN54" s="10"/>
      <c r="GLO54" s="17"/>
      <c r="GLP54" s="18"/>
      <c r="GLU54" s="16"/>
      <c r="GLV54" s="10"/>
      <c r="GLW54" s="17"/>
      <c r="GLX54" s="18"/>
      <c r="GMC54" s="16"/>
      <c r="GMD54" s="10"/>
      <c r="GME54" s="17"/>
      <c r="GMF54" s="18"/>
      <c r="GMK54" s="16"/>
      <c r="GML54" s="10"/>
      <c r="GMM54" s="17"/>
      <c r="GMN54" s="18"/>
      <c r="GMS54" s="16"/>
      <c r="GMT54" s="10"/>
      <c r="GMU54" s="17"/>
      <c r="GMV54" s="18"/>
      <c r="GNA54" s="16"/>
      <c r="GNB54" s="10"/>
      <c r="GNC54" s="17"/>
      <c r="GND54" s="18"/>
      <c r="GNI54" s="16"/>
      <c r="GNJ54" s="10"/>
      <c r="GNK54" s="17"/>
      <c r="GNL54" s="18"/>
      <c r="GNQ54" s="16"/>
      <c r="GNR54" s="10"/>
      <c r="GNS54" s="17"/>
      <c r="GNT54" s="18"/>
      <c r="GNY54" s="16"/>
      <c r="GNZ54" s="10"/>
      <c r="GOA54" s="17"/>
      <c r="GOB54" s="18"/>
      <c r="GOG54" s="16"/>
      <c r="GOH54" s="10"/>
      <c r="GOI54" s="17"/>
      <c r="GOJ54" s="18"/>
      <c r="GOO54" s="16"/>
      <c r="GOP54" s="10"/>
      <c r="GOQ54" s="17"/>
      <c r="GOR54" s="18"/>
      <c r="GOW54" s="16"/>
      <c r="GOX54" s="10"/>
      <c r="GOY54" s="17"/>
      <c r="GOZ54" s="18"/>
      <c r="GPE54" s="16"/>
      <c r="GPF54" s="10"/>
      <c r="GPG54" s="17"/>
      <c r="GPH54" s="18"/>
      <c r="GPM54" s="16"/>
      <c r="GPN54" s="10"/>
      <c r="GPO54" s="17"/>
      <c r="GPP54" s="18"/>
      <c r="GPU54" s="16"/>
      <c r="GPV54" s="10"/>
      <c r="GPW54" s="17"/>
      <c r="GPX54" s="18"/>
      <c r="GQC54" s="16"/>
      <c r="GQD54" s="10"/>
      <c r="GQE54" s="17"/>
      <c r="GQF54" s="18"/>
      <c r="GQK54" s="16"/>
      <c r="GQL54" s="10"/>
      <c r="GQM54" s="17"/>
      <c r="GQN54" s="18"/>
      <c r="GQS54" s="16"/>
      <c r="GQT54" s="10"/>
      <c r="GQU54" s="17"/>
      <c r="GQV54" s="18"/>
      <c r="GRA54" s="16"/>
      <c r="GRB54" s="10"/>
      <c r="GRC54" s="17"/>
      <c r="GRD54" s="18"/>
      <c r="GRI54" s="16"/>
      <c r="GRJ54" s="10"/>
      <c r="GRK54" s="17"/>
      <c r="GRL54" s="18"/>
      <c r="GRQ54" s="16"/>
      <c r="GRR54" s="10"/>
      <c r="GRS54" s="17"/>
      <c r="GRT54" s="18"/>
      <c r="GRY54" s="16"/>
      <c r="GRZ54" s="10"/>
      <c r="GSA54" s="17"/>
      <c r="GSB54" s="18"/>
      <c r="GSG54" s="16"/>
      <c r="GSH54" s="10"/>
      <c r="GSI54" s="17"/>
      <c r="GSJ54" s="18"/>
      <c r="GSO54" s="16"/>
      <c r="GSP54" s="10"/>
      <c r="GSQ54" s="17"/>
      <c r="GSR54" s="18"/>
      <c r="GSW54" s="16"/>
      <c r="GSX54" s="10"/>
      <c r="GSY54" s="17"/>
      <c r="GSZ54" s="18"/>
      <c r="GTE54" s="16"/>
      <c r="GTF54" s="10"/>
      <c r="GTG54" s="17"/>
      <c r="GTH54" s="18"/>
      <c r="GTM54" s="16"/>
      <c r="GTN54" s="10"/>
      <c r="GTO54" s="17"/>
      <c r="GTP54" s="18"/>
      <c r="GTU54" s="16"/>
      <c r="GTV54" s="10"/>
      <c r="GTW54" s="17"/>
      <c r="GTX54" s="18"/>
      <c r="GUC54" s="16"/>
      <c r="GUD54" s="10"/>
      <c r="GUE54" s="17"/>
      <c r="GUF54" s="18"/>
      <c r="GUK54" s="16"/>
      <c r="GUL54" s="10"/>
      <c r="GUM54" s="17"/>
      <c r="GUN54" s="18"/>
      <c r="GUS54" s="16"/>
      <c r="GUT54" s="10"/>
      <c r="GUU54" s="17"/>
      <c r="GUV54" s="18"/>
      <c r="GVA54" s="16"/>
      <c r="GVB54" s="10"/>
      <c r="GVC54" s="17"/>
      <c r="GVD54" s="18"/>
      <c r="GVI54" s="16"/>
      <c r="GVJ54" s="10"/>
      <c r="GVK54" s="17"/>
      <c r="GVL54" s="18"/>
      <c r="GVQ54" s="16"/>
      <c r="GVR54" s="10"/>
      <c r="GVS54" s="17"/>
      <c r="GVT54" s="18"/>
      <c r="GVY54" s="16"/>
      <c r="GVZ54" s="10"/>
      <c r="GWA54" s="17"/>
      <c r="GWB54" s="18"/>
      <c r="GWG54" s="16"/>
      <c r="GWH54" s="10"/>
      <c r="GWI54" s="17"/>
      <c r="GWJ54" s="18"/>
      <c r="GWO54" s="16"/>
      <c r="GWP54" s="10"/>
      <c r="GWQ54" s="17"/>
      <c r="GWR54" s="18"/>
      <c r="GWW54" s="16"/>
      <c r="GWX54" s="10"/>
      <c r="GWY54" s="17"/>
      <c r="GWZ54" s="18"/>
      <c r="GXE54" s="16"/>
      <c r="GXF54" s="10"/>
      <c r="GXG54" s="17"/>
      <c r="GXH54" s="18"/>
      <c r="GXM54" s="16"/>
      <c r="GXN54" s="10"/>
      <c r="GXO54" s="17"/>
      <c r="GXP54" s="18"/>
      <c r="GXU54" s="16"/>
      <c r="GXV54" s="10"/>
      <c r="GXW54" s="17"/>
      <c r="GXX54" s="18"/>
      <c r="GYC54" s="16"/>
      <c r="GYD54" s="10"/>
      <c r="GYE54" s="17"/>
      <c r="GYF54" s="18"/>
      <c r="GYK54" s="16"/>
      <c r="GYL54" s="10"/>
      <c r="GYM54" s="17"/>
      <c r="GYN54" s="18"/>
      <c r="GYS54" s="16"/>
      <c r="GYT54" s="10"/>
      <c r="GYU54" s="17"/>
      <c r="GYV54" s="18"/>
      <c r="GZA54" s="16"/>
      <c r="GZB54" s="10"/>
      <c r="GZC54" s="17"/>
      <c r="GZD54" s="18"/>
      <c r="GZI54" s="16"/>
      <c r="GZJ54" s="10"/>
      <c r="GZK54" s="17"/>
      <c r="GZL54" s="18"/>
      <c r="GZQ54" s="16"/>
      <c r="GZR54" s="10"/>
      <c r="GZS54" s="17"/>
      <c r="GZT54" s="18"/>
      <c r="GZY54" s="16"/>
      <c r="GZZ54" s="10"/>
      <c r="HAA54" s="17"/>
      <c r="HAB54" s="18"/>
      <c r="HAG54" s="16"/>
      <c r="HAH54" s="10"/>
      <c r="HAI54" s="17"/>
      <c r="HAJ54" s="18"/>
      <c r="HAO54" s="16"/>
      <c r="HAP54" s="10"/>
      <c r="HAQ54" s="17"/>
      <c r="HAR54" s="18"/>
      <c r="HAW54" s="16"/>
      <c r="HAX54" s="10"/>
      <c r="HAY54" s="17"/>
      <c r="HAZ54" s="18"/>
      <c r="HBE54" s="16"/>
      <c r="HBF54" s="10"/>
      <c r="HBG54" s="17"/>
      <c r="HBH54" s="18"/>
      <c r="HBM54" s="16"/>
      <c r="HBN54" s="10"/>
      <c r="HBO54" s="17"/>
      <c r="HBP54" s="18"/>
      <c r="HBU54" s="16"/>
      <c r="HBV54" s="10"/>
      <c r="HBW54" s="17"/>
      <c r="HBX54" s="18"/>
      <c r="HCC54" s="16"/>
      <c r="HCD54" s="10"/>
      <c r="HCE54" s="17"/>
      <c r="HCF54" s="18"/>
      <c r="HCK54" s="16"/>
      <c r="HCL54" s="10"/>
      <c r="HCM54" s="17"/>
      <c r="HCN54" s="18"/>
      <c r="HCS54" s="16"/>
      <c r="HCT54" s="10"/>
      <c r="HCU54" s="17"/>
      <c r="HCV54" s="18"/>
      <c r="HDA54" s="16"/>
      <c r="HDB54" s="10"/>
      <c r="HDC54" s="17"/>
      <c r="HDD54" s="18"/>
      <c r="HDI54" s="16"/>
      <c r="HDJ54" s="10"/>
      <c r="HDK54" s="17"/>
      <c r="HDL54" s="18"/>
      <c r="HDQ54" s="16"/>
      <c r="HDR54" s="10"/>
      <c r="HDS54" s="17"/>
      <c r="HDT54" s="18"/>
      <c r="HDY54" s="16"/>
      <c r="HDZ54" s="10"/>
      <c r="HEA54" s="17"/>
      <c r="HEB54" s="18"/>
      <c r="HEG54" s="16"/>
      <c r="HEH54" s="10"/>
      <c r="HEI54" s="17"/>
      <c r="HEJ54" s="18"/>
      <c r="HEO54" s="16"/>
      <c r="HEP54" s="10"/>
      <c r="HEQ54" s="17"/>
      <c r="HER54" s="18"/>
      <c r="HEW54" s="16"/>
      <c r="HEX54" s="10"/>
      <c r="HEY54" s="17"/>
      <c r="HEZ54" s="18"/>
      <c r="HFE54" s="16"/>
      <c r="HFF54" s="10"/>
      <c r="HFG54" s="17"/>
      <c r="HFH54" s="18"/>
      <c r="HFM54" s="16"/>
      <c r="HFN54" s="10"/>
      <c r="HFO54" s="17"/>
      <c r="HFP54" s="18"/>
      <c r="HFU54" s="16"/>
      <c r="HFV54" s="10"/>
      <c r="HFW54" s="17"/>
      <c r="HFX54" s="18"/>
      <c r="HGC54" s="16"/>
      <c r="HGD54" s="10"/>
      <c r="HGE54" s="17"/>
      <c r="HGF54" s="18"/>
      <c r="HGK54" s="16"/>
      <c r="HGL54" s="10"/>
      <c r="HGM54" s="17"/>
      <c r="HGN54" s="18"/>
      <c r="HGS54" s="16"/>
      <c r="HGT54" s="10"/>
      <c r="HGU54" s="17"/>
      <c r="HGV54" s="18"/>
      <c r="HHA54" s="16"/>
      <c r="HHB54" s="10"/>
      <c r="HHC54" s="17"/>
      <c r="HHD54" s="18"/>
      <c r="HHI54" s="16"/>
      <c r="HHJ54" s="10"/>
      <c r="HHK54" s="17"/>
      <c r="HHL54" s="18"/>
      <c r="HHQ54" s="16"/>
      <c r="HHR54" s="10"/>
      <c r="HHS54" s="17"/>
      <c r="HHT54" s="18"/>
      <c r="HHY54" s="16"/>
      <c r="HHZ54" s="10"/>
      <c r="HIA54" s="17"/>
      <c r="HIB54" s="18"/>
      <c r="HIG54" s="16"/>
      <c r="HIH54" s="10"/>
      <c r="HII54" s="17"/>
      <c r="HIJ54" s="18"/>
      <c r="HIO54" s="16"/>
      <c r="HIP54" s="10"/>
      <c r="HIQ54" s="17"/>
      <c r="HIR54" s="18"/>
      <c r="HIW54" s="16"/>
      <c r="HIX54" s="10"/>
      <c r="HIY54" s="17"/>
      <c r="HIZ54" s="18"/>
      <c r="HJE54" s="16"/>
      <c r="HJF54" s="10"/>
      <c r="HJG54" s="17"/>
      <c r="HJH54" s="18"/>
      <c r="HJM54" s="16"/>
      <c r="HJN54" s="10"/>
      <c r="HJO54" s="17"/>
      <c r="HJP54" s="18"/>
      <c r="HJU54" s="16"/>
      <c r="HJV54" s="10"/>
      <c r="HJW54" s="17"/>
      <c r="HJX54" s="18"/>
      <c r="HKC54" s="16"/>
      <c r="HKD54" s="10"/>
      <c r="HKE54" s="17"/>
      <c r="HKF54" s="18"/>
      <c r="HKK54" s="16"/>
      <c r="HKL54" s="10"/>
      <c r="HKM54" s="17"/>
      <c r="HKN54" s="18"/>
      <c r="HKS54" s="16"/>
      <c r="HKT54" s="10"/>
      <c r="HKU54" s="17"/>
      <c r="HKV54" s="18"/>
      <c r="HLA54" s="16"/>
      <c r="HLB54" s="10"/>
      <c r="HLC54" s="17"/>
      <c r="HLD54" s="18"/>
      <c r="HLI54" s="16"/>
      <c r="HLJ54" s="10"/>
      <c r="HLK54" s="17"/>
      <c r="HLL54" s="18"/>
      <c r="HLQ54" s="16"/>
      <c r="HLR54" s="10"/>
      <c r="HLS54" s="17"/>
      <c r="HLT54" s="18"/>
      <c r="HLY54" s="16"/>
      <c r="HLZ54" s="10"/>
      <c r="HMA54" s="17"/>
      <c r="HMB54" s="18"/>
      <c r="HMG54" s="16"/>
      <c r="HMH54" s="10"/>
      <c r="HMI54" s="17"/>
      <c r="HMJ54" s="18"/>
      <c r="HMO54" s="16"/>
      <c r="HMP54" s="10"/>
      <c r="HMQ54" s="17"/>
      <c r="HMR54" s="18"/>
      <c r="HMW54" s="16"/>
      <c r="HMX54" s="10"/>
      <c r="HMY54" s="17"/>
      <c r="HMZ54" s="18"/>
      <c r="HNE54" s="16"/>
      <c r="HNF54" s="10"/>
      <c r="HNG54" s="17"/>
      <c r="HNH54" s="18"/>
      <c r="HNM54" s="16"/>
      <c r="HNN54" s="10"/>
      <c r="HNO54" s="17"/>
      <c r="HNP54" s="18"/>
      <c r="HNU54" s="16"/>
      <c r="HNV54" s="10"/>
      <c r="HNW54" s="17"/>
      <c r="HNX54" s="18"/>
      <c r="HOC54" s="16"/>
      <c r="HOD54" s="10"/>
      <c r="HOE54" s="17"/>
      <c r="HOF54" s="18"/>
      <c r="HOK54" s="16"/>
      <c r="HOL54" s="10"/>
      <c r="HOM54" s="17"/>
      <c r="HON54" s="18"/>
      <c r="HOS54" s="16"/>
      <c r="HOT54" s="10"/>
      <c r="HOU54" s="17"/>
      <c r="HOV54" s="18"/>
      <c r="HPA54" s="16"/>
      <c r="HPB54" s="10"/>
      <c r="HPC54" s="17"/>
      <c r="HPD54" s="18"/>
      <c r="HPI54" s="16"/>
      <c r="HPJ54" s="10"/>
      <c r="HPK54" s="17"/>
      <c r="HPL54" s="18"/>
      <c r="HPQ54" s="16"/>
      <c r="HPR54" s="10"/>
      <c r="HPS54" s="17"/>
      <c r="HPT54" s="18"/>
      <c r="HPY54" s="16"/>
      <c r="HPZ54" s="10"/>
      <c r="HQA54" s="17"/>
      <c r="HQB54" s="18"/>
      <c r="HQG54" s="16"/>
      <c r="HQH54" s="10"/>
      <c r="HQI54" s="17"/>
      <c r="HQJ54" s="18"/>
      <c r="HQO54" s="16"/>
      <c r="HQP54" s="10"/>
      <c r="HQQ54" s="17"/>
      <c r="HQR54" s="18"/>
      <c r="HQW54" s="16"/>
      <c r="HQX54" s="10"/>
      <c r="HQY54" s="17"/>
      <c r="HQZ54" s="18"/>
      <c r="HRE54" s="16"/>
      <c r="HRF54" s="10"/>
      <c r="HRG54" s="17"/>
      <c r="HRH54" s="18"/>
      <c r="HRM54" s="16"/>
      <c r="HRN54" s="10"/>
      <c r="HRO54" s="17"/>
      <c r="HRP54" s="18"/>
      <c r="HRU54" s="16"/>
      <c r="HRV54" s="10"/>
      <c r="HRW54" s="17"/>
      <c r="HRX54" s="18"/>
      <c r="HSC54" s="16"/>
      <c r="HSD54" s="10"/>
      <c r="HSE54" s="17"/>
      <c r="HSF54" s="18"/>
      <c r="HSK54" s="16"/>
      <c r="HSL54" s="10"/>
      <c r="HSM54" s="17"/>
      <c r="HSN54" s="18"/>
      <c r="HSS54" s="16"/>
      <c r="HST54" s="10"/>
      <c r="HSU54" s="17"/>
      <c r="HSV54" s="18"/>
      <c r="HTA54" s="16"/>
      <c r="HTB54" s="10"/>
      <c r="HTC54" s="17"/>
      <c r="HTD54" s="18"/>
      <c r="HTI54" s="16"/>
      <c r="HTJ54" s="10"/>
      <c r="HTK54" s="17"/>
      <c r="HTL54" s="18"/>
      <c r="HTQ54" s="16"/>
      <c r="HTR54" s="10"/>
      <c r="HTS54" s="17"/>
      <c r="HTT54" s="18"/>
      <c r="HTY54" s="16"/>
      <c r="HTZ54" s="10"/>
      <c r="HUA54" s="17"/>
      <c r="HUB54" s="18"/>
      <c r="HUG54" s="16"/>
      <c r="HUH54" s="10"/>
      <c r="HUI54" s="17"/>
      <c r="HUJ54" s="18"/>
      <c r="HUO54" s="16"/>
      <c r="HUP54" s="10"/>
      <c r="HUQ54" s="17"/>
      <c r="HUR54" s="18"/>
      <c r="HUW54" s="16"/>
      <c r="HUX54" s="10"/>
      <c r="HUY54" s="17"/>
      <c r="HUZ54" s="18"/>
      <c r="HVE54" s="16"/>
      <c r="HVF54" s="10"/>
      <c r="HVG54" s="17"/>
      <c r="HVH54" s="18"/>
      <c r="HVM54" s="16"/>
      <c r="HVN54" s="10"/>
      <c r="HVO54" s="17"/>
      <c r="HVP54" s="18"/>
      <c r="HVU54" s="16"/>
      <c r="HVV54" s="10"/>
      <c r="HVW54" s="17"/>
      <c r="HVX54" s="18"/>
      <c r="HWC54" s="16"/>
      <c r="HWD54" s="10"/>
      <c r="HWE54" s="17"/>
      <c r="HWF54" s="18"/>
      <c r="HWK54" s="16"/>
      <c r="HWL54" s="10"/>
      <c r="HWM54" s="17"/>
      <c r="HWN54" s="18"/>
      <c r="HWS54" s="16"/>
      <c r="HWT54" s="10"/>
      <c r="HWU54" s="17"/>
      <c r="HWV54" s="18"/>
      <c r="HXA54" s="16"/>
      <c r="HXB54" s="10"/>
      <c r="HXC54" s="17"/>
      <c r="HXD54" s="18"/>
      <c r="HXI54" s="16"/>
      <c r="HXJ54" s="10"/>
      <c r="HXK54" s="17"/>
      <c r="HXL54" s="18"/>
      <c r="HXQ54" s="16"/>
      <c r="HXR54" s="10"/>
      <c r="HXS54" s="17"/>
      <c r="HXT54" s="18"/>
      <c r="HXY54" s="16"/>
      <c r="HXZ54" s="10"/>
      <c r="HYA54" s="17"/>
      <c r="HYB54" s="18"/>
      <c r="HYG54" s="16"/>
      <c r="HYH54" s="10"/>
      <c r="HYI54" s="17"/>
      <c r="HYJ54" s="18"/>
      <c r="HYO54" s="16"/>
      <c r="HYP54" s="10"/>
      <c r="HYQ54" s="17"/>
      <c r="HYR54" s="18"/>
      <c r="HYW54" s="16"/>
      <c r="HYX54" s="10"/>
      <c r="HYY54" s="17"/>
      <c r="HYZ54" s="18"/>
      <c r="HZE54" s="16"/>
      <c r="HZF54" s="10"/>
      <c r="HZG54" s="17"/>
      <c r="HZH54" s="18"/>
      <c r="HZM54" s="16"/>
      <c r="HZN54" s="10"/>
      <c r="HZO54" s="17"/>
      <c r="HZP54" s="18"/>
      <c r="HZU54" s="16"/>
      <c r="HZV54" s="10"/>
      <c r="HZW54" s="17"/>
      <c r="HZX54" s="18"/>
      <c r="IAC54" s="16"/>
      <c r="IAD54" s="10"/>
      <c r="IAE54" s="17"/>
      <c r="IAF54" s="18"/>
      <c r="IAK54" s="16"/>
      <c r="IAL54" s="10"/>
      <c r="IAM54" s="17"/>
      <c r="IAN54" s="18"/>
      <c r="IAS54" s="16"/>
      <c r="IAT54" s="10"/>
      <c r="IAU54" s="17"/>
      <c r="IAV54" s="18"/>
      <c r="IBA54" s="16"/>
      <c r="IBB54" s="10"/>
      <c r="IBC54" s="17"/>
      <c r="IBD54" s="18"/>
      <c r="IBI54" s="16"/>
      <c r="IBJ54" s="10"/>
      <c r="IBK54" s="17"/>
      <c r="IBL54" s="18"/>
      <c r="IBQ54" s="16"/>
      <c r="IBR54" s="10"/>
      <c r="IBS54" s="17"/>
      <c r="IBT54" s="18"/>
      <c r="IBY54" s="16"/>
      <c r="IBZ54" s="10"/>
      <c r="ICA54" s="17"/>
      <c r="ICB54" s="18"/>
      <c r="ICG54" s="16"/>
      <c r="ICH54" s="10"/>
      <c r="ICI54" s="17"/>
      <c r="ICJ54" s="18"/>
      <c r="ICO54" s="16"/>
      <c r="ICP54" s="10"/>
      <c r="ICQ54" s="17"/>
      <c r="ICR54" s="18"/>
      <c r="ICW54" s="16"/>
      <c r="ICX54" s="10"/>
      <c r="ICY54" s="17"/>
      <c r="ICZ54" s="18"/>
      <c r="IDE54" s="16"/>
      <c r="IDF54" s="10"/>
      <c r="IDG54" s="17"/>
      <c r="IDH54" s="18"/>
      <c r="IDM54" s="16"/>
      <c r="IDN54" s="10"/>
      <c r="IDO54" s="17"/>
      <c r="IDP54" s="18"/>
      <c r="IDU54" s="16"/>
      <c r="IDV54" s="10"/>
      <c r="IDW54" s="17"/>
      <c r="IDX54" s="18"/>
      <c r="IEC54" s="16"/>
      <c r="IED54" s="10"/>
      <c r="IEE54" s="17"/>
      <c r="IEF54" s="18"/>
      <c r="IEK54" s="16"/>
      <c r="IEL54" s="10"/>
      <c r="IEM54" s="17"/>
      <c r="IEN54" s="18"/>
      <c r="IES54" s="16"/>
      <c r="IET54" s="10"/>
      <c r="IEU54" s="17"/>
      <c r="IEV54" s="18"/>
      <c r="IFA54" s="16"/>
      <c r="IFB54" s="10"/>
      <c r="IFC54" s="17"/>
      <c r="IFD54" s="18"/>
      <c r="IFI54" s="16"/>
      <c r="IFJ54" s="10"/>
      <c r="IFK54" s="17"/>
      <c r="IFL54" s="18"/>
      <c r="IFQ54" s="16"/>
      <c r="IFR54" s="10"/>
      <c r="IFS54" s="17"/>
      <c r="IFT54" s="18"/>
      <c r="IFY54" s="16"/>
      <c r="IFZ54" s="10"/>
      <c r="IGA54" s="17"/>
      <c r="IGB54" s="18"/>
      <c r="IGG54" s="16"/>
      <c r="IGH54" s="10"/>
      <c r="IGI54" s="17"/>
      <c r="IGJ54" s="18"/>
      <c r="IGO54" s="16"/>
      <c r="IGP54" s="10"/>
      <c r="IGQ54" s="17"/>
      <c r="IGR54" s="18"/>
      <c r="IGW54" s="16"/>
      <c r="IGX54" s="10"/>
      <c r="IGY54" s="17"/>
      <c r="IGZ54" s="18"/>
      <c r="IHE54" s="16"/>
      <c r="IHF54" s="10"/>
      <c r="IHG54" s="17"/>
      <c r="IHH54" s="18"/>
      <c r="IHM54" s="16"/>
      <c r="IHN54" s="10"/>
      <c r="IHO54" s="17"/>
      <c r="IHP54" s="18"/>
      <c r="IHU54" s="16"/>
      <c r="IHV54" s="10"/>
      <c r="IHW54" s="17"/>
      <c r="IHX54" s="18"/>
      <c r="IIC54" s="16"/>
      <c r="IID54" s="10"/>
      <c r="IIE54" s="17"/>
      <c r="IIF54" s="18"/>
      <c r="IIK54" s="16"/>
      <c r="IIL54" s="10"/>
      <c r="IIM54" s="17"/>
      <c r="IIN54" s="18"/>
      <c r="IIS54" s="16"/>
      <c r="IIT54" s="10"/>
      <c r="IIU54" s="17"/>
      <c r="IIV54" s="18"/>
      <c r="IJA54" s="16"/>
      <c r="IJB54" s="10"/>
      <c r="IJC54" s="17"/>
      <c r="IJD54" s="18"/>
      <c r="IJI54" s="16"/>
      <c r="IJJ54" s="10"/>
      <c r="IJK54" s="17"/>
      <c r="IJL54" s="18"/>
      <c r="IJQ54" s="16"/>
      <c r="IJR54" s="10"/>
      <c r="IJS54" s="17"/>
      <c r="IJT54" s="18"/>
      <c r="IJY54" s="16"/>
      <c r="IJZ54" s="10"/>
      <c r="IKA54" s="17"/>
      <c r="IKB54" s="18"/>
      <c r="IKG54" s="16"/>
      <c r="IKH54" s="10"/>
      <c r="IKI54" s="17"/>
      <c r="IKJ54" s="18"/>
      <c r="IKO54" s="16"/>
      <c r="IKP54" s="10"/>
      <c r="IKQ54" s="17"/>
      <c r="IKR54" s="18"/>
      <c r="IKW54" s="16"/>
      <c r="IKX54" s="10"/>
      <c r="IKY54" s="17"/>
      <c r="IKZ54" s="18"/>
      <c r="ILE54" s="16"/>
      <c r="ILF54" s="10"/>
      <c r="ILG54" s="17"/>
      <c r="ILH54" s="18"/>
      <c r="ILM54" s="16"/>
      <c r="ILN54" s="10"/>
      <c r="ILO54" s="17"/>
      <c r="ILP54" s="18"/>
      <c r="ILU54" s="16"/>
      <c r="ILV54" s="10"/>
      <c r="ILW54" s="17"/>
      <c r="ILX54" s="18"/>
      <c r="IMC54" s="16"/>
      <c r="IMD54" s="10"/>
      <c r="IME54" s="17"/>
      <c r="IMF54" s="18"/>
      <c r="IMK54" s="16"/>
      <c r="IML54" s="10"/>
      <c r="IMM54" s="17"/>
      <c r="IMN54" s="18"/>
      <c r="IMS54" s="16"/>
      <c r="IMT54" s="10"/>
      <c r="IMU54" s="17"/>
      <c r="IMV54" s="18"/>
      <c r="INA54" s="16"/>
      <c r="INB54" s="10"/>
      <c r="INC54" s="17"/>
      <c r="IND54" s="18"/>
      <c r="INI54" s="16"/>
      <c r="INJ54" s="10"/>
      <c r="INK54" s="17"/>
      <c r="INL54" s="18"/>
      <c r="INQ54" s="16"/>
      <c r="INR54" s="10"/>
      <c r="INS54" s="17"/>
      <c r="INT54" s="18"/>
      <c r="INY54" s="16"/>
      <c r="INZ54" s="10"/>
      <c r="IOA54" s="17"/>
      <c r="IOB54" s="18"/>
      <c r="IOG54" s="16"/>
      <c r="IOH54" s="10"/>
      <c r="IOI54" s="17"/>
      <c r="IOJ54" s="18"/>
      <c r="IOO54" s="16"/>
      <c r="IOP54" s="10"/>
      <c r="IOQ54" s="17"/>
      <c r="IOR54" s="18"/>
      <c r="IOW54" s="16"/>
      <c r="IOX54" s="10"/>
      <c r="IOY54" s="17"/>
      <c r="IOZ54" s="18"/>
      <c r="IPE54" s="16"/>
      <c r="IPF54" s="10"/>
      <c r="IPG54" s="17"/>
      <c r="IPH54" s="18"/>
      <c r="IPM54" s="16"/>
      <c r="IPN54" s="10"/>
      <c r="IPO54" s="17"/>
      <c r="IPP54" s="18"/>
      <c r="IPU54" s="16"/>
      <c r="IPV54" s="10"/>
      <c r="IPW54" s="17"/>
      <c r="IPX54" s="18"/>
      <c r="IQC54" s="16"/>
      <c r="IQD54" s="10"/>
      <c r="IQE54" s="17"/>
      <c r="IQF54" s="18"/>
      <c r="IQK54" s="16"/>
      <c r="IQL54" s="10"/>
      <c r="IQM54" s="17"/>
      <c r="IQN54" s="18"/>
      <c r="IQS54" s="16"/>
      <c r="IQT54" s="10"/>
      <c r="IQU54" s="17"/>
      <c r="IQV54" s="18"/>
      <c r="IRA54" s="16"/>
      <c r="IRB54" s="10"/>
      <c r="IRC54" s="17"/>
      <c r="IRD54" s="18"/>
      <c r="IRI54" s="16"/>
      <c r="IRJ54" s="10"/>
      <c r="IRK54" s="17"/>
      <c r="IRL54" s="18"/>
      <c r="IRQ54" s="16"/>
      <c r="IRR54" s="10"/>
      <c r="IRS54" s="17"/>
      <c r="IRT54" s="18"/>
      <c r="IRY54" s="16"/>
      <c r="IRZ54" s="10"/>
      <c r="ISA54" s="17"/>
      <c r="ISB54" s="18"/>
      <c r="ISG54" s="16"/>
      <c r="ISH54" s="10"/>
      <c r="ISI54" s="17"/>
      <c r="ISJ54" s="18"/>
      <c r="ISO54" s="16"/>
      <c r="ISP54" s="10"/>
      <c r="ISQ54" s="17"/>
      <c r="ISR54" s="18"/>
      <c r="ISW54" s="16"/>
      <c r="ISX54" s="10"/>
      <c r="ISY54" s="17"/>
      <c r="ISZ54" s="18"/>
      <c r="ITE54" s="16"/>
      <c r="ITF54" s="10"/>
      <c r="ITG54" s="17"/>
      <c r="ITH54" s="18"/>
      <c r="ITM54" s="16"/>
      <c r="ITN54" s="10"/>
      <c r="ITO54" s="17"/>
      <c r="ITP54" s="18"/>
      <c r="ITU54" s="16"/>
      <c r="ITV54" s="10"/>
      <c r="ITW54" s="17"/>
      <c r="ITX54" s="18"/>
      <c r="IUC54" s="16"/>
      <c r="IUD54" s="10"/>
      <c r="IUE54" s="17"/>
      <c r="IUF54" s="18"/>
      <c r="IUK54" s="16"/>
      <c r="IUL54" s="10"/>
      <c r="IUM54" s="17"/>
      <c r="IUN54" s="18"/>
      <c r="IUS54" s="16"/>
      <c r="IUT54" s="10"/>
      <c r="IUU54" s="17"/>
      <c r="IUV54" s="18"/>
      <c r="IVA54" s="16"/>
      <c r="IVB54" s="10"/>
      <c r="IVC54" s="17"/>
      <c r="IVD54" s="18"/>
      <c r="IVI54" s="16"/>
      <c r="IVJ54" s="10"/>
      <c r="IVK54" s="17"/>
      <c r="IVL54" s="18"/>
      <c r="IVQ54" s="16"/>
      <c r="IVR54" s="10"/>
      <c r="IVS54" s="17"/>
      <c r="IVT54" s="18"/>
      <c r="IVY54" s="16"/>
      <c r="IVZ54" s="10"/>
      <c r="IWA54" s="17"/>
      <c r="IWB54" s="18"/>
      <c r="IWG54" s="16"/>
      <c r="IWH54" s="10"/>
      <c r="IWI54" s="17"/>
      <c r="IWJ54" s="18"/>
      <c r="IWO54" s="16"/>
      <c r="IWP54" s="10"/>
      <c r="IWQ54" s="17"/>
      <c r="IWR54" s="18"/>
      <c r="IWW54" s="16"/>
      <c r="IWX54" s="10"/>
      <c r="IWY54" s="17"/>
      <c r="IWZ54" s="18"/>
      <c r="IXE54" s="16"/>
      <c r="IXF54" s="10"/>
      <c r="IXG54" s="17"/>
      <c r="IXH54" s="18"/>
      <c r="IXM54" s="16"/>
      <c r="IXN54" s="10"/>
      <c r="IXO54" s="17"/>
      <c r="IXP54" s="18"/>
      <c r="IXU54" s="16"/>
      <c r="IXV54" s="10"/>
      <c r="IXW54" s="17"/>
      <c r="IXX54" s="18"/>
      <c r="IYC54" s="16"/>
      <c r="IYD54" s="10"/>
      <c r="IYE54" s="17"/>
      <c r="IYF54" s="18"/>
      <c r="IYK54" s="16"/>
      <c r="IYL54" s="10"/>
      <c r="IYM54" s="17"/>
      <c r="IYN54" s="18"/>
      <c r="IYS54" s="16"/>
      <c r="IYT54" s="10"/>
      <c r="IYU54" s="17"/>
      <c r="IYV54" s="18"/>
      <c r="IZA54" s="16"/>
      <c r="IZB54" s="10"/>
      <c r="IZC54" s="17"/>
      <c r="IZD54" s="18"/>
      <c r="IZI54" s="16"/>
      <c r="IZJ54" s="10"/>
      <c r="IZK54" s="17"/>
      <c r="IZL54" s="18"/>
      <c r="IZQ54" s="16"/>
      <c r="IZR54" s="10"/>
      <c r="IZS54" s="17"/>
      <c r="IZT54" s="18"/>
      <c r="IZY54" s="16"/>
      <c r="IZZ54" s="10"/>
      <c r="JAA54" s="17"/>
      <c r="JAB54" s="18"/>
      <c r="JAG54" s="16"/>
      <c r="JAH54" s="10"/>
      <c r="JAI54" s="17"/>
      <c r="JAJ54" s="18"/>
      <c r="JAO54" s="16"/>
      <c r="JAP54" s="10"/>
      <c r="JAQ54" s="17"/>
      <c r="JAR54" s="18"/>
      <c r="JAW54" s="16"/>
      <c r="JAX54" s="10"/>
      <c r="JAY54" s="17"/>
      <c r="JAZ54" s="18"/>
      <c r="JBE54" s="16"/>
      <c r="JBF54" s="10"/>
      <c r="JBG54" s="17"/>
      <c r="JBH54" s="18"/>
      <c r="JBM54" s="16"/>
      <c r="JBN54" s="10"/>
      <c r="JBO54" s="17"/>
      <c r="JBP54" s="18"/>
      <c r="JBU54" s="16"/>
      <c r="JBV54" s="10"/>
      <c r="JBW54" s="17"/>
      <c r="JBX54" s="18"/>
      <c r="JCC54" s="16"/>
      <c r="JCD54" s="10"/>
      <c r="JCE54" s="17"/>
      <c r="JCF54" s="18"/>
      <c r="JCK54" s="16"/>
      <c r="JCL54" s="10"/>
      <c r="JCM54" s="17"/>
      <c r="JCN54" s="18"/>
      <c r="JCS54" s="16"/>
      <c r="JCT54" s="10"/>
      <c r="JCU54" s="17"/>
      <c r="JCV54" s="18"/>
      <c r="JDA54" s="16"/>
      <c r="JDB54" s="10"/>
      <c r="JDC54" s="17"/>
      <c r="JDD54" s="18"/>
      <c r="JDI54" s="16"/>
      <c r="JDJ54" s="10"/>
      <c r="JDK54" s="17"/>
      <c r="JDL54" s="18"/>
      <c r="JDQ54" s="16"/>
      <c r="JDR54" s="10"/>
      <c r="JDS54" s="17"/>
      <c r="JDT54" s="18"/>
      <c r="JDY54" s="16"/>
      <c r="JDZ54" s="10"/>
      <c r="JEA54" s="17"/>
      <c r="JEB54" s="18"/>
      <c r="JEG54" s="16"/>
      <c r="JEH54" s="10"/>
      <c r="JEI54" s="17"/>
      <c r="JEJ54" s="18"/>
      <c r="JEO54" s="16"/>
      <c r="JEP54" s="10"/>
      <c r="JEQ54" s="17"/>
      <c r="JER54" s="18"/>
      <c r="JEW54" s="16"/>
      <c r="JEX54" s="10"/>
      <c r="JEY54" s="17"/>
      <c r="JEZ54" s="18"/>
      <c r="JFE54" s="16"/>
      <c r="JFF54" s="10"/>
      <c r="JFG54" s="17"/>
      <c r="JFH54" s="18"/>
      <c r="JFM54" s="16"/>
      <c r="JFN54" s="10"/>
      <c r="JFO54" s="17"/>
      <c r="JFP54" s="18"/>
      <c r="JFU54" s="16"/>
      <c r="JFV54" s="10"/>
      <c r="JFW54" s="17"/>
      <c r="JFX54" s="18"/>
      <c r="JGC54" s="16"/>
      <c r="JGD54" s="10"/>
      <c r="JGE54" s="17"/>
      <c r="JGF54" s="18"/>
      <c r="JGK54" s="16"/>
      <c r="JGL54" s="10"/>
      <c r="JGM54" s="17"/>
      <c r="JGN54" s="18"/>
      <c r="JGS54" s="16"/>
      <c r="JGT54" s="10"/>
      <c r="JGU54" s="17"/>
      <c r="JGV54" s="18"/>
      <c r="JHA54" s="16"/>
      <c r="JHB54" s="10"/>
      <c r="JHC54" s="17"/>
      <c r="JHD54" s="18"/>
      <c r="JHI54" s="16"/>
      <c r="JHJ54" s="10"/>
      <c r="JHK54" s="17"/>
      <c r="JHL54" s="18"/>
      <c r="JHQ54" s="16"/>
      <c r="JHR54" s="10"/>
      <c r="JHS54" s="17"/>
      <c r="JHT54" s="18"/>
      <c r="JHY54" s="16"/>
      <c r="JHZ54" s="10"/>
      <c r="JIA54" s="17"/>
      <c r="JIB54" s="18"/>
      <c r="JIG54" s="16"/>
      <c r="JIH54" s="10"/>
      <c r="JII54" s="17"/>
      <c r="JIJ54" s="18"/>
      <c r="JIO54" s="16"/>
      <c r="JIP54" s="10"/>
      <c r="JIQ54" s="17"/>
      <c r="JIR54" s="18"/>
      <c r="JIW54" s="16"/>
      <c r="JIX54" s="10"/>
      <c r="JIY54" s="17"/>
      <c r="JIZ54" s="18"/>
      <c r="JJE54" s="16"/>
      <c r="JJF54" s="10"/>
      <c r="JJG54" s="17"/>
      <c r="JJH54" s="18"/>
      <c r="JJM54" s="16"/>
      <c r="JJN54" s="10"/>
      <c r="JJO54" s="17"/>
      <c r="JJP54" s="18"/>
      <c r="JJU54" s="16"/>
      <c r="JJV54" s="10"/>
      <c r="JJW54" s="17"/>
      <c r="JJX54" s="18"/>
      <c r="JKC54" s="16"/>
      <c r="JKD54" s="10"/>
      <c r="JKE54" s="17"/>
      <c r="JKF54" s="18"/>
      <c r="JKK54" s="16"/>
      <c r="JKL54" s="10"/>
      <c r="JKM54" s="17"/>
      <c r="JKN54" s="18"/>
      <c r="JKS54" s="16"/>
      <c r="JKT54" s="10"/>
      <c r="JKU54" s="17"/>
      <c r="JKV54" s="18"/>
      <c r="JLA54" s="16"/>
      <c r="JLB54" s="10"/>
      <c r="JLC54" s="17"/>
      <c r="JLD54" s="18"/>
      <c r="JLI54" s="16"/>
      <c r="JLJ54" s="10"/>
      <c r="JLK54" s="17"/>
      <c r="JLL54" s="18"/>
      <c r="JLQ54" s="16"/>
      <c r="JLR54" s="10"/>
      <c r="JLS54" s="17"/>
      <c r="JLT54" s="18"/>
      <c r="JLY54" s="16"/>
      <c r="JLZ54" s="10"/>
      <c r="JMA54" s="17"/>
      <c r="JMB54" s="18"/>
      <c r="JMG54" s="16"/>
      <c r="JMH54" s="10"/>
      <c r="JMI54" s="17"/>
      <c r="JMJ54" s="18"/>
      <c r="JMO54" s="16"/>
      <c r="JMP54" s="10"/>
      <c r="JMQ54" s="17"/>
      <c r="JMR54" s="18"/>
      <c r="JMW54" s="16"/>
      <c r="JMX54" s="10"/>
      <c r="JMY54" s="17"/>
      <c r="JMZ54" s="18"/>
      <c r="JNE54" s="16"/>
      <c r="JNF54" s="10"/>
      <c r="JNG54" s="17"/>
      <c r="JNH54" s="18"/>
      <c r="JNM54" s="16"/>
      <c r="JNN54" s="10"/>
      <c r="JNO54" s="17"/>
      <c r="JNP54" s="18"/>
      <c r="JNU54" s="16"/>
      <c r="JNV54" s="10"/>
      <c r="JNW54" s="17"/>
      <c r="JNX54" s="18"/>
      <c r="JOC54" s="16"/>
      <c r="JOD54" s="10"/>
      <c r="JOE54" s="17"/>
      <c r="JOF54" s="18"/>
      <c r="JOK54" s="16"/>
      <c r="JOL54" s="10"/>
      <c r="JOM54" s="17"/>
      <c r="JON54" s="18"/>
      <c r="JOS54" s="16"/>
      <c r="JOT54" s="10"/>
      <c r="JOU54" s="17"/>
      <c r="JOV54" s="18"/>
      <c r="JPA54" s="16"/>
      <c r="JPB54" s="10"/>
      <c r="JPC54" s="17"/>
      <c r="JPD54" s="18"/>
      <c r="JPI54" s="16"/>
      <c r="JPJ54" s="10"/>
      <c r="JPK54" s="17"/>
      <c r="JPL54" s="18"/>
      <c r="JPQ54" s="16"/>
      <c r="JPR54" s="10"/>
      <c r="JPS54" s="17"/>
      <c r="JPT54" s="18"/>
      <c r="JPY54" s="16"/>
      <c r="JPZ54" s="10"/>
      <c r="JQA54" s="17"/>
      <c r="JQB54" s="18"/>
      <c r="JQG54" s="16"/>
      <c r="JQH54" s="10"/>
      <c r="JQI54" s="17"/>
      <c r="JQJ54" s="18"/>
      <c r="JQO54" s="16"/>
      <c r="JQP54" s="10"/>
      <c r="JQQ54" s="17"/>
      <c r="JQR54" s="18"/>
      <c r="JQW54" s="16"/>
      <c r="JQX54" s="10"/>
      <c r="JQY54" s="17"/>
      <c r="JQZ54" s="18"/>
      <c r="JRE54" s="16"/>
      <c r="JRF54" s="10"/>
      <c r="JRG54" s="17"/>
      <c r="JRH54" s="18"/>
      <c r="JRM54" s="16"/>
      <c r="JRN54" s="10"/>
      <c r="JRO54" s="17"/>
      <c r="JRP54" s="18"/>
      <c r="JRU54" s="16"/>
      <c r="JRV54" s="10"/>
      <c r="JRW54" s="17"/>
      <c r="JRX54" s="18"/>
      <c r="JSC54" s="16"/>
      <c r="JSD54" s="10"/>
      <c r="JSE54" s="17"/>
      <c r="JSF54" s="18"/>
      <c r="JSK54" s="16"/>
      <c r="JSL54" s="10"/>
      <c r="JSM54" s="17"/>
      <c r="JSN54" s="18"/>
      <c r="JSS54" s="16"/>
      <c r="JST54" s="10"/>
      <c r="JSU54" s="17"/>
      <c r="JSV54" s="18"/>
      <c r="JTA54" s="16"/>
      <c r="JTB54" s="10"/>
      <c r="JTC54" s="17"/>
      <c r="JTD54" s="18"/>
      <c r="JTI54" s="16"/>
      <c r="JTJ54" s="10"/>
      <c r="JTK54" s="17"/>
      <c r="JTL54" s="18"/>
      <c r="JTQ54" s="16"/>
      <c r="JTR54" s="10"/>
      <c r="JTS54" s="17"/>
      <c r="JTT54" s="18"/>
      <c r="JTY54" s="16"/>
      <c r="JTZ54" s="10"/>
      <c r="JUA54" s="17"/>
      <c r="JUB54" s="18"/>
      <c r="JUG54" s="16"/>
      <c r="JUH54" s="10"/>
      <c r="JUI54" s="17"/>
      <c r="JUJ54" s="18"/>
      <c r="JUO54" s="16"/>
      <c r="JUP54" s="10"/>
      <c r="JUQ54" s="17"/>
      <c r="JUR54" s="18"/>
      <c r="JUW54" s="16"/>
      <c r="JUX54" s="10"/>
      <c r="JUY54" s="17"/>
      <c r="JUZ54" s="18"/>
      <c r="JVE54" s="16"/>
      <c r="JVF54" s="10"/>
      <c r="JVG54" s="17"/>
      <c r="JVH54" s="18"/>
      <c r="JVM54" s="16"/>
      <c r="JVN54" s="10"/>
      <c r="JVO54" s="17"/>
      <c r="JVP54" s="18"/>
      <c r="JVU54" s="16"/>
      <c r="JVV54" s="10"/>
      <c r="JVW54" s="17"/>
      <c r="JVX54" s="18"/>
      <c r="JWC54" s="16"/>
      <c r="JWD54" s="10"/>
      <c r="JWE54" s="17"/>
      <c r="JWF54" s="18"/>
      <c r="JWK54" s="16"/>
      <c r="JWL54" s="10"/>
      <c r="JWM54" s="17"/>
      <c r="JWN54" s="18"/>
      <c r="JWS54" s="16"/>
      <c r="JWT54" s="10"/>
      <c r="JWU54" s="17"/>
      <c r="JWV54" s="18"/>
      <c r="JXA54" s="16"/>
      <c r="JXB54" s="10"/>
      <c r="JXC54" s="17"/>
      <c r="JXD54" s="18"/>
      <c r="JXI54" s="16"/>
      <c r="JXJ54" s="10"/>
      <c r="JXK54" s="17"/>
      <c r="JXL54" s="18"/>
      <c r="JXQ54" s="16"/>
      <c r="JXR54" s="10"/>
      <c r="JXS54" s="17"/>
      <c r="JXT54" s="18"/>
      <c r="JXY54" s="16"/>
      <c r="JXZ54" s="10"/>
      <c r="JYA54" s="17"/>
      <c r="JYB54" s="18"/>
      <c r="JYG54" s="16"/>
      <c r="JYH54" s="10"/>
      <c r="JYI54" s="17"/>
      <c r="JYJ54" s="18"/>
      <c r="JYO54" s="16"/>
      <c r="JYP54" s="10"/>
      <c r="JYQ54" s="17"/>
      <c r="JYR54" s="18"/>
      <c r="JYW54" s="16"/>
      <c r="JYX54" s="10"/>
      <c r="JYY54" s="17"/>
      <c r="JYZ54" s="18"/>
      <c r="JZE54" s="16"/>
      <c r="JZF54" s="10"/>
      <c r="JZG54" s="17"/>
      <c r="JZH54" s="18"/>
      <c r="JZM54" s="16"/>
      <c r="JZN54" s="10"/>
      <c r="JZO54" s="17"/>
      <c r="JZP54" s="18"/>
      <c r="JZU54" s="16"/>
      <c r="JZV54" s="10"/>
      <c r="JZW54" s="17"/>
      <c r="JZX54" s="18"/>
      <c r="KAC54" s="16"/>
      <c r="KAD54" s="10"/>
      <c r="KAE54" s="17"/>
      <c r="KAF54" s="18"/>
      <c r="KAK54" s="16"/>
      <c r="KAL54" s="10"/>
      <c r="KAM54" s="17"/>
      <c r="KAN54" s="18"/>
      <c r="KAS54" s="16"/>
      <c r="KAT54" s="10"/>
      <c r="KAU54" s="17"/>
      <c r="KAV54" s="18"/>
      <c r="KBA54" s="16"/>
      <c r="KBB54" s="10"/>
      <c r="KBC54" s="17"/>
      <c r="KBD54" s="18"/>
      <c r="KBI54" s="16"/>
      <c r="KBJ54" s="10"/>
      <c r="KBK54" s="17"/>
      <c r="KBL54" s="18"/>
      <c r="KBQ54" s="16"/>
      <c r="KBR54" s="10"/>
      <c r="KBS54" s="17"/>
      <c r="KBT54" s="18"/>
      <c r="KBY54" s="16"/>
      <c r="KBZ54" s="10"/>
      <c r="KCA54" s="17"/>
      <c r="KCB54" s="18"/>
      <c r="KCG54" s="16"/>
      <c r="KCH54" s="10"/>
      <c r="KCI54" s="17"/>
      <c r="KCJ54" s="18"/>
      <c r="KCO54" s="16"/>
      <c r="KCP54" s="10"/>
      <c r="KCQ54" s="17"/>
      <c r="KCR54" s="18"/>
      <c r="KCW54" s="16"/>
      <c r="KCX54" s="10"/>
      <c r="KCY54" s="17"/>
      <c r="KCZ54" s="18"/>
      <c r="KDE54" s="16"/>
      <c r="KDF54" s="10"/>
      <c r="KDG54" s="17"/>
      <c r="KDH54" s="18"/>
      <c r="KDM54" s="16"/>
      <c r="KDN54" s="10"/>
      <c r="KDO54" s="17"/>
      <c r="KDP54" s="18"/>
      <c r="KDU54" s="16"/>
      <c r="KDV54" s="10"/>
      <c r="KDW54" s="17"/>
      <c r="KDX54" s="18"/>
      <c r="KEC54" s="16"/>
      <c r="KED54" s="10"/>
      <c r="KEE54" s="17"/>
      <c r="KEF54" s="18"/>
      <c r="KEK54" s="16"/>
      <c r="KEL54" s="10"/>
      <c r="KEM54" s="17"/>
      <c r="KEN54" s="18"/>
      <c r="KES54" s="16"/>
      <c r="KET54" s="10"/>
      <c r="KEU54" s="17"/>
      <c r="KEV54" s="18"/>
      <c r="KFA54" s="16"/>
      <c r="KFB54" s="10"/>
      <c r="KFC54" s="17"/>
      <c r="KFD54" s="18"/>
      <c r="KFI54" s="16"/>
      <c r="KFJ54" s="10"/>
      <c r="KFK54" s="17"/>
      <c r="KFL54" s="18"/>
      <c r="KFQ54" s="16"/>
      <c r="KFR54" s="10"/>
      <c r="KFS54" s="17"/>
      <c r="KFT54" s="18"/>
      <c r="KFY54" s="16"/>
      <c r="KFZ54" s="10"/>
      <c r="KGA54" s="17"/>
      <c r="KGB54" s="18"/>
      <c r="KGG54" s="16"/>
      <c r="KGH54" s="10"/>
      <c r="KGI54" s="17"/>
      <c r="KGJ54" s="18"/>
      <c r="KGO54" s="16"/>
      <c r="KGP54" s="10"/>
      <c r="KGQ54" s="17"/>
      <c r="KGR54" s="18"/>
      <c r="KGW54" s="16"/>
      <c r="KGX54" s="10"/>
      <c r="KGY54" s="17"/>
      <c r="KGZ54" s="18"/>
      <c r="KHE54" s="16"/>
      <c r="KHF54" s="10"/>
      <c r="KHG54" s="17"/>
      <c r="KHH54" s="18"/>
      <c r="KHM54" s="16"/>
      <c r="KHN54" s="10"/>
      <c r="KHO54" s="17"/>
      <c r="KHP54" s="18"/>
      <c r="KHU54" s="16"/>
      <c r="KHV54" s="10"/>
      <c r="KHW54" s="17"/>
      <c r="KHX54" s="18"/>
      <c r="KIC54" s="16"/>
      <c r="KID54" s="10"/>
      <c r="KIE54" s="17"/>
      <c r="KIF54" s="18"/>
      <c r="KIK54" s="16"/>
      <c r="KIL54" s="10"/>
      <c r="KIM54" s="17"/>
      <c r="KIN54" s="18"/>
      <c r="KIS54" s="16"/>
      <c r="KIT54" s="10"/>
      <c r="KIU54" s="17"/>
      <c r="KIV54" s="18"/>
      <c r="KJA54" s="16"/>
      <c r="KJB54" s="10"/>
      <c r="KJC54" s="17"/>
      <c r="KJD54" s="18"/>
      <c r="KJI54" s="16"/>
      <c r="KJJ54" s="10"/>
      <c r="KJK54" s="17"/>
      <c r="KJL54" s="18"/>
      <c r="KJQ54" s="16"/>
      <c r="KJR54" s="10"/>
      <c r="KJS54" s="17"/>
      <c r="KJT54" s="18"/>
      <c r="KJY54" s="16"/>
      <c r="KJZ54" s="10"/>
      <c r="KKA54" s="17"/>
      <c r="KKB54" s="18"/>
      <c r="KKG54" s="16"/>
      <c r="KKH54" s="10"/>
      <c r="KKI54" s="17"/>
      <c r="KKJ54" s="18"/>
      <c r="KKO54" s="16"/>
      <c r="KKP54" s="10"/>
      <c r="KKQ54" s="17"/>
      <c r="KKR54" s="18"/>
      <c r="KKW54" s="16"/>
      <c r="KKX54" s="10"/>
      <c r="KKY54" s="17"/>
      <c r="KKZ54" s="18"/>
      <c r="KLE54" s="16"/>
      <c r="KLF54" s="10"/>
      <c r="KLG54" s="17"/>
      <c r="KLH54" s="18"/>
      <c r="KLM54" s="16"/>
      <c r="KLN54" s="10"/>
      <c r="KLO54" s="17"/>
      <c r="KLP54" s="18"/>
      <c r="KLU54" s="16"/>
      <c r="KLV54" s="10"/>
      <c r="KLW54" s="17"/>
      <c r="KLX54" s="18"/>
      <c r="KMC54" s="16"/>
      <c r="KMD54" s="10"/>
      <c r="KME54" s="17"/>
      <c r="KMF54" s="18"/>
      <c r="KMK54" s="16"/>
      <c r="KML54" s="10"/>
      <c r="KMM54" s="17"/>
      <c r="KMN54" s="18"/>
      <c r="KMS54" s="16"/>
      <c r="KMT54" s="10"/>
      <c r="KMU54" s="17"/>
      <c r="KMV54" s="18"/>
      <c r="KNA54" s="16"/>
      <c r="KNB54" s="10"/>
      <c r="KNC54" s="17"/>
      <c r="KND54" s="18"/>
      <c r="KNI54" s="16"/>
      <c r="KNJ54" s="10"/>
      <c r="KNK54" s="17"/>
      <c r="KNL54" s="18"/>
      <c r="KNQ54" s="16"/>
      <c r="KNR54" s="10"/>
      <c r="KNS54" s="17"/>
      <c r="KNT54" s="18"/>
      <c r="KNY54" s="16"/>
      <c r="KNZ54" s="10"/>
      <c r="KOA54" s="17"/>
      <c r="KOB54" s="18"/>
      <c r="KOG54" s="16"/>
      <c r="KOH54" s="10"/>
      <c r="KOI54" s="17"/>
      <c r="KOJ54" s="18"/>
      <c r="KOO54" s="16"/>
      <c r="KOP54" s="10"/>
      <c r="KOQ54" s="17"/>
      <c r="KOR54" s="18"/>
      <c r="KOW54" s="16"/>
      <c r="KOX54" s="10"/>
      <c r="KOY54" s="17"/>
      <c r="KOZ54" s="18"/>
      <c r="KPE54" s="16"/>
      <c r="KPF54" s="10"/>
      <c r="KPG54" s="17"/>
      <c r="KPH54" s="18"/>
      <c r="KPM54" s="16"/>
      <c r="KPN54" s="10"/>
      <c r="KPO54" s="17"/>
      <c r="KPP54" s="18"/>
      <c r="KPU54" s="16"/>
      <c r="KPV54" s="10"/>
      <c r="KPW54" s="17"/>
      <c r="KPX54" s="18"/>
      <c r="KQC54" s="16"/>
      <c r="KQD54" s="10"/>
      <c r="KQE54" s="17"/>
      <c r="KQF54" s="18"/>
      <c r="KQK54" s="16"/>
      <c r="KQL54" s="10"/>
      <c r="KQM54" s="17"/>
      <c r="KQN54" s="18"/>
      <c r="KQS54" s="16"/>
      <c r="KQT54" s="10"/>
      <c r="KQU54" s="17"/>
      <c r="KQV54" s="18"/>
      <c r="KRA54" s="16"/>
      <c r="KRB54" s="10"/>
      <c r="KRC54" s="17"/>
      <c r="KRD54" s="18"/>
      <c r="KRI54" s="16"/>
      <c r="KRJ54" s="10"/>
      <c r="KRK54" s="17"/>
      <c r="KRL54" s="18"/>
      <c r="KRQ54" s="16"/>
      <c r="KRR54" s="10"/>
      <c r="KRS54" s="17"/>
      <c r="KRT54" s="18"/>
      <c r="KRY54" s="16"/>
      <c r="KRZ54" s="10"/>
      <c r="KSA54" s="17"/>
      <c r="KSB54" s="18"/>
      <c r="KSG54" s="16"/>
      <c r="KSH54" s="10"/>
      <c r="KSI54" s="17"/>
      <c r="KSJ54" s="18"/>
      <c r="KSO54" s="16"/>
      <c r="KSP54" s="10"/>
      <c r="KSQ54" s="17"/>
      <c r="KSR54" s="18"/>
      <c r="KSW54" s="16"/>
      <c r="KSX54" s="10"/>
      <c r="KSY54" s="17"/>
      <c r="KSZ54" s="18"/>
      <c r="KTE54" s="16"/>
      <c r="KTF54" s="10"/>
      <c r="KTG54" s="17"/>
      <c r="KTH54" s="18"/>
      <c r="KTM54" s="16"/>
      <c r="KTN54" s="10"/>
      <c r="KTO54" s="17"/>
      <c r="KTP54" s="18"/>
      <c r="KTU54" s="16"/>
      <c r="KTV54" s="10"/>
      <c r="KTW54" s="17"/>
      <c r="KTX54" s="18"/>
      <c r="KUC54" s="16"/>
      <c r="KUD54" s="10"/>
      <c r="KUE54" s="17"/>
      <c r="KUF54" s="18"/>
      <c r="KUK54" s="16"/>
      <c r="KUL54" s="10"/>
      <c r="KUM54" s="17"/>
      <c r="KUN54" s="18"/>
      <c r="KUS54" s="16"/>
      <c r="KUT54" s="10"/>
      <c r="KUU54" s="17"/>
      <c r="KUV54" s="18"/>
      <c r="KVA54" s="16"/>
      <c r="KVB54" s="10"/>
      <c r="KVC54" s="17"/>
      <c r="KVD54" s="18"/>
      <c r="KVI54" s="16"/>
      <c r="KVJ54" s="10"/>
      <c r="KVK54" s="17"/>
      <c r="KVL54" s="18"/>
      <c r="KVQ54" s="16"/>
      <c r="KVR54" s="10"/>
      <c r="KVS54" s="17"/>
      <c r="KVT54" s="18"/>
      <c r="KVY54" s="16"/>
      <c r="KVZ54" s="10"/>
      <c r="KWA54" s="17"/>
      <c r="KWB54" s="18"/>
      <c r="KWG54" s="16"/>
      <c r="KWH54" s="10"/>
      <c r="KWI54" s="17"/>
      <c r="KWJ54" s="18"/>
      <c r="KWO54" s="16"/>
      <c r="KWP54" s="10"/>
      <c r="KWQ54" s="17"/>
      <c r="KWR54" s="18"/>
      <c r="KWW54" s="16"/>
      <c r="KWX54" s="10"/>
      <c r="KWY54" s="17"/>
      <c r="KWZ54" s="18"/>
      <c r="KXE54" s="16"/>
      <c r="KXF54" s="10"/>
      <c r="KXG54" s="17"/>
      <c r="KXH54" s="18"/>
      <c r="KXM54" s="16"/>
      <c r="KXN54" s="10"/>
      <c r="KXO54" s="17"/>
      <c r="KXP54" s="18"/>
      <c r="KXU54" s="16"/>
      <c r="KXV54" s="10"/>
      <c r="KXW54" s="17"/>
      <c r="KXX54" s="18"/>
      <c r="KYC54" s="16"/>
      <c r="KYD54" s="10"/>
      <c r="KYE54" s="17"/>
      <c r="KYF54" s="18"/>
      <c r="KYK54" s="16"/>
      <c r="KYL54" s="10"/>
      <c r="KYM54" s="17"/>
      <c r="KYN54" s="18"/>
      <c r="KYS54" s="16"/>
      <c r="KYT54" s="10"/>
      <c r="KYU54" s="17"/>
      <c r="KYV54" s="18"/>
      <c r="KZA54" s="16"/>
      <c r="KZB54" s="10"/>
      <c r="KZC54" s="17"/>
      <c r="KZD54" s="18"/>
      <c r="KZI54" s="16"/>
      <c r="KZJ54" s="10"/>
      <c r="KZK54" s="17"/>
      <c r="KZL54" s="18"/>
      <c r="KZQ54" s="16"/>
      <c r="KZR54" s="10"/>
      <c r="KZS54" s="17"/>
      <c r="KZT54" s="18"/>
      <c r="KZY54" s="16"/>
      <c r="KZZ54" s="10"/>
      <c r="LAA54" s="17"/>
      <c r="LAB54" s="18"/>
      <c r="LAG54" s="16"/>
      <c r="LAH54" s="10"/>
      <c r="LAI54" s="17"/>
      <c r="LAJ54" s="18"/>
      <c r="LAO54" s="16"/>
      <c r="LAP54" s="10"/>
      <c r="LAQ54" s="17"/>
      <c r="LAR54" s="18"/>
      <c r="LAW54" s="16"/>
      <c r="LAX54" s="10"/>
      <c r="LAY54" s="17"/>
      <c r="LAZ54" s="18"/>
      <c r="LBE54" s="16"/>
      <c r="LBF54" s="10"/>
      <c r="LBG54" s="17"/>
      <c r="LBH54" s="18"/>
      <c r="LBM54" s="16"/>
      <c r="LBN54" s="10"/>
      <c r="LBO54" s="17"/>
      <c r="LBP54" s="18"/>
      <c r="LBU54" s="16"/>
      <c r="LBV54" s="10"/>
      <c r="LBW54" s="17"/>
      <c r="LBX54" s="18"/>
      <c r="LCC54" s="16"/>
      <c r="LCD54" s="10"/>
      <c r="LCE54" s="17"/>
      <c r="LCF54" s="18"/>
      <c r="LCK54" s="16"/>
      <c r="LCL54" s="10"/>
      <c r="LCM54" s="17"/>
      <c r="LCN54" s="18"/>
      <c r="LCS54" s="16"/>
      <c r="LCT54" s="10"/>
      <c r="LCU54" s="17"/>
      <c r="LCV54" s="18"/>
      <c r="LDA54" s="16"/>
      <c r="LDB54" s="10"/>
      <c r="LDC54" s="17"/>
      <c r="LDD54" s="18"/>
      <c r="LDI54" s="16"/>
      <c r="LDJ54" s="10"/>
      <c r="LDK54" s="17"/>
      <c r="LDL54" s="18"/>
      <c r="LDQ54" s="16"/>
      <c r="LDR54" s="10"/>
      <c r="LDS54" s="17"/>
      <c r="LDT54" s="18"/>
      <c r="LDY54" s="16"/>
      <c r="LDZ54" s="10"/>
      <c r="LEA54" s="17"/>
      <c r="LEB54" s="18"/>
      <c r="LEG54" s="16"/>
      <c r="LEH54" s="10"/>
      <c r="LEI54" s="17"/>
      <c r="LEJ54" s="18"/>
      <c r="LEO54" s="16"/>
      <c r="LEP54" s="10"/>
      <c r="LEQ54" s="17"/>
      <c r="LER54" s="18"/>
      <c r="LEW54" s="16"/>
      <c r="LEX54" s="10"/>
      <c r="LEY54" s="17"/>
      <c r="LEZ54" s="18"/>
      <c r="LFE54" s="16"/>
      <c r="LFF54" s="10"/>
      <c r="LFG54" s="17"/>
      <c r="LFH54" s="18"/>
      <c r="LFM54" s="16"/>
      <c r="LFN54" s="10"/>
      <c r="LFO54" s="17"/>
      <c r="LFP54" s="18"/>
      <c r="LFU54" s="16"/>
      <c r="LFV54" s="10"/>
      <c r="LFW54" s="17"/>
      <c r="LFX54" s="18"/>
      <c r="LGC54" s="16"/>
      <c r="LGD54" s="10"/>
      <c r="LGE54" s="17"/>
      <c r="LGF54" s="18"/>
      <c r="LGK54" s="16"/>
      <c r="LGL54" s="10"/>
      <c r="LGM54" s="17"/>
      <c r="LGN54" s="18"/>
      <c r="LGS54" s="16"/>
      <c r="LGT54" s="10"/>
      <c r="LGU54" s="17"/>
      <c r="LGV54" s="18"/>
      <c r="LHA54" s="16"/>
      <c r="LHB54" s="10"/>
      <c r="LHC54" s="17"/>
      <c r="LHD54" s="18"/>
      <c r="LHI54" s="16"/>
      <c r="LHJ54" s="10"/>
      <c r="LHK54" s="17"/>
      <c r="LHL54" s="18"/>
      <c r="LHQ54" s="16"/>
      <c r="LHR54" s="10"/>
      <c r="LHS54" s="17"/>
      <c r="LHT54" s="18"/>
      <c r="LHY54" s="16"/>
      <c r="LHZ54" s="10"/>
      <c r="LIA54" s="17"/>
      <c r="LIB54" s="18"/>
      <c r="LIG54" s="16"/>
      <c r="LIH54" s="10"/>
      <c r="LII54" s="17"/>
      <c r="LIJ54" s="18"/>
      <c r="LIO54" s="16"/>
      <c r="LIP54" s="10"/>
      <c r="LIQ54" s="17"/>
      <c r="LIR54" s="18"/>
      <c r="LIW54" s="16"/>
      <c r="LIX54" s="10"/>
      <c r="LIY54" s="17"/>
      <c r="LIZ54" s="18"/>
      <c r="LJE54" s="16"/>
      <c r="LJF54" s="10"/>
      <c r="LJG54" s="17"/>
      <c r="LJH54" s="18"/>
      <c r="LJM54" s="16"/>
      <c r="LJN54" s="10"/>
      <c r="LJO54" s="17"/>
      <c r="LJP54" s="18"/>
      <c r="LJU54" s="16"/>
      <c r="LJV54" s="10"/>
      <c r="LJW54" s="17"/>
      <c r="LJX54" s="18"/>
      <c r="LKC54" s="16"/>
      <c r="LKD54" s="10"/>
      <c r="LKE54" s="17"/>
      <c r="LKF54" s="18"/>
      <c r="LKK54" s="16"/>
      <c r="LKL54" s="10"/>
      <c r="LKM54" s="17"/>
      <c r="LKN54" s="18"/>
      <c r="LKS54" s="16"/>
      <c r="LKT54" s="10"/>
      <c r="LKU54" s="17"/>
      <c r="LKV54" s="18"/>
      <c r="LLA54" s="16"/>
      <c r="LLB54" s="10"/>
      <c r="LLC54" s="17"/>
      <c r="LLD54" s="18"/>
      <c r="LLI54" s="16"/>
      <c r="LLJ54" s="10"/>
      <c r="LLK54" s="17"/>
      <c r="LLL54" s="18"/>
      <c r="LLQ54" s="16"/>
      <c r="LLR54" s="10"/>
      <c r="LLS54" s="17"/>
      <c r="LLT54" s="18"/>
      <c r="LLY54" s="16"/>
      <c r="LLZ54" s="10"/>
      <c r="LMA54" s="17"/>
      <c r="LMB54" s="18"/>
      <c r="LMG54" s="16"/>
      <c r="LMH54" s="10"/>
      <c r="LMI54" s="17"/>
      <c r="LMJ54" s="18"/>
      <c r="LMO54" s="16"/>
      <c r="LMP54" s="10"/>
      <c r="LMQ54" s="17"/>
      <c r="LMR54" s="18"/>
      <c r="LMW54" s="16"/>
      <c r="LMX54" s="10"/>
      <c r="LMY54" s="17"/>
      <c r="LMZ54" s="18"/>
      <c r="LNE54" s="16"/>
      <c r="LNF54" s="10"/>
      <c r="LNG54" s="17"/>
      <c r="LNH54" s="18"/>
      <c r="LNM54" s="16"/>
      <c r="LNN54" s="10"/>
      <c r="LNO54" s="17"/>
      <c r="LNP54" s="18"/>
      <c r="LNU54" s="16"/>
      <c r="LNV54" s="10"/>
      <c r="LNW54" s="17"/>
      <c r="LNX54" s="18"/>
      <c r="LOC54" s="16"/>
      <c r="LOD54" s="10"/>
      <c r="LOE54" s="17"/>
      <c r="LOF54" s="18"/>
      <c r="LOK54" s="16"/>
      <c r="LOL54" s="10"/>
      <c r="LOM54" s="17"/>
      <c r="LON54" s="18"/>
      <c r="LOS54" s="16"/>
      <c r="LOT54" s="10"/>
      <c r="LOU54" s="17"/>
      <c r="LOV54" s="18"/>
      <c r="LPA54" s="16"/>
      <c r="LPB54" s="10"/>
      <c r="LPC54" s="17"/>
      <c r="LPD54" s="18"/>
      <c r="LPI54" s="16"/>
      <c r="LPJ54" s="10"/>
      <c r="LPK54" s="17"/>
      <c r="LPL54" s="18"/>
      <c r="LPQ54" s="16"/>
      <c r="LPR54" s="10"/>
      <c r="LPS54" s="17"/>
      <c r="LPT54" s="18"/>
      <c r="LPY54" s="16"/>
      <c r="LPZ54" s="10"/>
      <c r="LQA54" s="17"/>
      <c r="LQB54" s="18"/>
      <c r="LQG54" s="16"/>
      <c r="LQH54" s="10"/>
      <c r="LQI54" s="17"/>
      <c r="LQJ54" s="18"/>
      <c r="LQO54" s="16"/>
      <c r="LQP54" s="10"/>
      <c r="LQQ54" s="17"/>
      <c r="LQR54" s="18"/>
      <c r="LQW54" s="16"/>
      <c r="LQX54" s="10"/>
      <c r="LQY54" s="17"/>
      <c r="LQZ54" s="18"/>
      <c r="LRE54" s="16"/>
      <c r="LRF54" s="10"/>
      <c r="LRG54" s="17"/>
      <c r="LRH54" s="18"/>
      <c r="LRM54" s="16"/>
      <c r="LRN54" s="10"/>
      <c r="LRO54" s="17"/>
      <c r="LRP54" s="18"/>
      <c r="LRU54" s="16"/>
      <c r="LRV54" s="10"/>
      <c r="LRW54" s="17"/>
      <c r="LRX54" s="18"/>
      <c r="LSC54" s="16"/>
      <c r="LSD54" s="10"/>
      <c r="LSE54" s="17"/>
      <c r="LSF54" s="18"/>
      <c r="LSK54" s="16"/>
      <c r="LSL54" s="10"/>
      <c r="LSM54" s="17"/>
      <c r="LSN54" s="18"/>
      <c r="LSS54" s="16"/>
      <c r="LST54" s="10"/>
      <c r="LSU54" s="17"/>
      <c r="LSV54" s="18"/>
      <c r="LTA54" s="16"/>
      <c r="LTB54" s="10"/>
      <c r="LTC54" s="17"/>
      <c r="LTD54" s="18"/>
      <c r="LTI54" s="16"/>
      <c r="LTJ54" s="10"/>
      <c r="LTK54" s="17"/>
      <c r="LTL54" s="18"/>
      <c r="LTQ54" s="16"/>
      <c r="LTR54" s="10"/>
      <c r="LTS54" s="17"/>
      <c r="LTT54" s="18"/>
      <c r="LTY54" s="16"/>
      <c r="LTZ54" s="10"/>
      <c r="LUA54" s="17"/>
      <c r="LUB54" s="18"/>
      <c r="LUG54" s="16"/>
      <c r="LUH54" s="10"/>
      <c r="LUI54" s="17"/>
      <c r="LUJ54" s="18"/>
      <c r="LUO54" s="16"/>
      <c r="LUP54" s="10"/>
      <c r="LUQ54" s="17"/>
      <c r="LUR54" s="18"/>
      <c r="LUW54" s="16"/>
      <c r="LUX54" s="10"/>
      <c r="LUY54" s="17"/>
      <c r="LUZ54" s="18"/>
      <c r="LVE54" s="16"/>
      <c r="LVF54" s="10"/>
      <c r="LVG54" s="17"/>
      <c r="LVH54" s="18"/>
      <c r="LVM54" s="16"/>
      <c r="LVN54" s="10"/>
      <c r="LVO54" s="17"/>
      <c r="LVP54" s="18"/>
      <c r="LVU54" s="16"/>
      <c r="LVV54" s="10"/>
      <c r="LVW54" s="17"/>
      <c r="LVX54" s="18"/>
      <c r="LWC54" s="16"/>
      <c r="LWD54" s="10"/>
      <c r="LWE54" s="17"/>
      <c r="LWF54" s="18"/>
      <c r="LWK54" s="16"/>
      <c r="LWL54" s="10"/>
      <c r="LWM54" s="17"/>
      <c r="LWN54" s="18"/>
      <c r="LWS54" s="16"/>
      <c r="LWT54" s="10"/>
      <c r="LWU54" s="17"/>
      <c r="LWV54" s="18"/>
      <c r="LXA54" s="16"/>
      <c r="LXB54" s="10"/>
      <c r="LXC54" s="17"/>
      <c r="LXD54" s="18"/>
      <c r="LXI54" s="16"/>
      <c r="LXJ54" s="10"/>
      <c r="LXK54" s="17"/>
      <c r="LXL54" s="18"/>
      <c r="LXQ54" s="16"/>
      <c r="LXR54" s="10"/>
      <c r="LXS54" s="17"/>
      <c r="LXT54" s="18"/>
      <c r="LXY54" s="16"/>
      <c r="LXZ54" s="10"/>
      <c r="LYA54" s="17"/>
      <c r="LYB54" s="18"/>
      <c r="LYG54" s="16"/>
      <c r="LYH54" s="10"/>
      <c r="LYI54" s="17"/>
      <c r="LYJ54" s="18"/>
      <c r="LYO54" s="16"/>
      <c r="LYP54" s="10"/>
      <c r="LYQ54" s="17"/>
      <c r="LYR54" s="18"/>
      <c r="LYW54" s="16"/>
      <c r="LYX54" s="10"/>
      <c r="LYY54" s="17"/>
      <c r="LYZ54" s="18"/>
      <c r="LZE54" s="16"/>
      <c r="LZF54" s="10"/>
      <c r="LZG54" s="17"/>
      <c r="LZH54" s="18"/>
      <c r="LZM54" s="16"/>
      <c r="LZN54" s="10"/>
      <c r="LZO54" s="17"/>
      <c r="LZP54" s="18"/>
      <c r="LZU54" s="16"/>
      <c r="LZV54" s="10"/>
      <c r="LZW54" s="17"/>
      <c r="LZX54" s="18"/>
      <c r="MAC54" s="16"/>
      <c r="MAD54" s="10"/>
      <c r="MAE54" s="17"/>
      <c r="MAF54" s="18"/>
      <c r="MAK54" s="16"/>
      <c r="MAL54" s="10"/>
      <c r="MAM54" s="17"/>
      <c r="MAN54" s="18"/>
      <c r="MAS54" s="16"/>
      <c r="MAT54" s="10"/>
      <c r="MAU54" s="17"/>
      <c r="MAV54" s="18"/>
      <c r="MBA54" s="16"/>
      <c r="MBB54" s="10"/>
      <c r="MBC54" s="17"/>
      <c r="MBD54" s="18"/>
      <c r="MBI54" s="16"/>
      <c r="MBJ54" s="10"/>
      <c r="MBK54" s="17"/>
      <c r="MBL54" s="18"/>
      <c r="MBQ54" s="16"/>
      <c r="MBR54" s="10"/>
      <c r="MBS54" s="17"/>
      <c r="MBT54" s="18"/>
      <c r="MBY54" s="16"/>
      <c r="MBZ54" s="10"/>
      <c r="MCA54" s="17"/>
      <c r="MCB54" s="18"/>
      <c r="MCG54" s="16"/>
      <c r="MCH54" s="10"/>
      <c r="MCI54" s="17"/>
      <c r="MCJ54" s="18"/>
      <c r="MCO54" s="16"/>
      <c r="MCP54" s="10"/>
      <c r="MCQ54" s="17"/>
      <c r="MCR54" s="18"/>
      <c r="MCW54" s="16"/>
      <c r="MCX54" s="10"/>
      <c r="MCY54" s="17"/>
      <c r="MCZ54" s="18"/>
      <c r="MDE54" s="16"/>
      <c r="MDF54" s="10"/>
      <c r="MDG54" s="17"/>
      <c r="MDH54" s="18"/>
      <c r="MDM54" s="16"/>
      <c r="MDN54" s="10"/>
      <c r="MDO54" s="17"/>
      <c r="MDP54" s="18"/>
      <c r="MDU54" s="16"/>
      <c r="MDV54" s="10"/>
      <c r="MDW54" s="17"/>
      <c r="MDX54" s="18"/>
      <c r="MEC54" s="16"/>
      <c r="MED54" s="10"/>
      <c r="MEE54" s="17"/>
      <c r="MEF54" s="18"/>
      <c r="MEK54" s="16"/>
      <c r="MEL54" s="10"/>
      <c r="MEM54" s="17"/>
      <c r="MEN54" s="18"/>
      <c r="MES54" s="16"/>
      <c r="MET54" s="10"/>
      <c r="MEU54" s="17"/>
      <c r="MEV54" s="18"/>
      <c r="MFA54" s="16"/>
      <c r="MFB54" s="10"/>
      <c r="MFC54" s="17"/>
      <c r="MFD54" s="18"/>
      <c r="MFI54" s="16"/>
      <c r="MFJ54" s="10"/>
      <c r="MFK54" s="17"/>
      <c r="MFL54" s="18"/>
      <c r="MFQ54" s="16"/>
      <c r="MFR54" s="10"/>
      <c r="MFS54" s="17"/>
      <c r="MFT54" s="18"/>
      <c r="MFY54" s="16"/>
      <c r="MFZ54" s="10"/>
      <c r="MGA54" s="17"/>
      <c r="MGB54" s="18"/>
      <c r="MGG54" s="16"/>
      <c r="MGH54" s="10"/>
      <c r="MGI54" s="17"/>
      <c r="MGJ54" s="18"/>
      <c r="MGO54" s="16"/>
      <c r="MGP54" s="10"/>
      <c r="MGQ54" s="17"/>
      <c r="MGR54" s="18"/>
      <c r="MGW54" s="16"/>
      <c r="MGX54" s="10"/>
      <c r="MGY54" s="17"/>
      <c r="MGZ54" s="18"/>
      <c r="MHE54" s="16"/>
      <c r="MHF54" s="10"/>
      <c r="MHG54" s="17"/>
      <c r="MHH54" s="18"/>
      <c r="MHM54" s="16"/>
      <c r="MHN54" s="10"/>
      <c r="MHO54" s="17"/>
      <c r="MHP54" s="18"/>
      <c r="MHU54" s="16"/>
      <c r="MHV54" s="10"/>
      <c r="MHW54" s="17"/>
      <c r="MHX54" s="18"/>
      <c r="MIC54" s="16"/>
      <c r="MID54" s="10"/>
      <c r="MIE54" s="17"/>
      <c r="MIF54" s="18"/>
      <c r="MIK54" s="16"/>
      <c r="MIL54" s="10"/>
      <c r="MIM54" s="17"/>
      <c r="MIN54" s="18"/>
      <c r="MIS54" s="16"/>
      <c r="MIT54" s="10"/>
      <c r="MIU54" s="17"/>
      <c r="MIV54" s="18"/>
      <c r="MJA54" s="16"/>
      <c r="MJB54" s="10"/>
      <c r="MJC54" s="17"/>
      <c r="MJD54" s="18"/>
      <c r="MJI54" s="16"/>
      <c r="MJJ54" s="10"/>
      <c r="MJK54" s="17"/>
      <c r="MJL54" s="18"/>
      <c r="MJQ54" s="16"/>
      <c r="MJR54" s="10"/>
      <c r="MJS54" s="17"/>
      <c r="MJT54" s="18"/>
      <c r="MJY54" s="16"/>
      <c r="MJZ54" s="10"/>
      <c r="MKA54" s="17"/>
      <c r="MKB54" s="18"/>
      <c r="MKG54" s="16"/>
      <c r="MKH54" s="10"/>
      <c r="MKI54" s="17"/>
      <c r="MKJ54" s="18"/>
      <c r="MKO54" s="16"/>
      <c r="MKP54" s="10"/>
      <c r="MKQ54" s="17"/>
      <c r="MKR54" s="18"/>
      <c r="MKW54" s="16"/>
      <c r="MKX54" s="10"/>
      <c r="MKY54" s="17"/>
      <c r="MKZ54" s="18"/>
      <c r="MLE54" s="16"/>
      <c r="MLF54" s="10"/>
      <c r="MLG54" s="17"/>
      <c r="MLH54" s="18"/>
      <c r="MLM54" s="16"/>
      <c r="MLN54" s="10"/>
      <c r="MLO54" s="17"/>
      <c r="MLP54" s="18"/>
      <c r="MLU54" s="16"/>
      <c r="MLV54" s="10"/>
      <c r="MLW54" s="17"/>
      <c r="MLX54" s="18"/>
      <c r="MMC54" s="16"/>
      <c r="MMD54" s="10"/>
      <c r="MME54" s="17"/>
      <c r="MMF54" s="18"/>
      <c r="MMK54" s="16"/>
      <c r="MML54" s="10"/>
      <c r="MMM54" s="17"/>
      <c r="MMN54" s="18"/>
      <c r="MMS54" s="16"/>
      <c r="MMT54" s="10"/>
      <c r="MMU54" s="17"/>
      <c r="MMV54" s="18"/>
      <c r="MNA54" s="16"/>
      <c r="MNB54" s="10"/>
      <c r="MNC54" s="17"/>
      <c r="MND54" s="18"/>
      <c r="MNI54" s="16"/>
      <c r="MNJ54" s="10"/>
      <c r="MNK54" s="17"/>
      <c r="MNL54" s="18"/>
      <c r="MNQ54" s="16"/>
      <c r="MNR54" s="10"/>
      <c r="MNS54" s="17"/>
      <c r="MNT54" s="18"/>
      <c r="MNY54" s="16"/>
      <c r="MNZ54" s="10"/>
      <c r="MOA54" s="17"/>
      <c r="MOB54" s="18"/>
      <c r="MOG54" s="16"/>
      <c r="MOH54" s="10"/>
      <c r="MOI54" s="17"/>
      <c r="MOJ54" s="18"/>
      <c r="MOO54" s="16"/>
      <c r="MOP54" s="10"/>
      <c r="MOQ54" s="17"/>
      <c r="MOR54" s="18"/>
      <c r="MOW54" s="16"/>
      <c r="MOX54" s="10"/>
      <c r="MOY54" s="17"/>
      <c r="MOZ54" s="18"/>
      <c r="MPE54" s="16"/>
      <c r="MPF54" s="10"/>
      <c r="MPG54" s="17"/>
      <c r="MPH54" s="18"/>
      <c r="MPM54" s="16"/>
      <c r="MPN54" s="10"/>
      <c r="MPO54" s="17"/>
      <c r="MPP54" s="18"/>
      <c r="MPU54" s="16"/>
      <c r="MPV54" s="10"/>
      <c r="MPW54" s="17"/>
      <c r="MPX54" s="18"/>
      <c r="MQC54" s="16"/>
      <c r="MQD54" s="10"/>
      <c r="MQE54" s="17"/>
      <c r="MQF54" s="18"/>
      <c r="MQK54" s="16"/>
      <c r="MQL54" s="10"/>
      <c r="MQM54" s="17"/>
      <c r="MQN54" s="18"/>
      <c r="MQS54" s="16"/>
      <c r="MQT54" s="10"/>
      <c r="MQU54" s="17"/>
      <c r="MQV54" s="18"/>
      <c r="MRA54" s="16"/>
      <c r="MRB54" s="10"/>
      <c r="MRC54" s="17"/>
      <c r="MRD54" s="18"/>
      <c r="MRI54" s="16"/>
      <c r="MRJ54" s="10"/>
      <c r="MRK54" s="17"/>
      <c r="MRL54" s="18"/>
      <c r="MRQ54" s="16"/>
      <c r="MRR54" s="10"/>
      <c r="MRS54" s="17"/>
      <c r="MRT54" s="18"/>
      <c r="MRY54" s="16"/>
      <c r="MRZ54" s="10"/>
      <c r="MSA54" s="17"/>
      <c r="MSB54" s="18"/>
      <c r="MSG54" s="16"/>
      <c r="MSH54" s="10"/>
      <c r="MSI54" s="17"/>
      <c r="MSJ54" s="18"/>
      <c r="MSO54" s="16"/>
      <c r="MSP54" s="10"/>
      <c r="MSQ54" s="17"/>
      <c r="MSR54" s="18"/>
      <c r="MSW54" s="16"/>
      <c r="MSX54" s="10"/>
      <c r="MSY54" s="17"/>
      <c r="MSZ54" s="18"/>
      <c r="MTE54" s="16"/>
      <c r="MTF54" s="10"/>
      <c r="MTG54" s="17"/>
      <c r="MTH54" s="18"/>
      <c r="MTM54" s="16"/>
      <c r="MTN54" s="10"/>
      <c r="MTO54" s="17"/>
      <c r="MTP54" s="18"/>
      <c r="MTU54" s="16"/>
      <c r="MTV54" s="10"/>
      <c r="MTW54" s="17"/>
      <c r="MTX54" s="18"/>
      <c r="MUC54" s="16"/>
      <c r="MUD54" s="10"/>
      <c r="MUE54" s="17"/>
      <c r="MUF54" s="18"/>
      <c r="MUK54" s="16"/>
      <c r="MUL54" s="10"/>
      <c r="MUM54" s="17"/>
      <c r="MUN54" s="18"/>
      <c r="MUS54" s="16"/>
      <c r="MUT54" s="10"/>
      <c r="MUU54" s="17"/>
      <c r="MUV54" s="18"/>
      <c r="MVA54" s="16"/>
      <c r="MVB54" s="10"/>
      <c r="MVC54" s="17"/>
      <c r="MVD54" s="18"/>
      <c r="MVI54" s="16"/>
      <c r="MVJ54" s="10"/>
      <c r="MVK54" s="17"/>
      <c r="MVL54" s="18"/>
      <c r="MVQ54" s="16"/>
      <c r="MVR54" s="10"/>
      <c r="MVS54" s="17"/>
      <c r="MVT54" s="18"/>
      <c r="MVY54" s="16"/>
      <c r="MVZ54" s="10"/>
      <c r="MWA54" s="17"/>
      <c r="MWB54" s="18"/>
      <c r="MWG54" s="16"/>
      <c r="MWH54" s="10"/>
      <c r="MWI54" s="17"/>
      <c r="MWJ54" s="18"/>
      <c r="MWO54" s="16"/>
      <c r="MWP54" s="10"/>
      <c r="MWQ54" s="17"/>
      <c r="MWR54" s="18"/>
      <c r="MWW54" s="16"/>
      <c r="MWX54" s="10"/>
      <c r="MWY54" s="17"/>
      <c r="MWZ54" s="18"/>
      <c r="MXE54" s="16"/>
      <c r="MXF54" s="10"/>
      <c r="MXG54" s="17"/>
      <c r="MXH54" s="18"/>
      <c r="MXM54" s="16"/>
      <c r="MXN54" s="10"/>
      <c r="MXO54" s="17"/>
      <c r="MXP54" s="18"/>
      <c r="MXU54" s="16"/>
      <c r="MXV54" s="10"/>
      <c r="MXW54" s="17"/>
      <c r="MXX54" s="18"/>
      <c r="MYC54" s="16"/>
      <c r="MYD54" s="10"/>
      <c r="MYE54" s="17"/>
      <c r="MYF54" s="18"/>
      <c r="MYK54" s="16"/>
      <c r="MYL54" s="10"/>
      <c r="MYM54" s="17"/>
      <c r="MYN54" s="18"/>
      <c r="MYS54" s="16"/>
      <c r="MYT54" s="10"/>
      <c r="MYU54" s="17"/>
      <c r="MYV54" s="18"/>
      <c r="MZA54" s="16"/>
      <c r="MZB54" s="10"/>
      <c r="MZC54" s="17"/>
      <c r="MZD54" s="18"/>
      <c r="MZI54" s="16"/>
      <c r="MZJ54" s="10"/>
      <c r="MZK54" s="17"/>
      <c r="MZL54" s="18"/>
      <c r="MZQ54" s="16"/>
      <c r="MZR54" s="10"/>
      <c r="MZS54" s="17"/>
      <c r="MZT54" s="18"/>
      <c r="MZY54" s="16"/>
      <c r="MZZ54" s="10"/>
      <c r="NAA54" s="17"/>
      <c r="NAB54" s="18"/>
      <c r="NAG54" s="16"/>
      <c r="NAH54" s="10"/>
      <c r="NAI54" s="17"/>
      <c r="NAJ54" s="18"/>
      <c r="NAO54" s="16"/>
      <c r="NAP54" s="10"/>
      <c r="NAQ54" s="17"/>
      <c r="NAR54" s="18"/>
      <c r="NAW54" s="16"/>
      <c r="NAX54" s="10"/>
      <c r="NAY54" s="17"/>
      <c r="NAZ54" s="18"/>
      <c r="NBE54" s="16"/>
      <c r="NBF54" s="10"/>
      <c r="NBG54" s="17"/>
      <c r="NBH54" s="18"/>
      <c r="NBM54" s="16"/>
      <c r="NBN54" s="10"/>
      <c r="NBO54" s="17"/>
      <c r="NBP54" s="18"/>
      <c r="NBU54" s="16"/>
      <c r="NBV54" s="10"/>
      <c r="NBW54" s="17"/>
      <c r="NBX54" s="18"/>
      <c r="NCC54" s="16"/>
      <c r="NCD54" s="10"/>
      <c r="NCE54" s="17"/>
      <c r="NCF54" s="18"/>
      <c r="NCK54" s="16"/>
      <c r="NCL54" s="10"/>
      <c r="NCM54" s="17"/>
      <c r="NCN54" s="18"/>
      <c r="NCS54" s="16"/>
      <c r="NCT54" s="10"/>
      <c r="NCU54" s="17"/>
      <c r="NCV54" s="18"/>
      <c r="NDA54" s="16"/>
      <c r="NDB54" s="10"/>
      <c r="NDC54" s="17"/>
      <c r="NDD54" s="18"/>
      <c r="NDI54" s="16"/>
      <c r="NDJ54" s="10"/>
      <c r="NDK54" s="17"/>
      <c r="NDL54" s="18"/>
      <c r="NDQ54" s="16"/>
      <c r="NDR54" s="10"/>
      <c r="NDS54" s="17"/>
      <c r="NDT54" s="18"/>
      <c r="NDY54" s="16"/>
      <c r="NDZ54" s="10"/>
      <c r="NEA54" s="17"/>
      <c r="NEB54" s="18"/>
      <c r="NEG54" s="16"/>
      <c r="NEH54" s="10"/>
      <c r="NEI54" s="17"/>
      <c r="NEJ54" s="18"/>
      <c r="NEO54" s="16"/>
      <c r="NEP54" s="10"/>
      <c r="NEQ54" s="17"/>
      <c r="NER54" s="18"/>
      <c r="NEW54" s="16"/>
      <c r="NEX54" s="10"/>
      <c r="NEY54" s="17"/>
      <c r="NEZ54" s="18"/>
      <c r="NFE54" s="16"/>
      <c r="NFF54" s="10"/>
      <c r="NFG54" s="17"/>
      <c r="NFH54" s="18"/>
      <c r="NFM54" s="16"/>
      <c r="NFN54" s="10"/>
      <c r="NFO54" s="17"/>
      <c r="NFP54" s="18"/>
      <c r="NFU54" s="16"/>
      <c r="NFV54" s="10"/>
      <c r="NFW54" s="17"/>
      <c r="NFX54" s="18"/>
      <c r="NGC54" s="16"/>
      <c r="NGD54" s="10"/>
      <c r="NGE54" s="17"/>
      <c r="NGF54" s="18"/>
      <c r="NGK54" s="16"/>
      <c r="NGL54" s="10"/>
      <c r="NGM54" s="17"/>
      <c r="NGN54" s="18"/>
      <c r="NGS54" s="16"/>
      <c r="NGT54" s="10"/>
      <c r="NGU54" s="17"/>
      <c r="NGV54" s="18"/>
      <c r="NHA54" s="16"/>
      <c r="NHB54" s="10"/>
      <c r="NHC54" s="17"/>
      <c r="NHD54" s="18"/>
      <c r="NHI54" s="16"/>
      <c r="NHJ54" s="10"/>
      <c r="NHK54" s="17"/>
      <c r="NHL54" s="18"/>
      <c r="NHQ54" s="16"/>
      <c r="NHR54" s="10"/>
      <c r="NHS54" s="17"/>
      <c r="NHT54" s="18"/>
      <c r="NHY54" s="16"/>
      <c r="NHZ54" s="10"/>
      <c r="NIA54" s="17"/>
      <c r="NIB54" s="18"/>
      <c r="NIG54" s="16"/>
      <c r="NIH54" s="10"/>
      <c r="NII54" s="17"/>
      <c r="NIJ54" s="18"/>
      <c r="NIO54" s="16"/>
      <c r="NIP54" s="10"/>
      <c r="NIQ54" s="17"/>
      <c r="NIR54" s="18"/>
      <c r="NIW54" s="16"/>
      <c r="NIX54" s="10"/>
      <c r="NIY54" s="17"/>
      <c r="NIZ54" s="18"/>
      <c r="NJE54" s="16"/>
      <c r="NJF54" s="10"/>
      <c r="NJG54" s="17"/>
      <c r="NJH54" s="18"/>
      <c r="NJM54" s="16"/>
      <c r="NJN54" s="10"/>
      <c r="NJO54" s="17"/>
      <c r="NJP54" s="18"/>
      <c r="NJU54" s="16"/>
      <c r="NJV54" s="10"/>
      <c r="NJW54" s="17"/>
      <c r="NJX54" s="18"/>
      <c r="NKC54" s="16"/>
      <c r="NKD54" s="10"/>
      <c r="NKE54" s="17"/>
      <c r="NKF54" s="18"/>
      <c r="NKK54" s="16"/>
      <c r="NKL54" s="10"/>
      <c r="NKM54" s="17"/>
      <c r="NKN54" s="18"/>
      <c r="NKS54" s="16"/>
      <c r="NKT54" s="10"/>
      <c r="NKU54" s="17"/>
      <c r="NKV54" s="18"/>
      <c r="NLA54" s="16"/>
      <c r="NLB54" s="10"/>
      <c r="NLC54" s="17"/>
      <c r="NLD54" s="18"/>
      <c r="NLI54" s="16"/>
      <c r="NLJ54" s="10"/>
      <c r="NLK54" s="17"/>
      <c r="NLL54" s="18"/>
      <c r="NLQ54" s="16"/>
      <c r="NLR54" s="10"/>
      <c r="NLS54" s="17"/>
      <c r="NLT54" s="18"/>
      <c r="NLY54" s="16"/>
      <c r="NLZ54" s="10"/>
      <c r="NMA54" s="17"/>
      <c r="NMB54" s="18"/>
      <c r="NMG54" s="16"/>
      <c r="NMH54" s="10"/>
      <c r="NMI54" s="17"/>
      <c r="NMJ54" s="18"/>
      <c r="NMO54" s="16"/>
      <c r="NMP54" s="10"/>
      <c r="NMQ54" s="17"/>
      <c r="NMR54" s="18"/>
      <c r="NMW54" s="16"/>
      <c r="NMX54" s="10"/>
      <c r="NMY54" s="17"/>
      <c r="NMZ54" s="18"/>
      <c r="NNE54" s="16"/>
      <c r="NNF54" s="10"/>
      <c r="NNG54" s="17"/>
      <c r="NNH54" s="18"/>
      <c r="NNM54" s="16"/>
      <c r="NNN54" s="10"/>
      <c r="NNO54" s="17"/>
      <c r="NNP54" s="18"/>
      <c r="NNU54" s="16"/>
      <c r="NNV54" s="10"/>
      <c r="NNW54" s="17"/>
      <c r="NNX54" s="18"/>
      <c r="NOC54" s="16"/>
      <c r="NOD54" s="10"/>
      <c r="NOE54" s="17"/>
      <c r="NOF54" s="18"/>
      <c r="NOK54" s="16"/>
      <c r="NOL54" s="10"/>
      <c r="NOM54" s="17"/>
      <c r="NON54" s="18"/>
      <c r="NOS54" s="16"/>
      <c r="NOT54" s="10"/>
      <c r="NOU54" s="17"/>
      <c r="NOV54" s="18"/>
      <c r="NPA54" s="16"/>
      <c r="NPB54" s="10"/>
      <c r="NPC54" s="17"/>
      <c r="NPD54" s="18"/>
      <c r="NPI54" s="16"/>
      <c r="NPJ54" s="10"/>
      <c r="NPK54" s="17"/>
      <c r="NPL54" s="18"/>
      <c r="NPQ54" s="16"/>
      <c r="NPR54" s="10"/>
      <c r="NPS54" s="17"/>
      <c r="NPT54" s="18"/>
      <c r="NPY54" s="16"/>
      <c r="NPZ54" s="10"/>
      <c r="NQA54" s="17"/>
      <c r="NQB54" s="18"/>
      <c r="NQG54" s="16"/>
      <c r="NQH54" s="10"/>
      <c r="NQI54" s="17"/>
      <c r="NQJ54" s="18"/>
      <c r="NQO54" s="16"/>
      <c r="NQP54" s="10"/>
      <c r="NQQ54" s="17"/>
      <c r="NQR54" s="18"/>
      <c r="NQW54" s="16"/>
      <c r="NQX54" s="10"/>
      <c r="NQY54" s="17"/>
      <c r="NQZ54" s="18"/>
      <c r="NRE54" s="16"/>
      <c r="NRF54" s="10"/>
      <c r="NRG54" s="17"/>
      <c r="NRH54" s="18"/>
      <c r="NRM54" s="16"/>
      <c r="NRN54" s="10"/>
      <c r="NRO54" s="17"/>
      <c r="NRP54" s="18"/>
      <c r="NRU54" s="16"/>
      <c r="NRV54" s="10"/>
      <c r="NRW54" s="17"/>
      <c r="NRX54" s="18"/>
      <c r="NSC54" s="16"/>
      <c r="NSD54" s="10"/>
      <c r="NSE54" s="17"/>
      <c r="NSF54" s="18"/>
      <c r="NSK54" s="16"/>
      <c r="NSL54" s="10"/>
      <c r="NSM54" s="17"/>
      <c r="NSN54" s="18"/>
      <c r="NSS54" s="16"/>
      <c r="NST54" s="10"/>
      <c r="NSU54" s="17"/>
      <c r="NSV54" s="18"/>
      <c r="NTA54" s="16"/>
      <c r="NTB54" s="10"/>
      <c r="NTC54" s="17"/>
      <c r="NTD54" s="18"/>
      <c r="NTI54" s="16"/>
      <c r="NTJ54" s="10"/>
      <c r="NTK54" s="17"/>
      <c r="NTL54" s="18"/>
      <c r="NTQ54" s="16"/>
      <c r="NTR54" s="10"/>
      <c r="NTS54" s="17"/>
      <c r="NTT54" s="18"/>
      <c r="NTY54" s="16"/>
      <c r="NTZ54" s="10"/>
      <c r="NUA54" s="17"/>
      <c r="NUB54" s="18"/>
      <c r="NUG54" s="16"/>
      <c r="NUH54" s="10"/>
      <c r="NUI54" s="17"/>
      <c r="NUJ54" s="18"/>
      <c r="NUO54" s="16"/>
      <c r="NUP54" s="10"/>
      <c r="NUQ54" s="17"/>
      <c r="NUR54" s="18"/>
      <c r="NUW54" s="16"/>
      <c r="NUX54" s="10"/>
      <c r="NUY54" s="17"/>
      <c r="NUZ54" s="18"/>
      <c r="NVE54" s="16"/>
      <c r="NVF54" s="10"/>
      <c r="NVG54" s="17"/>
      <c r="NVH54" s="18"/>
      <c r="NVM54" s="16"/>
      <c r="NVN54" s="10"/>
      <c r="NVO54" s="17"/>
      <c r="NVP54" s="18"/>
      <c r="NVU54" s="16"/>
      <c r="NVV54" s="10"/>
      <c r="NVW54" s="17"/>
      <c r="NVX54" s="18"/>
      <c r="NWC54" s="16"/>
      <c r="NWD54" s="10"/>
      <c r="NWE54" s="17"/>
      <c r="NWF54" s="18"/>
      <c r="NWK54" s="16"/>
      <c r="NWL54" s="10"/>
      <c r="NWM54" s="17"/>
      <c r="NWN54" s="18"/>
      <c r="NWS54" s="16"/>
      <c r="NWT54" s="10"/>
      <c r="NWU54" s="17"/>
      <c r="NWV54" s="18"/>
      <c r="NXA54" s="16"/>
      <c r="NXB54" s="10"/>
      <c r="NXC54" s="17"/>
      <c r="NXD54" s="18"/>
      <c r="NXI54" s="16"/>
      <c r="NXJ54" s="10"/>
      <c r="NXK54" s="17"/>
      <c r="NXL54" s="18"/>
      <c r="NXQ54" s="16"/>
      <c r="NXR54" s="10"/>
      <c r="NXS54" s="17"/>
      <c r="NXT54" s="18"/>
      <c r="NXY54" s="16"/>
      <c r="NXZ54" s="10"/>
      <c r="NYA54" s="17"/>
      <c r="NYB54" s="18"/>
      <c r="NYG54" s="16"/>
      <c r="NYH54" s="10"/>
      <c r="NYI54" s="17"/>
      <c r="NYJ54" s="18"/>
      <c r="NYO54" s="16"/>
      <c r="NYP54" s="10"/>
      <c r="NYQ54" s="17"/>
      <c r="NYR54" s="18"/>
      <c r="NYW54" s="16"/>
      <c r="NYX54" s="10"/>
      <c r="NYY54" s="17"/>
      <c r="NYZ54" s="18"/>
      <c r="NZE54" s="16"/>
      <c r="NZF54" s="10"/>
      <c r="NZG54" s="17"/>
      <c r="NZH54" s="18"/>
      <c r="NZM54" s="16"/>
      <c r="NZN54" s="10"/>
      <c r="NZO54" s="17"/>
      <c r="NZP54" s="18"/>
      <c r="NZU54" s="16"/>
      <c r="NZV54" s="10"/>
      <c r="NZW54" s="17"/>
      <c r="NZX54" s="18"/>
      <c r="OAC54" s="16"/>
      <c r="OAD54" s="10"/>
      <c r="OAE54" s="17"/>
      <c r="OAF54" s="18"/>
      <c r="OAK54" s="16"/>
      <c r="OAL54" s="10"/>
      <c r="OAM54" s="17"/>
      <c r="OAN54" s="18"/>
      <c r="OAS54" s="16"/>
      <c r="OAT54" s="10"/>
      <c r="OAU54" s="17"/>
      <c r="OAV54" s="18"/>
      <c r="OBA54" s="16"/>
      <c r="OBB54" s="10"/>
      <c r="OBC54" s="17"/>
      <c r="OBD54" s="18"/>
      <c r="OBI54" s="16"/>
      <c r="OBJ54" s="10"/>
      <c r="OBK54" s="17"/>
      <c r="OBL54" s="18"/>
      <c r="OBQ54" s="16"/>
      <c r="OBR54" s="10"/>
      <c r="OBS54" s="17"/>
      <c r="OBT54" s="18"/>
      <c r="OBY54" s="16"/>
      <c r="OBZ54" s="10"/>
      <c r="OCA54" s="17"/>
      <c r="OCB54" s="18"/>
      <c r="OCG54" s="16"/>
      <c r="OCH54" s="10"/>
      <c r="OCI54" s="17"/>
      <c r="OCJ54" s="18"/>
      <c r="OCO54" s="16"/>
      <c r="OCP54" s="10"/>
      <c r="OCQ54" s="17"/>
      <c r="OCR54" s="18"/>
      <c r="OCW54" s="16"/>
      <c r="OCX54" s="10"/>
      <c r="OCY54" s="17"/>
      <c r="OCZ54" s="18"/>
      <c r="ODE54" s="16"/>
      <c r="ODF54" s="10"/>
      <c r="ODG54" s="17"/>
      <c r="ODH54" s="18"/>
      <c r="ODM54" s="16"/>
      <c r="ODN54" s="10"/>
      <c r="ODO54" s="17"/>
      <c r="ODP54" s="18"/>
      <c r="ODU54" s="16"/>
      <c r="ODV54" s="10"/>
      <c r="ODW54" s="17"/>
      <c r="ODX54" s="18"/>
      <c r="OEC54" s="16"/>
      <c r="OED54" s="10"/>
      <c r="OEE54" s="17"/>
      <c r="OEF54" s="18"/>
      <c r="OEK54" s="16"/>
      <c r="OEL54" s="10"/>
      <c r="OEM54" s="17"/>
      <c r="OEN54" s="18"/>
      <c r="OES54" s="16"/>
      <c r="OET54" s="10"/>
      <c r="OEU54" s="17"/>
      <c r="OEV54" s="18"/>
      <c r="OFA54" s="16"/>
      <c r="OFB54" s="10"/>
      <c r="OFC54" s="17"/>
      <c r="OFD54" s="18"/>
      <c r="OFI54" s="16"/>
      <c r="OFJ54" s="10"/>
      <c r="OFK54" s="17"/>
      <c r="OFL54" s="18"/>
      <c r="OFQ54" s="16"/>
      <c r="OFR54" s="10"/>
      <c r="OFS54" s="17"/>
      <c r="OFT54" s="18"/>
      <c r="OFY54" s="16"/>
      <c r="OFZ54" s="10"/>
      <c r="OGA54" s="17"/>
      <c r="OGB54" s="18"/>
      <c r="OGG54" s="16"/>
      <c r="OGH54" s="10"/>
      <c r="OGI54" s="17"/>
      <c r="OGJ54" s="18"/>
      <c r="OGO54" s="16"/>
      <c r="OGP54" s="10"/>
      <c r="OGQ54" s="17"/>
      <c r="OGR54" s="18"/>
      <c r="OGW54" s="16"/>
      <c r="OGX54" s="10"/>
      <c r="OGY54" s="17"/>
      <c r="OGZ54" s="18"/>
      <c r="OHE54" s="16"/>
      <c r="OHF54" s="10"/>
      <c r="OHG54" s="17"/>
      <c r="OHH54" s="18"/>
      <c r="OHM54" s="16"/>
      <c r="OHN54" s="10"/>
      <c r="OHO54" s="17"/>
      <c r="OHP54" s="18"/>
      <c r="OHU54" s="16"/>
      <c r="OHV54" s="10"/>
      <c r="OHW54" s="17"/>
      <c r="OHX54" s="18"/>
      <c r="OIC54" s="16"/>
      <c r="OID54" s="10"/>
      <c r="OIE54" s="17"/>
      <c r="OIF54" s="18"/>
      <c r="OIK54" s="16"/>
      <c r="OIL54" s="10"/>
      <c r="OIM54" s="17"/>
      <c r="OIN54" s="18"/>
      <c r="OIS54" s="16"/>
      <c r="OIT54" s="10"/>
      <c r="OIU54" s="17"/>
      <c r="OIV54" s="18"/>
      <c r="OJA54" s="16"/>
      <c r="OJB54" s="10"/>
      <c r="OJC54" s="17"/>
      <c r="OJD54" s="18"/>
      <c r="OJI54" s="16"/>
      <c r="OJJ54" s="10"/>
      <c r="OJK54" s="17"/>
      <c r="OJL54" s="18"/>
      <c r="OJQ54" s="16"/>
      <c r="OJR54" s="10"/>
      <c r="OJS54" s="17"/>
      <c r="OJT54" s="18"/>
      <c r="OJY54" s="16"/>
      <c r="OJZ54" s="10"/>
      <c r="OKA54" s="17"/>
      <c r="OKB54" s="18"/>
      <c r="OKG54" s="16"/>
      <c r="OKH54" s="10"/>
      <c r="OKI54" s="17"/>
      <c r="OKJ54" s="18"/>
      <c r="OKO54" s="16"/>
      <c r="OKP54" s="10"/>
      <c r="OKQ54" s="17"/>
      <c r="OKR54" s="18"/>
      <c r="OKW54" s="16"/>
      <c r="OKX54" s="10"/>
      <c r="OKY54" s="17"/>
      <c r="OKZ54" s="18"/>
      <c r="OLE54" s="16"/>
      <c r="OLF54" s="10"/>
      <c r="OLG54" s="17"/>
      <c r="OLH54" s="18"/>
      <c r="OLM54" s="16"/>
      <c r="OLN54" s="10"/>
      <c r="OLO54" s="17"/>
      <c r="OLP54" s="18"/>
      <c r="OLU54" s="16"/>
      <c r="OLV54" s="10"/>
      <c r="OLW54" s="17"/>
      <c r="OLX54" s="18"/>
      <c r="OMC54" s="16"/>
      <c r="OMD54" s="10"/>
      <c r="OME54" s="17"/>
      <c r="OMF54" s="18"/>
      <c r="OMK54" s="16"/>
      <c r="OML54" s="10"/>
      <c r="OMM54" s="17"/>
      <c r="OMN54" s="18"/>
      <c r="OMS54" s="16"/>
      <c r="OMT54" s="10"/>
      <c r="OMU54" s="17"/>
      <c r="OMV54" s="18"/>
      <c r="ONA54" s="16"/>
      <c r="ONB54" s="10"/>
      <c r="ONC54" s="17"/>
      <c r="OND54" s="18"/>
      <c r="ONI54" s="16"/>
      <c r="ONJ54" s="10"/>
      <c r="ONK54" s="17"/>
      <c r="ONL54" s="18"/>
      <c r="ONQ54" s="16"/>
      <c r="ONR54" s="10"/>
      <c r="ONS54" s="17"/>
      <c r="ONT54" s="18"/>
      <c r="ONY54" s="16"/>
      <c r="ONZ54" s="10"/>
      <c r="OOA54" s="17"/>
      <c r="OOB54" s="18"/>
      <c r="OOG54" s="16"/>
      <c r="OOH54" s="10"/>
      <c r="OOI54" s="17"/>
      <c r="OOJ54" s="18"/>
      <c r="OOO54" s="16"/>
      <c r="OOP54" s="10"/>
      <c r="OOQ54" s="17"/>
      <c r="OOR54" s="18"/>
      <c r="OOW54" s="16"/>
      <c r="OOX54" s="10"/>
      <c r="OOY54" s="17"/>
      <c r="OOZ54" s="18"/>
      <c r="OPE54" s="16"/>
      <c r="OPF54" s="10"/>
      <c r="OPG54" s="17"/>
      <c r="OPH54" s="18"/>
      <c r="OPM54" s="16"/>
      <c r="OPN54" s="10"/>
      <c r="OPO54" s="17"/>
      <c r="OPP54" s="18"/>
      <c r="OPU54" s="16"/>
      <c r="OPV54" s="10"/>
      <c r="OPW54" s="17"/>
      <c r="OPX54" s="18"/>
      <c r="OQC54" s="16"/>
      <c r="OQD54" s="10"/>
      <c r="OQE54" s="17"/>
      <c r="OQF54" s="18"/>
      <c r="OQK54" s="16"/>
      <c r="OQL54" s="10"/>
      <c r="OQM54" s="17"/>
      <c r="OQN54" s="18"/>
      <c r="OQS54" s="16"/>
      <c r="OQT54" s="10"/>
      <c r="OQU54" s="17"/>
      <c r="OQV54" s="18"/>
      <c r="ORA54" s="16"/>
      <c r="ORB54" s="10"/>
      <c r="ORC54" s="17"/>
      <c r="ORD54" s="18"/>
      <c r="ORI54" s="16"/>
      <c r="ORJ54" s="10"/>
      <c r="ORK54" s="17"/>
      <c r="ORL54" s="18"/>
      <c r="ORQ54" s="16"/>
      <c r="ORR54" s="10"/>
      <c r="ORS54" s="17"/>
      <c r="ORT54" s="18"/>
      <c r="ORY54" s="16"/>
      <c r="ORZ54" s="10"/>
      <c r="OSA54" s="17"/>
      <c r="OSB54" s="18"/>
      <c r="OSG54" s="16"/>
      <c r="OSH54" s="10"/>
      <c r="OSI54" s="17"/>
      <c r="OSJ54" s="18"/>
      <c r="OSO54" s="16"/>
      <c r="OSP54" s="10"/>
      <c r="OSQ54" s="17"/>
      <c r="OSR54" s="18"/>
      <c r="OSW54" s="16"/>
      <c r="OSX54" s="10"/>
      <c r="OSY54" s="17"/>
      <c r="OSZ54" s="18"/>
      <c r="OTE54" s="16"/>
      <c r="OTF54" s="10"/>
      <c r="OTG54" s="17"/>
      <c r="OTH54" s="18"/>
      <c r="OTM54" s="16"/>
      <c r="OTN54" s="10"/>
      <c r="OTO54" s="17"/>
      <c r="OTP54" s="18"/>
      <c r="OTU54" s="16"/>
      <c r="OTV54" s="10"/>
      <c r="OTW54" s="17"/>
      <c r="OTX54" s="18"/>
      <c r="OUC54" s="16"/>
      <c r="OUD54" s="10"/>
      <c r="OUE54" s="17"/>
      <c r="OUF54" s="18"/>
      <c r="OUK54" s="16"/>
      <c r="OUL54" s="10"/>
      <c r="OUM54" s="17"/>
      <c r="OUN54" s="18"/>
      <c r="OUS54" s="16"/>
      <c r="OUT54" s="10"/>
      <c r="OUU54" s="17"/>
      <c r="OUV54" s="18"/>
      <c r="OVA54" s="16"/>
      <c r="OVB54" s="10"/>
      <c r="OVC54" s="17"/>
      <c r="OVD54" s="18"/>
      <c r="OVI54" s="16"/>
      <c r="OVJ54" s="10"/>
      <c r="OVK54" s="17"/>
      <c r="OVL54" s="18"/>
      <c r="OVQ54" s="16"/>
      <c r="OVR54" s="10"/>
      <c r="OVS54" s="17"/>
      <c r="OVT54" s="18"/>
      <c r="OVY54" s="16"/>
      <c r="OVZ54" s="10"/>
      <c r="OWA54" s="17"/>
      <c r="OWB54" s="18"/>
      <c r="OWG54" s="16"/>
      <c r="OWH54" s="10"/>
      <c r="OWI54" s="17"/>
      <c r="OWJ54" s="18"/>
      <c r="OWO54" s="16"/>
      <c r="OWP54" s="10"/>
      <c r="OWQ54" s="17"/>
      <c r="OWR54" s="18"/>
      <c r="OWW54" s="16"/>
      <c r="OWX54" s="10"/>
      <c r="OWY54" s="17"/>
      <c r="OWZ54" s="18"/>
      <c r="OXE54" s="16"/>
      <c r="OXF54" s="10"/>
      <c r="OXG54" s="17"/>
      <c r="OXH54" s="18"/>
      <c r="OXM54" s="16"/>
      <c r="OXN54" s="10"/>
      <c r="OXO54" s="17"/>
      <c r="OXP54" s="18"/>
      <c r="OXU54" s="16"/>
      <c r="OXV54" s="10"/>
      <c r="OXW54" s="17"/>
      <c r="OXX54" s="18"/>
      <c r="OYC54" s="16"/>
      <c r="OYD54" s="10"/>
      <c r="OYE54" s="17"/>
      <c r="OYF54" s="18"/>
      <c r="OYK54" s="16"/>
      <c r="OYL54" s="10"/>
      <c r="OYM54" s="17"/>
      <c r="OYN54" s="18"/>
      <c r="OYS54" s="16"/>
      <c r="OYT54" s="10"/>
      <c r="OYU54" s="17"/>
      <c r="OYV54" s="18"/>
      <c r="OZA54" s="16"/>
      <c r="OZB54" s="10"/>
      <c r="OZC54" s="17"/>
      <c r="OZD54" s="18"/>
      <c r="OZI54" s="16"/>
      <c r="OZJ54" s="10"/>
      <c r="OZK54" s="17"/>
      <c r="OZL54" s="18"/>
      <c r="OZQ54" s="16"/>
      <c r="OZR54" s="10"/>
      <c r="OZS54" s="17"/>
      <c r="OZT54" s="18"/>
      <c r="OZY54" s="16"/>
      <c r="OZZ54" s="10"/>
      <c r="PAA54" s="17"/>
      <c r="PAB54" s="18"/>
      <c r="PAG54" s="16"/>
      <c r="PAH54" s="10"/>
      <c r="PAI54" s="17"/>
      <c r="PAJ54" s="18"/>
      <c r="PAO54" s="16"/>
      <c r="PAP54" s="10"/>
      <c r="PAQ54" s="17"/>
      <c r="PAR54" s="18"/>
      <c r="PAW54" s="16"/>
      <c r="PAX54" s="10"/>
      <c r="PAY54" s="17"/>
      <c r="PAZ54" s="18"/>
      <c r="PBE54" s="16"/>
      <c r="PBF54" s="10"/>
      <c r="PBG54" s="17"/>
      <c r="PBH54" s="18"/>
      <c r="PBM54" s="16"/>
      <c r="PBN54" s="10"/>
      <c r="PBO54" s="17"/>
      <c r="PBP54" s="18"/>
      <c r="PBU54" s="16"/>
      <c r="PBV54" s="10"/>
      <c r="PBW54" s="17"/>
      <c r="PBX54" s="18"/>
      <c r="PCC54" s="16"/>
      <c r="PCD54" s="10"/>
      <c r="PCE54" s="17"/>
      <c r="PCF54" s="18"/>
      <c r="PCK54" s="16"/>
      <c r="PCL54" s="10"/>
      <c r="PCM54" s="17"/>
      <c r="PCN54" s="18"/>
      <c r="PCS54" s="16"/>
      <c r="PCT54" s="10"/>
      <c r="PCU54" s="17"/>
      <c r="PCV54" s="18"/>
      <c r="PDA54" s="16"/>
      <c r="PDB54" s="10"/>
      <c r="PDC54" s="17"/>
      <c r="PDD54" s="18"/>
      <c r="PDI54" s="16"/>
      <c r="PDJ54" s="10"/>
      <c r="PDK54" s="17"/>
      <c r="PDL54" s="18"/>
      <c r="PDQ54" s="16"/>
      <c r="PDR54" s="10"/>
      <c r="PDS54" s="17"/>
      <c r="PDT54" s="18"/>
      <c r="PDY54" s="16"/>
      <c r="PDZ54" s="10"/>
      <c r="PEA54" s="17"/>
      <c r="PEB54" s="18"/>
      <c r="PEG54" s="16"/>
      <c r="PEH54" s="10"/>
      <c r="PEI54" s="17"/>
      <c r="PEJ54" s="18"/>
      <c r="PEO54" s="16"/>
      <c r="PEP54" s="10"/>
      <c r="PEQ54" s="17"/>
      <c r="PER54" s="18"/>
      <c r="PEW54" s="16"/>
      <c r="PEX54" s="10"/>
      <c r="PEY54" s="17"/>
      <c r="PEZ54" s="18"/>
      <c r="PFE54" s="16"/>
      <c r="PFF54" s="10"/>
      <c r="PFG54" s="17"/>
      <c r="PFH54" s="18"/>
      <c r="PFM54" s="16"/>
      <c r="PFN54" s="10"/>
      <c r="PFO54" s="17"/>
      <c r="PFP54" s="18"/>
      <c r="PFU54" s="16"/>
      <c r="PFV54" s="10"/>
      <c r="PFW54" s="17"/>
      <c r="PFX54" s="18"/>
      <c r="PGC54" s="16"/>
      <c r="PGD54" s="10"/>
      <c r="PGE54" s="17"/>
      <c r="PGF54" s="18"/>
      <c r="PGK54" s="16"/>
      <c r="PGL54" s="10"/>
      <c r="PGM54" s="17"/>
      <c r="PGN54" s="18"/>
      <c r="PGS54" s="16"/>
      <c r="PGT54" s="10"/>
      <c r="PGU54" s="17"/>
      <c r="PGV54" s="18"/>
      <c r="PHA54" s="16"/>
      <c r="PHB54" s="10"/>
      <c r="PHC54" s="17"/>
      <c r="PHD54" s="18"/>
      <c r="PHI54" s="16"/>
      <c r="PHJ54" s="10"/>
      <c r="PHK54" s="17"/>
      <c r="PHL54" s="18"/>
      <c r="PHQ54" s="16"/>
      <c r="PHR54" s="10"/>
      <c r="PHS54" s="17"/>
      <c r="PHT54" s="18"/>
      <c r="PHY54" s="16"/>
      <c r="PHZ54" s="10"/>
      <c r="PIA54" s="17"/>
      <c r="PIB54" s="18"/>
      <c r="PIG54" s="16"/>
      <c r="PIH54" s="10"/>
      <c r="PII54" s="17"/>
      <c r="PIJ54" s="18"/>
      <c r="PIO54" s="16"/>
      <c r="PIP54" s="10"/>
      <c r="PIQ54" s="17"/>
      <c r="PIR54" s="18"/>
      <c r="PIW54" s="16"/>
      <c r="PIX54" s="10"/>
      <c r="PIY54" s="17"/>
      <c r="PIZ54" s="18"/>
      <c r="PJE54" s="16"/>
      <c r="PJF54" s="10"/>
      <c r="PJG54" s="17"/>
      <c r="PJH54" s="18"/>
      <c r="PJM54" s="16"/>
      <c r="PJN54" s="10"/>
      <c r="PJO54" s="17"/>
      <c r="PJP54" s="18"/>
      <c r="PJU54" s="16"/>
      <c r="PJV54" s="10"/>
      <c r="PJW54" s="17"/>
      <c r="PJX54" s="18"/>
      <c r="PKC54" s="16"/>
      <c r="PKD54" s="10"/>
      <c r="PKE54" s="17"/>
      <c r="PKF54" s="18"/>
      <c r="PKK54" s="16"/>
      <c r="PKL54" s="10"/>
      <c r="PKM54" s="17"/>
      <c r="PKN54" s="18"/>
      <c r="PKS54" s="16"/>
      <c r="PKT54" s="10"/>
      <c r="PKU54" s="17"/>
      <c r="PKV54" s="18"/>
      <c r="PLA54" s="16"/>
      <c r="PLB54" s="10"/>
      <c r="PLC54" s="17"/>
      <c r="PLD54" s="18"/>
      <c r="PLI54" s="16"/>
      <c r="PLJ54" s="10"/>
      <c r="PLK54" s="17"/>
      <c r="PLL54" s="18"/>
      <c r="PLQ54" s="16"/>
      <c r="PLR54" s="10"/>
      <c r="PLS54" s="17"/>
      <c r="PLT54" s="18"/>
      <c r="PLY54" s="16"/>
      <c r="PLZ54" s="10"/>
      <c r="PMA54" s="17"/>
      <c r="PMB54" s="18"/>
      <c r="PMG54" s="16"/>
      <c r="PMH54" s="10"/>
      <c r="PMI54" s="17"/>
      <c r="PMJ54" s="18"/>
      <c r="PMO54" s="16"/>
      <c r="PMP54" s="10"/>
      <c r="PMQ54" s="17"/>
      <c r="PMR54" s="18"/>
      <c r="PMW54" s="16"/>
      <c r="PMX54" s="10"/>
      <c r="PMY54" s="17"/>
      <c r="PMZ54" s="18"/>
      <c r="PNE54" s="16"/>
      <c r="PNF54" s="10"/>
      <c r="PNG54" s="17"/>
      <c r="PNH54" s="18"/>
      <c r="PNM54" s="16"/>
      <c r="PNN54" s="10"/>
      <c r="PNO54" s="17"/>
      <c r="PNP54" s="18"/>
      <c r="PNU54" s="16"/>
      <c r="PNV54" s="10"/>
      <c r="PNW54" s="17"/>
      <c r="PNX54" s="18"/>
      <c r="POC54" s="16"/>
      <c r="POD54" s="10"/>
      <c r="POE54" s="17"/>
      <c r="POF54" s="18"/>
      <c r="POK54" s="16"/>
      <c r="POL54" s="10"/>
      <c r="POM54" s="17"/>
      <c r="PON54" s="18"/>
      <c r="POS54" s="16"/>
      <c r="POT54" s="10"/>
      <c r="POU54" s="17"/>
      <c r="POV54" s="18"/>
      <c r="PPA54" s="16"/>
      <c r="PPB54" s="10"/>
      <c r="PPC54" s="17"/>
      <c r="PPD54" s="18"/>
      <c r="PPI54" s="16"/>
      <c r="PPJ54" s="10"/>
      <c r="PPK54" s="17"/>
      <c r="PPL54" s="18"/>
      <c r="PPQ54" s="16"/>
      <c r="PPR54" s="10"/>
      <c r="PPS54" s="17"/>
      <c r="PPT54" s="18"/>
      <c r="PPY54" s="16"/>
      <c r="PPZ54" s="10"/>
      <c r="PQA54" s="17"/>
      <c r="PQB54" s="18"/>
      <c r="PQG54" s="16"/>
      <c r="PQH54" s="10"/>
      <c r="PQI54" s="17"/>
      <c r="PQJ54" s="18"/>
      <c r="PQO54" s="16"/>
      <c r="PQP54" s="10"/>
      <c r="PQQ54" s="17"/>
      <c r="PQR54" s="18"/>
      <c r="PQW54" s="16"/>
      <c r="PQX54" s="10"/>
      <c r="PQY54" s="17"/>
      <c r="PQZ54" s="18"/>
      <c r="PRE54" s="16"/>
      <c r="PRF54" s="10"/>
      <c r="PRG54" s="17"/>
      <c r="PRH54" s="18"/>
      <c r="PRM54" s="16"/>
      <c r="PRN54" s="10"/>
      <c r="PRO54" s="17"/>
      <c r="PRP54" s="18"/>
      <c r="PRU54" s="16"/>
      <c r="PRV54" s="10"/>
      <c r="PRW54" s="17"/>
      <c r="PRX54" s="18"/>
      <c r="PSC54" s="16"/>
      <c r="PSD54" s="10"/>
      <c r="PSE54" s="17"/>
      <c r="PSF54" s="18"/>
      <c r="PSK54" s="16"/>
      <c r="PSL54" s="10"/>
      <c r="PSM54" s="17"/>
      <c r="PSN54" s="18"/>
      <c r="PSS54" s="16"/>
      <c r="PST54" s="10"/>
      <c r="PSU54" s="17"/>
      <c r="PSV54" s="18"/>
      <c r="PTA54" s="16"/>
      <c r="PTB54" s="10"/>
      <c r="PTC54" s="17"/>
      <c r="PTD54" s="18"/>
      <c r="PTI54" s="16"/>
      <c r="PTJ54" s="10"/>
      <c r="PTK54" s="17"/>
      <c r="PTL54" s="18"/>
      <c r="PTQ54" s="16"/>
      <c r="PTR54" s="10"/>
      <c r="PTS54" s="17"/>
      <c r="PTT54" s="18"/>
      <c r="PTY54" s="16"/>
      <c r="PTZ54" s="10"/>
      <c r="PUA54" s="17"/>
      <c r="PUB54" s="18"/>
      <c r="PUG54" s="16"/>
      <c r="PUH54" s="10"/>
      <c r="PUI54" s="17"/>
      <c r="PUJ54" s="18"/>
      <c r="PUO54" s="16"/>
      <c r="PUP54" s="10"/>
      <c r="PUQ54" s="17"/>
      <c r="PUR54" s="18"/>
      <c r="PUW54" s="16"/>
      <c r="PUX54" s="10"/>
      <c r="PUY54" s="17"/>
      <c r="PUZ54" s="18"/>
      <c r="PVE54" s="16"/>
      <c r="PVF54" s="10"/>
      <c r="PVG54" s="17"/>
      <c r="PVH54" s="18"/>
      <c r="PVM54" s="16"/>
      <c r="PVN54" s="10"/>
      <c r="PVO54" s="17"/>
      <c r="PVP54" s="18"/>
      <c r="PVU54" s="16"/>
      <c r="PVV54" s="10"/>
      <c r="PVW54" s="17"/>
      <c r="PVX54" s="18"/>
      <c r="PWC54" s="16"/>
      <c r="PWD54" s="10"/>
      <c r="PWE54" s="17"/>
      <c r="PWF54" s="18"/>
      <c r="PWK54" s="16"/>
      <c r="PWL54" s="10"/>
      <c r="PWM54" s="17"/>
      <c r="PWN54" s="18"/>
      <c r="PWS54" s="16"/>
      <c r="PWT54" s="10"/>
      <c r="PWU54" s="17"/>
      <c r="PWV54" s="18"/>
      <c r="PXA54" s="16"/>
      <c r="PXB54" s="10"/>
      <c r="PXC54" s="17"/>
      <c r="PXD54" s="18"/>
      <c r="PXI54" s="16"/>
      <c r="PXJ54" s="10"/>
      <c r="PXK54" s="17"/>
      <c r="PXL54" s="18"/>
      <c r="PXQ54" s="16"/>
      <c r="PXR54" s="10"/>
      <c r="PXS54" s="17"/>
      <c r="PXT54" s="18"/>
      <c r="PXY54" s="16"/>
      <c r="PXZ54" s="10"/>
      <c r="PYA54" s="17"/>
      <c r="PYB54" s="18"/>
      <c r="PYG54" s="16"/>
      <c r="PYH54" s="10"/>
      <c r="PYI54" s="17"/>
      <c r="PYJ54" s="18"/>
      <c r="PYO54" s="16"/>
      <c r="PYP54" s="10"/>
      <c r="PYQ54" s="17"/>
      <c r="PYR54" s="18"/>
      <c r="PYW54" s="16"/>
      <c r="PYX54" s="10"/>
      <c r="PYY54" s="17"/>
      <c r="PYZ54" s="18"/>
      <c r="PZE54" s="16"/>
      <c r="PZF54" s="10"/>
      <c r="PZG54" s="17"/>
      <c r="PZH54" s="18"/>
      <c r="PZM54" s="16"/>
      <c r="PZN54" s="10"/>
      <c r="PZO54" s="17"/>
      <c r="PZP54" s="18"/>
      <c r="PZU54" s="16"/>
      <c r="PZV54" s="10"/>
      <c r="PZW54" s="17"/>
      <c r="PZX54" s="18"/>
      <c r="QAC54" s="16"/>
      <c r="QAD54" s="10"/>
      <c r="QAE54" s="17"/>
      <c r="QAF54" s="18"/>
      <c r="QAK54" s="16"/>
      <c r="QAL54" s="10"/>
      <c r="QAM54" s="17"/>
      <c r="QAN54" s="18"/>
      <c r="QAS54" s="16"/>
      <c r="QAT54" s="10"/>
      <c r="QAU54" s="17"/>
      <c r="QAV54" s="18"/>
      <c r="QBA54" s="16"/>
      <c r="QBB54" s="10"/>
      <c r="QBC54" s="17"/>
      <c r="QBD54" s="18"/>
      <c r="QBI54" s="16"/>
      <c r="QBJ54" s="10"/>
      <c r="QBK54" s="17"/>
      <c r="QBL54" s="18"/>
      <c r="QBQ54" s="16"/>
      <c r="QBR54" s="10"/>
      <c r="QBS54" s="17"/>
      <c r="QBT54" s="18"/>
      <c r="QBY54" s="16"/>
      <c r="QBZ54" s="10"/>
      <c r="QCA54" s="17"/>
      <c r="QCB54" s="18"/>
      <c r="QCG54" s="16"/>
      <c r="QCH54" s="10"/>
      <c r="QCI54" s="17"/>
      <c r="QCJ54" s="18"/>
      <c r="QCO54" s="16"/>
      <c r="QCP54" s="10"/>
      <c r="QCQ54" s="17"/>
      <c r="QCR54" s="18"/>
      <c r="QCW54" s="16"/>
      <c r="QCX54" s="10"/>
      <c r="QCY54" s="17"/>
      <c r="QCZ54" s="18"/>
      <c r="QDE54" s="16"/>
      <c r="QDF54" s="10"/>
      <c r="QDG54" s="17"/>
      <c r="QDH54" s="18"/>
      <c r="QDM54" s="16"/>
      <c r="QDN54" s="10"/>
      <c r="QDO54" s="17"/>
      <c r="QDP54" s="18"/>
      <c r="QDU54" s="16"/>
      <c r="QDV54" s="10"/>
      <c r="QDW54" s="17"/>
      <c r="QDX54" s="18"/>
      <c r="QEC54" s="16"/>
      <c r="QED54" s="10"/>
      <c r="QEE54" s="17"/>
      <c r="QEF54" s="18"/>
      <c r="QEK54" s="16"/>
      <c r="QEL54" s="10"/>
      <c r="QEM54" s="17"/>
      <c r="QEN54" s="18"/>
      <c r="QES54" s="16"/>
      <c r="QET54" s="10"/>
      <c r="QEU54" s="17"/>
      <c r="QEV54" s="18"/>
      <c r="QFA54" s="16"/>
      <c r="QFB54" s="10"/>
      <c r="QFC54" s="17"/>
      <c r="QFD54" s="18"/>
      <c r="QFI54" s="16"/>
      <c r="QFJ54" s="10"/>
      <c r="QFK54" s="17"/>
      <c r="QFL54" s="18"/>
      <c r="QFQ54" s="16"/>
      <c r="QFR54" s="10"/>
      <c r="QFS54" s="17"/>
      <c r="QFT54" s="18"/>
      <c r="QFY54" s="16"/>
      <c r="QFZ54" s="10"/>
      <c r="QGA54" s="17"/>
      <c r="QGB54" s="18"/>
      <c r="QGG54" s="16"/>
      <c r="QGH54" s="10"/>
      <c r="QGI54" s="17"/>
      <c r="QGJ54" s="18"/>
      <c r="QGO54" s="16"/>
      <c r="QGP54" s="10"/>
      <c r="QGQ54" s="17"/>
      <c r="QGR54" s="18"/>
      <c r="QGW54" s="16"/>
      <c r="QGX54" s="10"/>
      <c r="QGY54" s="17"/>
      <c r="QGZ54" s="18"/>
      <c r="QHE54" s="16"/>
      <c r="QHF54" s="10"/>
      <c r="QHG54" s="17"/>
      <c r="QHH54" s="18"/>
      <c r="QHM54" s="16"/>
      <c r="QHN54" s="10"/>
      <c r="QHO54" s="17"/>
      <c r="QHP54" s="18"/>
      <c r="QHU54" s="16"/>
      <c r="QHV54" s="10"/>
      <c r="QHW54" s="17"/>
      <c r="QHX54" s="18"/>
      <c r="QIC54" s="16"/>
      <c r="QID54" s="10"/>
      <c r="QIE54" s="17"/>
      <c r="QIF54" s="18"/>
      <c r="QIK54" s="16"/>
      <c r="QIL54" s="10"/>
      <c r="QIM54" s="17"/>
      <c r="QIN54" s="18"/>
      <c r="QIS54" s="16"/>
      <c r="QIT54" s="10"/>
      <c r="QIU54" s="17"/>
      <c r="QIV54" s="18"/>
      <c r="QJA54" s="16"/>
      <c r="QJB54" s="10"/>
      <c r="QJC54" s="17"/>
      <c r="QJD54" s="18"/>
      <c r="QJI54" s="16"/>
      <c r="QJJ54" s="10"/>
      <c r="QJK54" s="17"/>
      <c r="QJL54" s="18"/>
      <c r="QJQ54" s="16"/>
      <c r="QJR54" s="10"/>
      <c r="QJS54" s="17"/>
      <c r="QJT54" s="18"/>
      <c r="QJY54" s="16"/>
      <c r="QJZ54" s="10"/>
      <c r="QKA54" s="17"/>
      <c r="QKB54" s="18"/>
      <c r="QKG54" s="16"/>
      <c r="QKH54" s="10"/>
      <c r="QKI54" s="17"/>
      <c r="QKJ54" s="18"/>
      <c r="QKO54" s="16"/>
      <c r="QKP54" s="10"/>
      <c r="QKQ54" s="17"/>
      <c r="QKR54" s="18"/>
      <c r="QKW54" s="16"/>
      <c r="QKX54" s="10"/>
      <c r="QKY54" s="17"/>
      <c r="QKZ54" s="18"/>
      <c r="QLE54" s="16"/>
      <c r="QLF54" s="10"/>
      <c r="QLG54" s="17"/>
      <c r="QLH54" s="18"/>
      <c r="QLM54" s="16"/>
      <c r="QLN54" s="10"/>
      <c r="QLO54" s="17"/>
      <c r="QLP54" s="18"/>
      <c r="QLU54" s="16"/>
      <c r="QLV54" s="10"/>
      <c r="QLW54" s="17"/>
      <c r="QLX54" s="18"/>
      <c r="QMC54" s="16"/>
      <c r="QMD54" s="10"/>
      <c r="QME54" s="17"/>
      <c r="QMF54" s="18"/>
      <c r="QMK54" s="16"/>
      <c r="QML54" s="10"/>
      <c r="QMM54" s="17"/>
      <c r="QMN54" s="18"/>
      <c r="QMS54" s="16"/>
      <c r="QMT54" s="10"/>
      <c r="QMU54" s="17"/>
      <c r="QMV54" s="18"/>
      <c r="QNA54" s="16"/>
      <c r="QNB54" s="10"/>
      <c r="QNC54" s="17"/>
      <c r="QND54" s="18"/>
      <c r="QNI54" s="16"/>
      <c r="QNJ54" s="10"/>
      <c r="QNK54" s="17"/>
      <c r="QNL54" s="18"/>
      <c r="QNQ54" s="16"/>
      <c r="QNR54" s="10"/>
      <c r="QNS54" s="17"/>
      <c r="QNT54" s="18"/>
      <c r="QNY54" s="16"/>
      <c r="QNZ54" s="10"/>
      <c r="QOA54" s="17"/>
      <c r="QOB54" s="18"/>
      <c r="QOG54" s="16"/>
      <c r="QOH54" s="10"/>
      <c r="QOI54" s="17"/>
      <c r="QOJ54" s="18"/>
      <c r="QOO54" s="16"/>
      <c r="QOP54" s="10"/>
      <c r="QOQ54" s="17"/>
      <c r="QOR54" s="18"/>
      <c r="QOW54" s="16"/>
      <c r="QOX54" s="10"/>
      <c r="QOY54" s="17"/>
      <c r="QOZ54" s="18"/>
      <c r="QPE54" s="16"/>
      <c r="QPF54" s="10"/>
      <c r="QPG54" s="17"/>
      <c r="QPH54" s="18"/>
      <c r="QPM54" s="16"/>
      <c r="QPN54" s="10"/>
      <c r="QPO54" s="17"/>
      <c r="QPP54" s="18"/>
      <c r="QPU54" s="16"/>
      <c r="QPV54" s="10"/>
      <c r="QPW54" s="17"/>
      <c r="QPX54" s="18"/>
      <c r="QQC54" s="16"/>
      <c r="QQD54" s="10"/>
      <c r="QQE54" s="17"/>
      <c r="QQF54" s="18"/>
      <c r="QQK54" s="16"/>
      <c r="QQL54" s="10"/>
      <c r="QQM54" s="17"/>
      <c r="QQN54" s="18"/>
      <c r="QQS54" s="16"/>
      <c r="QQT54" s="10"/>
      <c r="QQU54" s="17"/>
      <c r="QQV54" s="18"/>
      <c r="QRA54" s="16"/>
      <c r="QRB54" s="10"/>
      <c r="QRC54" s="17"/>
      <c r="QRD54" s="18"/>
      <c r="QRI54" s="16"/>
      <c r="QRJ54" s="10"/>
      <c r="QRK54" s="17"/>
      <c r="QRL54" s="18"/>
      <c r="QRQ54" s="16"/>
      <c r="QRR54" s="10"/>
      <c r="QRS54" s="17"/>
      <c r="QRT54" s="18"/>
      <c r="QRY54" s="16"/>
      <c r="QRZ54" s="10"/>
      <c r="QSA54" s="17"/>
      <c r="QSB54" s="18"/>
      <c r="QSG54" s="16"/>
      <c r="QSH54" s="10"/>
      <c r="QSI54" s="17"/>
      <c r="QSJ54" s="18"/>
      <c r="QSO54" s="16"/>
      <c r="QSP54" s="10"/>
      <c r="QSQ54" s="17"/>
      <c r="QSR54" s="18"/>
      <c r="QSW54" s="16"/>
      <c r="QSX54" s="10"/>
      <c r="QSY54" s="17"/>
      <c r="QSZ54" s="18"/>
      <c r="QTE54" s="16"/>
      <c r="QTF54" s="10"/>
      <c r="QTG54" s="17"/>
      <c r="QTH54" s="18"/>
      <c r="QTM54" s="16"/>
      <c r="QTN54" s="10"/>
      <c r="QTO54" s="17"/>
      <c r="QTP54" s="18"/>
      <c r="QTU54" s="16"/>
      <c r="QTV54" s="10"/>
      <c r="QTW54" s="17"/>
      <c r="QTX54" s="18"/>
      <c r="QUC54" s="16"/>
      <c r="QUD54" s="10"/>
      <c r="QUE54" s="17"/>
      <c r="QUF54" s="18"/>
      <c r="QUK54" s="16"/>
      <c r="QUL54" s="10"/>
      <c r="QUM54" s="17"/>
      <c r="QUN54" s="18"/>
      <c r="QUS54" s="16"/>
      <c r="QUT54" s="10"/>
      <c r="QUU54" s="17"/>
      <c r="QUV54" s="18"/>
      <c r="QVA54" s="16"/>
      <c r="QVB54" s="10"/>
      <c r="QVC54" s="17"/>
      <c r="QVD54" s="18"/>
      <c r="QVI54" s="16"/>
      <c r="QVJ54" s="10"/>
      <c r="QVK54" s="17"/>
      <c r="QVL54" s="18"/>
      <c r="QVQ54" s="16"/>
      <c r="QVR54" s="10"/>
      <c r="QVS54" s="17"/>
      <c r="QVT54" s="18"/>
      <c r="QVY54" s="16"/>
      <c r="QVZ54" s="10"/>
      <c r="QWA54" s="17"/>
      <c r="QWB54" s="18"/>
      <c r="QWG54" s="16"/>
      <c r="QWH54" s="10"/>
      <c r="QWI54" s="17"/>
      <c r="QWJ54" s="18"/>
      <c r="QWO54" s="16"/>
      <c r="QWP54" s="10"/>
      <c r="QWQ54" s="17"/>
      <c r="QWR54" s="18"/>
      <c r="QWW54" s="16"/>
      <c r="QWX54" s="10"/>
      <c r="QWY54" s="17"/>
      <c r="QWZ54" s="18"/>
      <c r="QXE54" s="16"/>
      <c r="QXF54" s="10"/>
      <c r="QXG54" s="17"/>
      <c r="QXH54" s="18"/>
      <c r="QXM54" s="16"/>
      <c r="QXN54" s="10"/>
      <c r="QXO54" s="17"/>
      <c r="QXP54" s="18"/>
      <c r="QXU54" s="16"/>
      <c r="QXV54" s="10"/>
      <c r="QXW54" s="17"/>
      <c r="QXX54" s="18"/>
      <c r="QYC54" s="16"/>
      <c r="QYD54" s="10"/>
      <c r="QYE54" s="17"/>
      <c r="QYF54" s="18"/>
      <c r="QYK54" s="16"/>
      <c r="QYL54" s="10"/>
      <c r="QYM54" s="17"/>
      <c r="QYN54" s="18"/>
      <c r="QYS54" s="16"/>
      <c r="QYT54" s="10"/>
      <c r="QYU54" s="17"/>
      <c r="QYV54" s="18"/>
      <c r="QZA54" s="16"/>
      <c r="QZB54" s="10"/>
      <c r="QZC54" s="17"/>
      <c r="QZD54" s="18"/>
      <c r="QZI54" s="16"/>
      <c r="QZJ54" s="10"/>
      <c r="QZK54" s="17"/>
      <c r="QZL54" s="18"/>
      <c r="QZQ54" s="16"/>
      <c r="QZR54" s="10"/>
      <c r="QZS54" s="17"/>
      <c r="QZT54" s="18"/>
      <c r="QZY54" s="16"/>
      <c r="QZZ54" s="10"/>
      <c r="RAA54" s="17"/>
      <c r="RAB54" s="18"/>
      <c r="RAG54" s="16"/>
      <c r="RAH54" s="10"/>
      <c r="RAI54" s="17"/>
      <c r="RAJ54" s="18"/>
      <c r="RAO54" s="16"/>
      <c r="RAP54" s="10"/>
      <c r="RAQ54" s="17"/>
      <c r="RAR54" s="18"/>
      <c r="RAW54" s="16"/>
      <c r="RAX54" s="10"/>
      <c r="RAY54" s="17"/>
      <c r="RAZ54" s="18"/>
      <c r="RBE54" s="16"/>
      <c r="RBF54" s="10"/>
      <c r="RBG54" s="17"/>
      <c r="RBH54" s="18"/>
      <c r="RBM54" s="16"/>
      <c r="RBN54" s="10"/>
      <c r="RBO54" s="17"/>
      <c r="RBP54" s="18"/>
      <c r="RBU54" s="16"/>
      <c r="RBV54" s="10"/>
      <c r="RBW54" s="17"/>
      <c r="RBX54" s="18"/>
      <c r="RCC54" s="16"/>
      <c r="RCD54" s="10"/>
      <c r="RCE54" s="17"/>
      <c r="RCF54" s="18"/>
      <c r="RCK54" s="16"/>
      <c r="RCL54" s="10"/>
      <c r="RCM54" s="17"/>
      <c r="RCN54" s="18"/>
      <c r="RCS54" s="16"/>
      <c r="RCT54" s="10"/>
      <c r="RCU54" s="17"/>
      <c r="RCV54" s="18"/>
      <c r="RDA54" s="16"/>
      <c r="RDB54" s="10"/>
      <c r="RDC54" s="17"/>
      <c r="RDD54" s="18"/>
      <c r="RDI54" s="16"/>
      <c r="RDJ54" s="10"/>
      <c r="RDK54" s="17"/>
      <c r="RDL54" s="18"/>
      <c r="RDQ54" s="16"/>
      <c r="RDR54" s="10"/>
      <c r="RDS54" s="17"/>
      <c r="RDT54" s="18"/>
      <c r="RDY54" s="16"/>
      <c r="RDZ54" s="10"/>
      <c r="REA54" s="17"/>
      <c r="REB54" s="18"/>
      <c r="REG54" s="16"/>
      <c r="REH54" s="10"/>
      <c r="REI54" s="17"/>
      <c r="REJ54" s="18"/>
      <c r="REO54" s="16"/>
      <c r="REP54" s="10"/>
      <c r="REQ54" s="17"/>
      <c r="RER54" s="18"/>
      <c r="REW54" s="16"/>
      <c r="REX54" s="10"/>
      <c r="REY54" s="17"/>
      <c r="REZ54" s="18"/>
      <c r="RFE54" s="16"/>
      <c r="RFF54" s="10"/>
      <c r="RFG54" s="17"/>
      <c r="RFH54" s="18"/>
      <c r="RFM54" s="16"/>
      <c r="RFN54" s="10"/>
      <c r="RFO54" s="17"/>
      <c r="RFP54" s="18"/>
      <c r="RFU54" s="16"/>
      <c r="RFV54" s="10"/>
      <c r="RFW54" s="17"/>
      <c r="RFX54" s="18"/>
      <c r="RGC54" s="16"/>
      <c r="RGD54" s="10"/>
      <c r="RGE54" s="17"/>
      <c r="RGF54" s="18"/>
      <c r="RGK54" s="16"/>
      <c r="RGL54" s="10"/>
      <c r="RGM54" s="17"/>
      <c r="RGN54" s="18"/>
      <c r="RGS54" s="16"/>
      <c r="RGT54" s="10"/>
      <c r="RGU54" s="17"/>
      <c r="RGV54" s="18"/>
      <c r="RHA54" s="16"/>
      <c r="RHB54" s="10"/>
      <c r="RHC54" s="17"/>
      <c r="RHD54" s="18"/>
      <c r="RHI54" s="16"/>
      <c r="RHJ54" s="10"/>
      <c r="RHK54" s="17"/>
      <c r="RHL54" s="18"/>
      <c r="RHQ54" s="16"/>
      <c r="RHR54" s="10"/>
      <c r="RHS54" s="17"/>
      <c r="RHT54" s="18"/>
      <c r="RHY54" s="16"/>
      <c r="RHZ54" s="10"/>
      <c r="RIA54" s="17"/>
      <c r="RIB54" s="18"/>
      <c r="RIG54" s="16"/>
      <c r="RIH54" s="10"/>
      <c r="RII54" s="17"/>
      <c r="RIJ54" s="18"/>
      <c r="RIO54" s="16"/>
      <c r="RIP54" s="10"/>
      <c r="RIQ54" s="17"/>
      <c r="RIR54" s="18"/>
      <c r="RIW54" s="16"/>
      <c r="RIX54" s="10"/>
      <c r="RIY54" s="17"/>
      <c r="RIZ54" s="18"/>
      <c r="RJE54" s="16"/>
      <c r="RJF54" s="10"/>
      <c r="RJG54" s="17"/>
      <c r="RJH54" s="18"/>
      <c r="RJM54" s="16"/>
      <c r="RJN54" s="10"/>
      <c r="RJO54" s="17"/>
      <c r="RJP54" s="18"/>
      <c r="RJU54" s="16"/>
      <c r="RJV54" s="10"/>
      <c r="RJW54" s="17"/>
      <c r="RJX54" s="18"/>
      <c r="RKC54" s="16"/>
      <c r="RKD54" s="10"/>
      <c r="RKE54" s="17"/>
      <c r="RKF54" s="18"/>
      <c r="RKK54" s="16"/>
      <c r="RKL54" s="10"/>
      <c r="RKM54" s="17"/>
      <c r="RKN54" s="18"/>
      <c r="RKS54" s="16"/>
      <c r="RKT54" s="10"/>
      <c r="RKU54" s="17"/>
      <c r="RKV54" s="18"/>
      <c r="RLA54" s="16"/>
      <c r="RLB54" s="10"/>
      <c r="RLC54" s="17"/>
      <c r="RLD54" s="18"/>
      <c r="RLI54" s="16"/>
      <c r="RLJ54" s="10"/>
      <c r="RLK54" s="17"/>
      <c r="RLL54" s="18"/>
      <c r="RLQ54" s="16"/>
      <c r="RLR54" s="10"/>
      <c r="RLS54" s="17"/>
      <c r="RLT54" s="18"/>
      <c r="RLY54" s="16"/>
      <c r="RLZ54" s="10"/>
      <c r="RMA54" s="17"/>
      <c r="RMB54" s="18"/>
      <c r="RMG54" s="16"/>
      <c r="RMH54" s="10"/>
      <c r="RMI54" s="17"/>
      <c r="RMJ54" s="18"/>
      <c r="RMO54" s="16"/>
      <c r="RMP54" s="10"/>
      <c r="RMQ54" s="17"/>
      <c r="RMR54" s="18"/>
      <c r="RMW54" s="16"/>
      <c r="RMX54" s="10"/>
      <c r="RMY54" s="17"/>
      <c r="RMZ54" s="18"/>
      <c r="RNE54" s="16"/>
      <c r="RNF54" s="10"/>
      <c r="RNG54" s="17"/>
      <c r="RNH54" s="18"/>
      <c r="RNM54" s="16"/>
      <c r="RNN54" s="10"/>
      <c r="RNO54" s="17"/>
      <c r="RNP54" s="18"/>
      <c r="RNU54" s="16"/>
      <c r="RNV54" s="10"/>
      <c r="RNW54" s="17"/>
      <c r="RNX54" s="18"/>
      <c r="ROC54" s="16"/>
      <c r="ROD54" s="10"/>
      <c r="ROE54" s="17"/>
      <c r="ROF54" s="18"/>
      <c r="ROK54" s="16"/>
      <c r="ROL54" s="10"/>
      <c r="ROM54" s="17"/>
      <c r="RON54" s="18"/>
      <c r="ROS54" s="16"/>
      <c r="ROT54" s="10"/>
      <c r="ROU54" s="17"/>
      <c r="ROV54" s="18"/>
      <c r="RPA54" s="16"/>
      <c r="RPB54" s="10"/>
      <c r="RPC54" s="17"/>
      <c r="RPD54" s="18"/>
      <c r="RPI54" s="16"/>
      <c r="RPJ54" s="10"/>
      <c r="RPK54" s="17"/>
      <c r="RPL54" s="18"/>
      <c r="RPQ54" s="16"/>
      <c r="RPR54" s="10"/>
      <c r="RPS54" s="17"/>
      <c r="RPT54" s="18"/>
      <c r="RPY54" s="16"/>
      <c r="RPZ54" s="10"/>
      <c r="RQA54" s="17"/>
      <c r="RQB54" s="18"/>
      <c r="RQG54" s="16"/>
      <c r="RQH54" s="10"/>
      <c r="RQI54" s="17"/>
      <c r="RQJ54" s="18"/>
      <c r="RQO54" s="16"/>
      <c r="RQP54" s="10"/>
      <c r="RQQ54" s="17"/>
      <c r="RQR54" s="18"/>
      <c r="RQW54" s="16"/>
      <c r="RQX54" s="10"/>
      <c r="RQY54" s="17"/>
      <c r="RQZ54" s="18"/>
      <c r="RRE54" s="16"/>
      <c r="RRF54" s="10"/>
      <c r="RRG54" s="17"/>
      <c r="RRH54" s="18"/>
      <c r="RRM54" s="16"/>
      <c r="RRN54" s="10"/>
      <c r="RRO54" s="17"/>
      <c r="RRP54" s="18"/>
      <c r="RRU54" s="16"/>
      <c r="RRV54" s="10"/>
      <c r="RRW54" s="17"/>
      <c r="RRX54" s="18"/>
      <c r="RSC54" s="16"/>
      <c r="RSD54" s="10"/>
      <c r="RSE54" s="17"/>
      <c r="RSF54" s="18"/>
      <c r="RSK54" s="16"/>
      <c r="RSL54" s="10"/>
      <c r="RSM54" s="17"/>
      <c r="RSN54" s="18"/>
      <c r="RSS54" s="16"/>
      <c r="RST54" s="10"/>
      <c r="RSU54" s="17"/>
      <c r="RSV54" s="18"/>
      <c r="RTA54" s="16"/>
      <c r="RTB54" s="10"/>
      <c r="RTC54" s="17"/>
      <c r="RTD54" s="18"/>
      <c r="RTI54" s="16"/>
      <c r="RTJ54" s="10"/>
      <c r="RTK54" s="17"/>
      <c r="RTL54" s="18"/>
      <c r="RTQ54" s="16"/>
      <c r="RTR54" s="10"/>
      <c r="RTS54" s="17"/>
      <c r="RTT54" s="18"/>
      <c r="RTY54" s="16"/>
      <c r="RTZ54" s="10"/>
      <c r="RUA54" s="17"/>
      <c r="RUB54" s="18"/>
      <c r="RUG54" s="16"/>
      <c r="RUH54" s="10"/>
      <c r="RUI54" s="17"/>
      <c r="RUJ54" s="18"/>
      <c r="RUO54" s="16"/>
      <c r="RUP54" s="10"/>
      <c r="RUQ54" s="17"/>
      <c r="RUR54" s="18"/>
      <c r="RUW54" s="16"/>
      <c r="RUX54" s="10"/>
      <c r="RUY54" s="17"/>
      <c r="RUZ54" s="18"/>
      <c r="RVE54" s="16"/>
      <c r="RVF54" s="10"/>
      <c r="RVG54" s="17"/>
      <c r="RVH54" s="18"/>
      <c r="RVM54" s="16"/>
      <c r="RVN54" s="10"/>
      <c r="RVO54" s="17"/>
      <c r="RVP54" s="18"/>
      <c r="RVU54" s="16"/>
      <c r="RVV54" s="10"/>
      <c r="RVW54" s="17"/>
      <c r="RVX54" s="18"/>
      <c r="RWC54" s="16"/>
      <c r="RWD54" s="10"/>
      <c r="RWE54" s="17"/>
      <c r="RWF54" s="18"/>
      <c r="RWK54" s="16"/>
      <c r="RWL54" s="10"/>
      <c r="RWM54" s="17"/>
      <c r="RWN54" s="18"/>
      <c r="RWS54" s="16"/>
      <c r="RWT54" s="10"/>
      <c r="RWU54" s="17"/>
      <c r="RWV54" s="18"/>
      <c r="RXA54" s="16"/>
      <c r="RXB54" s="10"/>
      <c r="RXC54" s="17"/>
      <c r="RXD54" s="18"/>
      <c r="RXI54" s="16"/>
      <c r="RXJ54" s="10"/>
      <c r="RXK54" s="17"/>
      <c r="RXL54" s="18"/>
      <c r="RXQ54" s="16"/>
      <c r="RXR54" s="10"/>
      <c r="RXS54" s="17"/>
      <c r="RXT54" s="18"/>
      <c r="RXY54" s="16"/>
      <c r="RXZ54" s="10"/>
      <c r="RYA54" s="17"/>
      <c r="RYB54" s="18"/>
      <c r="RYG54" s="16"/>
      <c r="RYH54" s="10"/>
      <c r="RYI54" s="17"/>
      <c r="RYJ54" s="18"/>
      <c r="RYO54" s="16"/>
      <c r="RYP54" s="10"/>
      <c r="RYQ54" s="17"/>
      <c r="RYR54" s="18"/>
      <c r="RYW54" s="16"/>
      <c r="RYX54" s="10"/>
      <c r="RYY54" s="17"/>
      <c r="RYZ54" s="18"/>
      <c r="RZE54" s="16"/>
      <c r="RZF54" s="10"/>
      <c r="RZG54" s="17"/>
      <c r="RZH54" s="18"/>
      <c r="RZM54" s="16"/>
      <c r="RZN54" s="10"/>
      <c r="RZO54" s="17"/>
      <c r="RZP54" s="18"/>
      <c r="RZU54" s="16"/>
      <c r="RZV54" s="10"/>
      <c r="RZW54" s="17"/>
      <c r="RZX54" s="18"/>
      <c r="SAC54" s="16"/>
      <c r="SAD54" s="10"/>
      <c r="SAE54" s="17"/>
      <c r="SAF54" s="18"/>
      <c r="SAK54" s="16"/>
      <c r="SAL54" s="10"/>
      <c r="SAM54" s="17"/>
      <c r="SAN54" s="18"/>
      <c r="SAS54" s="16"/>
      <c r="SAT54" s="10"/>
      <c r="SAU54" s="17"/>
      <c r="SAV54" s="18"/>
      <c r="SBA54" s="16"/>
      <c r="SBB54" s="10"/>
      <c r="SBC54" s="17"/>
      <c r="SBD54" s="18"/>
      <c r="SBI54" s="16"/>
      <c r="SBJ54" s="10"/>
      <c r="SBK54" s="17"/>
      <c r="SBL54" s="18"/>
      <c r="SBQ54" s="16"/>
      <c r="SBR54" s="10"/>
      <c r="SBS54" s="17"/>
      <c r="SBT54" s="18"/>
      <c r="SBY54" s="16"/>
      <c r="SBZ54" s="10"/>
      <c r="SCA54" s="17"/>
      <c r="SCB54" s="18"/>
      <c r="SCG54" s="16"/>
      <c r="SCH54" s="10"/>
      <c r="SCI54" s="17"/>
      <c r="SCJ54" s="18"/>
      <c r="SCO54" s="16"/>
      <c r="SCP54" s="10"/>
      <c r="SCQ54" s="17"/>
      <c r="SCR54" s="18"/>
      <c r="SCW54" s="16"/>
      <c r="SCX54" s="10"/>
      <c r="SCY54" s="17"/>
      <c r="SCZ54" s="18"/>
      <c r="SDE54" s="16"/>
      <c r="SDF54" s="10"/>
      <c r="SDG54" s="17"/>
      <c r="SDH54" s="18"/>
      <c r="SDM54" s="16"/>
      <c r="SDN54" s="10"/>
      <c r="SDO54" s="17"/>
      <c r="SDP54" s="18"/>
      <c r="SDU54" s="16"/>
      <c r="SDV54" s="10"/>
      <c r="SDW54" s="17"/>
      <c r="SDX54" s="18"/>
      <c r="SEC54" s="16"/>
      <c r="SED54" s="10"/>
      <c r="SEE54" s="17"/>
      <c r="SEF54" s="18"/>
      <c r="SEK54" s="16"/>
      <c r="SEL54" s="10"/>
      <c r="SEM54" s="17"/>
      <c r="SEN54" s="18"/>
      <c r="SES54" s="16"/>
      <c r="SET54" s="10"/>
      <c r="SEU54" s="17"/>
      <c r="SEV54" s="18"/>
      <c r="SFA54" s="16"/>
      <c r="SFB54" s="10"/>
      <c r="SFC54" s="17"/>
      <c r="SFD54" s="18"/>
      <c r="SFI54" s="16"/>
      <c r="SFJ54" s="10"/>
      <c r="SFK54" s="17"/>
      <c r="SFL54" s="18"/>
      <c r="SFQ54" s="16"/>
      <c r="SFR54" s="10"/>
      <c r="SFS54" s="17"/>
      <c r="SFT54" s="18"/>
      <c r="SFY54" s="16"/>
      <c r="SFZ54" s="10"/>
      <c r="SGA54" s="17"/>
      <c r="SGB54" s="18"/>
      <c r="SGG54" s="16"/>
      <c r="SGH54" s="10"/>
      <c r="SGI54" s="17"/>
      <c r="SGJ54" s="18"/>
      <c r="SGO54" s="16"/>
      <c r="SGP54" s="10"/>
      <c r="SGQ54" s="17"/>
      <c r="SGR54" s="18"/>
      <c r="SGW54" s="16"/>
      <c r="SGX54" s="10"/>
      <c r="SGY54" s="17"/>
      <c r="SGZ54" s="18"/>
      <c r="SHE54" s="16"/>
      <c r="SHF54" s="10"/>
      <c r="SHG54" s="17"/>
      <c r="SHH54" s="18"/>
      <c r="SHM54" s="16"/>
      <c r="SHN54" s="10"/>
      <c r="SHO54" s="17"/>
      <c r="SHP54" s="18"/>
      <c r="SHU54" s="16"/>
      <c r="SHV54" s="10"/>
      <c r="SHW54" s="17"/>
      <c r="SHX54" s="18"/>
      <c r="SIC54" s="16"/>
      <c r="SID54" s="10"/>
      <c r="SIE54" s="17"/>
      <c r="SIF54" s="18"/>
      <c r="SIK54" s="16"/>
      <c r="SIL54" s="10"/>
      <c r="SIM54" s="17"/>
      <c r="SIN54" s="18"/>
      <c r="SIS54" s="16"/>
      <c r="SIT54" s="10"/>
      <c r="SIU54" s="17"/>
      <c r="SIV54" s="18"/>
      <c r="SJA54" s="16"/>
      <c r="SJB54" s="10"/>
      <c r="SJC54" s="17"/>
      <c r="SJD54" s="18"/>
      <c r="SJI54" s="16"/>
      <c r="SJJ54" s="10"/>
      <c r="SJK54" s="17"/>
      <c r="SJL54" s="18"/>
      <c r="SJQ54" s="16"/>
      <c r="SJR54" s="10"/>
      <c r="SJS54" s="17"/>
      <c r="SJT54" s="18"/>
      <c r="SJY54" s="16"/>
      <c r="SJZ54" s="10"/>
      <c r="SKA54" s="17"/>
      <c r="SKB54" s="18"/>
      <c r="SKG54" s="16"/>
      <c r="SKH54" s="10"/>
      <c r="SKI54" s="17"/>
      <c r="SKJ54" s="18"/>
      <c r="SKO54" s="16"/>
      <c r="SKP54" s="10"/>
      <c r="SKQ54" s="17"/>
      <c r="SKR54" s="18"/>
      <c r="SKW54" s="16"/>
      <c r="SKX54" s="10"/>
      <c r="SKY54" s="17"/>
      <c r="SKZ54" s="18"/>
      <c r="SLE54" s="16"/>
      <c r="SLF54" s="10"/>
      <c r="SLG54" s="17"/>
      <c r="SLH54" s="18"/>
      <c r="SLM54" s="16"/>
      <c r="SLN54" s="10"/>
      <c r="SLO54" s="17"/>
      <c r="SLP54" s="18"/>
      <c r="SLU54" s="16"/>
      <c r="SLV54" s="10"/>
      <c r="SLW54" s="17"/>
      <c r="SLX54" s="18"/>
      <c r="SMC54" s="16"/>
      <c r="SMD54" s="10"/>
      <c r="SME54" s="17"/>
      <c r="SMF54" s="18"/>
      <c r="SMK54" s="16"/>
      <c r="SML54" s="10"/>
      <c r="SMM54" s="17"/>
      <c r="SMN54" s="18"/>
      <c r="SMS54" s="16"/>
      <c r="SMT54" s="10"/>
      <c r="SMU54" s="17"/>
      <c r="SMV54" s="18"/>
      <c r="SNA54" s="16"/>
      <c r="SNB54" s="10"/>
      <c r="SNC54" s="17"/>
      <c r="SND54" s="18"/>
      <c r="SNI54" s="16"/>
      <c r="SNJ54" s="10"/>
      <c r="SNK54" s="17"/>
      <c r="SNL54" s="18"/>
      <c r="SNQ54" s="16"/>
      <c r="SNR54" s="10"/>
      <c r="SNS54" s="17"/>
      <c r="SNT54" s="18"/>
      <c r="SNY54" s="16"/>
      <c r="SNZ54" s="10"/>
      <c r="SOA54" s="17"/>
      <c r="SOB54" s="18"/>
      <c r="SOG54" s="16"/>
      <c r="SOH54" s="10"/>
      <c r="SOI54" s="17"/>
      <c r="SOJ54" s="18"/>
      <c r="SOO54" s="16"/>
      <c r="SOP54" s="10"/>
      <c r="SOQ54" s="17"/>
      <c r="SOR54" s="18"/>
      <c r="SOW54" s="16"/>
      <c r="SOX54" s="10"/>
      <c r="SOY54" s="17"/>
      <c r="SOZ54" s="18"/>
      <c r="SPE54" s="16"/>
      <c r="SPF54" s="10"/>
      <c r="SPG54" s="17"/>
      <c r="SPH54" s="18"/>
      <c r="SPM54" s="16"/>
      <c r="SPN54" s="10"/>
      <c r="SPO54" s="17"/>
      <c r="SPP54" s="18"/>
      <c r="SPU54" s="16"/>
      <c r="SPV54" s="10"/>
      <c r="SPW54" s="17"/>
      <c r="SPX54" s="18"/>
      <c r="SQC54" s="16"/>
      <c r="SQD54" s="10"/>
      <c r="SQE54" s="17"/>
      <c r="SQF54" s="18"/>
      <c r="SQK54" s="16"/>
      <c r="SQL54" s="10"/>
      <c r="SQM54" s="17"/>
      <c r="SQN54" s="18"/>
      <c r="SQS54" s="16"/>
      <c r="SQT54" s="10"/>
      <c r="SQU54" s="17"/>
      <c r="SQV54" s="18"/>
      <c r="SRA54" s="16"/>
      <c r="SRB54" s="10"/>
      <c r="SRC54" s="17"/>
      <c r="SRD54" s="18"/>
      <c r="SRI54" s="16"/>
      <c r="SRJ54" s="10"/>
      <c r="SRK54" s="17"/>
      <c r="SRL54" s="18"/>
      <c r="SRQ54" s="16"/>
      <c r="SRR54" s="10"/>
      <c r="SRS54" s="17"/>
      <c r="SRT54" s="18"/>
      <c r="SRY54" s="16"/>
      <c r="SRZ54" s="10"/>
      <c r="SSA54" s="17"/>
      <c r="SSB54" s="18"/>
      <c r="SSG54" s="16"/>
      <c r="SSH54" s="10"/>
      <c r="SSI54" s="17"/>
      <c r="SSJ54" s="18"/>
      <c r="SSO54" s="16"/>
      <c r="SSP54" s="10"/>
      <c r="SSQ54" s="17"/>
      <c r="SSR54" s="18"/>
      <c r="SSW54" s="16"/>
      <c r="SSX54" s="10"/>
      <c r="SSY54" s="17"/>
      <c r="SSZ54" s="18"/>
      <c r="STE54" s="16"/>
      <c r="STF54" s="10"/>
      <c r="STG54" s="17"/>
      <c r="STH54" s="18"/>
      <c r="STM54" s="16"/>
      <c r="STN54" s="10"/>
      <c r="STO54" s="17"/>
      <c r="STP54" s="18"/>
      <c r="STU54" s="16"/>
      <c r="STV54" s="10"/>
      <c r="STW54" s="17"/>
      <c r="STX54" s="18"/>
      <c r="SUC54" s="16"/>
      <c r="SUD54" s="10"/>
      <c r="SUE54" s="17"/>
      <c r="SUF54" s="18"/>
      <c r="SUK54" s="16"/>
      <c r="SUL54" s="10"/>
      <c r="SUM54" s="17"/>
      <c r="SUN54" s="18"/>
      <c r="SUS54" s="16"/>
      <c r="SUT54" s="10"/>
      <c r="SUU54" s="17"/>
      <c r="SUV54" s="18"/>
      <c r="SVA54" s="16"/>
      <c r="SVB54" s="10"/>
      <c r="SVC54" s="17"/>
      <c r="SVD54" s="18"/>
      <c r="SVI54" s="16"/>
      <c r="SVJ54" s="10"/>
      <c r="SVK54" s="17"/>
      <c r="SVL54" s="18"/>
      <c r="SVQ54" s="16"/>
      <c r="SVR54" s="10"/>
      <c r="SVS54" s="17"/>
      <c r="SVT54" s="18"/>
      <c r="SVY54" s="16"/>
      <c r="SVZ54" s="10"/>
      <c r="SWA54" s="17"/>
      <c r="SWB54" s="18"/>
      <c r="SWG54" s="16"/>
      <c r="SWH54" s="10"/>
      <c r="SWI54" s="17"/>
      <c r="SWJ54" s="18"/>
      <c r="SWO54" s="16"/>
      <c r="SWP54" s="10"/>
      <c r="SWQ54" s="17"/>
      <c r="SWR54" s="18"/>
      <c r="SWW54" s="16"/>
      <c r="SWX54" s="10"/>
      <c r="SWY54" s="17"/>
      <c r="SWZ54" s="18"/>
      <c r="SXE54" s="16"/>
      <c r="SXF54" s="10"/>
      <c r="SXG54" s="17"/>
      <c r="SXH54" s="18"/>
      <c r="SXM54" s="16"/>
      <c r="SXN54" s="10"/>
      <c r="SXO54" s="17"/>
      <c r="SXP54" s="18"/>
      <c r="SXU54" s="16"/>
      <c r="SXV54" s="10"/>
      <c r="SXW54" s="17"/>
      <c r="SXX54" s="18"/>
      <c r="SYC54" s="16"/>
      <c r="SYD54" s="10"/>
      <c r="SYE54" s="17"/>
      <c r="SYF54" s="18"/>
      <c r="SYK54" s="16"/>
      <c r="SYL54" s="10"/>
      <c r="SYM54" s="17"/>
      <c r="SYN54" s="18"/>
      <c r="SYS54" s="16"/>
      <c r="SYT54" s="10"/>
      <c r="SYU54" s="17"/>
      <c r="SYV54" s="18"/>
      <c r="SZA54" s="16"/>
      <c r="SZB54" s="10"/>
      <c r="SZC54" s="17"/>
      <c r="SZD54" s="18"/>
      <c r="SZI54" s="16"/>
      <c r="SZJ54" s="10"/>
      <c r="SZK54" s="17"/>
      <c r="SZL54" s="18"/>
      <c r="SZQ54" s="16"/>
      <c r="SZR54" s="10"/>
      <c r="SZS54" s="17"/>
      <c r="SZT54" s="18"/>
      <c r="SZY54" s="16"/>
      <c r="SZZ54" s="10"/>
      <c r="TAA54" s="17"/>
      <c r="TAB54" s="18"/>
      <c r="TAG54" s="16"/>
      <c r="TAH54" s="10"/>
      <c r="TAI54" s="17"/>
      <c r="TAJ54" s="18"/>
      <c r="TAO54" s="16"/>
      <c r="TAP54" s="10"/>
      <c r="TAQ54" s="17"/>
      <c r="TAR54" s="18"/>
      <c r="TAW54" s="16"/>
      <c r="TAX54" s="10"/>
      <c r="TAY54" s="17"/>
      <c r="TAZ54" s="18"/>
      <c r="TBE54" s="16"/>
      <c r="TBF54" s="10"/>
      <c r="TBG54" s="17"/>
      <c r="TBH54" s="18"/>
      <c r="TBM54" s="16"/>
      <c r="TBN54" s="10"/>
      <c r="TBO54" s="17"/>
      <c r="TBP54" s="18"/>
      <c r="TBU54" s="16"/>
      <c r="TBV54" s="10"/>
      <c r="TBW54" s="17"/>
      <c r="TBX54" s="18"/>
      <c r="TCC54" s="16"/>
      <c r="TCD54" s="10"/>
      <c r="TCE54" s="17"/>
      <c r="TCF54" s="18"/>
      <c r="TCK54" s="16"/>
      <c r="TCL54" s="10"/>
      <c r="TCM54" s="17"/>
      <c r="TCN54" s="18"/>
      <c r="TCS54" s="16"/>
      <c r="TCT54" s="10"/>
      <c r="TCU54" s="17"/>
      <c r="TCV54" s="18"/>
      <c r="TDA54" s="16"/>
      <c r="TDB54" s="10"/>
      <c r="TDC54" s="17"/>
      <c r="TDD54" s="18"/>
      <c r="TDI54" s="16"/>
      <c r="TDJ54" s="10"/>
      <c r="TDK54" s="17"/>
      <c r="TDL54" s="18"/>
      <c r="TDQ54" s="16"/>
      <c r="TDR54" s="10"/>
      <c r="TDS54" s="17"/>
      <c r="TDT54" s="18"/>
      <c r="TDY54" s="16"/>
      <c r="TDZ54" s="10"/>
      <c r="TEA54" s="17"/>
      <c r="TEB54" s="18"/>
      <c r="TEG54" s="16"/>
      <c r="TEH54" s="10"/>
      <c r="TEI54" s="17"/>
      <c r="TEJ54" s="18"/>
      <c r="TEO54" s="16"/>
      <c r="TEP54" s="10"/>
      <c r="TEQ54" s="17"/>
      <c r="TER54" s="18"/>
      <c r="TEW54" s="16"/>
      <c r="TEX54" s="10"/>
      <c r="TEY54" s="17"/>
      <c r="TEZ54" s="18"/>
      <c r="TFE54" s="16"/>
      <c r="TFF54" s="10"/>
      <c r="TFG54" s="17"/>
      <c r="TFH54" s="18"/>
      <c r="TFM54" s="16"/>
      <c r="TFN54" s="10"/>
      <c r="TFO54" s="17"/>
      <c r="TFP54" s="18"/>
      <c r="TFU54" s="16"/>
      <c r="TFV54" s="10"/>
      <c r="TFW54" s="17"/>
      <c r="TFX54" s="18"/>
      <c r="TGC54" s="16"/>
      <c r="TGD54" s="10"/>
      <c r="TGE54" s="17"/>
      <c r="TGF54" s="18"/>
      <c r="TGK54" s="16"/>
      <c r="TGL54" s="10"/>
      <c r="TGM54" s="17"/>
      <c r="TGN54" s="18"/>
      <c r="TGS54" s="16"/>
      <c r="TGT54" s="10"/>
      <c r="TGU54" s="17"/>
      <c r="TGV54" s="18"/>
      <c r="THA54" s="16"/>
      <c r="THB54" s="10"/>
      <c r="THC54" s="17"/>
      <c r="THD54" s="18"/>
      <c r="THI54" s="16"/>
      <c r="THJ54" s="10"/>
      <c r="THK54" s="17"/>
      <c r="THL54" s="18"/>
      <c r="THQ54" s="16"/>
      <c r="THR54" s="10"/>
      <c r="THS54" s="17"/>
      <c r="THT54" s="18"/>
      <c r="THY54" s="16"/>
      <c r="THZ54" s="10"/>
      <c r="TIA54" s="17"/>
      <c r="TIB54" s="18"/>
      <c r="TIG54" s="16"/>
      <c r="TIH54" s="10"/>
      <c r="TII54" s="17"/>
      <c r="TIJ54" s="18"/>
      <c r="TIO54" s="16"/>
      <c r="TIP54" s="10"/>
      <c r="TIQ54" s="17"/>
      <c r="TIR54" s="18"/>
      <c r="TIW54" s="16"/>
      <c r="TIX54" s="10"/>
      <c r="TIY54" s="17"/>
      <c r="TIZ54" s="18"/>
      <c r="TJE54" s="16"/>
      <c r="TJF54" s="10"/>
      <c r="TJG54" s="17"/>
      <c r="TJH54" s="18"/>
      <c r="TJM54" s="16"/>
      <c r="TJN54" s="10"/>
      <c r="TJO54" s="17"/>
      <c r="TJP54" s="18"/>
      <c r="TJU54" s="16"/>
      <c r="TJV54" s="10"/>
      <c r="TJW54" s="17"/>
      <c r="TJX54" s="18"/>
      <c r="TKC54" s="16"/>
      <c r="TKD54" s="10"/>
      <c r="TKE54" s="17"/>
      <c r="TKF54" s="18"/>
      <c r="TKK54" s="16"/>
      <c r="TKL54" s="10"/>
      <c r="TKM54" s="17"/>
      <c r="TKN54" s="18"/>
      <c r="TKS54" s="16"/>
      <c r="TKT54" s="10"/>
      <c r="TKU54" s="17"/>
      <c r="TKV54" s="18"/>
      <c r="TLA54" s="16"/>
      <c r="TLB54" s="10"/>
      <c r="TLC54" s="17"/>
      <c r="TLD54" s="18"/>
      <c r="TLI54" s="16"/>
      <c r="TLJ54" s="10"/>
      <c r="TLK54" s="17"/>
      <c r="TLL54" s="18"/>
      <c r="TLQ54" s="16"/>
      <c r="TLR54" s="10"/>
      <c r="TLS54" s="17"/>
      <c r="TLT54" s="18"/>
      <c r="TLY54" s="16"/>
      <c r="TLZ54" s="10"/>
      <c r="TMA54" s="17"/>
      <c r="TMB54" s="18"/>
      <c r="TMG54" s="16"/>
      <c r="TMH54" s="10"/>
      <c r="TMI54" s="17"/>
      <c r="TMJ54" s="18"/>
      <c r="TMO54" s="16"/>
      <c r="TMP54" s="10"/>
      <c r="TMQ54" s="17"/>
      <c r="TMR54" s="18"/>
      <c r="TMW54" s="16"/>
      <c r="TMX54" s="10"/>
      <c r="TMY54" s="17"/>
      <c r="TMZ54" s="18"/>
      <c r="TNE54" s="16"/>
      <c r="TNF54" s="10"/>
      <c r="TNG54" s="17"/>
      <c r="TNH54" s="18"/>
      <c r="TNM54" s="16"/>
      <c r="TNN54" s="10"/>
      <c r="TNO54" s="17"/>
      <c r="TNP54" s="18"/>
      <c r="TNU54" s="16"/>
      <c r="TNV54" s="10"/>
      <c r="TNW54" s="17"/>
      <c r="TNX54" s="18"/>
      <c r="TOC54" s="16"/>
      <c r="TOD54" s="10"/>
      <c r="TOE54" s="17"/>
      <c r="TOF54" s="18"/>
      <c r="TOK54" s="16"/>
      <c r="TOL54" s="10"/>
      <c r="TOM54" s="17"/>
      <c r="TON54" s="18"/>
      <c r="TOS54" s="16"/>
      <c r="TOT54" s="10"/>
      <c r="TOU54" s="17"/>
      <c r="TOV54" s="18"/>
      <c r="TPA54" s="16"/>
      <c r="TPB54" s="10"/>
      <c r="TPC54" s="17"/>
      <c r="TPD54" s="18"/>
      <c r="TPI54" s="16"/>
      <c r="TPJ54" s="10"/>
      <c r="TPK54" s="17"/>
      <c r="TPL54" s="18"/>
      <c r="TPQ54" s="16"/>
      <c r="TPR54" s="10"/>
      <c r="TPS54" s="17"/>
      <c r="TPT54" s="18"/>
      <c r="TPY54" s="16"/>
      <c r="TPZ54" s="10"/>
      <c r="TQA54" s="17"/>
      <c r="TQB54" s="18"/>
      <c r="TQG54" s="16"/>
      <c r="TQH54" s="10"/>
      <c r="TQI54" s="17"/>
      <c r="TQJ54" s="18"/>
      <c r="TQO54" s="16"/>
      <c r="TQP54" s="10"/>
      <c r="TQQ54" s="17"/>
      <c r="TQR54" s="18"/>
      <c r="TQW54" s="16"/>
      <c r="TQX54" s="10"/>
      <c r="TQY54" s="17"/>
      <c r="TQZ54" s="18"/>
      <c r="TRE54" s="16"/>
      <c r="TRF54" s="10"/>
      <c r="TRG54" s="17"/>
      <c r="TRH54" s="18"/>
      <c r="TRM54" s="16"/>
      <c r="TRN54" s="10"/>
      <c r="TRO54" s="17"/>
      <c r="TRP54" s="18"/>
      <c r="TRU54" s="16"/>
      <c r="TRV54" s="10"/>
      <c r="TRW54" s="17"/>
      <c r="TRX54" s="18"/>
      <c r="TSC54" s="16"/>
      <c r="TSD54" s="10"/>
      <c r="TSE54" s="17"/>
      <c r="TSF54" s="18"/>
      <c r="TSK54" s="16"/>
      <c r="TSL54" s="10"/>
      <c r="TSM54" s="17"/>
      <c r="TSN54" s="18"/>
      <c r="TSS54" s="16"/>
      <c r="TST54" s="10"/>
      <c r="TSU54" s="17"/>
      <c r="TSV54" s="18"/>
      <c r="TTA54" s="16"/>
      <c r="TTB54" s="10"/>
      <c r="TTC54" s="17"/>
      <c r="TTD54" s="18"/>
      <c r="TTI54" s="16"/>
      <c r="TTJ54" s="10"/>
      <c r="TTK54" s="17"/>
      <c r="TTL54" s="18"/>
      <c r="TTQ54" s="16"/>
      <c r="TTR54" s="10"/>
      <c r="TTS54" s="17"/>
      <c r="TTT54" s="18"/>
      <c r="TTY54" s="16"/>
      <c r="TTZ54" s="10"/>
      <c r="TUA54" s="17"/>
      <c r="TUB54" s="18"/>
      <c r="TUG54" s="16"/>
      <c r="TUH54" s="10"/>
      <c r="TUI54" s="17"/>
      <c r="TUJ54" s="18"/>
      <c r="TUO54" s="16"/>
      <c r="TUP54" s="10"/>
      <c r="TUQ54" s="17"/>
      <c r="TUR54" s="18"/>
      <c r="TUW54" s="16"/>
      <c r="TUX54" s="10"/>
      <c r="TUY54" s="17"/>
      <c r="TUZ54" s="18"/>
      <c r="TVE54" s="16"/>
      <c r="TVF54" s="10"/>
      <c r="TVG54" s="17"/>
      <c r="TVH54" s="18"/>
      <c r="TVM54" s="16"/>
      <c r="TVN54" s="10"/>
      <c r="TVO54" s="17"/>
      <c r="TVP54" s="18"/>
      <c r="TVU54" s="16"/>
      <c r="TVV54" s="10"/>
      <c r="TVW54" s="17"/>
      <c r="TVX54" s="18"/>
      <c r="TWC54" s="16"/>
      <c r="TWD54" s="10"/>
      <c r="TWE54" s="17"/>
      <c r="TWF54" s="18"/>
      <c r="TWK54" s="16"/>
      <c r="TWL54" s="10"/>
      <c r="TWM54" s="17"/>
      <c r="TWN54" s="18"/>
      <c r="TWS54" s="16"/>
      <c r="TWT54" s="10"/>
      <c r="TWU54" s="17"/>
      <c r="TWV54" s="18"/>
      <c r="TXA54" s="16"/>
      <c r="TXB54" s="10"/>
      <c r="TXC54" s="17"/>
      <c r="TXD54" s="18"/>
      <c r="TXI54" s="16"/>
      <c r="TXJ54" s="10"/>
      <c r="TXK54" s="17"/>
      <c r="TXL54" s="18"/>
      <c r="TXQ54" s="16"/>
      <c r="TXR54" s="10"/>
      <c r="TXS54" s="17"/>
      <c r="TXT54" s="18"/>
      <c r="TXY54" s="16"/>
      <c r="TXZ54" s="10"/>
      <c r="TYA54" s="17"/>
      <c r="TYB54" s="18"/>
      <c r="TYG54" s="16"/>
      <c r="TYH54" s="10"/>
      <c r="TYI54" s="17"/>
      <c r="TYJ54" s="18"/>
      <c r="TYO54" s="16"/>
      <c r="TYP54" s="10"/>
      <c r="TYQ54" s="17"/>
      <c r="TYR54" s="18"/>
      <c r="TYW54" s="16"/>
      <c r="TYX54" s="10"/>
      <c r="TYY54" s="17"/>
      <c r="TYZ54" s="18"/>
      <c r="TZE54" s="16"/>
      <c r="TZF54" s="10"/>
      <c r="TZG54" s="17"/>
      <c r="TZH54" s="18"/>
      <c r="TZM54" s="16"/>
      <c r="TZN54" s="10"/>
      <c r="TZO54" s="17"/>
      <c r="TZP54" s="18"/>
      <c r="TZU54" s="16"/>
      <c r="TZV54" s="10"/>
      <c r="TZW54" s="17"/>
      <c r="TZX54" s="18"/>
      <c r="UAC54" s="16"/>
      <c r="UAD54" s="10"/>
      <c r="UAE54" s="17"/>
      <c r="UAF54" s="18"/>
      <c r="UAK54" s="16"/>
      <c r="UAL54" s="10"/>
      <c r="UAM54" s="17"/>
      <c r="UAN54" s="18"/>
      <c r="UAS54" s="16"/>
      <c r="UAT54" s="10"/>
      <c r="UAU54" s="17"/>
      <c r="UAV54" s="18"/>
      <c r="UBA54" s="16"/>
      <c r="UBB54" s="10"/>
      <c r="UBC54" s="17"/>
      <c r="UBD54" s="18"/>
      <c r="UBI54" s="16"/>
      <c r="UBJ54" s="10"/>
      <c r="UBK54" s="17"/>
      <c r="UBL54" s="18"/>
      <c r="UBQ54" s="16"/>
      <c r="UBR54" s="10"/>
      <c r="UBS54" s="17"/>
      <c r="UBT54" s="18"/>
      <c r="UBY54" s="16"/>
      <c r="UBZ54" s="10"/>
      <c r="UCA54" s="17"/>
      <c r="UCB54" s="18"/>
      <c r="UCG54" s="16"/>
      <c r="UCH54" s="10"/>
      <c r="UCI54" s="17"/>
      <c r="UCJ54" s="18"/>
      <c r="UCO54" s="16"/>
      <c r="UCP54" s="10"/>
      <c r="UCQ54" s="17"/>
      <c r="UCR54" s="18"/>
      <c r="UCW54" s="16"/>
      <c r="UCX54" s="10"/>
      <c r="UCY54" s="17"/>
      <c r="UCZ54" s="18"/>
      <c r="UDE54" s="16"/>
      <c r="UDF54" s="10"/>
      <c r="UDG54" s="17"/>
      <c r="UDH54" s="18"/>
      <c r="UDM54" s="16"/>
      <c r="UDN54" s="10"/>
      <c r="UDO54" s="17"/>
      <c r="UDP54" s="18"/>
      <c r="UDU54" s="16"/>
      <c r="UDV54" s="10"/>
      <c r="UDW54" s="17"/>
      <c r="UDX54" s="18"/>
      <c r="UEC54" s="16"/>
      <c r="UED54" s="10"/>
      <c r="UEE54" s="17"/>
      <c r="UEF54" s="18"/>
      <c r="UEK54" s="16"/>
      <c r="UEL54" s="10"/>
      <c r="UEM54" s="17"/>
      <c r="UEN54" s="18"/>
      <c r="UES54" s="16"/>
      <c r="UET54" s="10"/>
      <c r="UEU54" s="17"/>
      <c r="UEV54" s="18"/>
      <c r="UFA54" s="16"/>
      <c r="UFB54" s="10"/>
      <c r="UFC54" s="17"/>
      <c r="UFD54" s="18"/>
      <c r="UFI54" s="16"/>
      <c r="UFJ54" s="10"/>
      <c r="UFK54" s="17"/>
      <c r="UFL54" s="18"/>
      <c r="UFQ54" s="16"/>
      <c r="UFR54" s="10"/>
      <c r="UFS54" s="17"/>
      <c r="UFT54" s="18"/>
      <c r="UFY54" s="16"/>
      <c r="UFZ54" s="10"/>
      <c r="UGA54" s="17"/>
      <c r="UGB54" s="18"/>
      <c r="UGG54" s="16"/>
      <c r="UGH54" s="10"/>
      <c r="UGI54" s="17"/>
      <c r="UGJ54" s="18"/>
      <c r="UGO54" s="16"/>
      <c r="UGP54" s="10"/>
      <c r="UGQ54" s="17"/>
      <c r="UGR54" s="18"/>
      <c r="UGW54" s="16"/>
      <c r="UGX54" s="10"/>
      <c r="UGY54" s="17"/>
      <c r="UGZ54" s="18"/>
      <c r="UHE54" s="16"/>
      <c r="UHF54" s="10"/>
      <c r="UHG54" s="17"/>
      <c r="UHH54" s="18"/>
      <c r="UHM54" s="16"/>
      <c r="UHN54" s="10"/>
      <c r="UHO54" s="17"/>
      <c r="UHP54" s="18"/>
      <c r="UHU54" s="16"/>
      <c r="UHV54" s="10"/>
      <c r="UHW54" s="17"/>
      <c r="UHX54" s="18"/>
      <c r="UIC54" s="16"/>
      <c r="UID54" s="10"/>
      <c r="UIE54" s="17"/>
      <c r="UIF54" s="18"/>
      <c r="UIK54" s="16"/>
      <c r="UIL54" s="10"/>
      <c r="UIM54" s="17"/>
      <c r="UIN54" s="18"/>
      <c r="UIS54" s="16"/>
      <c r="UIT54" s="10"/>
      <c r="UIU54" s="17"/>
      <c r="UIV54" s="18"/>
      <c r="UJA54" s="16"/>
      <c r="UJB54" s="10"/>
      <c r="UJC54" s="17"/>
      <c r="UJD54" s="18"/>
      <c r="UJI54" s="16"/>
      <c r="UJJ54" s="10"/>
      <c r="UJK54" s="17"/>
      <c r="UJL54" s="18"/>
      <c r="UJQ54" s="16"/>
      <c r="UJR54" s="10"/>
      <c r="UJS54" s="17"/>
      <c r="UJT54" s="18"/>
      <c r="UJY54" s="16"/>
      <c r="UJZ54" s="10"/>
      <c r="UKA54" s="17"/>
      <c r="UKB54" s="18"/>
      <c r="UKG54" s="16"/>
      <c r="UKH54" s="10"/>
      <c r="UKI54" s="17"/>
      <c r="UKJ54" s="18"/>
      <c r="UKO54" s="16"/>
      <c r="UKP54" s="10"/>
      <c r="UKQ54" s="17"/>
      <c r="UKR54" s="18"/>
      <c r="UKW54" s="16"/>
      <c r="UKX54" s="10"/>
      <c r="UKY54" s="17"/>
      <c r="UKZ54" s="18"/>
      <c r="ULE54" s="16"/>
      <c r="ULF54" s="10"/>
      <c r="ULG54" s="17"/>
      <c r="ULH54" s="18"/>
      <c r="ULM54" s="16"/>
      <c r="ULN54" s="10"/>
      <c r="ULO54" s="17"/>
      <c r="ULP54" s="18"/>
      <c r="ULU54" s="16"/>
      <c r="ULV54" s="10"/>
      <c r="ULW54" s="17"/>
      <c r="ULX54" s="18"/>
      <c r="UMC54" s="16"/>
      <c r="UMD54" s="10"/>
      <c r="UME54" s="17"/>
      <c r="UMF54" s="18"/>
      <c r="UMK54" s="16"/>
      <c r="UML54" s="10"/>
      <c r="UMM54" s="17"/>
      <c r="UMN54" s="18"/>
      <c r="UMS54" s="16"/>
      <c r="UMT54" s="10"/>
      <c r="UMU54" s="17"/>
      <c r="UMV54" s="18"/>
      <c r="UNA54" s="16"/>
      <c r="UNB54" s="10"/>
      <c r="UNC54" s="17"/>
      <c r="UND54" s="18"/>
      <c r="UNI54" s="16"/>
      <c r="UNJ54" s="10"/>
      <c r="UNK54" s="17"/>
      <c r="UNL54" s="18"/>
      <c r="UNQ54" s="16"/>
      <c r="UNR54" s="10"/>
      <c r="UNS54" s="17"/>
      <c r="UNT54" s="18"/>
      <c r="UNY54" s="16"/>
      <c r="UNZ54" s="10"/>
      <c r="UOA54" s="17"/>
      <c r="UOB54" s="18"/>
      <c r="UOG54" s="16"/>
      <c r="UOH54" s="10"/>
      <c r="UOI54" s="17"/>
      <c r="UOJ54" s="18"/>
      <c r="UOO54" s="16"/>
      <c r="UOP54" s="10"/>
      <c r="UOQ54" s="17"/>
      <c r="UOR54" s="18"/>
      <c r="UOW54" s="16"/>
      <c r="UOX54" s="10"/>
      <c r="UOY54" s="17"/>
      <c r="UOZ54" s="18"/>
      <c r="UPE54" s="16"/>
      <c r="UPF54" s="10"/>
      <c r="UPG54" s="17"/>
      <c r="UPH54" s="18"/>
      <c r="UPM54" s="16"/>
      <c r="UPN54" s="10"/>
      <c r="UPO54" s="17"/>
      <c r="UPP54" s="18"/>
      <c r="UPU54" s="16"/>
      <c r="UPV54" s="10"/>
      <c r="UPW54" s="17"/>
      <c r="UPX54" s="18"/>
      <c r="UQC54" s="16"/>
      <c r="UQD54" s="10"/>
      <c r="UQE54" s="17"/>
      <c r="UQF54" s="18"/>
      <c r="UQK54" s="16"/>
      <c r="UQL54" s="10"/>
      <c r="UQM54" s="17"/>
      <c r="UQN54" s="18"/>
      <c r="UQS54" s="16"/>
      <c r="UQT54" s="10"/>
      <c r="UQU54" s="17"/>
      <c r="UQV54" s="18"/>
      <c r="URA54" s="16"/>
      <c r="URB54" s="10"/>
      <c r="URC54" s="17"/>
      <c r="URD54" s="18"/>
      <c r="URI54" s="16"/>
      <c r="URJ54" s="10"/>
      <c r="URK54" s="17"/>
      <c r="URL54" s="18"/>
      <c r="URQ54" s="16"/>
      <c r="URR54" s="10"/>
      <c r="URS54" s="17"/>
      <c r="URT54" s="18"/>
      <c r="URY54" s="16"/>
      <c r="URZ54" s="10"/>
      <c r="USA54" s="17"/>
      <c r="USB54" s="18"/>
      <c r="USG54" s="16"/>
      <c r="USH54" s="10"/>
      <c r="USI54" s="17"/>
      <c r="USJ54" s="18"/>
      <c r="USO54" s="16"/>
      <c r="USP54" s="10"/>
      <c r="USQ54" s="17"/>
      <c r="USR54" s="18"/>
      <c r="USW54" s="16"/>
      <c r="USX54" s="10"/>
      <c r="USY54" s="17"/>
      <c r="USZ54" s="18"/>
      <c r="UTE54" s="16"/>
      <c r="UTF54" s="10"/>
      <c r="UTG54" s="17"/>
      <c r="UTH54" s="18"/>
      <c r="UTM54" s="16"/>
      <c r="UTN54" s="10"/>
      <c r="UTO54" s="17"/>
      <c r="UTP54" s="18"/>
      <c r="UTU54" s="16"/>
      <c r="UTV54" s="10"/>
      <c r="UTW54" s="17"/>
      <c r="UTX54" s="18"/>
      <c r="UUC54" s="16"/>
      <c r="UUD54" s="10"/>
      <c r="UUE54" s="17"/>
      <c r="UUF54" s="18"/>
      <c r="UUK54" s="16"/>
      <c r="UUL54" s="10"/>
      <c r="UUM54" s="17"/>
      <c r="UUN54" s="18"/>
      <c r="UUS54" s="16"/>
      <c r="UUT54" s="10"/>
      <c r="UUU54" s="17"/>
      <c r="UUV54" s="18"/>
      <c r="UVA54" s="16"/>
      <c r="UVB54" s="10"/>
      <c r="UVC54" s="17"/>
      <c r="UVD54" s="18"/>
      <c r="UVI54" s="16"/>
      <c r="UVJ54" s="10"/>
      <c r="UVK54" s="17"/>
      <c r="UVL54" s="18"/>
      <c r="UVQ54" s="16"/>
      <c r="UVR54" s="10"/>
      <c r="UVS54" s="17"/>
      <c r="UVT54" s="18"/>
      <c r="UVY54" s="16"/>
      <c r="UVZ54" s="10"/>
      <c r="UWA54" s="17"/>
      <c r="UWB54" s="18"/>
      <c r="UWG54" s="16"/>
      <c r="UWH54" s="10"/>
      <c r="UWI54" s="17"/>
      <c r="UWJ54" s="18"/>
      <c r="UWO54" s="16"/>
      <c r="UWP54" s="10"/>
      <c r="UWQ54" s="17"/>
      <c r="UWR54" s="18"/>
      <c r="UWW54" s="16"/>
      <c r="UWX54" s="10"/>
      <c r="UWY54" s="17"/>
      <c r="UWZ54" s="18"/>
      <c r="UXE54" s="16"/>
      <c r="UXF54" s="10"/>
      <c r="UXG54" s="17"/>
      <c r="UXH54" s="18"/>
      <c r="UXM54" s="16"/>
      <c r="UXN54" s="10"/>
      <c r="UXO54" s="17"/>
      <c r="UXP54" s="18"/>
      <c r="UXU54" s="16"/>
      <c r="UXV54" s="10"/>
      <c r="UXW54" s="17"/>
      <c r="UXX54" s="18"/>
      <c r="UYC54" s="16"/>
      <c r="UYD54" s="10"/>
      <c r="UYE54" s="17"/>
      <c r="UYF54" s="18"/>
      <c r="UYK54" s="16"/>
      <c r="UYL54" s="10"/>
      <c r="UYM54" s="17"/>
      <c r="UYN54" s="18"/>
      <c r="UYS54" s="16"/>
      <c r="UYT54" s="10"/>
      <c r="UYU54" s="17"/>
      <c r="UYV54" s="18"/>
      <c r="UZA54" s="16"/>
      <c r="UZB54" s="10"/>
      <c r="UZC54" s="17"/>
      <c r="UZD54" s="18"/>
      <c r="UZI54" s="16"/>
      <c r="UZJ54" s="10"/>
      <c r="UZK54" s="17"/>
      <c r="UZL54" s="18"/>
      <c r="UZQ54" s="16"/>
      <c r="UZR54" s="10"/>
      <c r="UZS54" s="17"/>
      <c r="UZT54" s="18"/>
      <c r="UZY54" s="16"/>
      <c r="UZZ54" s="10"/>
      <c r="VAA54" s="17"/>
      <c r="VAB54" s="18"/>
      <c r="VAG54" s="16"/>
      <c r="VAH54" s="10"/>
      <c r="VAI54" s="17"/>
      <c r="VAJ54" s="18"/>
      <c r="VAO54" s="16"/>
      <c r="VAP54" s="10"/>
      <c r="VAQ54" s="17"/>
      <c r="VAR54" s="18"/>
      <c r="VAW54" s="16"/>
      <c r="VAX54" s="10"/>
      <c r="VAY54" s="17"/>
      <c r="VAZ54" s="18"/>
      <c r="VBE54" s="16"/>
      <c r="VBF54" s="10"/>
      <c r="VBG54" s="17"/>
      <c r="VBH54" s="18"/>
      <c r="VBM54" s="16"/>
      <c r="VBN54" s="10"/>
      <c r="VBO54" s="17"/>
      <c r="VBP54" s="18"/>
      <c r="VBU54" s="16"/>
      <c r="VBV54" s="10"/>
      <c r="VBW54" s="17"/>
      <c r="VBX54" s="18"/>
      <c r="VCC54" s="16"/>
      <c r="VCD54" s="10"/>
      <c r="VCE54" s="17"/>
      <c r="VCF54" s="18"/>
      <c r="VCK54" s="16"/>
      <c r="VCL54" s="10"/>
      <c r="VCM54" s="17"/>
      <c r="VCN54" s="18"/>
      <c r="VCS54" s="16"/>
      <c r="VCT54" s="10"/>
      <c r="VCU54" s="17"/>
      <c r="VCV54" s="18"/>
      <c r="VDA54" s="16"/>
      <c r="VDB54" s="10"/>
      <c r="VDC54" s="17"/>
      <c r="VDD54" s="18"/>
      <c r="VDI54" s="16"/>
      <c r="VDJ54" s="10"/>
      <c r="VDK54" s="17"/>
      <c r="VDL54" s="18"/>
      <c r="VDQ54" s="16"/>
      <c r="VDR54" s="10"/>
      <c r="VDS54" s="17"/>
      <c r="VDT54" s="18"/>
      <c r="VDY54" s="16"/>
      <c r="VDZ54" s="10"/>
      <c r="VEA54" s="17"/>
      <c r="VEB54" s="18"/>
      <c r="VEG54" s="16"/>
      <c r="VEH54" s="10"/>
      <c r="VEI54" s="17"/>
      <c r="VEJ54" s="18"/>
      <c r="VEO54" s="16"/>
      <c r="VEP54" s="10"/>
      <c r="VEQ54" s="17"/>
      <c r="VER54" s="18"/>
      <c r="VEW54" s="16"/>
      <c r="VEX54" s="10"/>
      <c r="VEY54" s="17"/>
      <c r="VEZ54" s="18"/>
      <c r="VFE54" s="16"/>
      <c r="VFF54" s="10"/>
      <c r="VFG54" s="17"/>
      <c r="VFH54" s="18"/>
      <c r="VFM54" s="16"/>
      <c r="VFN54" s="10"/>
      <c r="VFO54" s="17"/>
      <c r="VFP54" s="18"/>
      <c r="VFU54" s="16"/>
      <c r="VFV54" s="10"/>
      <c r="VFW54" s="17"/>
      <c r="VFX54" s="18"/>
      <c r="VGC54" s="16"/>
      <c r="VGD54" s="10"/>
      <c r="VGE54" s="17"/>
      <c r="VGF54" s="18"/>
      <c r="VGK54" s="16"/>
      <c r="VGL54" s="10"/>
      <c r="VGM54" s="17"/>
      <c r="VGN54" s="18"/>
      <c r="VGS54" s="16"/>
      <c r="VGT54" s="10"/>
      <c r="VGU54" s="17"/>
      <c r="VGV54" s="18"/>
      <c r="VHA54" s="16"/>
      <c r="VHB54" s="10"/>
      <c r="VHC54" s="17"/>
      <c r="VHD54" s="18"/>
      <c r="VHI54" s="16"/>
      <c r="VHJ54" s="10"/>
      <c r="VHK54" s="17"/>
      <c r="VHL54" s="18"/>
      <c r="VHQ54" s="16"/>
      <c r="VHR54" s="10"/>
      <c r="VHS54" s="17"/>
      <c r="VHT54" s="18"/>
      <c r="VHY54" s="16"/>
      <c r="VHZ54" s="10"/>
      <c r="VIA54" s="17"/>
      <c r="VIB54" s="18"/>
      <c r="VIG54" s="16"/>
      <c r="VIH54" s="10"/>
      <c r="VII54" s="17"/>
      <c r="VIJ54" s="18"/>
      <c r="VIO54" s="16"/>
      <c r="VIP54" s="10"/>
      <c r="VIQ54" s="17"/>
      <c r="VIR54" s="18"/>
      <c r="VIW54" s="16"/>
      <c r="VIX54" s="10"/>
      <c r="VIY54" s="17"/>
      <c r="VIZ54" s="18"/>
      <c r="VJE54" s="16"/>
      <c r="VJF54" s="10"/>
      <c r="VJG54" s="17"/>
      <c r="VJH54" s="18"/>
      <c r="VJM54" s="16"/>
      <c r="VJN54" s="10"/>
      <c r="VJO54" s="17"/>
      <c r="VJP54" s="18"/>
      <c r="VJU54" s="16"/>
      <c r="VJV54" s="10"/>
      <c r="VJW54" s="17"/>
      <c r="VJX54" s="18"/>
      <c r="VKC54" s="16"/>
      <c r="VKD54" s="10"/>
      <c r="VKE54" s="17"/>
      <c r="VKF54" s="18"/>
      <c r="VKK54" s="16"/>
      <c r="VKL54" s="10"/>
      <c r="VKM54" s="17"/>
      <c r="VKN54" s="18"/>
      <c r="VKS54" s="16"/>
      <c r="VKT54" s="10"/>
      <c r="VKU54" s="17"/>
      <c r="VKV54" s="18"/>
      <c r="VLA54" s="16"/>
      <c r="VLB54" s="10"/>
      <c r="VLC54" s="17"/>
      <c r="VLD54" s="18"/>
      <c r="VLI54" s="16"/>
      <c r="VLJ54" s="10"/>
      <c r="VLK54" s="17"/>
      <c r="VLL54" s="18"/>
      <c r="VLQ54" s="16"/>
      <c r="VLR54" s="10"/>
      <c r="VLS54" s="17"/>
      <c r="VLT54" s="18"/>
      <c r="VLY54" s="16"/>
      <c r="VLZ54" s="10"/>
      <c r="VMA54" s="17"/>
      <c r="VMB54" s="18"/>
      <c r="VMG54" s="16"/>
      <c r="VMH54" s="10"/>
      <c r="VMI54" s="17"/>
      <c r="VMJ54" s="18"/>
      <c r="VMO54" s="16"/>
      <c r="VMP54" s="10"/>
      <c r="VMQ54" s="17"/>
      <c r="VMR54" s="18"/>
      <c r="VMW54" s="16"/>
      <c r="VMX54" s="10"/>
      <c r="VMY54" s="17"/>
      <c r="VMZ54" s="18"/>
      <c r="VNE54" s="16"/>
      <c r="VNF54" s="10"/>
      <c r="VNG54" s="17"/>
      <c r="VNH54" s="18"/>
      <c r="VNM54" s="16"/>
      <c r="VNN54" s="10"/>
      <c r="VNO54" s="17"/>
      <c r="VNP54" s="18"/>
      <c r="VNU54" s="16"/>
      <c r="VNV54" s="10"/>
      <c r="VNW54" s="17"/>
      <c r="VNX54" s="18"/>
      <c r="VOC54" s="16"/>
      <c r="VOD54" s="10"/>
      <c r="VOE54" s="17"/>
      <c r="VOF54" s="18"/>
      <c r="VOK54" s="16"/>
      <c r="VOL54" s="10"/>
      <c r="VOM54" s="17"/>
      <c r="VON54" s="18"/>
      <c r="VOS54" s="16"/>
      <c r="VOT54" s="10"/>
      <c r="VOU54" s="17"/>
      <c r="VOV54" s="18"/>
      <c r="VPA54" s="16"/>
      <c r="VPB54" s="10"/>
      <c r="VPC54" s="17"/>
      <c r="VPD54" s="18"/>
      <c r="VPI54" s="16"/>
      <c r="VPJ54" s="10"/>
      <c r="VPK54" s="17"/>
      <c r="VPL54" s="18"/>
      <c r="VPQ54" s="16"/>
      <c r="VPR54" s="10"/>
      <c r="VPS54" s="17"/>
      <c r="VPT54" s="18"/>
      <c r="VPY54" s="16"/>
      <c r="VPZ54" s="10"/>
      <c r="VQA54" s="17"/>
      <c r="VQB54" s="18"/>
      <c r="VQG54" s="16"/>
      <c r="VQH54" s="10"/>
      <c r="VQI54" s="17"/>
      <c r="VQJ54" s="18"/>
      <c r="VQO54" s="16"/>
      <c r="VQP54" s="10"/>
      <c r="VQQ54" s="17"/>
      <c r="VQR54" s="18"/>
      <c r="VQW54" s="16"/>
      <c r="VQX54" s="10"/>
      <c r="VQY54" s="17"/>
      <c r="VQZ54" s="18"/>
      <c r="VRE54" s="16"/>
      <c r="VRF54" s="10"/>
      <c r="VRG54" s="17"/>
      <c r="VRH54" s="18"/>
      <c r="VRM54" s="16"/>
      <c r="VRN54" s="10"/>
      <c r="VRO54" s="17"/>
      <c r="VRP54" s="18"/>
      <c r="VRU54" s="16"/>
      <c r="VRV54" s="10"/>
      <c r="VRW54" s="17"/>
      <c r="VRX54" s="18"/>
      <c r="VSC54" s="16"/>
      <c r="VSD54" s="10"/>
      <c r="VSE54" s="17"/>
      <c r="VSF54" s="18"/>
      <c r="VSK54" s="16"/>
      <c r="VSL54" s="10"/>
      <c r="VSM54" s="17"/>
      <c r="VSN54" s="18"/>
      <c r="VSS54" s="16"/>
      <c r="VST54" s="10"/>
      <c r="VSU54" s="17"/>
      <c r="VSV54" s="18"/>
      <c r="VTA54" s="16"/>
      <c r="VTB54" s="10"/>
      <c r="VTC54" s="17"/>
      <c r="VTD54" s="18"/>
      <c r="VTI54" s="16"/>
      <c r="VTJ54" s="10"/>
      <c r="VTK54" s="17"/>
      <c r="VTL54" s="18"/>
      <c r="VTQ54" s="16"/>
      <c r="VTR54" s="10"/>
      <c r="VTS54" s="17"/>
      <c r="VTT54" s="18"/>
      <c r="VTY54" s="16"/>
      <c r="VTZ54" s="10"/>
      <c r="VUA54" s="17"/>
      <c r="VUB54" s="18"/>
      <c r="VUG54" s="16"/>
      <c r="VUH54" s="10"/>
      <c r="VUI54" s="17"/>
      <c r="VUJ54" s="18"/>
      <c r="VUO54" s="16"/>
      <c r="VUP54" s="10"/>
      <c r="VUQ54" s="17"/>
      <c r="VUR54" s="18"/>
      <c r="VUW54" s="16"/>
      <c r="VUX54" s="10"/>
      <c r="VUY54" s="17"/>
      <c r="VUZ54" s="18"/>
      <c r="VVE54" s="16"/>
      <c r="VVF54" s="10"/>
      <c r="VVG54" s="17"/>
      <c r="VVH54" s="18"/>
      <c r="VVM54" s="16"/>
      <c r="VVN54" s="10"/>
      <c r="VVO54" s="17"/>
      <c r="VVP54" s="18"/>
      <c r="VVU54" s="16"/>
      <c r="VVV54" s="10"/>
      <c r="VVW54" s="17"/>
      <c r="VVX54" s="18"/>
      <c r="VWC54" s="16"/>
      <c r="VWD54" s="10"/>
      <c r="VWE54" s="17"/>
      <c r="VWF54" s="18"/>
      <c r="VWK54" s="16"/>
      <c r="VWL54" s="10"/>
      <c r="VWM54" s="17"/>
      <c r="VWN54" s="18"/>
      <c r="VWS54" s="16"/>
      <c r="VWT54" s="10"/>
      <c r="VWU54" s="17"/>
      <c r="VWV54" s="18"/>
      <c r="VXA54" s="16"/>
      <c r="VXB54" s="10"/>
      <c r="VXC54" s="17"/>
      <c r="VXD54" s="18"/>
      <c r="VXI54" s="16"/>
      <c r="VXJ54" s="10"/>
      <c r="VXK54" s="17"/>
      <c r="VXL54" s="18"/>
      <c r="VXQ54" s="16"/>
      <c r="VXR54" s="10"/>
      <c r="VXS54" s="17"/>
      <c r="VXT54" s="18"/>
      <c r="VXY54" s="16"/>
      <c r="VXZ54" s="10"/>
      <c r="VYA54" s="17"/>
      <c r="VYB54" s="18"/>
      <c r="VYG54" s="16"/>
      <c r="VYH54" s="10"/>
      <c r="VYI54" s="17"/>
      <c r="VYJ54" s="18"/>
      <c r="VYO54" s="16"/>
      <c r="VYP54" s="10"/>
      <c r="VYQ54" s="17"/>
      <c r="VYR54" s="18"/>
      <c r="VYW54" s="16"/>
      <c r="VYX54" s="10"/>
      <c r="VYY54" s="17"/>
      <c r="VYZ54" s="18"/>
      <c r="VZE54" s="16"/>
      <c r="VZF54" s="10"/>
      <c r="VZG54" s="17"/>
      <c r="VZH54" s="18"/>
      <c r="VZM54" s="16"/>
      <c r="VZN54" s="10"/>
      <c r="VZO54" s="17"/>
      <c r="VZP54" s="18"/>
      <c r="VZU54" s="16"/>
      <c r="VZV54" s="10"/>
      <c r="VZW54" s="17"/>
      <c r="VZX54" s="18"/>
      <c r="WAC54" s="16"/>
      <c r="WAD54" s="10"/>
      <c r="WAE54" s="17"/>
      <c r="WAF54" s="18"/>
      <c r="WAK54" s="16"/>
      <c r="WAL54" s="10"/>
      <c r="WAM54" s="17"/>
      <c r="WAN54" s="18"/>
      <c r="WAS54" s="16"/>
      <c r="WAT54" s="10"/>
      <c r="WAU54" s="17"/>
      <c r="WAV54" s="18"/>
      <c r="WBA54" s="16"/>
      <c r="WBB54" s="10"/>
      <c r="WBC54" s="17"/>
      <c r="WBD54" s="18"/>
      <c r="WBI54" s="16"/>
      <c r="WBJ54" s="10"/>
      <c r="WBK54" s="17"/>
      <c r="WBL54" s="18"/>
      <c r="WBQ54" s="16"/>
      <c r="WBR54" s="10"/>
      <c r="WBS54" s="17"/>
      <c r="WBT54" s="18"/>
      <c r="WBY54" s="16"/>
      <c r="WBZ54" s="10"/>
      <c r="WCA54" s="17"/>
      <c r="WCB54" s="18"/>
      <c r="WCG54" s="16"/>
      <c r="WCH54" s="10"/>
      <c r="WCI54" s="17"/>
      <c r="WCJ54" s="18"/>
      <c r="WCO54" s="16"/>
      <c r="WCP54" s="10"/>
      <c r="WCQ54" s="17"/>
      <c r="WCR54" s="18"/>
      <c r="WCW54" s="16"/>
      <c r="WCX54" s="10"/>
      <c r="WCY54" s="17"/>
      <c r="WCZ54" s="18"/>
      <c r="WDE54" s="16"/>
      <c r="WDF54" s="10"/>
      <c r="WDG54" s="17"/>
      <c r="WDH54" s="18"/>
      <c r="WDM54" s="16"/>
      <c r="WDN54" s="10"/>
      <c r="WDO54" s="17"/>
      <c r="WDP54" s="18"/>
      <c r="WDU54" s="16"/>
      <c r="WDV54" s="10"/>
      <c r="WDW54" s="17"/>
      <c r="WDX54" s="18"/>
      <c r="WEC54" s="16"/>
      <c r="WED54" s="10"/>
      <c r="WEE54" s="17"/>
      <c r="WEF54" s="18"/>
      <c r="WEK54" s="16"/>
      <c r="WEL54" s="10"/>
      <c r="WEM54" s="17"/>
      <c r="WEN54" s="18"/>
      <c r="WES54" s="16"/>
      <c r="WET54" s="10"/>
      <c r="WEU54" s="17"/>
      <c r="WEV54" s="18"/>
      <c r="WFA54" s="16"/>
      <c r="WFB54" s="10"/>
      <c r="WFC54" s="17"/>
      <c r="WFD54" s="18"/>
      <c r="WFI54" s="16"/>
      <c r="WFJ54" s="10"/>
      <c r="WFK54" s="17"/>
      <c r="WFL54" s="18"/>
      <c r="WFQ54" s="16"/>
      <c r="WFR54" s="10"/>
      <c r="WFS54" s="17"/>
      <c r="WFT54" s="18"/>
      <c r="WFY54" s="16"/>
      <c r="WFZ54" s="10"/>
      <c r="WGA54" s="17"/>
      <c r="WGB54" s="18"/>
      <c r="WGG54" s="16"/>
      <c r="WGH54" s="10"/>
      <c r="WGI54" s="17"/>
      <c r="WGJ54" s="18"/>
      <c r="WGO54" s="16"/>
      <c r="WGP54" s="10"/>
      <c r="WGQ54" s="17"/>
      <c r="WGR54" s="18"/>
      <c r="WGW54" s="16"/>
      <c r="WGX54" s="10"/>
      <c r="WGY54" s="17"/>
      <c r="WGZ54" s="18"/>
      <c r="WHE54" s="16"/>
      <c r="WHF54" s="10"/>
      <c r="WHG54" s="17"/>
      <c r="WHH54" s="18"/>
      <c r="WHM54" s="16"/>
      <c r="WHN54" s="10"/>
      <c r="WHO54" s="17"/>
      <c r="WHP54" s="18"/>
      <c r="WHU54" s="16"/>
      <c r="WHV54" s="10"/>
      <c r="WHW54" s="17"/>
      <c r="WHX54" s="18"/>
      <c r="WIC54" s="16"/>
      <c r="WID54" s="10"/>
      <c r="WIE54" s="17"/>
      <c r="WIF54" s="18"/>
      <c r="WIK54" s="16"/>
      <c r="WIL54" s="10"/>
      <c r="WIM54" s="17"/>
      <c r="WIN54" s="18"/>
      <c r="WIS54" s="16"/>
      <c r="WIT54" s="10"/>
      <c r="WIU54" s="17"/>
      <c r="WIV54" s="18"/>
      <c r="WJA54" s="16"/>
      <c r="WJB54" s="10"/>
      <c r="WJC54" s="17"/>
      <c r="WJD54" s="18"/>
      <c r="WJI54" s="16"/>
      <c r="WJJ54" s="10"/>
      <c r="WJK54" s="17"/>
      <c r="WJL54" s="18"/>
      <c r="WJQ54" s="16"/>
      <c r="WJR54" s="10"/>
      <c r="WJS54" s="17"/>
      <c r="WJT54" s="18"/>
      <c r="WJY54" s="16"/>
      <c r="WJZ54" s="10"/>
      <c r="WKA54" s="17"/>
      <c r="WKB54" s="18"/>
      <c r="WKG54" s="16"/>
      <c r="WKH54" s="10"/>
      <c r="WKI54" s="17"/>
      <c r="WKJ54" s="18"/>
      <c r="WKO54" s="16"/>
      <c r="WKP54" s="10"/>
      <c r="WKQ54" s="17"/>
      <c r="WKR54" s="18"/>
      <c r="WKW54" s="16"/>
      <c r="WKX54" s="10"/>
      <c r="WKY54" s="17"/>
      <c r="WKZ54" s="18"/>
      <c r="WLE54" s="16"/>
      <c r="WLF54" s="10"/>
      <c r="WLG54" s="17"/>
      <c r="WLH54" s="18"/>
      <c r="WLM54" s="16"/>
      <c r="WLN54" s="10"/>
      <c r="WLO54" s="17"/>
      <c r="WLP54" s="18"/>
      <c r="WLU54" s="16"/>
      <c r="WLV54" s="10"/>
      <c r="WLW54" s="17"/>
      <c r="WLX54" s="18"/>
      <c r="WMC54" s="16"/>
      <c r="WMD54" s="10"/>
      <c r="WME54" s="17"/>
      <c r="WMF54" s="18"/>
      <c r="WMK54" s="16"/>
      <c r="WML54" s="10"/>
      <c r="WMM54" s="17"/>
      <c r="WMN54" s="18"/>
      <c r="WMS54" s="16"/>
      <c r="WMT54" s="10"/>
      <c r="WMU54" s="17"/>
      <c r="WMV54" s="18"/>
      <c r="WNA54" s="16"/>
      <c r="WNB54" s="10"/>
      <c r="WNC54" s="17"/>
      <c r="WND54" s="18"/>
      <c r="WNI54" s="16"/>
      <c r="WNJ54" s="10"/>
      <c r="WNK54" s="17"/>
      <c r="WNL54" s="18"/>
      <c r="WNQ54" s="16"/>
      <c r="WNR54" s="10"/>
      <c r="WNS54" s="17"/>
      <c r="WNT54" s="18"/>
      <c r="WNY54" s="16"/>
      <c r="WNZ54" s="10"/>
      <c r="WOA54" s="17"/>
      <c r="WOB54" s="18"/>
      <c r="WOG54" s="16"/>
      <c r="WOH54" s="10"/>
      <c r="WOI54" s="17"/>
      <c r="WOJ54" s="18"/>
      <c r="WOO54" s="16"/>
      <c r="WOP54" s="10"/>
      <c r="WOQ54" s="17"/>
      <c r="WOR54" s="18"/>
      <c r="WOW54" s="16"/>
      <c r="WOX54" s="10"/>
      <c r="WOY54" s="17"/>
      <c r="WOZ54" s="18"/>
      <c r="WPE54" s="16"/>
      <c r="WPF54" s="10"/>
      <c r="WPG54" s="17"/>
      <c r="WPH54" s="18"/>
      <c r="WPM54" s="16"/>
      <c r="WPN54" s="10"/>
      <c r="WPO54" s="17"/>
      <c r="WPP54" s="18"/>
      <c r="WPU54" s="16"/>
      <c r="WPV54" s="10"/>
      <c r="WPW54" s="17"/>
      <c r="WPX54" s="18"/>
      <c r="WQC54" s="16"/>
      <c r="WQD54" s="10"/>
      <c r="WQE54" s="17"/>
      <c r="WQF54" s="18"/>
      <c r="WQK54" s="16"/>
      <c r="WQL54" s="10"/>
      <c r="WQM54" s="17"/>
      <c r="WQN54" s="18"/>
      <c r="WQS54" s="16"/>
      <c r="WQT54" s="10"/>
      <c r="WQU54" s="17"/>
      <c r="WQV54" s="18"/>
      <c r="WRA54" s="16"/>
      <c r="WRB54" s="10"/>
      <c r="WRC54" s="17"/>
      <c r="WRD54" s="18"/>
      <c r="WRI54" s="16"/>
      <c r="WRJ54" s="10"/>
      <c r="WRK54" s="17"/>
      <c r="WRL54" s="18"/>
      <c r="WRQ54" s="16"/>
      <c r="WRR54" s="10"/>
      <c r="WRS54" s="17"/>
      <c r="WRT54" s="18"/>
      <c r="WRY54" s="16"/>
      <c r="WRZ54" s="10"/>
      <c r="WSA54" s="17"/>
      <c r="WSB54" s="18"/>
      <c r="WSG54" s="16"/>
      <c r="WSH54" s="10"/>
      <c r="WSI54" s="17"/>
      <c r="WSJ54" s="18"/>
      <c r="WSO54" s="16"/>
      <c r="WSP54" s="10"/>
      <c r="WSQ54" s="17"/>
      <c r="WSR54" s="18"/>
      <c r="WSW54" s="16"/>
      <c r="WSX54" s="10"/>
      <c r="WSY54" s="17"/>
      <c r="WSZ54" s="18"/>
      <c r="WTE54" s="16"/>
      <c r="WTF54" s="10"/>
      <c r="WTG54" s="17"/>
      <c r="WTH54" s="18"/>
      <c r="WTM54" s="16"/>
      <c r="WTN54" s="10"/>
      <c r="WTO54" s="17"/>
      <c r="WTP54" s="18"/>
      <c r="WTU54" s="16"/>
      <c r="WTV54" s="10"/>
      <c r="WTW54" s="17"/>
      <c r="WTX54" s="18"/>
      <c r="WUC54" s="16"/>
      <c r="WUD54" s="10"/>
      <c r="WUE54" s="17"/>
      <c r="WUF54" s="18"/>
      <c r="WUK54" s="16"/>
      <c r="WUL54" s="10"/>
      <c r="WUM54" s="17"/>
      <c r="WUN54" s="18"/>
      <c r="WUS54" s="16"/>
      <c r="WUT54" s="10"/>
      <c r="WUU54" s="17"/>
      <c r="WUV54" s="18"/>
      <c r="WVA54" s="16"/>
      <c r="WVB54" s="10"/>
      <c r="WVC54" s="17"/>
      <c r="WVD54" s="18"/>
      <c r="WVI54" s="16"/>
      <c r="WVJ54" s="10"/>
      <c r="WVK54" s="17"/>
      <c r="WVL54" s="18"/>
      <c r="WVQ54" s="16"/>
      <c r="WVR54" s="10"/>
      <c r="WVS54" s="17"/>
      <c r="WVT54" s="18"/>
      <c r="WVY54" s="16"/>
      <c r="WVZ54" s="10"/>
      <c r="WWA54" s="17"/>
      <c r="WWB54" s="18"/>
      <c r="WWG54" s="16"/>
      <c r="WWH54" s="10"/>
      <c r="WWI54" s="17"/>
      <c r="WWJ54" s="18"/>
      <c r="WWO54" s="16"/>
      <c r="WWP54" s="10"/>
      <c r="WWQ54" s="17"/>
      <c r="WWR54" s="18"/>
      <c r="WWW54" s="16"/>
      <c r="WWX54" s="10"/>
      <c r="WWY54" s="17"/>
      <c r="WWZ54" s="18"/>
      <c r="WXE54" s="16"/>
      <c r="WXF54" s="10"/>
      <c r="WXG54" s="17"/>
      <c r="WXH54" s="18"/>
      <c r="WXM54" s="16"/>
      <c r="WXN54" s="10"/>
      <c r="WXO54" s="17"/>
      <c r="WXP54" s="18"/>
      <c r="WXU54" s="16"/>
      <c r="WXV54" s="10"/>
      <c r="WXW54" s="17"/>
      <c r="WXX54" s="18"/>
      <c r="WYC54" s="16"/>
      <c r="WYD54" s="10"/>
      <c r="WYE54" s="17"/>
      <c r="WYF54" s="18"/>
      <c r="WYK54" s="16"/>
      <c r="WYL54" s="10"/>
      <c r="WYM54" s="17"/>
      <c r="WYN54" s="18"/>
      <c r="WYS54" s="16"/>
      <c r="WYT54" s="10"/>
      <c r="WYU54" s="17"/>
      <c r="WYV54" s="18"/>
      <c r="WZA54" s="16"/>
      <c r="WZB54" s="10"/>
      <c r="WZC54" s="17"/>
      <c r="WZD54" s="18"/>
      <c r="WZI54" s="16"/>
      <c r="WZJ54" s="10"/>
      <c r="WZK54" s="17"/>
      <c r="WZL54" s="18"/>
      <c r="WZQ54" s="16"/>
      <c r="WZR54" s="10"/>
      <c r="WZS54" s="17"/>
      <c r="WZT54" s="18"/>
      <c r="WZY54" s="16"/>
      <c r="WZZ54" s="10"/>
      <c r="XAA54" s="17"/>
      <c r="XAB54" s="18"/>
      <c r="XAG54" s="16"/>
      <c r="XAH54" s="10"/>
      <c r="XAI54" s="17"/>
      <c r="XAJ54" s="18"/>
      <c r="XAO54" s="16"/>
      <c r="XAP54" s="10"/>
      <c r="XAQ54" s="17"/>
      <c r="XAR54" s="18"/>
      <c r="XAW54" s="16"/>
      <c r="XAX54" s="10"/>
      <c r="XAY54" s="17"/>
      <c r="XAZ54" s="18"/>
      <c r="XBE54" s="16"/>
      <c r="XBF54" s="10"/>
      <c r="XBG54" s="17"/>
      <c r="XBH54" s="18"/>
      <c r="XBM54" s="16"/>
      <c r="XBN54" s="10"/>
      <c r="XBO54" s="17"/>
      <c r="XBP54" s="18"/>
      <c r="XBU54" s="16"/>
      <c r="XBV54" s="10"/>
      <c r="XBW54" s="17"/>
      <c r="XBX54" s="18"/>
      <c r="XCC54" s="16"/>
      <c r="XCD54" s="10"/>
      <c r="XCE54" s="17"/>
      <c r="XCF54" s="18"/>
      <c r="XCK54" s="16"/>
      <c r="XCL54" s="10"/>
      <c r="XCM54" s="17"/>
      <c r="XCN54" s="18"/>
      <c r="XCS54" s="16"/>
      <c r="XCT54" s="10"/>
      <c r="XCU54" s="17"/>
      <c r="XCV54" s="18"/>
      <c r="XDA54" s="16"/>
      <c r="XDB54" s="10"/>
      <c r="XDC54" s="17"/>
      <c r="XDD54" s="18"/>
      <c r="XDI54" s="16"/>
      <c r="XDJ54" s="10"/>
      <c r="XDK54" s="17"/>
      <c r="XDL54" s="18"/>
      <c r="XDQ54" s="16"/>
      <c r="XDR54" s="10"/>
      <c r="XDS54" s="17"/>
      <c r="XDT54" s="18"/>
      <c r="XDY54" s="16"/>
      <c r="XDZ54" s="10"/>
      <c r="XEA54" s="17"/>
      <c r="XEB54" s="18"/>
      <c r="XEG54" s="16"/>
      <c r="XEH54" s="10"/>
      <c r="XEI54" s="17"/>
      <c r="XEJ54" s="18"/>
      <c r="XEO54" s="16"/>
      <c r="XEP54" s="10"/>
      <c r="XEQ54" s="17"/>
      <c r="XER54" s="18"/>
      <c r="XEW54" s="16"/>
      <c r="XEX54" s="10"/>
      <c r="XEY54" s="17"/>
      <c r="XEZ54" s="18"/>
    </row>
    <row r="55" spans="1:1020 1025:2044 2049:3068 3073:4092 4097:5116 5121:6140 6145:7164 7169:8188 8193:9212 9217:10236 10241:11260 11265:12284 12289:13308 13313:14332 14337:15356 15361:16380" s="19" customFormat="1" ht="15.75" x14ac:dyDescent="0.25">
      <c r="A55" s="16">
        <v>2022</v>
      </c>
      <c r="B55" s="10">
        <v>0</v>
      </c>
      <c r="C55" s="17">
        <v>62</v>
      </c>
      <c r="D55" s="18">
        <v>15</v>
      </c>
      <c r="E55" s="19">
        <v>10</v>
      </c>
      <c r="F55" s="19">
        <v>0</v>
      </c>
      <c r="G55" s="19">
        <v>37</v>
      </c>
      <c r="H55" s="19">
        <v>0</v>
      </c>
      <c r="I55" s="16"/>
      <c r="J55" s="10"/>
      <c r="K55" s="17"/>
      <c r="L55" s="18"/>
      <c r="Q55" s="16"/>
      <c r="R55" s="10"/>
      <c r="S55" s="17"/>
      <c r="T55" s="18"/>
      <c r="X55" s="154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 s="145"/>
      <c r="AW55" s="151"/>
      <c r="AX55" s="27"/>
      <c r="AY55" s="152"/>
      <c r="AZ55" s="153"/>
      <c r="BA55" s="145"/>
      <c r="BB55" s="145"/>
      <c r="BC55" s="145"/>
      <c r="BD55" s="145"/>
      <c r="BE55" s="151"/>
      <c r="BF55" s="27"/>
      <c r="BG55" s="152"/>
      <c r="BH55" s="153"/>
      <c r="BI55" s="145"/>
      <c r="BJ55" s="145"/>
      <c r="BK55" s="145"/>
      <c r="BL55" s="145"/>
      <c r="BM55" s="151"/>
      <c r="BN55" s="27"/>
      <c r="BO55" s="152"/>
      <c r="BP55" s="153"/>
      <c r="BQ55" s="145"/>
      <c r="BR55" s="145"/>
      <c r="BS55" s="145"/>
      <c r="BT55" s="145"/>
      <c r="BU55" s="151"/>
      <c r="BV55" s="27"/>
      <c r="BW55" s="152"/>
      <c r="BX55" s="153"/>
      <c r="BY55" s="145"/>
      <c r="BZ55" s="145"/>
      <c r="CA55" s="145"/>
      <c r="CB55" s="145"/>
      <c r="CC55" s="151"/>
      <c r="CD55" s="27"/>
      <c r="CE55" s="152"/>
      <c r="CF55" s="153"/>
      <c r="CG55" s="145"/>
      <c r="CH55" s="145"/>
      <c r="CI55" s="145"/>
      <c r="CJ55" s="145"/>
      <c r="CK55" s="151"/>
      <c r="CL55" s="27"/>
      <c r="CM55" s="152"/>
      <c r="CN55" s="153"/>
      <c r="CO55" s="145"/>
      <c r="CP55" s="145"/>
      <c r="CQ55" s="145"/>
      <c r="CR55" s="145"/>
      <c r="CS55" s="151"/>
      <c r="CT55" s="27"/>
      <c r="CU55" s="152"/>
      <c r="CV55" s="153"/>
      <c r="CW55" s="145"/>
      <c r="CX55" s="145"/>
      <c r="CY55" s="145"/>
      <c r="CZ55" s="145"/>
      <c r="DA55" s="151"/>
      <c r="DB55" s="27"/>
      <c r="DC55" s="152"/>
      <c r="DD55" s="153"/>
      <c r="DE55" s="145"/>
      <c r="DF55" s="145"/>
      <c r="DG55" s="145"/>
      <c r="DH55" s="145"/>
      <c r="DI55" s="151"/>
      <c r="DJ55" s="27"/>
      <c r="DK55" s="152"/>
      <c r="DL55" s="153"/>
      <c r="DM55" s="145"/>
      <c r="DN55" s="145"/>
      <c r="DO55" s="145"/>
      <c r="DP55" s="145"/>
      <c r="DQ55" s="151"/>
      <c r="DR55" s="27"/>
      <c r="DS55" s="152"/>
      <c r="DT55" s="153"/>
      <c r="DU55" s="145"/>
      <c r="DV55" s="145"/>
      <c r="DW55" s="145"/>
      <c r="DX55" s="145"/>
      <c r="DY55" s="151"/>
      <c r="DZ55" s="27"/>
      <c r="EA55" s="152"/>
      <c r="EB55" s="153"/>
      <c r="EC55" s="145"/>
      <c r="ED55" s="145"/>
      <c r="EE55" s="145"/>
      <c r="EF55" s="145"/>
      <c r="EG55" s="151"/>
      <c r="EH55" s="27"/>
      <c r="EI55" s="152"/>
      <c r="EJ55" s="153"/>
      <c r="EK55" s="145"/>
      <c r="EL55" s="145"/>
      <c r="EM55" s="145"/>
      <c r="EN55" s="145"/>
      <c r="EO55" s="151"/>
      <c r="EP55" s="27"/>
      <c r="EQ55" s="152"/>
      <c r="ER55" s="153"/>
      <c r="ES55" s="145"/>
      <c r="ET55" s="145"/>
      <c r="EU55" s="145"/>
      <c r="EV55" s="145"/>
      <c r="EW55" s="151"/>
      <c r="EX55" s="27"/>
      <c r="EY55" s="152"/>
      <c r="EZ55" s="153"/>
      <c r="FA55" s="145"/>
      <c r="FB55" s="145"/>
      <c r="FC55" s="145"/>
      <c r="FD55" s="145"/>
      <c r="FE55" s="151"/>
      <c r="FF55" s="27"/>
      <c r="FG55" s="152"/>
      <c r="FH55" s="153"/>
      <c r="FI55" s="145"/>
      <c r="FJ55" s="145"/>
      <c r="FK55" s="145"/>
      <c r="FL55" s="145"/>
      <c r="FM55" s="151"/>
      <c r="FN55" s="27"/>
      <c r="FO55" s="152"/>
      <c r="FP55" s="153"/>
      <c r="FQ55" s="145"/>
      <c r="FR55" s="145"/>
      <c r="FS55" s="145"/>
      <c r="FT55" s="145"/>
      <c r="FU55" s="151"/>
      <c r="FV55" s="27"/>
      <c r="FW55" s="152"/>
      <c r="FX55" s="153"/>
      <c r="FY55" s="145"/>
      <c r="FZ55" s="145"/>
      <c r="GA55" s="145"/>
      <c r="GB55" s="145"/>
      <c r="GC55" s="151"/>
      <c r="GD55" s="27"/>
      <c r="GE55" s="152"/>
      <c r="GF55" s="153"/>
      <c r="GG55" s="145"/>
      <c r="GH55" s="145"/>
      <c r="GI55" s="145"/>
      <c r="GJ55" s="145"/>
      <c r="GK55" s="151"/>
      <c r="GL55" s="27"/>
      <c r="GM55" s="152"/>
      <c r="GN55" s="153"/>
      <c r="GO55" s="145"/>
      <c r="GP55" s="145"/>
      <c r="GQ55" s="145"/>
      <c r="GR55" s="145"/>
      <c r="GS55" s="151"/>
      <c r="GT55" s="27"/>
      <c r="GU55" s="155"/>
      <c r="GV55" s="18"/>
      <c r="HA55" s="16"/>
      <c r="HB55" s="10"/>
      <c r="HC55" s="17"/>
      <c r="HD55" s="18"/>
      <c r="HI55" s="16"/>
      <c r="HJ55" s="10"/>
      <c r="HK55" s="17"/>
      <c r="HL55" s="18"/>
      <c r="HQ55" s="16"/>
      <c r="HR55" s="10"/>
      <c r="HS55" s="17"/>
      <c r="HT55" s="18"/>
      <c r="HY55" s="16"/>
      <c r="HZ55" s="10"/>
      <c r="IA55" s="17"/>
      <c r="IB55" s="18"/>
      <c r="IG55" s="16"/>
      <c r="IH55" s="10"/>
      <c r="II55" s="17"/>
      <c r="IJ55" s="18"/>
      <c r="IO55" s="16"/>
      <c r="IP55" s="10"/>
      <c r="IQ55" s="17"/>
      <c r="IR55" s="18"/>
      <c r="IW55" s="16"/>
      <c r="IX55" s="10"/>
      <c r="IY55" s="17"/>
      <c r="IZ55" s="18"/>
      <c r="JE55" s="16"/>
      <c r="JF55" s="10"/>
      <c r="JG55" s="17"/>
      <c r="JH55" s="18"/>
      <c r="JM55" s="16"/>
      <c r="JN55" s="10"/>
      <c r="JO55" s="17"/>
      <c r="JP55" s="18"/>
      <c r="JU55" s="16"/>
      <c r="JV55" s="10"/>
      <c r="JW55" s="17"/>
      <c r="JX55" s="18"/>
      <c r="KC55" s="16"/>
      <c r="KD55" s="10"/>
      <c r="KE55" s="17"/>
      <c r="KF55" s="18"/>
      <c r="KK55" s="16"/>
      <c r="KL55" s="10"/>
      <c r="KM55" s="17"/>
      <c r="KN55" s="18"/>
      <c r="KS55" s="16"/>
      <c r="KT55" s="10"/>
      <c r="KU55" s="17"/>
      <c r="KV55" s="18"/>
      <c r="LA55" s="16"/>
      <c r="LB55" s="10"/>
      <c r="LC55" s="17"/>
      <c r="LD55" s="18"/>
      <c r="LI55" s="16"/>
      <c r="LJ55" s="10"/>
      <c r="LK55" s="17"/>
      <c r="LL55" s="18"/>
      <c r="LQ55" s="16"/>
      <c r="LR55" s="10"/>
      <c r="LS55" s="17"/>
      <c r="LT55" s="18"/>
      <c r="LY55" s="16"/>
      <c r="LZ55" s="10"/>
      <c r="MA55" s="17"/>
      <c r="MB55" s="18"/>
      <c r="MG55" s="16"/>
      <c r="MH55" s="10"/>
      <c r="MI55" s="17"/>
      <c r="MJ55" s="18"/>
      <c r="MO55" s="16"/>
      <c r="MP55" s="10"/>
      <c r="MQ55" s="17"/>
      <c r="MR55" s="18"/>
      <c r="MW55" s="16"/>
      <c r="MX55" s="10"/>
      <c r="MY55" s="17"/>
      <c r="MZ55" s="18"/>
      <c r="NE55" s="16"/>
      <c r="NF55" s="10"/>
      <c r="NG55" s="17"/>
      <c r="NH55" s="18"/>
      <c r="NM55" s="16"/>
      <c r="NN55" s="10"/>
      <c r="NO55" s="17"/>
      <c r="NP55" s="18"/>
      <c r="NU55" s="16"/>
      <c r="NV55" s="10"/>
      <c r="NW55" s="17"/>
      <c r="NX55" s="18"/>
      <c r="OC55" s="16"/>
      <c r="OD55" s="10"/>
      <c r="OE55" s="17"/>
      <c r="OF55" s="18"/>
      <c r="OK55" s="16"/>
      <c r="OL55" s="10"/>
      <c r="OM55" s="17"/>
      <c r="ON55" s="18"/>
      <c r="OS55" s="16"/>
      <c r="OT55" s="10"/>
      <c r="OU55" s="17"/>
      <c r="OV55" s="18"/>
      <c r="PA55" s="16"/>
      <c r="PB55" s="10"/>
      <c r="PC55" s="17"/>
      <c r="PD55" s="18"/>
      <c r="PI55" s="16"/>
      <c r="PJ55" s="10"/>
      <c r="PK55" s="17"/>
      <c r="PL55" s="18"/>
      <c r="PQ55" s="16"/>
      <c r="PR55" s="10"/>
      <c r="PS55" s="17"/>
      <c r="PT55" s="18"/>
      <c r="PY55" s="16"/>
      <c r="PZ55" s="10"/>
      <c r="QA55" s="17"/>
      <c r="QB55" s="18"/>
      <c r="QG55" s="16"/>
      <c r="QH55" s="10"/>
      <c r="QI55" s="17"/>
      <c r="QJ55" s="18"/>
      <c r="QO55" s="16"/>
      <c r="QP55" s="10"/>
      <c r="QQ55" s="17"/>
      <c r="QR55" s="18"/>
      <c r="QW55" s="16"/>
      <c r="QX55" s="10"/>
      <c r="QY55" s="17"/>
      <c r="QZ55" s="18"/>
      <c r="RE55" s="16"/>
      <c r="RF55" s="10"/>
      <c r="RG55" s="17"/>
      <c r="RH55" s="18"/>
      <c r="RM55" s="16"/>
      <c r="RN55" s="10"/>
      <c r="RO55" s="17"/>
      <c r="RP55" s="18"/>
      <c r="RU55" s="16"/>
      <c r="RV55" s="10"/>
      <c r="RW55" s="17"/>
      <c r="RX55" s="18"/>
      <c r="SC55" s="16"/>
      <c r="SD55" s="10"/>
      <c r="SE55" s="17"/>
      <c r="SF55" s="18"/>
      <c r="SK55" s="16"/>
      <c r="SL55" s="10"/>
      <c r="SM55" s="17"/>
      <c r="SN55" s="18"/>
      <c r="SS55" s="16"/>
      <c r="ST55" s="10"/>
      <c r="SU55" s="17"/>
      <c r="SV55" s="18"/>
      <c r="TA55" s="16"/>
      <c r="TB55" s="10"/>
      <c r="TC55" s="17"/>
      <c r="TD55" s="18"/>
      <c r="TI55" s="16"/>
      <c r="TJ55" s="10"/>
      <c r="TK55" s="17"/>
      <c r="TL55" s="18"/>
      <c r="TQ55" s="16"/>
      <c r="TR55" s="10"/>
      <c r="TS55" s="17"/>
      <c r="TT55" s="18"/>
      <c r="TY55" s="16"/>
      <c r="TZ55" s="10"/>
      <c r="UA55" s="17"/>
      <c r="UB55" s="18"/>
      <c r="UG55" s="16"/>
      <c r="UH55" s="10"/>
      <c r="UI55" s="17"/>
      <c r="UJ55" s="18"/>
      <c r="UO55" s="16"/>
      <c r="UP55" s="10"/>
      <c r="UQ55" s="17"/>
      <c r="UR55" s="18"/>
      <c r="UW55" s="16"/>
      <c r="UX55" s="10"/>
      <c r="UY55" s="17"/>
      <c r="UZ55" s="18"/>
      <c r="VE55" s="16"/>
      <c r="VF55" s="10"/>
      <c r="VG55" s="17"/>
      <c r="VH55" s="18"/>
      <c r="VM55" s="16"/>
      <c r="VN55" s="10"/>
      <c r="VO55" s="17"/>
      <c r="VP55" s="18"/>
      <c r="VU55" s="16"/>
      <c r="VV55" s="10"/>
      <c r="VW55" s="17"/>
      <c r="VX55" s="18"/>
      <c r="WC55" s="16"/>
      <c r="WD55" s="10"/>
      <c r="WE55" s="17"/>
      <c r="WF55" s="18"/>
      <c r="WK55" s="16"/>
      <c r="WL55" s="10"/>
      <c r="WM55" s="17"/>
      <c r="WN55" s="18"/>
      <c r="WS55" s="16"/>
      <c r="WT55" s="10"/>
      <c r="WU55" s="17"/>
      <c r="WV55" s="18"/>
      <c r="XA55" s="16"/>
      <c r="XB55" s="10"/>
      <c r="XC55" s="17"/>
      <c r="XD55" s="18"/>
      <c r="XI55" s="16"/>
      <c r="XJ55" s="10"/>
      <c r="XK55" s="17"/>
      <c r="XL55" s="18"/>
      <c r="XQ55" s="16"/>
      <c r="XR55" s="10"/>
      <c r="XS55" s="17"/>
      <c r="XT55" s="18"/>
      <c r="XY55" s="16"/>
      <c r="XZ55" s="10"/>
      <c r="YA55" s="17"/>
      <c r="YB55" s="18"/>
      <c r="YG55" s="16"/>
      <c r="YH55" s="10"/>
      <c r="YI55" s="17"/>
      <c r="YJ55" s="18"/>
      <c r="YO55" s="16"/>
      <c r="YP55" s="10"/>
      <c r="YQ55" s="17"/>
      <c r="YR55" s="18"/>
      <c r="YW55" s="16"/>
      <c r="YX55" s="10"/>
      <c r="YY55" s="17"/>
      <c r="YZ55" s="18"/>
      <c r="ZE55" s="16"/>
      <c r="ZF55" s="10"/>
      <c r="ZG55" s="17"/>
      <c r="ZH55" s="18"/>
      <c r="ZM55" s="16"/>
      <c r="ZN55" s="10"/>
      <c r="ZO55" s="17"/>
      <c r="ZP55" s="18"/>
      <c r="ZU55" s="16"/>
      <c r="ZV55" s="10"/>
      <c r="ZW55" s="17"/>
      <c r="ZX55" s="18"/>
      <c r="AAC55" s="16"/>
      <c r="AAD55" s="10"/>
      <c r="AAE55" s="17"/>
      <c r="AAF55" s="18"/>
      <c r="AAK55" s="16"/>
      <c r="AAL55" s="10"/>
      <c r="AAM55" s="17"/>
      <c r="AAN55" s="18"/>
      <c r="AAS55" s="16"/>
      <c r="AAT55" s="10"/>
      <c r="AAU55" s="17"/>
      <c r="AAV55" s="18"/>
      <c r="ABA55" s="16"/>
      <c r="ABB55" s="10"/>
      <c r="ABC55" s="17"/>
      <c r="ABD55" s="18"/>
      <c r="ABI55" s="16"/>
      <c r="ABJ55" s="10"/>
      <c r="ABK55" s="17"/>
      <c r="ABL55" s="18"/>
      <c r="ABQ55" s="16"/>
      <c r="ABR55" s="10"/>
      <c r="ABS55" s="17"/>
      <c r="ABT55" s="18"/>
      <c r="ABY55" s="16"/>
      <c r="ABZ55" s="10"/>
      <c r="ACA55" s="17"/>
      <c r="ACB55" s="18"/>
      <c r="ACG55" s="16"/>
      <c r="ACH55" s="10"/>
      <c r="ACI55" s="17"/>
      <c r="ACJ55" s="18"/>
      <c r="ACO55" s="16"/>
      <c r="ACP55" s="10"/>
      <c r="ACQ55" s="17"/>
      <c r="ACR55" s="18"/>
      <c r="ACW55" s="16"/>
      <c r="ACX55" s="10"/>
      <c r="ACY55" s="17"/>
      <c r="ACZ55" s="18"/>
      <c r="ADE55" s="16"/>
      <c r="ADF55" s="10"/>
      <c r="ADG55" s="17"/>
      <c r="ADH55" s="18"/>
      <c r="ADM55" s="16"/>
      <c r="ADN55" s="10"/>
      <c r="ADO55" s="17"/>
      <c r="ADP55" s="18"/>
      <c r="ADU55" s="16"/>
      <c r="ADV55" s="10"/>
      <c r="ADW55" s="17"/>
      <c r="ADX55" s="18"/>
      <c r="AEC55" s="16"/>
      <c r="AED55" s="10"/>
      <c r="AEE55" s="17"/>
      <c r="AEF55" s="18"/>
      <c r="AEK55" s="16"/>
      <c r="AEL55" s="10"/>
      <c r="AEM55" s="17"/>
      <c r="AEN55" s="18"/>
      <c r="AES55" s="16"/>
      <c r="AET55" s="10"/>
      <c r="AEU55" s="17"/>
      <c r="AEV55" s="18"/>
      <c r="AFA55" s="16"/>
      <c r="AFB55" s="10"/>
      <c r="AFC55" s="17"/>
      <c r="AFD55" s="18"/>
      <c r="AFI55" s="16"/>
      <c r="AFJ55" s="10"/>
      <c r="AFK55" s="17"/>
      <c r="AFL55" s="18"/>
      <c r="AFQ55" s="16"/>
      <c r="AFR55" s="10"/>
      <c r="AFS55" s="17"/>
      <c r="AFT55" s="18"/>
      <c r="AFY55" s="16"/>
      <c r="AFZ55" s="10"/>
      <c r="AGA55" s="17"/>
      <c r="AGB55" s="18"/>
      <c r="AGG55" s="16"/>
      <c r="AGH55" s="10"/>
      <c r="AGI55" s="17"/>
      <c r="AGJ55" s="18"/>
      <c r="AGO55" s="16"/>
      <c r="AGP55" s="10"/>
      <c r="AGQ55" s="17"/>
      <c r="AGR55" s="18"/>
      <c r="AGW55" s="16"/>
      <c r="AGX55" s="10"/>
      <c r="AGY55" s="17"/>
      <c r="AGZ55" s="18"/>
      <c r="AHE55" s="16"/>
      <c r="AHF55" s="10"/>
      <c r="AHG55" s="17"/>
      <c r="AHH55" s="18"/>
      <c r="AHM55" s="16"/>
      <c r="AHN55" s="10"/>
      <c r="AHO55" s="17"/>
      <c r="AHP55" s="18"/>
      <c r="AHU55" s="16"/>
      <c r="AHV55" s="10"/>
      <c r="AHW55" s="17"/>
      <c r="AHX55" s="18"/>
      <c r="AIC55" s="16"/>
      <c r="AID55" s="10"/>
      <c r="AIE55" s="17"/>
      <c r="AIF55" s="18"/>
      <c r="AIK55" s="16"/>
      <c r="AIL55" s="10"/>
      <c r="AIM55" s="17"/>
      <c r="AIN55" s="18"/>
      <c r="AIS55" s="16"/>
      <c r="AIT55" s="10"/>
      <c r="AIU55" s="17"/>
      <c r="AIV55" s="18"/>
      <c r="AJA55" s="16"/>
      <c r="AJB55" s="10"/>
      <c r="AJC55" s="17"/>
      <c r="AJD55" s="18"/>
      <c r="AJI55" s="16"/>
      <c r="AJJ55" s="10"/>
      <c r="AJK55" s="17"/>
      <c r="AJL55" s="18"/>
      <c r="AJQ55" s="16"/>
      <c r="AJR55" s="10"/>
      <c r="AJS55" s="17"/>
      <c r="AJT55" s="18"/>
      <c r="AJY55" s="16"/>
      <c r="AJZ55" s="10"/>
      <c r="AKA55" s="17"/>
      <c r="AKB55" s="18"/>
      <c r="AKG55" s="16"/>
      <c r="AKH55" s="10"/>
      <c r="AKI55" s="17"/>
      <c r="AKJ55" s="18"/>
      <c r="AKO55" s="16"/>
      <c r="AKP55" s="10"/>
      <c r="AKQ55" s="17"/>
      <c r="AKR55" s="18"/>
      <c r="AKW55" s="16"/>
      <c r="AKX55" s="10"/>
      <c r="AKY55" s="17"/>
      <c r="AKZ55" s="18"/>
      <c r="ALE55" s="16"/>
      <c r="ALF55" s="10"/>
      <c r="ALG55" s="17"/>
      <c r="ALH55" s="18"/>
      <c r="ALM55" s="16"/>
      <c r="ALN55" s="10"/>
      <c r="ALO55" s="17"/>
      <c r="ALP55" s="18"/>
      <c r="ALU55" s="16"/>
      <c r="ALV55" s="10"/>
      <c r="ALW55" s="17"/>
      <c r="ALX55" s="18"/>
      <c r="AMC55" s="16"/>
      <c r="AMD55" s="10"/>
      <c r="AME55" s="17"/>
      <c r="AMF55" s="18"/>
      <c r="AMK55" s="16"/>
      <c r="AML55" s="10"/>
      <c r="AMM55" s="17"/>
      <c r="AMN55" s="18"/>
      <c r="AMS55" s="16"/>
      <c r="AMT55" s="10"/>
      <c r="AMU55" s="17"/>
      <c r="AMV55" s="18"/>
      <c r="ANA55" s="16"/>
      <c r="ANB55" s="10"/>
      <c r="ANC55" s="17"/>
      <c r="AND55" s="18"/>
      <c r="ANI55" s="16"/>
      <c r="ANJ55" s="10"/>
      <c r="ANK55" s="17"/>
      <c r="ANL55" s="18"/>
      <c r="ANQ55" s="16"/>
      <c r="ANR55" s="10"/>
      <c r="ANS55" s="17"/>
      <c r="ANT55" s="18"/>
      <c r="ANY55" s="16"/>
      <c r="ANZ55" s="10"/>
      <c r="AOA55" s="17"/>
      <c r="AOB55" s="18"/>
      <c r="AOG55" s="16"/>
      <c r="AOH55" s="10"/>
      <c r="AOI55" s="17"/>
      <c r="AOJ55" s="18"/>
      <c r="AOO55" s="16"/>
      <c r="AOP55" s="10"/>
      <c r="AOQ55" s="17"/>
      <c r="AOR55" s="18"/>
      <c r="AOW55" s="16"/>
      <c r="AOX55" s="10"/>
      <c r="AOY55" s="17"/>
      <c r="AOZ55" s="18"/>
      <c r="APE55" s="16"/>
      <c r="APF55" s="10"/>
      <c r="APG55" s="17"/>
      <c r="APH55" s="18"/>
      <c r="APM55" s="16"/>
      <c r="APN55" s="10"/>
      <c r="APO55" s="17"/>
      <c r="APP55" s="18"/>
      <c r="APU55" s="16"/>
      <c r="APV55" s="10"/>
      <c r="APW55" s="17"/>
      <c r="APX55" s="18"/>
      <c r="AQC55" s="16"/>
      <c r="AQD55" s="10"/>
      <c r="AQE55" s="17"/>
      <c r="AQF55" s="18"/>
      <c r="AQK55" s="16"/>
      <c r="AQL55" s="10"/>
      <c r="AQM55" s="17"/>
      <c r="AQN55" s="18"/>
      <c r="AQS55" s="16"/>
      <c r="AQT55" s="10"/>
      <c r="AQU55" s="17"/>
      <c r="AQV55" s="18"/>
      <c r="ARA55" s="16"/>
      <c r="ARB55" s="10"/>
      <c r="ARC55" s="17"/>
      <c r="ARD55" s="18"/>
      <c r="ARI55" s="16"/>
      <c r="ARJ55" s="10"/>
      <c r="ARK55" s="17"/>
      <c r="ARL55" s="18"/>
      <c r="ARQ55" s="16"/>
      <c r="ARR55" s="10"/>
      <c r="ARS55" s="17"/>
      <c r="ART55" s="18"/>
      <c r="ARY55" s="16"/>
      <c r="ARZ55" s="10"/>
      <c r="ASA55" s="17"/>
      <c r="ASB55" s="18"/>
      <c r="ASG55" s="16"/>
      <c r="ASH55" s="10"/>
      <c r="ASI55" s="17"/>
      <c r="ASJ55" s="18"/>
      <c r="ASO55" s="16"/>
      <c r="ASP55" s="10"/>
      <c r="ASQ55" s="17"/>
      <c r="ASR55" s="18"/>
      <c r="ASW55" s="16"/>
      <c r="ASX55" s="10"/>
      <c r="ASY55" s="17"/>
      <c r="ASZ55" s="18"/>
      <c r="ATE55" s="16"/>
      <c r="ATF55" s="10"/>
      <c r="ATG55" s="17"/>
      <c r="ATH55" s="18"/>
      <c r="ATM55" s="16"/>
      <c r="ATN55" s="10"/>
      <c r="ATO55" s="17"/>
      <c r="ATP55" s="18"/>
      <c r="ATU55" s="16"/>
      <c r="ATV55" s="10"/>
      <c r="ATW55" s="17"/>
      <c r="ATX55" s="18"/>
      <c r="AUC55" s="16"/>
      <c r="AUD55" s="10"/>
      <c r="AUE55" s="17"/>
      <c r="AUF55" s="18"/>
      <c r="AUK55" s="16"/>
      <c r="AUL55" s="10"/>
      <c r="AUM55" s="17"/>
      <c r="AUN55" s="18"/>
      <c r="AUS55" s="16"/>
      <c r="AUT55" s="10"/>
      <c r="AUU55" s="17"/>
      <c r="AUV55" s="18"/>
      <c r="AVA55" s="16"/>
      <c r="AVB55" s="10"/>
      <c r="AVC55" s="17"/>
      <c r="AVD55" s="18"/>
      <c r="AVI55" s="16"/>
      <c r="AVJ55" s="10"/>
      <c r="AVK55" s="17"/>
      <c r="AVL55" s="18"/>
      <c r="AVQ55" s="16"/>
      <c r="AVR55" s="10"/>
      <c r="AVS55" s="17"/>
      <c r="AVT55" s="18"/>
      <c r="AVY55" s="16"/>
      <c r="AVZ55" s="10"/>
      <c r="AWA55" s="17"/>
      <c r="AWB55" s="18"/>
      <c r="AWG55" s="16"/>
      <c r="AWH55" s="10"/>
      <c r="AWI55" s="17"/>
      <c r="AWJ55" s="18"/>
      <c r="AWO55" s="16"/>
      <c r="AWP55" s="10"/>
      <c r="AWQ55" s="17"/>
      <c r="AWR55" s="18"/>
      <c r="AWW55" s="16"/>
      <c r="AWX55" s="10"/>
      <c r="AWY55" s="17"/>
      <c r="AWZ55" s="18"/>
      <c r="AXE55" s="16"/>
      <c r="AXF55" s="10"/>
      <c r="AXG55" s="17"/>
      <c r="AXH55" s="18"/>
      <c r="AXM55" s="16"/>
      <c r="AXN55" s="10"/>
      <c r="AXO55" s="17"/>
      <c r="AXP55" s="18"/>
      <c r="AXU55" s="16"/>
      <c r="AXV55" s="10"/>
      <c r="AXW55" s="17"/>
      <c r="AXX55" s="18"/>
      <c r="AYC55" s="16"/>
      <c r="AYD55" s="10"/>
      <c r="AYE55" s="17"/>
      <c r="AYF55" s="18"/>
      <c r="AYK55" s="16"/>
      <c r="AYL55" s="10"/>
      <c r="AYM55" s="17"/>
      <c r="AYN55" s="18"/>
      <c r="AYS55" s="16"/>
      <c r="AYT55" s="10"/>
      <c r="AYU55" s="17"/>
      <c r="AYV55" s="18"/>
      <c r="AZA55" s="16"/>
      <c r="AZB55" s="10"/>
      <c r="AZC55" s="17"/>
      <c r="AZD55" s="18"/>
      <c r="AZI55" s="16"/>
      <c r="AZJ55" s="10"/>
      <c r="AZK55" s="17"/>
      <c r="AZL55" s="18"/>
      <c r="AZQ55" s="16"/>
      <c r="AZR55" s="10"/>
      <c r="AZS55" s="17"/>
      <c r="AZT55" s="18"/>
      <c r="AZY55" s="16"/>
      <c r="AZZ55" s="10"/>
      <c r="BAA55" s="17"/>
      <c r="BAB55" s="18"/>
      <c r="BAG55" s="16"/>
      <c r="BAH55" s="10"/>
      <c r="BAI55" s="17"/>
      <c r="BAJ55" s="18"/>
      <c r="BAO55" s="16"/>
      <c r="BAP55" s="10"/>
      <c r="BAQ55" s="17"/>
      <c r="BAR55" s="18"/>
      <c r="BAW55" s="16"/>
      <c r="BAX55" s="10"/>
      <c r="BAY55" s="17"/>
      <c r="BAZ55" s="18"/>
      <c r="BBE55" s="16"/>
      <c r="BBF55" s="10"/>
      <c r="BBG55" s="17"/>
      <c r="BBH55" s="18"/>
      <c r="BBM55" s="16"/>
      <c r="BBN55" s="10"/>
      <c r="BBO55" s="17"/>
      <c r="BBP55" s="18"/>
      <c r="BBU55" s="16"/>
      <c r="BBV55" s="10"/>
      <c r="BBW55" s="17"/>
      <c r="BBX55" s="18"/>
      <c r="BCC55" s="16"/>
      <c r="BCD55" s="10"/>
      <c r="BCE55" s="17"/>
      <c r="BCF55" s="18"/>
      <c r="BCK55" s="16"/>
      <c r="BCL55" s="10"/>
      <c r="BCM55" s="17"/>
      <c r="BCN55" s="18"/>
      <c r="BCS55" s="16"/>
      <c r="BCT55" s="10"/>
      <c r="BCU55" s="17"/>
      <c r="BCV55" s="18"/>
      <c r="BDA55" s="16"/>
      <c r="BDB55" s="10"/>
      <c r="BDC55" s="17"/>
      <c r="BDD55" s="18"/>
      <c r="BDI55" s="16"/>
      <c r="BDJ55" s="10"/>
      <c r="BDK55" s="17"/>
      <c r="BDL55" s="18"/>
      <c r="BDQ55" s="16"/>
      <c r="BDR55" s="10"/>
      <c r="BDS55" s="17"/>
      <c r="BDT55" s="18"/>
      <c r="BDY55" s="16"/>
      <c r="BDZ55" s="10"/>
      <c r="BEA55" s="17"/>
      <c r="BEB55" s="18"/>
      <c r="BEG55" s="16"/>
      <c r="BEH55" s="10"/>
      <c r="BEI55" s="17"/>
      <c r="BEJ55" s="18"/>
      <c r="BEO55" s="16"/>
      <c r="BEP55" s="10"/>
      <c r="BEQ55" s="17"/>
      <c r="BER55" s="18"/>
      <c r="BEW55" s="16"/>
      <c r="BEX55" s="10"/>
      <c r="BEY55" s="17"/>
      <c r="BEZ55" s="18"/>
      <c r="BFE55" s="16"/>
      <c r="BFF55" s="10"/>
      <c r="BFG55" s="17"/>
      <c r="BFH55" s="18"/>
      <c r="BFM55" s="16"/>
      <c r="BFN55" s="10"/>
      <c r="BFO55" s="17"/>
      <c r="BFP55" s="18"/>
      <c r="BFU55" s="16"/>
      <c r="BFV55" s="10"/>
      <c r="BFW55" s="17"/>
      <c r="BFX55" s="18"/>
      <c r="BGC55" s="16"/>
      <c r="BGD55" s="10"/>
      <c r="BGE55" s="17"/>
      <c r="BGF55" s="18"/>
      <c r="BGK55" s="16"/>
      <c r="BGL55" s="10"/>
      <c r="BGM55" s="17"/>
      <c r="BGN55" s="18"/>
      <c r="BGS55" s="16"/>
      <c r="BGT55" s="10"/>
      <c r="BGU55" s="17"/>
      <c r="BGV55" s="18"/>
      <c r="BHA55" s="16"/>
      <c r="BHB55" s="10"/>
      <c r="BHC55" s="17"/>
      <c r="BHD55" s="18"/>
      <c r="BHI55" s="16"/>
      <c r="BHJ55" s="10"/>
      <c r="BHK55" s="17"/>
      <c r="BHL55" s="18"/>
      <c r="BHQ55" s="16"/>
      <c r="BHR55" s="10"/>
      <c r="BHS55" s="17"/>
      <c r="BHT55" s="18"/>
      <c r="BHY55" s="16"/>
      <c r="BHZ55" s="10"/>
      <c r="BIA55" s="17"/>
      <c r="BIB55" s="18"/>
      <c r="BIG55" s="16"/>
      <c r="BIH55" s="10"/>
      <c r="BII55" s="17"/>
      <c r="BIJ55" s="18"/>
      <c r="BIO55" s="16"/>
      <c r="BIP55" s="10"/>
      <c r="BIQ55" s="17"/>
      <c r="BIR55" s="18"/>
      <c r="BIW55" s="16"/>
      <c r="BIX55" s="10"/>
      <c r="BIY55" s="17"/>
      <c r="BIZ55" s="18"/>
      <c r="BJE55" s="16"/>
      <c r="BJF55" s="10"/>
      <c r="BJG55" s="17"/>
      <c r="BJH55" s="18"/>
      <c r="BJM55" s="16"/>
      <c r="BJN55" s="10"/>
      <c r="BJO55" s="17"/>
      <c r="BJP55" s="18"/>
      <c r="BJU55" s="16"/>
      <c r="BJV55" s="10"/>
      <c r="BJW55" s="17"/>
      <c r="BJX55" s="18"/>
      <c r="BKC55" s="16"/>
      <c r="BKD55" s="10"/>
      <c r="BKE55" s="17"/>
      <c r="BKF55" s="18"/>
      <c r="BKK55" s="16"/>
      <c r="BKL55" s="10"/>
      <c r="BKM55" s="17"/>
      <c r="BKN55" s="18"/>
      <c r="BKS55" s="16"/>
      <c r="BKT55" s="10"/>
      <c r="BKU55" s="17"/>
      <c r="BKV55" s="18"/>
      <c r="BLA55" s="16"/>
      <c r="BLB55" s="10"/>
      <c r="BLC55" s="17"/>
      <c r="BLD55" s="18"/>
      <c r="BLI55" s="16"/>
      <c r="BLJ55" s="10"/>
      <c r="BLK55" s="17"/>
      <c r="BLL55" s="18"/>
      <c r="BLQ55" s="16"/>
      <c r="BLR55" s="10"/>
      <c r="BLS55" s="17"/>
      <c r="BLT55" s="18"/>
      <c r="BLY55" s="16"/>
      <c r="BLZ55" s="10"/>
      <c r="BMA55" s="17"/>
      <c r="BMB55" s="18"/>
      <c r="BMG55" s="16"/>
      <c r="BMH55" s="10"/>
      <c r="BMI55" s="17"/>
      <c r="BMJ55" s="18"/>
      <c r="BMO55" s="16"/>
      <c r="BMP55" s="10"/>
      <c r="BMQ55" s="17"/>
      <c r="BMR55" s="18"/>
      <c r="BMW55" s="16"/>
      <c r="BMX55" s="10"/>
      <c r="BMY55" s="17"/>
      <c r="BMZ55" s="18"/>
      <c r="BNE55" s="16"/>
      <c r="BNF55" s="10"/>
      <c r="BNG55" s="17"/>
      <c r="BNH55" s="18"/>
      <c r="BNM55" s="16"/>
      <c r="BNN55" s="10"/>
      <c r="BNO55" s="17"/>
      <c r="BNP55" s="18"/>
      <c r="BNU55" s="16"/>
      <c r="BNV55" s="10"/>
      <c r="BNW55" s="17"/>
      <c r="BNX55" s="18"/>
      <c r="BOC55" s="16"/>
      <c r="BOD55" s="10"/>
      <c r="BOE55" s="17"/>
      <c r="BOF55" s="18"/>
      <c r="BOK55" s="16"/>
      <c r="BOL55" s="10"/>
      <c r="BOM55" s="17"/>
      <c r="BON55" s="18"/>
      <c r="BOS55" s="16"/>
      <c r="BOT55" s="10"/>
      <c r="BOU55" s="17"/>
      <c r="BOV55" s="18"/>
      <c r="BPA55" s="16"/>
      <c r="BPB55" s="10"/>
      <c r="BPC55" s="17"/>
      <c r="BPD55" s="18"/>
      <c r="BPI55" s="16"/>
      <c r="BPJ55" s="10"/>
      <c r="BPK55" s="17"/>
      <c r="BPL55" s="18"/>
      <c r="BPQ55" s="16"/>
      <c r="BPR55" s="10"/>
      <c r="BPS55" s="17"/>
      <c r="BPT55" s="18"/>
      <c r="BPY55" s="16"/>
      <c r="BPZ55" s="10"/>
      <c r="BQA55" s="17"/>
      <c r="BQB55" s="18"/>
      <c r="BQG55" s="16"/>
      <c r="BQH55" s="10"/>
      <c r="BQI55" s="17"/>
      <c r="BQJ55" s="18"/>
      <c r="BQO55" s="16"/>
      <c r="BQP55" s="10"/>
      <c r="BQQ55" s="17"/>
      <c r="BQR55" s="18"/>
      <c r="BQW55" s="16"/>
      <c r="BQX55" s="10"/>
      <c r="BQY55" s="17"/>
      <c r="BQZ55" s="18"/>
      <c r="BRE55" s="16"/>
      <c r="BRF55" s="10"/>
      <c r="BRG55" s="17"/>
      <c r="BRH55" s="18"/>
      <c r="BRM55" s="16"/>
      <c r="BRN55" s="10"/>
      <c r="BRO55" s="17"/>
      <c r="BRP55" s="18"/>
      <c r="BRU55" s="16"/>
      <c r="BRV55" s="10"/>
      <c r="BRW55" s="17"/>
      <c r="BRX55" s="18"/>
      <c r="BSC55" s="16"/>
      <c r="BSD55" s="10"/>
      <c r="BSE55" s="17"/>
      <c r="BSF55" s="18"/>
      <c r="BSK55" s="16"/>
      <c r="BSL55" s="10"/>
      <c r="BSM55" s="17"/>
      <c r="BSN55" s="18"/>
      <c r="BSS55" s="16"/>
      <c r="BST55" s="10"/>
      <c r="BSU55" s="17"/>
      <c r="BSV55" s="18"/>
      <c r="BTA55" s="16"/>
      <c r="BTB55" s="10"/>
      <c r="BTC55" s="17"/>
      <c r="BTD55" s="18"/>
      <c r="BTI55" s="16"/>
      <c r="BTJ55" s="10"/>
      <c r="BTK55" s="17"/>
      <c r="BTL55" s="18"/>
      <c r="BTQ55" s="16"/>
      <c r="BTR55" s="10"/>
      <c r="BTS55" s="17"/>
      <c r="BTT55" s="18"/>
      <c r="BTY55" s="16"/>
      <c r="BTZ55" s="10"/>
      <c r="BUA55" s="17"/>
      <c r="BUB55" s="18"/>
      <c r="BUG55" s="16"/>
      <c r="BUH55" s="10"/>
      <c r="BUI55" s="17"/>
      <c r="BUJ55" s="18"/>
      <c r="BUO55" s="16"/>
      <c r="BUP55" s="10"/>
      <c r="BUQ55" s="17"/>
      <c r="BUR55" s="18"/>
      <c r="BUW55" s="16"/>
      <c r="BUX55" s="10"/>
      <c r="BUY55" s="17"/>
      <c r="BUZ55" s="18"/>
      <c r="BVE55" s="16"/>
      <c r="BVF55" s="10"/>
      <c r="BVG55" s="17"/>
      <c r="BVH55" s="18"/>
      <c r="BVM55" s="16"/>
      <c r="BVN55" s="10"/>
      <c r="BVO55" s="17"/>
      <c r="BVP55" s="18"/>
      <c r="BVU55" s="16"/>
      <c r="BVV55" s="10"/>
      <c r="BVW55" s="17"/>
      <c r="BVX55" s="18"/>
      <c r="BWC55" s="16"/>
      <c r="BWD55" s="10"/>
      <c r="BWE55" s="17"/>
      <c r="BWF55" s="18"/>
      <c r="BWK55" s="16"/>
      <c r="BWL55" s="10"/>
      <c r="BWM55" s="17"/>
      <c r="BWN55" s="18"/>
      <c r="BWS55" s="16"/>
      <c r="BWT55" s="10"/>
      <c r="BWU55" s="17"/>
      <c r="BWV55" s="18"/>
      <c r="BXA55" s="16"/>
      <c r="BXB55" s="10"/>
      <c r="BXC55" s="17"/>
      <c r="BXD55" s="18"/>
      <c r="BXI55" s="16"/>
      <c r="BXJ55" s="10"/>
      <c r="BXK55" s="17"/>
      <c r="BXL55" s="18"/>
      <c r="BXQ55" s="16"/>
      <c r="BXR55" s="10"/>
      <c r="BXS55" s="17"/>
      <c r="BXT55" s="18"/>
      <c r="BXY55" s="16"/>
      <c r="BXZ55" s="10"/>
      <c r="BYA55" s="17"/>
      <c r="BYB55" s="18"/>
      <c r="BYG55" s="16"/>
      <c r="BYH55" s="10"/>
      <c r="BYI55" s="17"/>
      <c r="BYJ55" s="18"/>
      <c r="BYO55" s="16"/>
      <c r="BYP55" s="10"/>
      <c r="BYQ55" s="17"/>
      <c r="BYR55" s="18"/>
      <c r="BYW55" s="16"/>
      <c r="BYX55" s="10"/>
      <c r="BYY55" s="17"/>
      <c r="BYZ55" s="18"/>
      <c r="BZE55" s="16"/>
      <c r="BZF55" s="10"/>
      <c r="BZG55" s="17"/>
      <c r="BZH55" s="18"/>
      <c r="BZM55" s="16"/>
      <c r="BZN55" s="10"/>
      <c r="BZO55" s="17"/>
      <c r="BZP55" s="18"/>
      <c r="BZU55" s="16"/>
      <c r="BZV55" s="10"/>
      <c r="BZW55" s="17"/>
      <c r="BZX55" s="18"/>
      <c r="CAC55" s="16"/>
      <c r="CAD55" s="10"/>
      <c r="CAE55" s="17"/>
      <c r="CAF55" s="18"/>
      <c r="CAK55" s="16"/>
      <c r="CAL55" s="10"/>
      <c r="CAM55" s="17"/>
      <c r="CAN55" s="18"/>
      <c r="CAS55" s="16"/>
      <c r="CAT55" s="10"/>
      <c r="CAU55" s="17"/>
      <c r="CAV55" s="18"/>
      <c r="CBA55" s="16"/>
      <c r="CBB55" s="10"/>
      <c r="CBC55" s="17"/>
      <c r="CBD55" s="18"/>
      <c r="CBI55" s="16"/>
      <c r="CBJ55" s="10"/>
      <c r="CBK55" s="17"/>
      <c r="CBL55" s="18"/>
      <c r="CBQ55" s="16"/>
      <c r="CBR55" s="10"/>
      <c r="CBS55" s="17"/>
      <c r="CBT55" s="18"/>
      <c r="CBY55" s="16"/>
      <c r="CBZ55" s="10"/>
      <c r="CCA55" s="17"/>
      <c r="CCB55" s="18"/>
      <c r="CCG55" s="16"/>
      <c r="CCH55" s="10"/>
      <c r="CCI55" s="17"/>
      <c r="CCJ55" s="18"/>
      <c r="CCO55" s="16"/>
      <c r="CCP55" s="10"/>
      <c r="CCQ55" s="17"/>
      <c r="CCR55" s="18"/>
      <c r="CCW55" s="16"/>
      <c r="CCX55" s="10"/>
      <c r="CCY55" s="17"/>
      <c r="CCZ55" s="18"/>
      <c r="CDE55" s="16"/>
      <c r="CDF55" s="10"/>
      <c r="CDG55" s="17"/>
      <c r="CDH55" s="18"/>
      <c r="CDM55" s="16"/>
      <c r="CDN55" s="10"/>
      <c r="CDO55" s="17"/>
      <c r="CDP55" s="18"/>
      <c r="CDU55" s="16"/>
      <c r="CDV55" s="10"/>
      <c r="CDW55" s="17"/>
      <c r="CDX55" s="18"/>
      <c r="CEC55" s="16"/>
      <c r="CED55" s="10"/>
      <c r="CEE55" s="17"/>
      <c r="CEF55" s="18"/>
      <c r="CEK55" s="16"/>
      <c r="CEL55" s="10"/>
      <c r="CEM55" s="17"/>
      <c r="CEN55" s="18"/>
      <c r="CES55" s="16"/>
      <c r="CET55" s="10"/>
      <c r="CEU55" s="17"/>
      <c r="CEV55" s="18"/>
      <c r="CFA55" s="16"/>
      <c r="CFB55" s="10"/>
      <c r="CFC55" s="17"/>
      <c r="CFD55" s="18"/>
      <c r="CFI55" s="16"/>
      <c r="CFJ55" s="10"/>
      <c r="CFK55" s="17"/>
      <c r="CFL55" s="18"/>
      <c r="CFQ55" s="16"/>
      <c r="CFR55" s="10"/>
      <c r="CFS55" s="17"/>
      <c r="CFT55" s="18"/>
      <c r="CFY55" s="16"/>
      <c r="CFZ55" s="10"/>
      <c r="CGA55" s="17"/>
      <c r="CGB55" s="18"/>
      <c r="CGG55" s="16"/>
      <c r="CGH55" s="10"/>
      <c r="CGI55" s="17"/>
      <c r="CGJ55" s="18"/>
      <c r="CGO55" s="16"/>
      <c r="CGP55" s="10"/>
      <c r="CGQ55" s="17"/>
      <c r="CGR55" s="18"/>
      <c r="CGW55" s="16"/>
      <c r="CGX55" s="10"/>
      <c r="CGY55" s="17"/>
      <c r="CGZ55" s="18"/>
      <c r="CHE55" s="16"/>
      <c r="CHF55" s="10"/>
      <c r="CHG55" s="17"/>
      <c r="CHH55" s="18"/>
      <c r="CHM55" s="16"/>
      <c r="CHN55" s="10"/>
      <c r="CHO55" s="17"/>
      <c r="CHP55" s="18"/>
      <c r="CHU55" s="16"/>
      <c r="CHV55" s="10"/>
      <c r="CHW55" s="17"/>
      <c r="CHX55" s="18"/>
      <c r="CIC55" s="16"/>
      <c r="CID55" s="10"/>
      <c r="CIE55" s="17"/>
      <c r="CIF55" s="18"/>
      <c r="CIK55" s="16"/>
      <c r="CIL55" s="10"/>
      <c r="CIM55" s="17"/>
      <c r="CIN55" s="18"/>
      <c r="CIS55" s="16"/>
      <c r="CIT55" s="10"/>
      <c r="CIU55" s="17"/>
      <c r="CIV55" s="18"/>
      <c r="CJA55" s="16"/>
      <c r="CJB55" s="10"/>
      <c r="CJC55" s="17"/>
      <c r="CJD55" s="18"/>
      <c r="CJI55" s="16"/>
      <c r="CJJ55" s="10"/>
      <c r="CJK55" s="17"/>
      <c r="CJL55" s="18"/>
      <c r="CJQ55" s="16"/>
      <c r="CJR55" s="10"/>
      <c r="CJS55" s="17"/>
      <c r="CJT55" s="18"/>
      <c r="CJY55" s="16"/>
      <c r="CJZ55" s="10"/>
      <c r="CKA55" s="17"/>
      <c r="CKB55" s="18"/>
      <c r="CKG55" s="16"/>
      <c r="CKH55" s="10"/>
      <c r="CKI55" s="17"/>
      <c r="CKJ55" s="18"/>
      <c r="CKO55" s="16"/>
      <c r="CKP55" s="10"/>
      <c r="CKQ55" s="17"/>
      <c r="CKR55" s="18"/>
      <c r="CKW55" s="16"/>
      <c r="CKX55" s="10"/>
      <c r="CKY55" s="17"/>
      <c r="CKZ55" s="18"/>
      <c r="CLE55" s="16"/>
      <c r="CLF55" s="10"/>
      <c r="CLG55" s="17"/>
      <c r="CLH55" s="18"/>
      <c r="CLM55" s="16"/>
      <c r="CLN55" s="10"/>
      <c r="CLO55" s="17"/>
      <c r="CLP55" s="18"/>
      <c r="CLU55" s="16"/>
      <c r="CLV55" s="10"/>
      <c r="CLW55" s="17"/>
      <c r="CLX55" s="18"/>
      <c r="CMC55" s="16"/>
      <c r="CMD55" s="10"/>
      <c r="CME55" s="17"/>
      <c r="CMF55" s="18"/>
      <c r="CMK55" s="16"/>
      <c r="CML55" s="10"/>
      <c r="CMM55" s="17"/>
      <c r="CMN55" s="18"/>
      <c r="CMS55" s="16"/>
      <c r="CMT55" s="10"/>
      <c r="CMU55" s="17"/>
      <c r="CMV55" s="18"/>
      <c r="CNA55" s="16"/>
      <c r="CNB55" s="10"/>
      <c r="CNC55" s="17"/>
      <c r="CND55" s="18"/>
      <c r="CNI55" s="16"/>
      <c r="CNJ55" s="10"/>
      <c r="CNK55" s="17"/>
      <c r="CNL55" s="18"/>
      <c r="CNQ55" s="16"/>
      <c r="CNR55" s="10"/>
      <c r="CNS55" s="17"/>
      <c r="CNT55" s="18"/>
      <c r="CNY55" s="16"/>
      <c r="CNZ55" s="10"/>
      <c r="COA55" s="17"/>
      <c r="COB55" s="18"/>
      <c r="COG55" s="16"/>
      <c r="COH55" s="10"/>
      <c r="COI55" s="17"/>
      <c r="COJ55" s="18"/>
      <c r="COO55" s="16"/>
      <c r="COP55" s="10"/>
      <c r="COQ55" s="17"/>
      <c r="COR55" s="18"/>
      <c r="COW55" s="16"/>
      <c r="COX55" s="10"/>
      <c r="COY55" s="17"/>
      <c r="COZ55" s="18"/>
      <c r="CPE55" s="16"/>
      <c r="CPF55" s="10"/>
      <c r="CPG55" s="17"/>
      <c r="CPH55" s="18"/>
      <c r="CPM55" s="16"/>
      <c r="CPN55" s="10"/>
      <c r="CPO55" s="17"/>
      <c r="CPP55" s="18"/>
      <c r="CPU55" s="16"/>
      <c r="CPV55" s="10"/>
      <c r="CPW55" s="17"/>
      <c r="CPX55" s="18"/>
      <c r="CQC55" s="16"/>
      <c r="CQD55" s="10"/>
      <c r="CQE55" s="17"/>
      <c r="CQF55" s="18"/>
      <c r="CQK55" s="16"/>
      <c r="CQL55" s="10"/>
      <c r="CQM55" s="17"/>
      <c r="CQN55" s="18"/>
      <c r="CQS55" s="16"/>
      <c r="CQT55" s="10"/>
      <c r="CQU55" s="17"/>
      <c r="CQV55" s="18"/>
      <c r="CRA55" s="16"/>
      <c r="CRB55" s="10"/>
      <c r="CRC55" s="17"/>
      <c r="CRD55" s="18"/>
      <c r="CRI55" s="16"/>
      <c r="CRJ55" s="10"/>
      <c r="CRK55" s="17"/>
      <c r="CRL55" s="18"/>
      <c r="CRQ55" s="16"/>
      <c r="CRR55" s="10"/>
      <c r="CRS55" s="17"/>
      <c r="CRT55" s="18"/>
      <c r="CRY55" s="16"/>
      <c r="CRZ55" s="10"/>
      <c r="CSA55" s="17"/>
      <c r="CSB55" s="18"/>
      <c r="CSG55" s="16"/>
      <c r="CSH55" s="10"/>
      <c r="CSI55" s="17"/>
      <c r="CSJ55" s="18"/>
      <c r="CSO55" s="16"/>
      <c r="CSP55" s="10"/>
      <c r="CSQ55" s="17"/>
      <c r="CSR55" s="18"/>
      <c r="CSW55" s="16"/>
      <c r="CSX55" s="10"/>
      <c r="CSY55" s="17"/>
      <c r="CSZ55" s="18"/>
      <c r="CTE55" s="16"/>
      <c r="CTF55" s="10"/>
      <c r="CTG55" s="17"/>
      <c r="CTH55" s="18"/>
      <c r="CTM55" s="16"/>
      <c r="CTN55" s="10"/>
      <c r="CTO55" s="17"/>
      <c r="CTP55" s="18"/>
      <c r="CTU55" s="16"/>
      <c r="CTV55" s="10"/>
      <c r="CTW55" s="17"/>
      <c r="CTX55" s="18"/>
      <c r="CUC55" s="16"/>
      <c r="CUD55" s="10"/>
      <c r="CUE55" s="17"/>
      <c r="CUF55" s="18"/>
      <c r="CUK55" s="16"/>
      <c r="CUL55" s="10"/>
      <c r="CUM55" s="17"/>
      <c r="CUN55" s="18"/>
      <c r="CUS55" s="16"/>
      <c r="CUT55" s="10"/>
      <c r="CUU55" s="17"/>
      <c r="CUV55" s="18"/>
      <c r="CVA55" s="16"/>
      <c r="CVB55" s="10"/>
      <c r="CVC55" s="17"/>
      <c r="CVD55" s="18"/>
      <c r="CVI55" s="16"/>
      <c r="CVJ55" s="10"/>
      <c r="CVK55" s="17"/>
      <c r="CVL55" s="18"/>
      <c r="CVQ55" s="16"/>
      <c r="CVR55" s="10"/>
      <c r="CVS55" s="17"/>
      <c r="CVT55" s="18"/>
      <c r="CVY55" s="16"/>
      <c r="CVZ55" s="10"/>
      <c r="CWA55" s="17"/>
      <c r="CWB55" s="18"/>
      <c r="CWG55" s="16"/>
      <c r="CWH55" s="10"/>
      <c r="CWI55" s="17"/>
      <c r="CWJ55" s="18"/>
      <c r="CWO55" s="16"/>
      <c r="CWP55" s="10"/>
      <c r="CWQ55" s="17"/>
      <c r="CWR55" s="18"/>
      <c r="CWW55" s="16"/>
      <c r="CWX55" s="10"/>
      <c r="CWY55" s="17"/>
      <c r="CWZ55" s="18"/>
      <c r="CXE55" s="16"/>
      <c r="CXF55" s="10"/>
      <c r="CXG55" s="17"/>
      <c r="CXH55" s="18"/>
      <c r="CXM55" s="16"/>
      <c r="CXN55" s="10"/>
      <c r="CXO55" s="17"/>
      <c r="CXP55" s="18"/>
      <c r="CXU55" s="16"/>
      <c r="CXV55" s="10"/>
      <c r="CXW55" s="17"/>
      <c r="CXX55" s="18"/>
      <c r="CYC55" s="16"/>
      <c r="CYD55" s="10"/>
      <c r="CYE55" s="17"/>
      <c r="CYF55" s="18"/>
      <c r="CYK55" s="16"/>
      <c r="CYL55" s="10"/>
      <c r="CYM55" s="17"/>
      <c r="CYN55" s="18"/>
      <c r="CYS55" s="16"/>
      <c r="CYT55" s="10"/>
      <c r="CYU55" s="17"/>
      <c r="CYV55" s="18"/>
      <c r="CZA55" s="16"/>
      <c r="CZB55" s="10"/>
      <c r="CZC55" s="17"/>
      <c r="CZD55" s="18"/>
      <c r="CZI55" s="16"/>
      <c r="CZJ55" s="10"/>
      <c r="CZK55" s="17"/>
      <c r="CZL55" s="18"/>
      <c r="CZQ55" s="16"/>
      <c r="CZR55" s="10"/>
      <c r="CZS55" s="17"/>
      <c r="CZT55" s="18"/>
      <c r="CZY55" s="16"/>
      <c r="CZZ55" s="10"/>
      <c r="DAA55" s="17"/>
      <c r="DAB55" s="18"/>
      <c r="DAG55" s="16"/>
      <c r="DAH55" s="10"/>
      <c r="DAI55" s="17"/>
      <c r="DAJ55" s="18"/>
      <c r="DAO55" s="16"/>
      <c r="DAP55" s="10"/>
      <c r="DAQ55" s="17"/>
      <c r="DAR55" s="18"/>
      <c r="DAW55" s="16"/>
      <c r="DAX55" s="10"/>
      <c r="DAY55" s="17"/>
      <c r="DAZ55" s="18"/>
      <c r="DBE55" s="16"/>
      <c r="DBF55" s="10"/>
      <c r="DBG55" s="17"/>
      <c r="DBH55" s="18"/>
      <c r="DBM55" s="16"/>
      <c r="DBN55" s="10"/>
      <c r="DBO55" s="17"/>
      <c r="DBP55" s="18"/>
      <c r="DBU55" s="16"/>
      <c r="DBV55" s="10"/>
      <c r="DBW55" s="17"/>
      <c r="DBX55" s="18"/>
      <c r="DCC55" s="16"/>
      <c r="DCD55" s="10"/>
      <c r="DCE55" s="17"/>
      <c r="DCF55" s="18"/>
      <c r="DCK55" s="16"/>
      <c r="DCL55" s="10"/>
      <c r="DCM55" s="17"/>
      <c r="DCN55" s="18"/>
      <c r="DCS55" s="16"/>
      <c r="DCT55" s="10"/>
      <c r="DCU55" s="17"/>
      <c r="DCV55" s="18"/>
      <c r="DDA55" s="16"/>
      <c r="DDB55" s="10"/>
      <c r="DDC55" s="17"/>
      <c r="DDD55" s="18"/>
      <c r="DDI55" s="16"/>
      <c r="DDJ55" s="10"/>
      <c r="DDK55" s="17"/>
      <c r="DDL55" s="18"/>
      <c r="DDQ55" s="16"/>
      <c r="DDR55" s="10"/>
      <c r="DDS55" s="17"/>
      <c r="DDT55" s="18"/>
      <c r="DDY55" s="16"/>
      <c r="DDZ55" s="10"/>
      <c r="DEA55" s="17"/>
      <c r="DEB55" s="18"/>
      <c r="DEG55" s="16"/>
      <c r="DEH55" s="10"/>
      <c r="DEI55" s="17"/>
      <c r="DEJ55" s="18"/>
      <c r="DEO55" s="16"/>
      <c r="DEP55" s="10"/>
      <c r="DEQ55" s="17"/>
      <c r="DER55" s="18"/>
      <c r="DEW55" s="16"/>
      <c r="DEX55" s="10"/>
      <c r="DEY55" s="17"/>
      <c r="DEZ55" s="18"/>
      <c r="DFE55" s="16"/>
      <c r="DFF55" s="10"/>
      <c r="DFG55" s="17"/>
      <c r="DFH55" s="18"/>
      <c r="DFM55" s="16"/>
      <c r="DFN55" s="10"/>
      <c r="DFO55" s="17"/>
      <c r="DFP55" s="18"/>
      <c r="DFU55" s="16"/>
      <c r="DFV55" s="10"/>
      <c r="DFW55" s="17"/>
      <c r="DFX55" s="18"/>
      <c r="DGC55" s="16"/>
      <c r="DGD55" s="10"/>
      <c r="DGE55" s="17"/>
      <c r="DGF55" s="18"/>
      <c r="DGK55" s="16"/>
      <c r="DGL55" s="10"/>
      <c r="DGM55" s="17"/>
      <c r="DGN55" s="18"/>
      <c r="DGS55" s="16"/>
      <c r="DGT55" s="10"/>
      <c r="DGU55" s="17"/>
      <c r="DGV55" s="18"/>
      <c r="DHA55" s="16"/>
      <c r="DHB55" s="10"/>
      <c r="DHC55" s="17"/>
      <c r="DHD55" s="18"/>
      <c r="DHI55" s="16"/>
      <c r="DHJ55" s="10"/>
      <c r="DHK55" s="17"/>
      <c r="DHL55" s="18"/>
      <c r="DHQ55" s="16"/>
      <c r="DHR55" s="10"/>
      <c r="DHS55" s="17"/>
      <c r="DHT55" s="18"/>
      <c r="DHY55" s="16"/>
      <c r="DHZ55" s="10"/>
      <c r="DIA55" s="17"/>
      <c r="DIB55" s="18"/>
      <c r="DIG55" s="16"/>
      <c r="DIH55" s="10"/>
      <c r="DII55" s="17"/>
      <c r="DIJ55" s="18"/>
      <c r="DIO55" s="16"/>
      <c r="DIP55" s="10"/>
      <c r="DIQ55" s="17"/>
      <c r="DIR55" s="18"/>
      <c r="DIW55" s="16"/>
      <c r="DIX55" s="10"/>
      <c r="DIY55" s="17"/>
      <c r="DIZ55" s="18"/>
      <c r="DJE55" s="16"/>
      <c r="DJF55" s="10"/>
      <c r="DJG55" s="17"/>
      <c r="DJH55" s="18"/>
      <c r="DJM55" s="16"/>
      <c r="DJN55" s="10"/>
      <c r="DJO55" s="17"/>
      <c r="DJP55" s="18"/>
      <c r="DJU55" s="16"/>
      <c r="DJV55" s="10"/>
      <c r="DJW55" s="17"/>
      <c r="DJX55" s="18"/>
      <c r="DKC55" s="16"/>
      <c r="DKD55" s="10"/>
      <c r="DKE55" s="17"/>
      <c r="DKF55" s="18"/>
      <c r="DKK55" s="16"/>
      <c r="DKL55" s="10"/>
      <c r="DKM55" s="17"/>
      <c r="DKN55" s="18"/>
      <c r="DKS55" s="16"/>
      <c r="DKT55" s="10"/>
      <c r="DKU55" s="17"/>
      <c r="DKV55" s="18"/>
      <c r="DLA55" s="16"/>
      <c r="DLB55" s="10"/>
      <c r="DLC55" s="17"/>
      <c r="DLD55" s="18"/>
      <c r="DLI55" s="16"/>
      <c r="DLJ55" s="10"/>
      <c r="DLK55" s="17"/>
      <c r="DLL55" s="18"/>
      <c r="DLQ55" s="16"/>
      <c r="DLR55" s="10"/>
      <c r="DLS55" s="17"/>
      <c r="DLT55" s="18"/>
      <c r="DLY55" s="16"/>
      <c r="DLZ55" s="10"/>
      <c r="DMA55" s="17"/>
      <c r="DMB55" s="18"/>
      <c r="DMG55" s="16"/>
      <c r="DMH55" s="10"/>
      <c r="DMI55" s="17"/>
      <c r="DMJ55" s="18"/>
      <c r="DMO55" s="16"/>
      <c r="DMP55" s="10"/>
      <c r="DMQ55" s="17"/>
      <c r="DMR55" s="18"/>
      <c r="DMW55" s="16"/>
      <c r="DMX55" s="10"/>
      <c r="DMY55" s="17"/>
      <c r="DMZ55" s="18"/>
      <c r="DNE55" s="16"/>
      <c r="DNF55" s="10"/>
      <c r="DNG55" s="17"/>
      <c r="DNH55" s="18"/>
      <c r="DNM55" s="16"/>
      <c r="DNN55" s="10"/>
      <c r="DNO55" s="17"/>
      <c r="DNP55" s="18"/>
      <c r="DNU55" s="16"/>
      <c r="DNV55" s="10"/>
      <c r="DNW55" s="17"/>
      <c r="DNX55" s="18"/>
      <c r="DOC55" s="16"/>
      <c r="DOD55" s="10"/>
      <c r="DOE55" s="17"/>
      <c r="DOF55" s="18"/>
      <c r="DOK55" s="16"/>
      <c r="DOL55" s="10"/>
      <c r="DOM55" s="17"/>
      <c r="DON55" s="18"/>
      <c r="DOS55" s="16"/>
      <c r="DOT55" s="10"/>
      <c r="DOU55" s="17"/>
      <c r="DOV55" s="18"/>
      <c r="DPA55" s="16"/>
      <c r="DPB55" s="10"/>
      <c r="DPC55" s="17"/>
      <c r="DPD55" s="18"/>
      <c r="DPI55" s="16"/>
      <c r="DPJ55" s="10"/>
      <c r="DPK55" s="17"/>
      <c r="DPL55" s="18"/>
      <c r="DPQ55" s="16"/>
      <c r="DPR55" s="10"/>
      <c r="DPS55" s="17"/>
      <c r="DPT55" s="18"/>
      <c r="DPY55" s="16"/>
      <c r="DPZ55" s="10"/>
      <c r="DQA55" s="17"/>
      <c r="DQB55" s="18"/>
      <c r="DQG55" s="16"/>
      <c r="DQH55" s="10"/>
      <c r="DQI55" s="17"/>
      <c r="DQJ55" s="18"/>
      <c r="DQO55" s="16"/>
      <c r="DQP55" s="10"/>
      <c r="DQQ55" s="17"/>
      <c r="DQR55" s="18"/>
      <c r="DQW55" s="16"/>
      <c r="DQX55" s="10"/>
      <c r="DQY55" s="17"/>
      <c r="DQZ55" s="18"/>
      <c r="DRE55" s="16"/>
      <c r="DRF55" s="10"/>
      <c r="DRG55" s="17"/>
      <c r="DRH55" s="18"/>
      <c r="DRM55" s="16"/>
      <c r="DRN55" s="10"/>
      <c r="DRO55" s="17"/>
      <c r="DRP55" s="18"/>
      <c r="DRU55" s="16"/>
      <c r="DRV55" s="10"/>
      <c r="DRW55" s="17"/>
      <c r="DRX55" s="18"/>
      <c r="DSC55" s="16"/>
      <c r="DSD55" s="10"/>
      <c r="DSE55" s="17"/>
      <c r="DSF55" s="18"/>
      <c r="DSK55" s="16"/>
      <c r="DSL55" s="10"/>
      <c r="DSM55" s="17"/>
      <c r="DSN55" s="18"/>
      <c r="DSS55" s="16"/>
      <c r="DST55" s="10"/>
      <c r="DSU55" s="17"/>
      <c r="DSV55" s="18"/>
      <c r="DTA55" s="16"/>
      <c r="DTB55" s="10"/>
      <c r="DTC55" s="17"/>
      <c r="DTD55" s="18"/>
      <c r="DTI55" s="16"/>
      <c r="DTJ55" s="10"/>
      <c r="DTK55" s="17"/>
      <c r="DTL55" s="18"/>
      <c r="DTQ55" s="16"/>
      <c r="DTR55" s="10"/>
      <c r="DTS55" s="17"/>
      <c r="DTT55" s="18"/>
      <c r="DTY55" s="16"/>
      <c r="DTZ55" s="10"/>
      <c r="DUA55" s="17"/>
      <c r="DUB55" s="18"/>
      <c r="DUG55" s="16"/>
      <c r="DUH55" s="10"/>
      <c r="DUI55" s="17"/>
      <c r="DUJ55" s="18"/>
      <c r="DUO55" s="16"/>
      <c r="DUP55" s="10"/>
      <c r="DUQ55" s="17"/>
      <c r="DUR55" s="18"/>
      <c r="DUW55" s="16"/>
      <c r="DUX55" s="10"/>
      <c r="DUY55" s="17"/>
      <c r="DUZ55" s="18"/>
      <c r="DVE55" s="16"/>
      <c r="DVF55" s="10"/>
      <c r="DVG55" s="17"/>
      <c r="DVH55" s="18"/>
      <c r="DVM55" s="16"/>
      <c r="DVN55" s="10"/>
      <c r="DVO55" s="17"/>
      <c r="DVP55" s="18"/>
      <c r="DVU55" s="16"/>
      <c r="DVV55" s="10"/>
      <c r="DVW55" s="17"/>
      <c r="DVX55" s="18"/>
      <c r="DWC55" s="16"/>
      <c r="DWD55" s="10"/>
      <c r="DWE55" s="17"/>
      <c r="DWF55" s="18"/>
      <c r="DWK55" s="16"/>
      <c r="DWL55" s="10"/>
      <c r="DWM55" s="17"/>
      <c r="DWN55" s="18"/>
      <c r="DWS55" s="16"/>
      <c r="DWT55" s="10"/>
      <c r="DWU55" s="17"/>
      <c r="DWV55" s="18"/>
      <c r="DXA55" s="16"/>
      <c r="DXB55" s="10"/>
      <c r="DXC55" s="17"/>
      <c r="DXD55" s="18"/>
      <c r="DXI55" s="16"/>
      <c r="DXJ55" s="10"/>
      <c r="DXK55" s="17"/>
      <c r="DXL55" s="18"/>
      <c r="DXQ55" s="16"/>
      <c r="DXR55" s="10"/>
      <c r="DXS55" s="17"/>
      <c r="DXT55" s="18"/>
      <c r="DXY55" s="16"/>
      <c r="DXZ55" s="10"/>
      <c r="DYA55" s="17"/>
      <c r="DYB55" s="18"/>
      <c r="DYG55" s="16"/>
      <c r="DYH55" s="10"/>
      <c r="DYI55" s="17"/>
      <c r="DYJ55" s="18"/>
      <c r="DYO55" s="16"/>
      <c r="DYP55" s="10"/>
      <c r="DYQ55" s="17"/>
      <c r="DYR55" s="18"/>
      <c r="DYW55" s="16"/>
      <c r="DYX55" s="10"/>
      <c r="DYY55" s="17"/>
      <c r="DYZ55" s="18"/>
      <c r="DZE55" s="16"/>
      <c r="DZF55" s="10"/>
      <c r="DZG55" s="17"/>
      <c r="DZH55" s="18"/>
      <c r="DZM55" s="16"/>
      <c r="DZN55" s="10"/>
      <c r="DZO55" s="17"/>
      <c r="DZP55" s="18"/>
      <c r="DZU55" s="16"/>
      <c r="DZV55" s="10"/>
      <c r="DZW55" s="17"/>
      <c r="DZX55" s="18"/>
      <c r="EAC55" s="16"/>
      <c r="EAD55" s="10"/>
      <c r="EAE55" s="17"/>
      <c r="EAF55" s="18"/>
      <c r="EAK55" s="16"/>
      <c r="EAL55" s="10"/>
      <c r="EAM55" s="17"/>
      <c r="EAN55" s="18"/>
      <c r="EAS55" s="16"/>
      <c r="EAT55" s="10"/>
      <c r="EAU55" s="17"/>
      <c r="EAV55" s="18"/>
      <c r="EBA55" s="16"/>
      <c r="EBB55" s="10"/>
      <c r="EBC55" s="17"/>
      <c r="EBD55" s="18"/>
      <c r="EBI55" s="16"/>
      <c r="EBJ55" s="10"/>
      <c r="EBK55" s="17"/>
      <c r="EBL55" s="18"/>
      <c r="EBQ55" s="16"/>
      <c r="EBR55" s="10"/>
      <c r="EBS55" s="17"/>
      <c r="EBT55" s="18"/>
      <c r="EBY55" s="16"/>
      <c r="EBZ55" s="10"/>
      <c r="ECA55" s="17"/>
      <c r="ECB55" s="18"/>
      <c r="ECG55" s="16"/>
      <c r="ECH55" s="10"/>
      <c r="ECI55" s="17"/>
      <c r="ECJ55" s="18"/>
      <c r="ECO55" s="16"/>
      <c r="ECP55" s="10"/>
      <c r="ECQ55" s="17"/>
      <c r="ECR55" s="18"/>
      <c r="ECW55" s="16"/>
      <c r="ECX55" s="10"/>
      <c r="ECY55" s="17"/>
      <c r="ECZ55" s="18"/>
      <c r="EDE55" s="16"/>
      <c r="EDF55" s="10"/>
      <c r="EDG55" s="17"/>
      <c r="EDH55" s="18"/>
      <c r="EDM55" s="16"/>
      <c r="EDN55" s="10"/>
      <c r="EDO55" s="17"/>
      <c r="EDP55" s="18"/>
      <c r="EDU55" s="16"/>
      <c r="EDV55" s="10"/>
      <c r="EDW55" s="17"/>
      <c r="EDX55" s="18"/>
      <c r="EEC55" s="16"/>
      <c r="EED55" s="10"/>
      <c r="EEE55" s="17"/>
      <c r="EEF55" s="18"/>
      <c r="EEK55" s="16"/>
      <c r="EEL55" s="10"/>
      <c r="EEM55" s="17"/>
      <c r="EEN55" s="18"/>
      <c r="EES55" s="16"/>
      <c r="EET55" s="10"/>
      <c r="EEU55" s="17"/>
      <c r="EEV55" s="18"/>
      <c r="EFA55" s="16"/>
      <c r="EFB55" s="10"/>
      <c r="EFC55" s="17"/>
      <c r="EFD55" s="18"/>
      <c r="EFI55" s="16"/>
      <c r="EFJ55" s="10"/>
      <c r="EFK55" s="17"/>
      <c r="EFL55" s="18"/>
      <c r="EFQ55" s="16"/>
      <c r="EFR55" s="10"/>
      <c r="EFS55" s="17"/>
      <c r="EFT55" s="18"/>
      <c r="EFY55" s="16"/>
      <c r="EFZ55" s="10"/>
      <c r="EGA55" s="17"/>
      <c r="EGB55" s="18"/>
      <c r="EGG55" s="16"/>
      <c r="EGH55" s="10"/>
      <c r="EGI55" s="17"/>
      <c r="EGJ55" s="18"/>
      <c r="EGO55" s="16"/>
      <c r="EGP55" s="10"/>
      <c r="EGQ55" s="17"/>
      <c r="EGR55" s="18"/>
      <c r="EGW55" s="16"/>
      <c r="EGX55" s="10"/>
      <c r="EGY55" s="17"/>
      <c r="EGZ55" s="18"/>
      <c r="EHE55" s="16"/>
      <c r="EHF55" s="10"/>
      <c r="EHG55" s="17"/>
      <c r="EHH55" s="18"/>
      <c r="EHM55" s="16"/>
      <c r="EHN55" s="10"/>
      <c r="EHO55" s="17"/>
      <c r="EHP55" s="18"/>
      <c r="EHU55" s="16"/>
      <c r="EHV55" s="10"/>
      <c r="EHW55" s="17"/>
      <c r="EHX55" s="18"/>
      <c r="EIC55" s="16"/>
      <c r="EID55" s="10"/>
      <c r="EIE55" s="17"/>
      <c r="EIF55" s="18"/>
      <c r="EIK55" s="16"/>
      <c r="EIL55" s="10"/>
      <c r="EIM55" s="17"/>
      <c r="EIN55" s="18"/>
      <c r="EIS55" s="16"/>
      <c r="EIT55" s="10"/>
      <c r="EIU55" s="17"/>
      <c r="EIV55" s="18"/>
      <c r="EJA55" s="16"/>
      <c r="EJB55" s="10"/>
      <c r="EJC55" s="17"/>
      <c r="EJD55" s="18"/>
      <c r="EJI55" s="16"/>
      <c r="EJJ55" s="10"/>
      <c r="EJK55" s="17"/>
      <c r="EJL55" s="18"/>
      <c r="EJQ55" s="16"/>
      <c r="EJR55" s="10"/>
      <c r="EJS55" s="17"/>
      <c r="EJT55" s="18"/>
      <c r="EJY55" s="16"/>
      <c r="EJZ55" s="10"/>
      <c r="EKA55" s="17"/>
      <c r="EKB55" s="18"/>
      <c r="EKG55" s="16"/>
      <c r="EKH55" s="10"/>
      <c r="EKI55" s="17"/>
      <c r="EKJ55" s="18"/>
      <c r="EKO55" s="16"/>
      <c r="EKP55" s="10"/>
      <c r="EKQ55" s="17"/>
      <c r="EKR55" s="18"/>
      <c r="EKW55" s="16"/>
      <c r="EKX55" s="10"/>
      <c r="EKY55" s="17"/>
      <c r="EKZ55" s="18"/>
      <c r="ELE55" s="16"/>
      <c r="ELF55" s="10"/>
      <c r="ELG55" s="17"/>
      <c r="ELH55" s="18"/>
      <c r="ELM55" s="16"/>
      <c r="ELN55" s="10"/>
      <c r="ELO55" s="17"/>
      <c r="ELP55" s="18"/>
      <c r="ELU55" s="16"/>
      <c r="ELV55" s="10"/>
      <c r="ELW55" s="17"/>
      <c r="ELX55" s="18"/>
      <c r="EMC55" s="16"/>
      <c r="EMD55" s="10"/>
      <c r="EME55" s="17"/>
      <c r="EMF55" s="18"/>
      <c r="EMK55" s="16"/>
      <c r="EML55" s="10"/>
      <c r="EMM55" s="17"/>
      <c r="EMN55" s="18"/>
      <c r="EMS55" s="16"/>
      <c r="EMT55" s="10"/>
      <c r="EMU55" s="17"/>
      <c r="EMV55" s="18"/>
      <c r="ENA55" s="16"/>
      <c r="ENB55" s="10"/>
      <c r="ENC55" s="17"/>
      <c r="END55" s="18"/>
      <c r="ENI55" s="16"/>
      <c r="ENJ55" s="10"/>
      <c r="ENK55" s="17"/>
      <c r="ENL55" s="18"/>
      <c r="ENQ55" s="16"/>
      <c r="ENR55" s="10"/>
      <c r="ENS55" s="17"/>
      <c r="ENT55" s="18"/>
      <c r="ENY55" s="16"/>
      <c r="ENZ55" s="10"/>
      <c r="EOA55" s="17"/>
      <c r="EOB55" s="18"/>
      <c r="EOG55" s="16"/>
      <c r="EOH55" s="10"/>
      <c r="EOI55" s="17"/>
      <c r="EOJ55" s="18"/>
      <c r="EOO55" s="16"/>
      <c r="EOP55" s="10"/>
      <c r="EOQ55" s="17"/>
      <c r="EOR55" s="18"/>
      <c r="EOW55" s="16"/>
      <c r="EOX55" s="10"/>
      <c r="EOY55" s="17"/>
      <c r="EOZ55" s="18"/>
      <c r="EPE55" s="16"/>
      <c r="EPF55" s="10"/>
      <c r="EPG55" s="17"/>
      <c r="EPH55" s="18"/>
      <c r="EPM55" s="16"/>
      <c r="EPN55" s="10"/>
      <c r="EPO55" s="17"/>
      <c r="EPP55" s="18"/>
      <c r="EPU55" s="16"/>
      <c r="EPV55" s="10"/>
      <c r="EPW55" s="17"/>
      <c r="EPX55" s="18"/>
      <c r="EQC55" s="16"/>
      <c r="EQD55" s="10"/>
      <c r="EQE55" s="17"/>
      <c r="EQF55" s="18"/>
      <c r="EQK55" s="16"/>
      <c r="EQL55" s="10"/>
      <c r="EQM55" s="17"/>
      <c r="EQN55" s="18"/>
      <c r="EQS55" s="16"/>
      <c r="EQT55" s="10"/>
      <c r="EQU55" s="17"/>
      <c r="EQV55" s="18"/>
      <c r="ERA55" s="16"/>
      <c r="ERB55" s="10"/>
      <c r="ERC55" s="17"/>
      <c r="ERD55" s="18"/>
      <c r="ERI55" s="16"/>
      <c r="ERJ55" s="10"/>
      <c r="ERK55" s="17"/>
      <c r="ERL55" s="18"/>
      <c r="ERQ55" s="16"/>
      <c r="ERR55" s="10"/>
      <c r="ERS55" s="17"/>
      <c r="ERT55" s="18"/>
      <c r="ERY55" s="16"/>
      <c r="ERZ55" s="10"/>
      <c r="ESA55" s="17"/>
      <c r="ESB55" s="18"/>
      <c r="ESG55" s="16"/>
      <c r="ESH55" s="10"/>
      <c r="ESI55" s="17"/>
      <c r="ESJ55" s="18"/>
      <c r="ESO55" s="16"/>
      <c r="ESP55" s="10"/>
      <c r="ESQ55" s="17"/>
      <c r="ESR55" s="18"/>
      <c r="ESW55" s="16"/>
      <c r="ESX55" s="10"/>
      <c r="ESY55" s="17"/>
      <c r="ESZ55" s="18"/>
      <c r="ETE55" s="16"/>
      <c r="ETF55" s="10"/>
      <c r="ETG55" s="17"/>
      <c r="ETH55" s="18"/>
      <c r="ETM55" s="16"/>
      <c r="ETN55" s="10"/>
      <c r="ETO55" s="17"/>
      <c r="ETP55" s="18"/>
      <c r="ETU55" s="16"/>
      <c r="ETV55" s="10"/>
      <c r="ETW55" s="17"/>
      <c r="ETX55" s="18"/>
      <c r="EUC55" s="16"/>
      <c r="EUD55" s="10"/>
      <c r="EUE55" s="17"/>
      <c r="EUF55" s="18"/>
      <c r="EUK55" s="16"/>
      <c r="EUL55" s="10"/>
      <c r="EUM55" s="17"/>
      <c r="EUN55" s="18"/>
      <c r="EUS55" s="16"/>
      <c r="EUT55" s="10"/>
      <c r="EUU55" s="17"/>
      <c r="EUV55" s="18"/>
      <c r="EVA55" s="16"/>
      <c r="EVB55" s="10"/>
      <c r="EVC55" s="17"/>
      <c r="EVD55" s="18"/>
      <c r="EVI55" s="16"/>
      <c r="EVJ55" s="10"/>
      <c r="EVK55" s="17"/>
      <c r="EVL55" s="18"/>
      <c r="EVQ55" s="16"/>
      <c r="EVR55" s="10"/>
      <c r="EVS55" s="17"/>
      <c r="EVT55" s="18"/>
      <c r="EVY55" s="16"/>
      <c r="EVZ55" s="10"/>
      <c r="EWA55" s="17"/>
      <c r="EWB55" s="18"/>
      <c r="EWG55" s="16"/>
      <c r="EWH55" s="10"/>
      <c r="EWI55" s="17"/>
      <c r="EWJ55" s="18"/>
      <c r="EWO55" s="16"/>
      <c r="EWP55" s="10"/>
      <c r="EWQ55" s="17"/>
      <c r="EWR55" s="18"/>
      <c r="EWW55" s="16"/>
      <c r="EWX55" s="10"/>
      <c r="EWY55" s="17"/>
      <c r="EWZ55" s="18"/>
      <c r="EXE55" s="16"/>
      <c r="EXF55" s="10"/>
      <c r="EXG55" s="17"/>
      <c r="EXH55" s="18"/>
      <c r="EXM55" s="16"/>
      <c r="EXN55" s="10"/>
      <c r="EXO55" s="17"/>
      <c r="EXP55" s="18"/>
      <c r="EXU55" s="16"/>
      <c r="EXV55" s="10"/>
      <c r="EXW55" s="17"/>
      <c r="EXX55" s="18"/>
      <c r="EYC55" s="16"/>
      <c r="EYD55" s="10"/>
      <c r="EYE55" s="17"/>
      <c r="EYF55" s="18"/>
      <c r="EYK55" s="16"/>
      <c r="EYL55" s="10"/>
      <c r="EYM55" s="17"/>
      <c r="EYN55" s="18"/>
      <c r="EYS55" s="16"/>
      <c r="EYT55" s="10"/>
      <c r="EYU55" s="17"/>
      <c r="EYV55" s="18"/>
      <c r="EZA55" s="16"/>
      <c r="EZB55" s="10"/>
      <c r="EZC55" s="17"/>
      <c r="EZD55" s="18"/>
      <c r="EZI55" s="16"/>
      <c r="EZJ55" s="10"/>
      <c r="EZK55" s="17"/>
      <c r="EZL55" s="18"/>
      <c r="EZQ55" s="16"/>
      <c r="EZR55" s="10"/>
      <c r="EZS55" s="17"/>
      <c r="EZT55" s="18"/>
      <c r="EZY55" s="16"/>
      <c r="EZZ55" s="10"/>
      <c r="FAA55" s="17"/>
      <c r="FAB55" s="18"/>
      <c r="FAG55" s="16"/>
      <c r="FAH55" s="10"/>
      <c r="FAI55" s="17"/>
      <c r="FAJ55" s="18"/>
      <c r="FAO55" s="16"/>
      <c r="FAP55" s="10"/>
      <c r="FAQ55" s="17"/>
      <c r="FAR55" s="18"/>
      <c r="FAW55" s="16"/>
      <c r="FAX55" s="10"/>
      <c r="FAY55" s="17"/>
      <c r="FAZ55" s="18"/>
      <c r="FBE55" s="16"/>
      <c r="FBF55" s="10"/>
      <c r="FBG55" s="17"/>
      <c r="FBH55" s="18"/>
      <c r="FBM55" s="16"/>
      <c r="FBN55" s="10"/>
      <c r="FBO55" s="17"/>
      <c r="FBP55" s="18"/>
      <c r="FBU55" s="16"/>
      <c r="FBV55" s="10"/>
      <c r="FBW55" s="17"/>
      <c r="FBX55" s="18"/>
      <c r="FCC55" s="16"/>
      <c r="FCD55" s="10"/>
      <c r="FCE55" s="17"/>
      <c r="FCF55" s="18"/>
      <c r="FCK55" s="16"/>
      <c r="FCL55" s="10"/>
      <c r="FCM55" s="17"/>
      <c r="FCN55" s="18"/>
      <c r="FCS55" s="16"/>
      <c r="FCT55" s="10"/>
      <c r="FCU55" s="17"/>
      <c r="FCV55" s="18"/>
      <c r="FDA55" s="16"/>
      <c r="FDB55" s="10"/>
      <c r="FDC55" s="17"/>
      <c r="FDD55" s="18"/>
      <c r="FDI55" s="16"/>
      <c r="FDJ55" s="10"/>
      <c r="FDK55" s="17"/>
      <c r="FDL55" s="18"/>
      <c r="FDQ55" s="16"/>
      <c r="FDR55" s="10"/>
      <c r="FDS55" s="17"/>
      <c r="FDT55" s="18"/>
      <c r="FDY55" s="16"/>
      <c r="FDZ55" s="10"/>
      <c r="FEA55" s="17"/>
      <c r="FEB55" s="18"/>
      <c r="FEG55" s="16"/>
      <c r="FEH55" s="10"/>
      <c r="FEI55" s="17"/>
      <c r="FEJ55" s="18"/>
      <c r="FEO55" s="16"/>
      <c r="FEP55" s="10"/>
      <c r="FEQ55" s="17"/>
      <c r="FER55" s="18"/>
      <c r="FEW55" s="16"/>
      <c r="FEX55" s="10"/>
      <c r="FEY55" s="17"/>
      <c r="FEZ55" s="18"/>
      <c r="FFE55" s="16"/>
      <c r="FFF55" s="10"/>
      <c r="FFG55" s="17"/>
      <c r="FFH55" s="18"/>
      <c r="FFM55" s="16"/>
      <c r="FFN55" s="10"/>
      <c r="FFO55" s="17"/>
      <c r="FFP55" s="18"/>
      <c r="FFU55" s="16"/>
      <c r="FFV55" s="10"/>
      <c r="FFW55" s="17"/>
      <c r="FFX55" s="18"/>
      <c r="FGC55" s="16"/>
      <c r="FGD55" s="10"/>
      <c r="FGE55" s="17"/>
      <c r="FGF55" s="18"/>
      <c r="FGK55" s="16"/>
      <c r="FGL55" s="10"/>
      <c r="FGM55" s="17"/>
      <c r="FGN55" s="18"/>
      <c r="FGS55" s="16"/>
      <c r="FGT55" s="10"/>
      <c r="FGU55" s="17"/>
      <c r="FGV55" s="18"/>
      <c r="FHA55" s="16"/>
      <c r="FHB55" s="10"/>
      <c r="FHC55" s="17"/>
      <c r="FHD55" s="18"/>
      <c r="FHI55" s="16"/>
      <c r="FHJ55" s="10"/>
      <c r="FHK55" s="17"/>
      <c r="FHL55" s="18"/>
      <c r="FHQ55" s="16"/>
      <c r="FHR55" s="10"/>
      <c r="FHS55" s="17"/>
      <c r="FHT55" s="18"/>
      <c r="FHY55" s="16"/>
      <c r="FHZ55" s="10"/>
      <c r="FIA55" s="17"/>
      <c r="FIB55" s="18"/>
      <c r="FIG55" s="16"/>
      <c r="FIH55" s="10"/>
      <c r="FII55" s="17"/>
      <c r="FIJ55" s="18"/>
      <c r="FIO55" s="16"/>
      <c r="FIP55" s="10"/>
      <c r="FIQ55" s="17"/>
      <c r="FIR55" s="18"/>
      <c r="FIW55" s="16"/>
      <c r="FIX55" s="10"/>
      <c r="FIY55" s="17"/>
      <c r="FIZ55" s="18"/>
      <c r="FJE55" s="16"/>
      <c r="FJF55" s="10"/>
      <c r="FJG55" s="17"/>
      <c r="FJH55" s="18"/>
      <c r="FJM55" s="16"/>
      <c r="FJN55" s="10"/>
      <c r="FJO55" s="17"/>
      <c r="FJP55" s="18"/>
      <c r="FJU55" s="16"/>
      <c r="FJV55" s="10"/>
      <c r="FJW55" s="17"/>
      <c r="FJX55" s="18"/>
      <c r="FKC55" s="16"/>
      <c r="FKD55" s="10"/>
      <c r="FKE55" s="17"/>
      <c r="FKF55" s="18"/>
      <c r="FKK55" s="16"/>
      <c r="FKL55" s="10"/>
      <c r="FKM55" s="17"/>
      <c r="FKN55" s="18"/>
      <c r="FKS55" s="16"/>
      <c r="FKT55" s="10"/>
      <c r="FKU55" s="17"/>
      <c r="FKV55" s="18"/>
      <c r="FLA55" s="16"/>
      <c r="FLB55" s="10"/>
      <c r="FLC55" s="17"/>
      <c r="FLD55" s="18"/>
      <c r="FLI55" s="16"/>
      <c r="FLJ55" s="10"/>
      <c r="FLK55" s="17"/>
      <c r="FLL55" s="18"/>
      <c r="FLQ55" s="16"/>
      <c r="FLR55" s="10"/>
      <c r="FLS55" s="17"/>
      <c r="FLT55" s="18"/>
      <c r="FLY55" s="16"/>
      <c r="FLZ55" s="10"/>
      <c r="FMA55" s="17"/>
      <c r="FMB55" s="18"/>
      <c r="FMG55" s="16"/>
      <c r="FMH55" s="10"/>
      <c r="FMI55" s="17"/>
      <c r="FMJ55" s="18"/>
      <c r="FMO55" s="16"/>
      <c r="FMP55" s="10"/>
      <c r="FMQ55" s="17"/>
      <c r="FMR55" s="18"/>
      <c r="FMW55" s="16"/>
      <c r="FMX55" s="10"/>
      <c r="FMY55" s="17"/>
      <c r="FMZ55" s="18"/>
      <c r="FNE55" s="16"/>
      <c r="FNF55" s="10"/>
      <c r="FNG55" s="17"/>
      <c r="FNH55" s="18"/>
      <c r="FNM55" s="16"/>
      <c r="FNN55" s="10"/>
      <c r="FNO55" s="17"/>
      <c r="FNP55" s="18"/>
      <c r="FNU55" s="16"/>
      <c r="FNV55" s="10"/>
      <c r="FNW55" s="17"/>
      <c r="FNX55" s="18"/>
      <c r="FOC55" s="16"/>
      <c r="FOD55" s="10"/>
      <c r="FOE55" s="17"/>
      <c r="FOF55" s="18"/>
      <c r="FOK55" s="16"/>
      <c r="FOL55" s="10"/>
      <c r="FOM55" s="17"/>
      <c r="FON55" s="18"/>
      <c r="FOS55" s="16"/>
      <c r="FOT55" s="10"/>
      <c r="FOU55" s="17"/>
      <c r="FOV55" s="18"/>
      <c r="FPA55" s="16"/>
      <c r="FPB55" s="10"/>
      <c r="FPC55" s="17"/>
      <c r="FPD55" s="18"/>
      <c r="FPI55" s="16"/>
      <c r="FPJ55" s="10"/>
      <c r="FPK55" s="17"/>
      <c r="FPL55" s="18"/>
      <c r="FPQ55" s="16"/>
      <c r="FPR55" s="10"/>
      <c r="FPS55" s="17"/>
      <c r="FPT55" s="18"/>
      <c r="FPY55" s="16"/>
      <c r="FPZ55" s="10"/>
      <c r="FQA55" s="17"/>
      <c r="FQB55" s="18"/>
      <c r="FQG55" s="16"/>
      <c r="FQH55" s="10"/>
      <c r="FQI55" s="17"/>
      <c r="FQJ55" s="18"/>
      <c r="FQO55" s="16"/>
      <c r="FQP55" s="10"/>
      <c r="FQQ55" s="17"/>
      <c r="FQR55" s="18"/>
      <c r="FQW55" s="16"/>
      <c r="FQX55" s="10"/>
      <c r="FQY55" s="17"/>
      <c r="FQZ55" s="18"/>
      <c r="FRE55" s="16"/>
      <c r="FRF55" s="10"/>
      <c r="FRG55" s="17"/>
      <c r="FRH55" s="18"/>
      <c r="FRM55" s="16"/>
      <c r="FRN55" s="10"/>
      <c r="FRO55" s="17"/>
      <c r="FRP55" s="18"/>
      <c r="FRU55" s="16"/>
      <c r="FRV55" s="10"/>
      <c r="FRW55" s="17"/>
      <c r="FRX55" s="18"/>
      <c r="FSC55" s="16"/>
      <c r="FSD55" s="10"/>
      <c r="FSE55" s="17"/>
      <c r="FSF55" s="18"/>
      <c r="FSK55" s="16"/>
      <c r="FSL55" s="10"/>
      <c r="FSM55" s="17"/>
      <c r="FSN55" s="18"/>
      <c r="FSS55" s="16"/>
      <c r="FST55" s="10"/>
      <c r="FSU55" s="17"/>
      <c r="FSV55" s="18"/>
      <c r="FTA55" s="16"/>
      <c r="FTB55" s="10"/>
      <c r="FTC55" s="17"/>
      <c r="FTD55" s="18"/>
      <c r="FTI55" s="16"/>
      <c r="FTJ55" s="10"/>
      <c r="FTK55" s="17"/>
      <c r="FTL55" s="18"/>
      <c r="FTQ55" s="16"/>
      <c r="FTR55" s="10"/>
      <c r="FTS55" s="17"/>
      <c r="FTT55" s="18"/>
      <c r="FTY55" s="16"/>
      <c r="FTZ55" s="10"/>
      <c r="FUA55" s="17"/>
      <c r="FUB55" s="18"/>
      <c r="FUG55" s="16"/>
      <c r="FUH55" s="10"/>
      <c r="FUI55" s="17"/>
      <c r="FUJ55" s="18"/>
      <c r="FUO55" s="16"/>
      <c r="FUP55" s="10"/>
      <c r="FUQ55" s="17"/>
      <c r="FUR55" s="18"/>
      <c r="FUW55" s="16"/>
      <c r="FUX55" s="10"/>
      <c r="FUY55" s="17"/>
      <c r="FUZ55" s="18"/>
      <c r="FVE55" s="16"/>
      <c r="FVF55" s="10"/>
      <c r="FVG55" s="17"/>
      <c r="FVH55" s="18"/>
      <c r="FVM55" s="16"/>
      <c r="FVN55" s="10"/>
      <c r="FVO55" s="17"/>
      <c r="FVP55" s="18"/>
      <c r="FVU55" s="16"/>
      <c r="FVV55" s="10"/>
      <c r="FVW55" s="17"/>
      <c r="FVX55" s="18"/>
      <c r="FWC55" s="16"/>
      <c r="FWD55" s="10"/>
      <c r="FWE55" s="17"/>
      <c r="FWF55" s="18"/>
      <c r="FWK55" s="16"/>
      <c r="FWL55" s="10"/>
      <c r="FWM55" s="17"/>
      <c r="FWN55" s="18"/>
      <c r="FWS55" s="16"/>
      <c r="FWT55" s="10"/>
      <c r="FWU55" s="17"/>
      <c r="FWV55" s="18"/>
      <c r="FXA55" s="16"/>
      <c r="FXB55" s="10"/>
      <c r="FXC55" s="17"/>
      <c r="FXD55" s="18"/>
      <c r="FXI55" s="16"/>
      <c r="FXJ55" s="10"/>
      <c r="FXK55" s="17"/>
      <c r="FXL55" s="18"/>
      <c r="FXQ55" s="16"/>
      <c r="FXR55" s="10"/>
      <c r="FXS55" s="17"/>
      <c r="FXT55" s="18"/>
      <c r="FXY55" s="16"/>
      <c r="FXZ55" s="10"/>
      <c r="FYA55" s="17"/>
      <c r="FYB55" s="18"/>
      <c r="FYG55" s="16"/>
      <c r="FYH55" s="10"/>
      <c r="FYI55" s="17"/>
      <c r="FYJ55" s="18"/>
      <c r="FYO55" s="16"/>
      <c r="FYP55" s="10"/>
      <c r="FYQ55" s="17"/>
      <c r="FYR55" s="18"/>
      <c r="FYW55" s="16"/>
      <c r="FYX55" s="10"/>
      <c r="FYY55" s="17"/>
      <c r="FYZ55" s="18"/>
      <c r="FZE55" s="16"/>
      <c r="FZF55" s="10"/>
      <c r="FZG55" s="17"/>
      <c r="FZH55" s="18"/>
      <c r="FZM55" s="16"/>
      <c r="FZN55" s="10"/>
      <c r="FZO55" s="17"/>
      <c r="FZP55" s="18"/>
      <c r="FZU55" s="16"/>
      <c r="FZV55" s="10"/>
      <c r="FZW55" s="17"/>
      <c r="FZX55" s="18"/>
      <c r="GAC55" s="16"/>
      <c r="GAD55" s="10"/>
      <c r="GAE55" s="17"/>
      <c r="GAF55" s="18"/>
      <c r="GAK55" s="16"/>
      <c r="GAL55" s="10"/>
      <c r="GAM55" s="17"/>
      <c r="GAN55" s="18"/>
      <c r="GAS55" s="16"/>
      <c r="GAT55" s="10"/>
      <c r="GAU55" s="17"/>
      <c r="GAV55" s="18"/>
      <c r="GBA55" s="16"/>
      <c r="GBB55" s="10"/>
      <c r="GBC55" s="17"/>
      <c r="GBD55" s="18"/>
      <c r="GBI55" s="16"/>
      <c r="GBJ55" s="10"/>
      <c r="GBK55" s="17"/>
      <c r="GBL55" s="18"/>
      <c r="GBQ55" s="16"/>
      <c r="GBR55" s="10"/>
      <c r="GBS55" s="17"/>
      <c r="GBT55" s="18"/>
      <c r="GBY55" s="16"/>
      <c r="GBZ55" s="10"/>
      <c r="GCA55" s="17"/>
      <c r="GCB55" s="18"/>
      <c r="GCG55" s="16"/>
      <c r="GCH55" s="10"/>
      <c r="GCI55" s="17"/>
      <c r="GCJ55" s="18"/>
      <c r="GCO55" s="16"/>
      <c r="GCP55" s="10"/>
      <c r="GCQ55" s="17"/>
      <c r="GCR55" s="18"/>
      <c r="GCW55" s="16"/>
      <c r="GCX55" s="10"/>
      <c r="GCY55" s="17"/>
      <c r="GCZ55" s="18"/>
      <c r="GDE55" s="16"/>
      <c r="GDF55" s="10"/>
      <c r="GDG55" s="17"/>
      <c r="GDH55" s="18"/>
      <c r="GDM55" s="16"/>
      <c r="GDN55" s="10"/>
      <c r="GDO55" s="17"/>
      <c r="GDP55" s="18"/>
      <c r="GDU55" s="16"/>
      <c r="GDV55" s="10"/>
      <c r="GDW55" s="17"/>
      <c r="GDX55" s="18"/>
      <c r="GEC55" s="16"/>
      <c r="GED55" s="10"/>
      <c r="GEE55" s="17"/>
      <c r="GEF55" s="18"/>
      <c r="GEK55" s="16"/>
      <c r="GEL55" s="10"/>
      <c r="GEM55" s="17"/>
      <c r="GEN55" s="18"/>
      <c r="GES55" s="16"/>
      <c r="GET55" s="10"/>
      <c r="GEU55" s="17"/>
      <c r="GEV55" s="18"/>
      <c r="GFA55" s="16"/>
      <c r="GFB55" s="10"/>
      <c r="GFC55" s="17"/>
      <c r="GFD55" s="18"/>
      <c r="GFI55" s="16"/>
      <c r="GFJ55" s="10"/>
      <c r="GFK55" s="17"/>
      <c r="GFL55" s="18"/>
      <c r="GFQ55" s="16"/>
      <c r="GFR55" s="10"/>
      <c r="GFS55" s="17"/>
      <c r="GFT55" s="18"/>
      <c r="GFY55" s="16"/>
      <c r="GFZ55" s="10"/>
      <c r="GGA55" s="17"/>
      <c r="GGB55" s="18"/>
      <c r="GGG55" s="16"/>
      <c r="GGH55" s="10"/>
      <c r="GGI55" s="17"/>
      <c r="GGJ55" s="18"/>
      <c r="GGO55" s="16"/>
      <c r="GGP55" s="10"/>
      <c r="GGQ55" s="17"/>
      <c r="GGR55" s="18"/>
      <c r="GGW55" s="16"/>
      <c r="GGX55" s="10"/>
      <c r="GGY55" s="17"/>
      <c r="GGZ55" s="18"/>
      <c r="GHE55" s="16"/>
      <c r="GHF55" s="10"/>
      <c r="GHG55" s="17"/>
      <c r="GHH55" s="18"/>
      <c r="GHM55" s="16"/>
      <c r="GHN55" s="10"/>
      <c r="GHO55" s="17"/>
      <c r="GHP55" s="18"/>
      <c r="GHU55" s="16"/>
      <c r="GHV55" s="10"/>
      <c r="GHW55" s="17"/>
      <c r="GHX55" s="18"/>
      <c r="GIC55" s="16"/>
      <c r="GID55" s="10"/>
      <c r="GIE55" s="17"/>
      <c r="GIF55" s="18"/>
      <c r="GIK55" s="16"/>
      <c r="GIL55" s="10"/>
      <c r="GIM55" s="17"/>
      <c r="GIN55" s="18"/>
      <c r="GIS55" s="16"/>
      <c r="GIT55" s="10"/>
      <c r="GIU55" s="17"/>
      <c r="GIV55" s="18"/>
      <c r="GJA55" s="16"/>
      <c r="GJB55" s="10"/>
      <c r="GJC55" s="17"/>
      <c r="GJD55" s="18"/>
      <c r="GJI55" s="16"/>
      <c r="GJJ55" s="10"/>
      <c r="GJK55" s="17"/>
      <c r="GJL55" s="18"/>
      <c r="GJQ55" s="16"/>
      <c r="GJR55" s="10"/>
      <c r="GJS55" s="17"/>
      <c r="GJT55" s="18"/>
      <c r="GJY55" s="16"/>
      <c r="GJZ55" s="10"/>
      <c r="GKA55" s="17"/>
      <c r="GKB55" s="18"/>
      <c r="GKG55" s="16"/>
      <c r="GKH55" s="10"/>
      <c r="GKI55" s="17"/>
      <c r="GKJ55" s="18"/>
      <c r="GKO55" s="16"/>
      <c r="GKP55" s="10"/>
      <c r="GKQ55" s="17"/>
      <c r="GKR55" s="18"/>
      <c r="GKW55" s="16"/>
      <c r="GKX55" s="10"/>
      <c r="GKY55" s="17"/>
      <c r="GKZ55" s="18"/>
      <c r="GLE55" s="16"/>
      <c r="GLF55" s="10"/>
      <c r="GLG55" s="17"/>
      <c r="GLH55" s="18"/>
      <c r="GLM55" s="16"/>
      <c r="GLN55" s="10"/>
      <c r="GLO55" s="17"/>
      <c r="GLP55" s="18"/>
      <c r="GLU55" s="16"/>
      <c r="GLV55" s="10"/>
      <c r="GLW55" s="17"/>
      <c r="GLX55" s="18"/>
      <c r="GMC55" s="16"/>
      <c r="GMD55" s="10"/>
      <c r="GME55" s="17"/>
      <c r="GMF55" s="18"/>
      <c r="GMK55" s="16"/>
      <c r="GML55" s="10"/>
      <c r="GMM55" s="17"/>
      <c r="GMN55" s="18"/>
      <c r="GMS55" s="16"/>
      <c r="GMT55" s="10"/>
      <c r="GMU55" s="17"/>
      <c r="GMV55" s="18"/>
      <c r="GNA55" s="16"/>
      <c r="GNB55" s="10"/>
      <c r="GNC55" s="17"/>
      <c r="GND55" s="18"/>
      <c r="GNI55" s="16"/>
      <c r="GNJ55" s="10"/>
      <c r="GNK55" s="17"/>
      <c r="GNL55" s="18"/>
      <c r="GNQ55" s="16"/>
      <c r="GNR55" s="10"/>
      <c r="GNS55" s="17"/>
      <c r="GNT55" s="18"/>
      <c r="GNY55" s="16"/>
      <c r="GNZ55" s="10"/>
      <c r="GOA55" s="17"/>
      <c r="GOB55" s="18"/>
      <c r="GOG55" s="16"/>
      <c r="GOH55" s="10"/>
      <c r="GOI55" s="17"/>
      <c r="GOJ55" s="18"/>
      <c r="GOO55" s="16"/>
      <c r="GOP55" s="10"/>
      <c r="GOQ55" s="17"/>
      <c r="GOR55" s="18"/>
      <c r="GOW55" s="16"/>
      <c r="GOX55" s="10"/>
      <c r="GOY55" s="17"/>
      <c r="GOZ55" s="18"/>
      <c r="GPE55" s="16"/>
      <c r="GPF55" s="10"/>
      <c r="GPG55" s="17"/>
      <c r="GPH55" s="18"/>
      <c r="GPM55" s="16"/>
      <c r="GPN55" s="10"/>
      <c r="GPO55" s="17"/>
      <c r="GPP55" s="18"/>
      <c r="GPU55" s="16"/>
      <c r="GPV55" s="10"/>
      <c r="GPW55" s="17"/>
      <c r="GPX55" s="18"/>
      <c r="GQC55" s="16"/>
      <c r="GQD55" s="10"/>
      <c r="GQE55" s="17"/>
      <c r="GQF55" s="18"/>
      <c r="GQK55" s="16"/>
      <c r="GQL55" s="10"/>
      <c r="GQM55" s="17"/>
      <c r="GQN55" s="18"/>
      <c r="GQS55" s="16"/>
      <c r="GQT55" s="10"/>
      <c r="GQU55" s="17"/>
      <c r="GQV55" s="18"/>
      <c r="GRA55" s="16"/>
      <c r="GRB55" s="10"/>
      <c r="GRC55" s="17"/>
      <c r="GRD55" s="18"/>
      <c r="GRI55" s="16"/>
      <c r="GRJ55" s="10"/>
      <c r="GRK55" s="17"/>
      <c r="GRL55" s="18"/>
      <c r="GRQ55" s="16"/>
      <c r="GRR55" s="10"/>
      <c r="GRS55" s="17"/>
      <c r="GRT55" s="18"/>
      <c r="GRY55" s="16"/>
      <c r="GRZ55" s="10"/>
      <c r="GSA55" s="17"/>
      <c r="GSB55" s="18"/>
      <c r="GSG55" s="16"/>
      <c r="GSH55" s="10"/>
      <c r="GSI55" s="17"/>
      <c r="GSJ55" s="18"/>
      <c r="GSO55" s="16"/>
      <c r="GSP55" s="10"/>
      <c r="GSQ55" s="17"/>
      <c r="GSR55" s="18"/>
      <c r="GSW55" s="16"/>
      <c r="GSX55" s="10"/>
      <c r="GSY55" s="17"/>
      <c r="GSZ55" s="18"/>
      <c r="GTE55" s="16"/>
      <c r="GTF55" s="10"/>
      <c r="GTG55" s="17"/>
      <c r="GTH55" s="18"/>
      <c r="GTM55" s="16"/>
      <c r="GTN55" s="10"/>
      <c r="GTO55" s="17"/>
      <c r="GTP55" s="18"/>
      <c r="GTU55" s="16"/>
      <c r="GTV55" s="10"/>
      <c r="GTW55" s="17"/>
      <c r="GTX55" s="18"/>
      <c r="GUC55" s="16"/>
      <c r="GUD55" s="10"/>
      <c r="GUE55" s="17"/>
      <c r="GUF55" s="18"/>
      <c r="GUK55" s="16"/>
      <c r="GUL55" s="10"/>
      <c r="GUM55" s="17"/>
      <c r="GUN55" s="18"/>
      <c r="GUS55" s="16"/>
      <c r="GUT55" s="10"/>
      <c r="GUU55" s="17"/>
      <c r="GUV55" s="18"/>
      <c r="GVA55" s="16"/>
      <c r="GVB55" s="10"/>
      <c r="GVC55" s="17"/>
      <c r="GVD55" s="18"/>
      <c r="GVI55" s="16"/>
      <c r="GVJ55" s="10"/>
      <c r="GVK55" s="17"/>
      <c r="GVL55" s="18"/>
      <c r="GVQ55" s="16"/>
      <c r="GVR55" s="10"/>
      <c r="GVS55" s="17"/>
      <c r="GVT55" s="18"/>
      <c r="GVY55" s="16"/>
      <c r="GVZ55" s="10"/>
      <c r="GWA55" s="17"/>
      <c r="GWB55" s="18"/>
      <c r="GWG55" s="16"/>
      <c r="GWH55" s="10"/>
      <c r="GWI55" s="17"/>
      <c r="GWJ55" s="18"/>
      <c r="GWO55" s="16"/>
      <c r="GWP55" s="10"/>
      <c r="GWQ55" s="17"/>
      <c r="GWR55" s="18"/>
      <c r="GWW55" s="16"/>
      <c r="GWX55" s="10"/>
      <c r="GWY55" s="17"/>
      <c r="GWZ55" s="18"/>
      <c r="GXE55" s="16"/>
      <c r="GXF55" s="10"/>
      <c r="GXG55" s="17"/>
      <c r="GXH55" s="18"/>
      <c r="GXM55" s="16"/>
      <c r="GXN55" s="10"/>
      <c r="GXO55" s="17"/>
      <c r="GXP55" s="18"/>
      <c r="GXU55" s="16"/>
      <c r="GXV55" s="10"/>
      <c r="GXW55" s="17"/>
      <c r="GXX55" s="18"/>
      <c r="GYC55" s="16"/>
      <c r="GYD55" s="10"/>
      <c r="GYE55" s="17"/>
      <c r="GYF55" s="18"/>
      <c r="GYK55" s="16"/>
      <c r="GYL55" s="10"/>
      <c r="GYM55" s="17"/>
      <c r="GYN55" s="18"/>
      <c r="GYS55" s="16"/>
      <c r="GYT55" s="10"/>
      <c r="GYU55" s="17"/>
      <c r="GYV55" s="18"/>
      <c r="GZA55" s="16"/>
      <c r="GZB55" s="10"/>
      <c r="GZC55" s="17"/>
      <c r="GZD55" s="18"/>
      <c r="GZI55" s="16"/>
      <c r="GZJ55" s="10"/>
      <c r="GZK55" s="17"/>
      <c r="GZL55" s="18"/>
      <c r="GZQ55" s="16"/>
      <c r="GZR55" s="10"/>
      <c r="GZS55" s="17"/>
      <c r="GZT55" s="18"/>
      <c r="GZY55" s="16"/>
      <c r="GZZ55" s="10"/>
      <c r="HAA55" s="17"/>
      <c r="HAB55" s="18"/>
      <c r="HAG55" s="16"/>
      <c r="HAH55" s="10"/>
      <c r="HAI55" s="17"/>
      <c r="HAJ55" s="18"/>
      <c r="HAO55" s="16"/>
      <c r="HAP55" s="10"/>
      <c r="HAQ55" s="17"/>
      <c r="HAR55" s="18"/>
      <c r="HAW55" s="16"/>
      <c r="HAX55" s="10"/>
      <c r="HAY55" s="17"/>
      <c r="HAZ55" s="18"/>
      <c r="HBE55" s="16"/>
      <c r="HBF55" s="10"/>
      <c r="HBG55" s="17"/>
      <c r="HBH55" s="18"/>
      <c r="HBM55" s="16"/>
      <c r="HBN55" s="10"/>
      <c r="HBO55" s="17"/>
      <c r="HBP55" s="18"/>
      <c r="HBU55" s="16"/>
      <c r="HBV55" s="10"/>
      <c r="HBW55" s="17"/>
      <c r="HBX55" s="18"/>
      <c r="HCC55" s="16"/>
      <c r="HCD55" s="10"/>
      <c r="HCE55" s="17"/>
      <c r="HCF55" s="18"/>
      <c r="HCK55" s="16"/>
      <c r="HCL55" s="10"/>
      <c r="HCM55" s="17"/>
      <c r="HCN55" s="18"/>
      <c r="HCS55" s="16"/>
      <c r="HCT55" s="10"/>
      <c r="HCU55" s="17"/>
      <c r="HCV55" s="18"/>
      <c r="HDA55" s="16"/>
      <c r="HDB55" s="10"/>
      <c r="HDC55" s="17"/>
      <c r="HDD55" s="18"/>
      <c r="HDI55" s="16"/>
      <c r="HDJ55" s="10"/>
      <c r="HDK55" s="17"/>
      <c r="HDL55" s="18"/>
      <c r="HDQ55" s="16"/>
      <c r="HDR55" s="10"/>
      <c r="HDS55" s="17"/>
      <c r="HDT55" s="18"/>
      <c r="HDY55" s="16"/>
      <c r="HDZ55" s="10"/>
      <c r="HEA55" s="17"/>
      <c r="HEB55" s="18"/>
      <c r="HEG55" s="16"/>
      <c r="HEH55" s="10"/>
      <c r="HEI55" s="17"/>
      <c r="HEJ55" s="18"/>
      <c r="HEO55" s="16"/>
      <c r="HEP55" s="10"/>
      <c r="HEQ55" s="17"/>
      <c r="HER55" s="18"/>
      <c r="HEW55" s="16"/>
      <c r="HEX55" s="10"/>
      <c r="HEY55" s="17"/>
      <c r="HEZ55" s="18"/>
      <c r="HFE55" s="16"/>
      <c r="HFF55" s="10"/>
      <c r="HFG55" s="17"/>
      <c r="HFH55" s="18"/>
      <c r="HFM55" s="16"/>
      <c r="HFN55" s="10"/>
      <c r="HFO55" s="17"/>
      <c r="HFP55" s="18"/>
      <c r="HFU55" s="16"/>
      <c r="HFV55" s="10"/>
      <c r="HFW55" s="17"/>
      <c r="HFX55" s="18"/>
      <c r="HGC55" s="16"/>
      <c r="HGD55" s="10"/>
      <c r="HGE55" s="17"/>
      <c r="HGF55" s="18"/>
      <c r="HGK55" s="16"/>
      <c r="HGL55" s="10"/>
      <c r="HGM55" s="17"/>
      <c r="HGN55" s="18"/>
      <c r="HGS55" s="16"/>
      <c r="HGT55" s="10"/>
      <c r="HGU55" s="17"/>
      <c r="HGV55" s="18"/>
      <c r="HHA55" s="16"/>
      <c r="HHB55" s="10"/>
      <c r="HHC55" s="17"/>
      <c r="HHD55" s="18"/>
      <c r="HHI55" s="16"/>
      <c r="HHJ55" s="10"/>
      <c r="HHK55" s="17"/>
      <c r="HHL55" s="18"/>
      <c r="HHQ55" s="16"/>
      <c r="HHR55" s="10"/>
      <c r="HHS55" s="17"/>
      <c r="HHT55" s="18"/>
      <c r="HHY55" s="16"/>
      <c r="HHZ55" s="10"/>
      <c r="HIA55" s="17"/>
      <c r="HIB55" s="18"/>
      <c r="HIG55" s="16"/>
      <c r="HIH55" s="10"/>
      <c r="HII55" s="17"/>
      <c r="HIJ55" s="18"/>
      <c r="HIO55" s="16"/>
      <c r="HIP55" s="10"/>
      <c r="HIQ55" s="17"/>
      <c r="HIR55" s="18"/>
      <c r="HIW55" s="16"/>
      <c r="HIX55" s="10"/>
      <c r="HIY55" s="17"/>
      <c r="HIZ55" s="18"/>
      <c r="HJE55" s="16"/>
      <c r="HJF55" s="10"/>
      <c r="HJG55" s="17"/>
      <c r="HJH55" s="18"/>
      <c r="HJM55" s="16"/>
      <c r="HJN55" s="10"/>
      <c r="HJO55" s="17"/>
      <c r="HJP55" s="18"/>
      <c r="HJU55" s="16"/>
      <c r="HJV55" s="10"/>
      <c r="HJW55" s="17"/>
      <c r="HJX55" s="18"/>
      <c r="HKC55" s="16"/>
      <c r="HKD55" s="10"/>
      <c r="HKE55" s="17"/>
      <c r="HKF55" s="18"/>
      <c r="HKK55" s="16"/>
      <c r="HKL55" s="10"/>
      <c r="HKM55" s="17"/>
      <c r="HKN55" s="18"/>
      <c r="HKS55" s="16"/>
      <c r="HKT55" s="10"/>
      <c r="HKU55" s="17"/>
      <c r="HKV55" s="18"/>
      <c r="HLA55" s="16"/>
      <c r="HLB55" s="10"/>
      <c r="HLC55" s="17"/>
      <c r="HLD55" s="18"/>
      <c r="HLI55" s="16"/>
      <c r="HLJ55" s="10"/>
      <c r="HLK55" s="17"/>
      <c r="HLL55" s="18"/>
      <c r="HLQ55" s="16"/>
      <c r="HLR55" s="10"/>
      <c r="HLS55" s="17"/>
      <c r="HLT55" s="18"/>
      <c r="HLY55" s="16"/>
      <c r="HLZ55" s="10"/>
      <c r="HMA55" s="17"/>
      <c r="HMB55" s="18"/>
      <c r="HMG55" s="16"/>
      <c r="HMH55" s="10"/>
      <c r="HMI55" s="17"/>
      <c r="HMJ55" s="18"/>
      <c r="HMO55" s="16"/>
      <c r="HMP55" s="10"/>
      <c r="HMQ55" s="17"/>
      <c r="HMR55" s="18"/>
      <c r="HMW55" s="16"/>
      <c r="HMX55" s="10"/>
      <c r="HMY55" s="17"/>
      <c r="HMZ55" s="18"/>
      <c r="HNE55" s="16"/>
      <c r="HNF55" s="10"/>
      <c r="HNG55" s="17"/>
      <c r="HNH55" s="18"/>
      <c r="HNM55" s="16"/>
      <c r="HNN55" s="10"/>
      <c r="HNO55" s="17"/>
      <c r="HNP55" s="18"/>
      <c r="HNU55" s="16"/>
      <c r="HNV55" s="10"/>
      <c r="HNW55" s="17"/>
      <c r="HNX55" s="18"/>
      <c r="HOC55" s="16"/>
      <c r="HOD55" s="10"/>
      <c r="HOE55" s="17"/>
      <c r="HOF55" s="18"/>
      <c r="HOK55" s="16"/>
      <c r="HOL55" s="10"/>
      <c r="HOM55" s="17"/>
      <c r="HON55" s="18"/>
      <c r="HOS55" s="16"/>
      <c r="HOT55" s="10"/>
      <c r="HOU55" s="17"/>
      <c r="HOV55" s="18"/>
      <c r="HPA55" s="16"/>
      <c r="HPB55" s="10"/>
      <c r="HPC55" s="17"/>
      <c r="HPD55" s="18"/>
      <c r="HPI55" s="16"/>
      <c r="HPJ55" s="10"/>
      <c r="HPK55" s="17"/>
      <c r="HPL55" s="18"/>
      <c r="HPQ55" s="16"/>
      <c r="HPR55" s="10"/>
      <c r="HPS55" s="17"/>
      <c r="HPT55" s="18"/>
      <c r="HPY55" s="16"/>
      <c r="HPZ55" s="10"/>
      <c r="HQA55" s="17"/>
      <c r="HQB55" s="18"/>
      <c r="HQG55" s="16"/>
      <c r="HQH55" s="10"/>
      <c r="HQI55" s="17"/>
      <c r="HQJ55" s="18"/>
      <c r="HQO55" s="16"/>
      <c r="HQP55" s="10"/>
      <c r="HQQ55" s="17"/>
      <c r="HQR55" s="18"/>
      <c r="HQW55" s="16"/>
      <c r="HQX55" s="10"/>
      <c r="HQY55" s="17"/>
      <c r="HQZ55" s="18"/>
      <c r="HRE55" s="16"/>
      <c r="HRF55" s="10"/>
      <c r="HRG55" s="17"/>
      <c r="HRH55" s="18"/>
      <c r="HRM55" s="16"/>
      <c r="HRN55" s="10"/>
      <c r="HRO55" s="17"/>
      <c r="HRP55" s="18"/>
      <c r="HRU55" s="16"/>
      <c r="HRV55" s="10"/>
      <c r="HRW55" s="17"/>
      <c r="HRX55" s="18"/>
      <c r="HSC55" s="16"/>
      <c r="HSD55" s="10"/>
      <c r="HSE55" s="17"/>
      <c r="HSF55" s="18"/>
      <c r="HSK55" s="16"/>
      <c r="HSL55" s="10"/>
      <c r="HSM55" s="17"/>
      <c r="HSN55" s="18"/>
      <c r="HSS55" s="16"/>
      <c r="HST55" s="10"/>
      <c r="HSU55" s="17"/>
      <c r="HSV55" s="18"/>
      <c r="HTA55" s="16"/>
      <c r="HTB55" s="10"/>
      <c r="HTC55" s="17"/>
      <c r="HTD55" s="18"/>
      <c r="HTI55" s="16"/>
      <c r="HTJ55" s="10"/>
      <c r="HTK55" s="17"/>
      <c r="HTL55" s="18"/>
      <c r="HTQ55" s="16"/>
      <c r="HTR55" s="10"/>
      <c r="HTS55" s="17"/>
      <c r="HTT55" s="18"/>
      <c r="HTY55" s="16"/>
      <c r="HTZ55" s="10"/>
      <c r="HUA55" s="17"/>
      <c r="HUB55" s="18"/>
      <c r="HUG55" s="16"/>
      <c r="HUH55" s="10"/>
      <c r="HUI55" s="17"/>
      <c r="HUJ55" s="18"/>
      <c r="HUO55" s="16"/>
      <c r="HUP55" s="10"/>
      <c r="HUQ55" s="17"/>
      <c r="HUR55" s="18"/>
      <c r="HUW55" s="16"/>
      <c r="HUX55" s="10"/>
      <c r="HUY55" s="17"/>
      <c r="HUZ55" s="18"/>
      <c r="HVE55" s="16"/>
      <c r="HVF55" s="10"/>
      <c r="HVG55" s="17"/>
      <c r="HVH55" s="18"/>
      <c r="HVM55" s="16"/>
      <c r="HVN55" s="10"/>
      <c r="HVO55" s="17"/>
      <c r="HVP55" s="18"/>
      <c r="HVU55" s="16"/>
      <c r="HVV55" s="10"/>
      <c r="HVW55" s="17"/>
      <c r="HVX55" s="18"/>
      <c r="HWC55" s="16"/>
      <c r="HWD55" s="10"/>
      <c r="HWE55" s="17"/>
      <c r="HWF55" s="18"/>
      <c r="HWK55" s="16"/>
      <c r="HWL55" s="10"/>
      <c r="HWM55" s="17"/>
      <c r="HWN55" s="18"/>
      <c r="HWS55" s="16"/>
      <c r="HWT55" s="10"/>
      <c r="HWU55" s="17"/>
      <c r="HWV55" s="18"/>
      <c r="HXA55" s="16"/>
      <c r="HXB55" s="10"/>
      <c r="HXC55" s="17"/>
      <c r="HXD55" s="18"/>
      <c r="HXI55" s="16"/>
      <c r="HXJ55" s="10"/>
      <c r="HXK55" s="17"/>
      <c r="HXL55" s="18"/>
      <c r="HXQ55" s="16"/>
      <c r="HXR55" s="10"/>
      <c r="HXS55" s="17"/>
      <c r="HXT55" s="18"/>
      <c r="HXY55" s="16"/>
      <c r="HXZ55" s="10"/>
      <c r="HYA55" s="17"/>
      <c r="HYB55" s="18"/>
      <c r="HYG55" s="16"/>
      <c r="HYH55" s="10"/>
      <c r="HYI55" s="17"/>
      <c r="HYJ55" s="18"/>
      <c r="HYO55" s="16"/>
      <c r="HYP55" s="10"/>
      <c r="HYQ55" s="17"/>
      <c r="HYR55" s="18"/>
      <c r="HYW55" s="16"/>
      <c r="HYX55" s="10"/>
      <c r="HYY55" s="17"/>
      <c r="HYZ55" s="18"/>
      <c r="HZE55" s="16"/>
      <c r="HZF55" s="10"/>
      <c r="HZG55" s="17"/>
      <c r="HZH55" s="18"/>
      <c r="HZM55" s="16"/>
      <c r="HZN55" s="10"/>
      <c r="HZO55" s="17"/>
      <c r="HZP55" s="18"/>
      <c r="HZU55" s="16"/>
      <c r="HZV55" s="10"/>
      <c r="HZW55" s="17"/>
      <c r="HZX55" s="18"/>
      <c r="IAC55" s="16"/>
      <c r="IAD55" s="10"/>
      <c r="IAE55" s="17"/>
      <c r="IAF55" s="18"/>
      <c r="IAK55" s="16"/>
      <c r="IAL55" s="10"/>
      <c r="IAM55" s="17"/>
      <c r="IAN55" s="18"/>
      <c r="IAS55" s="16"/>
      <c r="IAT55" s="10"/>
      <c r="IAU55" s="17"/>
      <c r="IAV55" s="18"/>
      <c r="IBA55" s="16"/>
      <c r="IBB55" s="10"/>
      <c r="IBC55" s="17"/>
      <c r="IBD55" s="18"/>
      <c r="IBI55" s="16"/>
      <c r="IBJ55" s="10"/>
      <c r="IBK55" s="17"/>
      <c r="IBL55" s="18"/>
      <c r="IBQ55" s="16"/>
      <c r="IBR55" s="10"/>
      <c r="IBS55" s="17"/>
      <c r="IBT55" s="18"/>
      <c r="IBY55" s="16"/>
      <c r="IBZ55" s="10"/>
      <c r="ICA55" s="17"/>
      <c r="ICB55" s="18"/>
      <c r="ICG55" s="16"/>
      <c r="ICH55" s="10"/>
      <c r="ICI55" s="17"/>
      <c r="ICJ55" s="18"/>
      <c r="ICO55" s="16"/>
      <c r="ICP55" s="10"/>
      <c r="ICQ55" s="17"/>
      <c r="ICR55" s="18"/>
      <c r="ICW55" s="16"/>
      <c r="ICX55" s="10"/>
      <c r="ICY55" s="17"/>
      <c r="ICZ55" s="18"/>
      <c r="IDE55" s="16"/>
      <c r="IDF55" s="10"/>
      <c r="IDG55" s="17"/>
      <c r="IDH55" s="18"/>
      <c r="IDM55" s="16"/>
      <c r="IDN55" s="10"/>
      <c r="IDO55" s="17"/>
      <c r="IDP55" s="18"/>
      <c r="IDU55" s="16"/>
      <c r="IDV55" s="10"/>
      <c r="IDW55" s="17"/>
      <c r="IDX55" s="18"/>
      <c r="IEC55" s="16"/>
      <c r="IED55" s="10"/>
      <c r="IEE55" s="17"/>
      <c r="IEF55" s="18"/>
      <c r="IEK55" s="16"/>
      <c r="IEL55" s="10"/>
      <c r="IEM55" s="17"/>
      <c r="IEN55" s="18"/>
      <c r="IES55" s="16"/>
      <c r="IET55" s="10"/>
      <c r="IEU55" s="17"/>
      <c r="IEV55" s="18"/>
      <c r="IFA55" s="16"/>
      <c r="IFB55" s="10"/>
      <c r="IFC55" s="17"/>
      <c r="IFD55" s="18"/>
      <c r="IFI55" s="16"/>
      <c r="IFJ55" s="10"/>
      <c r="IFK55" s="17"/>
      <c r="IFL55" s="18"/>
      <c r="IFQ55" s="16"/>
      <c r="IFR55" s="10"/>
      <c r="IFS55" s="17"/>
      <c r="IFT55" s="18"/>
      <c r="IFY55" s="16"/>
      <c r="IFZ55" s="10"/>
      <c r="IGA55" s="17"/>
      <c r="IGB55" s="18"/>
      <c r="IGG55" s="16"/>
      <c r="IGH55" s="10"/>
      <c r="IGI55" s="17"/>
      <c r="IGJ55" s="18"/>
      <c r="IGO55" s="16"/>
      <c r="IGP55" s="10"/>
      <c r="IGQ55" s="17"/>
      <c r="IGR55" s="18"/>
      <c r="IGW55" s="16"/>
      <c r="IGX55" s="10"/>
      <c r="IGY55" s="17"/>
      <c r="IGZ55" s="18"/>
      <c r="IHE55" s="16"/>
      <c r="IHF55" s="10"/>
      <c r="IHG55" s="17"/>
      <c r="IHH55" s="18"/>
      <c r="IHM55" s="16"/>
      <c r="IHN55" s="10"/>
      <c r="IHO55" s="17"/>
      <c r="IHP55" s="18"/>
      <c r="IHU55" s="16"/>
      <c r="IHV55" s="10"/>
      <c r="IHW55" s="17"/>
      <c r="IHX55" s="18"/>
      <c r="IIC55" s="16"/>
      <c r="IID55" s="10"/>
      <c r="IIE55" s="17"/>
      <c r="IIF55" s="18"/>
      <c r="IIK55" s="16"/>
      <c r="IIL55" s="10"/>
      <c r="IIM55" s="17"/>
      <c r="IIN55" s="18"/>
      <c r="IIS55" s="16"/>
      <c r="IIT55" s="10"/>
      <c r="IIU55" s="17"/>
      <c r="IIV55" s="18"/>
      <c r="IJA55" s="16"/>
      <c r="IJB55" s="10"/>
      <c r="IJC55" s="17"/>
      <c r="IJD55" s="18"/>
      <c r="IJI55" s="16"/>
      <c r="IJJ55" s="10"/>
      <c r="IJK55" s="17"/>
      <c r="IJL55" s="18"/>
      <c r="IJQ55" s="16"/>
      <c r="IJR55" s="10"/>
      <c r="IJS55" s="17"/>
      <c r="IJT55" s="18"/>
      <c r="IJY55" s="16"/>
      <c r="IJZ55" s="10"/>
      <c r="IKA55" s="17"/>
      <c r="IKB55" s="18"/>
      <c r="IKG55" s="16"/>
      <c r="IKH55" s="10"/>
      <c r="IKI55" s="17"/>
      <c r="IKJ55" s="18"/>
      <c r="IKO55" s="16"/>
      <c r="IKP55" s="10"/>
      <c r="IKQ55" s="17"/>
      <c r="IKR55" s="18"/>
      <c r="IKW55" s="16"/>
      <c r="IKX55" s="10"/>
      <c r="IKY55" s="17"/>
      <c r="IKZ55" s="18"/>
      <c r="ILE55" s="16"/>
      <c r="ILF55" s="10"/>
      <c r="ILG55" s="17"/>
      <c r="ILH55" s="18"/>
      <c r="ILM55" s="16"/>
      <c r="ILN55" s="10"/>
      <c r="ILO55" s="17"/>
      <c r="ILP55" s="18"/>
      <c r="ILU55" s="16"/>
      <c r="ILV55" s="10"/>
      <c r="ILW55" s="17"/>
      <c r="ILX55" s="18"/>
      <c r="IMC55" s="16"/>
      <c r="IMD55" s="10"/>
      <c r="IME55" s="17"/>
      <c r="IMF55" s="18"/>
      <c r="IMK55" s="16"/>
      <c r="IML55" s="10"/>
      <c r="IMM55" s="17"/>
      <c r="IMN55" s="18"/>
      <c r="IMS55" s="16"/>
      <c r="IMT55" s="10"/>
      <c r="IMU55" s="17"/>
      <c r="IMV55" s="18"/>
      <c r="INA55" s="16"/>
      <c r="INB55" s="10"/>
      <c r="INC55" s="17"/>
      <c r="IND55" s="18"/>
      <c r="INI55" s="16"/>
      <c r="INJ55" s="10"/>
      <c r="INK55" s="17"/>
      <c r="INL55" s="18"/>
      <c r="INQ55" s="16"/>
      <c r="INR55" s="10"/>
      <c r="INS55" s="17"/>
      <c r="INT55" s="18"/>
      <c r="INY55" s="16"/>
      <c r="INZ55" s="10"/>
      <c r="IOA55" s="17"/>
      <c r="IOB55" s="18"/>
      <c r="IOG55" s="16"/>
      <c r="IOH55" s="10"/>
      <c r="IOI55" s="17"/>
      <c r="IOJ55" s="18"/>
      <c r="IOO55" s="16"/>
      <c r="IOP55" s="10"/>
      <c r="IOQ55" s="17"/>
      <c r="IOR55" s="18"/>
      <c r="IOW55" s="16"/>
      <c r="IOX55" s="10"/>
      <c r="IOY55" s="17"/>
      <c r="IOZ55" s="18"/>
      <c r="IPE55" s="16"/>
      <c r="IPF55" s="10"/>
      <c r="IPG55" s="17"/>
      <c r="IPH55" s="18"/>
      <c r="IPM55" s="16"/>
      <c r="IPN55" s="10"/>
      <c r="IPO55" s="17"/>
      <c r="IPP55" s="18"/>
      <c r="IPU55" s="16"/>
      <c r="IPV55" s="10"/>
      <c r="IPW55" s="17"/>
      <c r="IPX55" s="18"/>
      <c r="IQC55" s="16"/>
      <c r="IQD55" s="10"/>
      <c r="IQE55" s="17"/>
      <c r="IQF55" s="18"/>
      <c r="IQK55" s="16"/>
      <c r="IQL55" s="10"/>
      <c r="IQM55" s="17"/>
      <c r="IQN55" s="18"/>
      <c r="IQS55" s="16"/>
      <c r="IQT55" s="10"/>
      <c r="IQU55" s="17"/>
      <c r="IQV55" s="18"/>
      <c r="IRA55" s="16"/>
      <c r="IRB55" s="10"/>
      <c r="IRC55" s="17"/>
      <c r="IRD55" s="18"/>
      <c r="IRI55" s="16"/>
      <c r="IRJ55" s="10"/>
      <c r="IRK55" s="17"/>
      <c r="IRL55" s="18"/>
      <c r="IRQ55" s="16"/>
      <c r="IRR55" s="10"/>
      <c r="IRS55" s="17"/>
      <c r="IRT55" s="18"/>
      <c r="IRY55" s="16"/>
      <c r="IRZ55" s="10"/>
      <c r="ISA55" s="17"/>
      <c r="ISB55" s="18"/>
      <c r="ISG55" s="16"/>
      <c r="ISH55" s="10"/>
      <c r="ISI55" s="17"/>
      <c r="ISJ55" s="18"/>
      <c r="ISO55" s="16"/>
      <c r="ISP55" s="10"/>
      <c r="ISQ55" s="17"/>
      <c r="ISR55" s="18"/>
      <c r="ISW55" s="16"/>
      <c r="ISX55" s="10"/>
      <c r="ISY55" s="17"/>
      <c r="ISZ55" s="18"/>
      <c r="ITE55" s="16"/>
      <c r="ITF55" s="10"/>
      <c r="ITG55" s="17"/>
      <c r="ITH55" s="18"/>
      <c r="ITM55" s="16"/>
      <c r="ITN55" s="10"/>
      <c r="ITO55" s="17"/>
      <c r="ITP55" s="18"/>
      <c r="ITU55" s="16"/>
      <c r="ITV55" s="10"/>
      <c r="ITW55" s="17"/>
      <c r="ITX55" s="18"/>
      <c r="IUC55" s="16"/>
      <c r="IUD55" s="10"/>
      <c r="IUE55" s="17"/>
      <c r="IUF55" s="18"/>
      <c r="IUK55" s="16"/>
      <c r="IUL55" s="10"/>
      <c r="IUM55" s="17"/>
      <c r="IUN55" s="18"/>
      <c r="IUS55" s="16"/>
      <c r="IUT55" s="10"/>
      <c r="IUU55" s="17"/>
      <c r="IUV55" s="18"/>
      <c r="IVA55" s="16"/>
      <c r="IVB55" s="10"/>
      <c r="IVC55" s="17"/>
      <c r="IVD55" s="18"/>
      <c r="IVI55" s="16"/>
      <c r="IVJ55" s="10"/>
      <c r="IVK55" s="17"/>
      <c r="IVL55" s="18"/>
      <c r="IVQ55" s="16"/>
      <c r="IVR55" s="10"/>
      <c r="IVS55" s="17"/>
      <c r="IVT55" s="18"/>
      <c r="IVY55" s="16"/>
      <c r="IVZ55" s="10"/>
      <c r="IWA55" s="17"/>
      <c r="IWB55" s="18"/>
      <c r="IWG55" s="16"/>
      <c r="IWH55" s="10"/>
      <c r="IWI55" s="17"/>
      <c r="IWJ55" s="18"/>
      <c r="IWO55" s="16"/>
      <c r="IWP55" s="10"/>
      <c r="IWQ55" s="17"/>
      <c r="IWR55" s="18"/>
      <c r="IWW55" s="16"/>
      <c r="IWX55" s="10"/>
      <c r="IWY55" s="17"/>
      <c r="IWZ55" s="18"/>
      <c r="IXE55" s="16"/>
      <c r="IXF55" s="10"/>
      <c r="IXG55" s="17"/>
      <c r="IXH55" s="18"/>
      <c r="IXM55" s="16"/>
      <c r="IXN55" s="10"/>
      <c r="IXO55" s="17"/>
      <c r="IXP55" s="18"/>
      <c r="IXU55" s="16"/>
      <c r="IXV55" s="10"/>
      <c r="IXW55" s="17"/>
      <c r="IXX55" s="18"/>
      <c r="IYC55" s="16"/>
      <c r="IYD55" s="10"/>
      <c r="IYE55" s="17"/>
      <c r="IYF55" s="18"/>
      <c r="IYK55" s="16"/>
      <c r="IYL55" s="10"/>
      <c r="IYM55" s="17"/>
      <c r="IYN55" s="18"/>
      <c r="IYS55" s="16"/>
      <c r="IYT55" s="10"/>
      <c r="IYU55" s="17"/>
      <c r="IYV55" s="18"/>
      <c r="IZA55" s="16"/>
      <c r="IZB55" s="10"/>
      <c r="IZC55" s="17"/>
      <c r="IZD55" s="18"/>
      <c r="IZI55" s="16"/>
      <c r="IZJ55" s="10"/>
      <c r="IZK55" s="17"/>
      <c r="IZL55" s="18"/>
      <c r="IZQ55" s="16"/>
      <c r="IZR55" s="10"/>
      <c r="IZS55" s="17"/>
      <c r="IZT55" s="18"/>
      <c r="IZY55" s="16"/>
      <c r="IZZ55" s="10"/>
      <c r="JAA55" s="17"/>
      <c r="JAB55" s="18"/>
      <c r="JAG55" s="16"/>
      <c r="JAH55" s="10"/>
      <c r="JAI55" s="17"/>
      <c r="JAJ55" s="18"/>
      <c r="JAO55" s="16"/>
      <c r="JAP55" s="10"/>
      <c r="JAQ55" s="17"/>
      <c r="JAR55" s="18"/>
      <c r="JAW55" s="16"/>
      <c r="JAX55" s="10"/>
      <c r="JAY55" s="17"/>
      <c r="JAZ55" s="18"/>
      <c r="JBE55" s="16"/>
      <c r="JBF55" s="10"/>
      <c r="JBG55" s="17"/>
      <c r="JBH55" s="18"/>
      <c r="JBM55" s="16"/>
      <c r="JBN55" s="10"/>
      <c r="JBO55" s="17"/>
      <c r="JBP55" s="18"/>
      <c r="JBU55" s="16"/>
      <c r="JBV55" s="10"/>
      <c r="JBW55" s="17"/>
      <c r="JBX55" s="18"/>
      <c r="JCC55" s="16"/>
      <c r="JCD55" s="10"/>
      <c r="JCE55" s="17"/>
      <c r="JCF55" s="18"/>
      <c r="JCK55" s="16"/>
      <c r="JCL55" s="10"/>
      <c r="JCM55" s="17"/>
      <c r="JCN55" s="18"/>
      <c r="JCS55" s="16"/>
      <c r="JCT55" s="10"/>
      <c r="JCU55" s="17"/>
      <c r="JCV55" s="18"/>
      <c r="JDA55" s="16"/>
      <c r="JDB55" s="10"/>
      <c r="JDC55" s="17"/>
      <c r="JDD55" s="18"/>
      <c r="JDI55" s="16"/>
      <c r="JDJ55" s="10"/>
      <c r="JDK55" s="17"/>
      <c r="JDL55" s="18"/>
      <c r="JDQ55" s="16"/>
      <c r="JDR55" s="10"/>
      <c r="JDS55" s="17"/>
      <c r="JDT55" s="18"/>
      <c r="JDY55" s="16"/>
      <c r="JDZ55" s="10"/>
      <c r="JEA55" s="17"/>
      <c r="JEB55" s="18"/>
      <c r="JEG55" s="16"/>
      <c r="JEH55" s="10"/>
      <c r="JEI55" s="17"/>
      <c r="JEJ55" s="18"/>
      <c r="JEO55" s="16"/>
      <c r="JEP55" s="10"/>
      <c r="JEQ55" s="17"/>
      <c r="JER55" s="18"/>
      <c r="JEW55" s="16"/>
      <c r="JEX55" s="10"/>
      <c r="JEY55" s="17"/>
      <c r="JEZ55" s="18"/>
      <c r="JFE55" s="16"/>
      <c r="JFF55" s="10"/>
      <c r="JFG55" s="17"/>
      <c r="JFH55" s="18"/>
      <c r="JFM55" s="16"/>
      <c r="JFN55" s="10"/>
      <c r="JFO55" s="17"/>
      <c r="JFP55" s="18"/>
      <c r="JFU55" s="16"/>
      <c r="JFV55" s="10"/>
      <c r="JFW55" s="17"/>
      <c r="JFX55" s="18"/>
      <c r="JGC55" s="16"/>
      <c r="JGD55" s="10"/>
      <c r="JGE55" s="17"/>
      <c r="JGF55" s="18"/>
      <c r="JGK55" s="16"/>
      <c r="JGL55" s="10"/>
      <c r="JGM55" s="17"/>
      <c r="JGN55" s="18"/>
      <c r="JGS55" s="16"/>
      <c r="JGT55" s="10"/>
      <c r="JGU55" s="17"/>
      <c r="JGV55" s="18"/>
      <c r="JHA55" s="16"/>
      <c r="JHB55" s="10"/>
      <c r="JHC55" s="17"/>
      <c r="JHD55" s="18"/>
      <c r="JHI55" s="16"/>
      <c r="JHJ55" s="10"/>
      <c r="JHK55" s="17"/>
      <c r="JHL55" s="18"/>
      <c r="JHQ55" s="16"/>
      <c r="JHR55" s="10"/>
      <c r="JHS55" s="17"/>
      <c r="JHT55" s="18"/>
      <c r="JHY55" s="16"/>
      <c r="JHZ55" s="10"/>
      <c r="JIA55" s="17"/>
      <c r="JIB55" s="18"/>
      <c r="JIG55" s="16"/>
      <c r="JIH55" s="10"/>
      <c r="JII55" s="17"/>
      <c r="JIJ55" s="18"/>
      <c r="JIO55" s="16"/>
      <c r="JIP55" s="10"/>
      <c r="JIQ55" s="17"/>
      <c r="JIR55" s="18"/>
      <c r="JIW55" s="16"/>
      <c r="JIX55" s="10"/>
      <c r="JIY55" s="17"/>
      <c r="JIZ55" s="18"/>
      <c r="JJE55" s="16"/>
      <c r="JJF55" s="10"/>
      <c r="JJG55" s="17"/>
      <c r="JJH55" s="18"/>
      <c r="JJM55" s="16"/>
      <c r="JJN55" s="10"/>
      <c r="JJO55" s="17"/>
      <c r="JJP55" s="18"/>
      <c r="JJU55" s="16"/>
      <c r="JJV55" s="10"/>
      <c r="JJW55" s="17"/>
      <c r="JJX55" s="18"/>
      <c r="JKC55" s="16"/>
      <c r="JKD55" s="10"/>
      <c r="JKE55" s="17"/>
      <c r="JKF55" s="18"/>
      <c r="JKK55" s="16"/>
      <c r="JKL55" s="10"/>
      <c r="JKM55" s="17"/>
      <c r="JKN55" s="18"/>
      <c r="JKS55" s="16"/>
      <c r="JKT55" s="10"/>
      <c r="JKU55" s="17"/>
      <c r="JKV55" s="18"/>
      <c r="JLA55" s="16"/>
      <c r="JLB55" s="10"/>
      <c r="JLC55" s="17"/>
      <c r="JLD55" s="18"/>
      <c r="JLI55" s="16"/>
      <c r="JLJ55" s="10"/>
      <c r="JLK55" s="17"/>
      <c r="JLL55" s="18"/>
      <c r="JLQ55" s="16"/>
      <c r="JLR55" s="10"/>
      <c r="JLS55" s="17"/>
      <c r="JLT55" s="18"/>
      <c r="JLY55" s="16"/>
      <c r="JLZ55" s="10"/>
      <c r="JMA55" s="17"/>
      <c r="JMB55" s="18"/>
      <c r="JMG55" s="16"/>
      <c r="JMH55" s="10"/>
      <c r="JMI55" s="17"/>
      <c r="JMJ55" s="18"/>
      <c r="JMO55" s="16"/>
      <c r="JMP55" s="10"/>
      <c r="JMQ55" s="17"/>
      <c r="JMR55" s="18"/>
      <c r="JMW55" s="16"/>
      <c r="JMX55" s="10"/>
      <c r="JMY55" s="17"/>
      <c r="JMZ55" s="18"/>
      <c r="JNE55" s="16"/>
      <c r="JNF55" s="10"/>
      <c r="JNG55" s="17"/>
      <c r="JNH55" s="18"/>
      <c r="JNM55" s="16"/>
      <c r="JNN55" s="10"/>
      <c r="JNO55" s="17"/>
      <c r="JNP55" s="18"/>
      <c r="JNU55" s="16"/>
      <c r="JNV55" s="10"/>
      <c r="JNW55" s="17"/>
      <c r="JNX55" s="18"/>
      <c r="JOC55" s="16"/>
      <c r="JOD55" s="10"/>
      <c r="JOE55" s="17"/>
      <c r="JOF55" s="18"/>
      <c r="JOK55" s="16"/>
      <c r="JOL55" s="10"/>
      <c r="JOM55" s="17"/>
      <c r="JON55" s="18"/>
      <c r="JOS55" s="16"/>
      <c r="JOT55" s="10"/>
      <c r="JOU55" s="17"/>
      <c r="JOV55" s="18"/>
      <c r="JPA55" s="16"/>
      <c r="JPB55" s="10"/>
      <c r="JPC55" s="17"/>
      <c r="JPD55" s="18"/>
      <c r="JPI55" s="16"/>
      <c r="JPJ55" s="10"/>
      <c r="JPK55" s="17"/>
      <c r="JPL55" s="18"/>
      <c r="JPQ55" s="16"/>
      <c r="JPR55" s="10"/>
      <c r="JPS55" s="17"/>
      <c r="JPT55" s="18"/>
      <c r="JPY55" s="16"/>
      <c r="JPZ55" s="10"/>
      <c r="JQA55" s="17"/>
      <c r="JQB55" s="18"/>
      <c r="JQG55" s="16"/>
      <c r="JQH55" s="10"/>
      <c r="JQI55" s="17"/>
      <c r="JQJ55" s="18"/>
      <c r="JQO55" s="16"/>
      <c r="JQP55" s="10"/>
      <c r="JQQ55" s="17"/>
      <c r="JQR55" s="18"/>
      <c r="JQW55" s="16"/>
      <c r="JQX55" s="10"/>
      <c r="JQY55" s="17"/>
      <c r="JQZ55" s="18"/>
      <c r="JRE55" s="16"/>
      <c r="JRF55" s="10"/>
      <c r="JRG55" s="17"/>
      <c r="JRH55" s="18"/>
      <c r="JRM55" s="16"/>
      <c r="JRN55" s="10"/>
      <c r="JRO55" s="17"/>
      <c r="JRP55" s="18"/>
      <c r="JRU55" s="16"/>
      <c r="JRV55" s="10"/>
      <c r="JRW55" s="17"/>
      <c r="JRX55" s="18"/>
      <c r="JSC55" s="16"/>
      <c r="JSD55" s="10"/>
      <c r="JSE55" s="17"/>
      <c r="JSF55" s="18"/>
      <c r="JSK55" s="16"/>
      <c r="JSL55" s="10"/>
      <c r="JSM55" s="17"/>
      <c r="JSN55" s="18"/>
      <c r="JSS55" s="16"/>
      <c r="JST55" s="10"/>
      <c r="JSU55" s="17"/>
      <c r="JSV55" s="18"/>
      <c r="JTA55" s="16"/>
      <c r="JTB55" s="10"/>
      <c r="JTC55" s="17"/>
      <c r="JTD55" s="18"/>
      <c r="JTI55" s="16"/>
      <c r="JTJ55" s="10"/>
      <c r="JTK55" s="17"/>
      <c r="JTL55" s="18"/>
      <c r="JTQ55" s="16"/>
      <c r="JTR55" s="10"/>
      <c r="JTS55" s="17"/>
      <c r="JTT55" s="18"/>
      <c r="JTY55" s="16"/>
      <c r="JTZ55" s="10"/>
      <c r="JUA55" s="17"/>
      <c r="JUB55" s="18"/>
      <c r="JUG55" s="16"/>
      <c r="JUH55" s="10"/>
      <c r="JUI55" s="17"/>
      <c r="JUJ55" s="18"/>
      <c r="JUO55" s="16"/>
      <c r="JUP55" s="10"/>
      <c r="JUQ55" s="17"/>
      <c r="JUR55" s="18"/>
      <c r="JUW55" s="16"/>
      <c r="JUX55" s="10"/>
      <c r="JUY55" s="17"/>
      <c r="JUZ55" s="18"/>
      <c r="JVE55" s="16"/>
      <c r="JVF55" s="10"/>
      <c r="JVG55" s="17"/>
      <c r="JVH55" s="18"/>
      <c r="JVM55" s="16"/>
      <c r="JVN55" s="10"/>
      <c r="JVO55" s="17"/>
      <c r="JVP55" s="18"/>
      <c r="JVU55" s="16"/>
      <c r="JVV55" s="10"/>
      <c r="JVW55" s="17"/>
      <c r="JVX55" s="18"/>
      <c r="JWC55" s="16"/>
      <c r="JWD55" s="10"/>
      <c r="JWE55" s="17"/>
      <c r="JWF55" s="18"/>
      <c r="JWK55" s="16"/>
      <c r="JWL55" s="10"/>
      <c r="JWM55" s="17"/>
      <c r="JWN55" s="18"/>
      <c r="JWS55" s="16"/>
      <c r="JWT55" s="10"/>
      <c r="JWU55" s="17"/>
      <c r="JWV55" s="18"/>
      <c r="JXA55" s="16"/>
      <c r="JXB55" s="10"/>
      <c r="JXC55" s="17"/>
      <c r="JXD55" s="18"/>
      <c r="JXI55" s="16"/>
      <c r="JXJ55" s="10"/>
      <c r="JXK55" s="17"/>
      <c r="JXL55" s="18"/>
      <c r="JXQ55" s="16"/>
      <c r="JXR55" s="10"/>
      <c r="JXS55" s="17"/>
      <c r="JXT55" s="18"/>
      <c r="JXY55" s="16"/>
      <c r="JXZ55" s="10"/>
      <c r="JYA55" s="17"/>
      <c r="JYB55" s="18"/>
      <c r="JYG55" s="16"/>
      <c r="JYH55" s="10"/>
      <c r="JYI55" s="17"/>
      <c r="JYJ55" s="18"/>
      <c r="JYO55" s="16"/>
      <c r="JYP55" s="10"/>
      <c r="JYQ55" s="17"/>
      <c r="JYR55" s="18"/>
      <c r="JYW55" s="16"/>
      <c r="JYX55" s="10"/>
      <c r="JYY55" s="17"/>
      <c r="JYZ55" s="18"/>
      <c r="JZE55" s="16"/>
      <c r="JZF55" s="10"/>
      <c r="JZG55" s="17"/>
      <c r="JZH55" s="18"/>
      <c r="JZM55" s="16"/>
      <c r="JZN55" s="10"/>
      <c r="JZO55" s="17"/>
      <c r="JZP55" s="18"/>
      <c r="JZU55" s="16"/>
      <c r="JZV55" s="10"/>
      <c r="JZW55" s="17"/>
      <c r="JZX55" s="18"/>
      <c r="KAC55" s="16"/>
      <c r="KAD55" s="10"/>
      <c r="KAE55" s="17"/>
      <c r="KAF55" s="18"/>
      <c r="KAK55" s="16"/>
      <c r="KAL55" s="10"/>
      <c r="KAM55" s="17"/>
      <c r="KAN55" s="18"/>
      <c r="KAS55" s="16"/>
      <c r="KAT55" s="10"/>
      <c r="KAU55" s="17"/>
      <c r="KAV55" s="18"/>
      <c r="KBA55" s="16"/>
      <c r="KBB55" s="10"/>
      <c r="KBC55" s="17"/>
      <c r="KBD55" s="18"/>
      <c r="KBI55" s="16"/>
      <c r="KBJ55" s="10"/>
      <c r="KBK55" s="17"/>
      <c r="KBL55" s="18"/>
      <c r="KBQ55" s="16"/>
      <c r="KBR55" s="10"/>
      <c r="KBS55" s="17"/>
      <c r="KBT55" s="18"/>
      <c r="KBY55" s="16"/>
      <c r="KBZ55" s="10"/>
      <c r="KCA55" s="17"/>
      <c r="KCB55" s="18"/>
      <c r="KCG55" s="16"/>
      <c r="KCH55" s="10"/>
      <c r="KCI55" s="17"/>
      <c r="KCJ55" s="18"/>
      <c r="KCO55" s="16"/>
      <c r="KCP55" s="10"/>
      <c r="KCQ55" s="17"/>
      <c r="KCR55" s="18"/>
      <c r="KCW55" s="16"/>
      <c r="KCX55" s="10"/>
      <c r="KCY55" s="17"/>
      <c r="KCZ55" s="18"/>
      <c r="KDE55" s="16"/>
      <c r="KDF55" s="10"/>
      <c r="KDG55" s="17"/>
      <c r="KDH55" s="18"/>
      <c r="KDM55" s="16"/>
      <c r="KDN55" s="10"/>
      <c r="KDO55" s="17"/>
      <c r="KDP55" s="18"/>
      <c r="KDU55" s="16"/>
      <c r="KDV55" s="10"/>
      <c r="KDW55" s="17"/>
      <c r="KDX55" s="18"/>
      <c r="KEC55" s="16"/>
      <c r="KED55" s="10"/>
      <c r="KEE55" s="17"/>
      <c r="KEF55" s="18"/>
      <c r="KEK55" s="16"/>
      <c r="KEL55" s="10"/>
      <c r="KEM55" s="17"/>
      <c r="KEN55" s="18"/>
      <c r="KES55" s="16"/>
      <c r="KET55" s="10"/>
      <c r="KEU55" s="17"/>
      <c r="KEV55" s="18"/>
      <c r="KFA55" s="16"/>
      <c r="KFB55" s="10"/>
      <c r="KFC55" s="17"/>
      <c r="KFD55" s="18"/>
      <c r="KFI55" s="16"/>
      <c r="KFJ55" s="10"/>
      <c r="KFK55" s="17"/>
      <c r="KFL55" s="18"/>
      <c r="KFQ55" s="16"/>
      <c r="KFR55" s="10"/>
      <c r="KFS55" s="17"/>
      <c r="KFT55" s="18"/>
      <c r="KFY55" s="16"/>
      <c r="KFZ55" s="10"/>
      <c r="KGA55" s="17"/>
      <c r="KGB55" s="18"/>
      <c r="KGG55" s="16"/>
      <c r="KGH55" s="10"/>
      <c r="KGI55" s="17"/>
      <c r="KGJ55" s="18"/>
      <c r="KGO55" s="16"/>
      <c r="KGP55" s="10"/>
      <c r="KGQ55" s="17"/>
      <c r="KGR55" s="18"/>
      <c r="KGW55" s="16"/>
      <c r="KGX55" s="10"/>
      <c r="KGY55" s="17"/>
      <c r="KGZ55" s="18"/>
      <c r="KHE55" s="16"/>
      <c r="KHF55" s="10"/>
      <c r="KHG55" s="17"/>
      <c r="KHH55" s="18"/>
      <c r="KHM55" s="16"/>
      <c r="KHN55" s="10"/>
      <c r="KHO55" s="17"/>
      <c r="KHP55" s="18"/>
      <c r="KHU55" s="16"/>
      <c r="KHV55" s="10"/>
      <c r="KHW55" s="17"/>
      <c r="KHX55" s="18"/>
      <c r="KIC55" s="16"/>
      <c r="KID55" s="10"/>
      <c r="KIE55" s="17"/>
      <c r="KIF55" s="18"/>
      <c r="KIK55" s="16"/>
      <c r="KIL55" s="10"/>
      <c r="KIM55" s="17"/>
      <c r="KIN55" s="18"/>
      <c r="KIS55" s="16"/>
      <c r="KIT55" s="10"/>
      <c r="KIU55" s="17"/>
      <c r="KIV55" s="18"/>
      <c r="KJA55" s="16"/>
      <c r="KJB55" s="10"/>
      <c r="KJC55" s="17"/>
      <c r="KJD55" s="18"/>
      <c r="KJI55" s="16"/>
      <c r="KJJ55" s="10"/>
      <c r="KJK55" s="17"/>
      <c r="KJL55" s="18"/>
      <c r="KJQ55" s="16"/>
      <c r="KJR55" s="10"/>
      <c r="KJS55" s="17"/>
      <c r="KJT55" s="18"/>
      <c r="KJY55" s="16"/>
      <c r="KJZ55" s="10"/>
      <c r="KKA55" s="17"/>
      <c r="KKB55" s="18"/>
      <c r="KKG55" s="16"/>
      <c r="KKH55" s="10"/>
      <c r="KKI55" s="17"/>
      <c r="KKJ55" s="18"/>
      <c r="KKO55" s="16"/>
      <c r="KKP55" s="10"/>
      <c r="KKQ55" s="17"/>
      <c r="KKR55" s="18"/>
      <c r="KKW55" s="16"/>
      <c r="KKX55" s="10"/>
      <c r="KKY55" s="17"/>
      <c r="KKZ55" s="18"/>
      <c r="KLE55" s="16"/>
      <c r="KLF55" s="10"/>
      <c r="KLG55" s="17"/>
      <c r="KLH55" s="18"/>
      <c r="KLM55" s="16"/>
      <c r="KLN55" s="10"/>
      <c r="KLO55" s="17"/>
      <c r="KLP55" s="18"/>
      <c r="KLU55" s="16"/>
      <c r="KLV55" s="10"/>
      <c r="KLW55" s="17"/>
      <c r="KLX55" s="18"/>
      <c r="KMC55" s="16"/>
      <c r="KMD55" s="10"/>
      <c r="KME55" s="17"/>
      <c r="KMF55" s="18"/>
      <c r="KMK55" s="16"/>
      <c r="KML55" s="10"/>
      <c r="KMM55" s="17"/>
      <c r="KMN55" s="18"/>
      <c r="KMS55" s="16"/>
      <c r="KMT55" s="10"/>
      <c r="KMU55" s="17"/>
      <c r="KMV55" s="18"/>
      <c r="KNA55" s="16"/>
      <c r="KNB55" s="10"/>
      <c r="KNC55" s="17"/>
      <c r="KND55" s="18"/>
      <c r="KNI55" s="16"/>
      <c r="KNJ55" s="10"/>
      <c r="KNK55" s="17"/>
      <c r="KNL55" s="18"/>
      <c r="KNQ55" s="16"/>
      <c r="KNR55" s="10"/>
      <c r="KNS55" s="17"/>
      <c r="KNT55" s="18"/>
      <c r="KNY55" s="16"/>
      <c r="KNZ55" s="10"/>
      <c r="KOA55" s="17"/>
      <c r="KOB55" s="18"/>
      <c r="KOG55" s="16"/>
      <c r="KOH55" s="10"/>
      <c r="KOI55" s="17"/>
      <c r="KOJ55" s="18"/>
      <c r="KOO55" s="16"/>
      <c r="KOP55" s="10"/>
      <c r="KOQ55" s="17"/>
      <c r="KOR55" s="18"/>
      <c r="KOW55" s="16"/>
      <c r="KOX55" s="10"/>
      <c r="KOY55" s="17"/>
      <c r="KOZ55" s="18"/>
      <c r="KPE55" s="16"/>
      <c r="KPF55" s="10"/>
      <c r="KPG55" s="17"/>
      <c r="KPH55" s="18"/>
      <c r="KPM55" s="16"/>
      <c r="KPN55" s="10"/>
      <c r="KPO55" s="17"/>
      <c r="KPP55" s="18"/>
      <c r="KPU55" s="16"/>
      <c r="KPV55" s="10"/>
      <c r="KPW55" s="17"/>
      <c r="KPX55" s="18"/>
      <c r="KQC55" s="16"/>
      <c r="KQD55" s="10"/>
      <c r="KQE55" s="17"/>
      <c r="KQF55" s="18"/>
      <c r="KQK55" s="16"/>
      <c r="KQL55" s="10"/>
      <c r="KQM55" s="17"/>
      <c r="KQN55" s="18"/>
      <c r="KQS55" s="16"/>
      <c r="KQT55" s="10"/>
      <c r="KQU55" s="17"/>
      <c r="KQV55" s="18"/>
      <c r="KRA55" s="16"/>
      <c r="KRB55" s="10"/>
      <c r="KRC55" s="17"/>
      <c r="KRD55" s="18"/>
      <c r="KRI55" s="16"/>
      <c r="KRJ55" s="10"/>
      <c r="KRK55" s="17"/>
      <c r="KRL55" s="18"/>
      <c r="KRQ55" s="16"/>
      <c r="KRR55" s="10"/>
      <c r="KRS55" s="17"/>
      <c r="KRT55" s="18"/>
      <c r="KRY55" s="16"/>
      <c r="KRZ55" s="10"/>
      <c r="KSA55" s="17"/>
      <c r="KSB55" s="18"/>
      <c r="KSG55" s="16"/>
      <c r="KSH55" s="10"/>
      <c r="KSI55" s="17"/>
      <c r="KSJ55" s="18"/>
      <c r="KSO55" s="16"/>
      <c r="KSP55" s="10"/>
      <c r="KSQ55" s="17"/>
      <c r="KSR55" s="18"/>
      <c r="KSW55" s="16"/>
      <c r="KSX55" s="10"/>
      <c r="KSY55" s="17"/>
      <c r="KSZ55" s="18"/>
      <c r="KTE55" s="16"/>
      <c r="KTF55" s="10"/>
      <c r="KTG55" s="17"/>
      <c r="KTH55" s="18"/>
      <c r="KTM55" s="16"/>
      <c r="KTN55" s="10"/>
      <c r="KTO55" s="17"/>
      <c r="KTP55" s="18"/>
      <c r="KTU55" s="16"/>
      <c r="KTV55" s="10"/>
      <c r="KTW55" s="17"/>
      <c r="KTX55" s="18"/>
      <c r="KUC55" s="16"/>
      <c r="KUD55" s="10"/>
      <c r="KUE55" s="17"/>
      <c r="KUF55" s="18"/>
      <c r="KUK55" s="16"/>
      <c r="KUL55" s="10"/>
      <c r="KUM55" s="17"/>
      <c r="KUN55" s="18"/>
      <c r="KUS55" s="16"/>
      <c r="KUT55" s="10"/>
      <c r="KUU55" s="17"/>
      <c r="KUV55" s="18"/>
      <c r="KVA55" s="16"/>
      <c r="KVB55" s="10"/>
      <c r="KVC55" s="17"/>
      <c r="KVD55" s="18"/>
      <c r="KVI55" s="16"/>
      <c r="KVJ55" s="10"/>
      <c r="KVK55" s="17"/>
      <c r="KVL55" s="18"/>
      <c r="KVQ55" s="16"/>
      <c r="KVR55" s="10"/>
      <c r="KVS55" s="17"/>
      <c r="KVT55" s="18"/>
      <c r="KVY55" s="16"/>
      <c r="KVZ55" s="10"/>
      <c r="KWA55" s="17"/>
      <c r="KWB55" s="18"/>
      <c r="KWG55" s="16"/>
      <c r="KWH55" s="10"/>
      <c r="KWI55" s="17"/>
      <c r="KWJ55" s="18"/>
      <c r="KWO55" s="16"/>
      <c r="KWP55" s="10"/>
      <c r="KWQ55" s="17"/>
      <c r="KWR55" s="18"/>
      <c r="KWW55" s="16"/>
      <c r="KWX55" s="10"/>
      <c r="KWY55" s="17"/>
      <c r="KWZ55" s="18"/>
      <c r="KXE55" s="16"/>
      <c r="KXF55" s="10"/>
      <c r="KXG55" s="17"/>
      <c r="KXH55" s="18"/>
      <c r="KXM55" s="16"/>
      <c r="KXN55" s="10"/>
      <c r="KXO55" s="17"/>
      <c r="KXP55" s="18"/>
      <c r="KXU55" s="16"/>
      <c r="KXV55" s="10"/>
      <c r="KXW55" s="17"/>
      <c r="KXX55" s="18"/>
      <c r="KYC55" s="16"/>
      <c r="KYD55" s="10"/>
      <c r="KYE55" s="17"/>
      <c r="KYF55" s="18"/>
      <c r="KYK55" s="16"/>
      <c r="KYL55" s="10"/>
      <c r="KYM55" s="17"/>
      <c r="KYN55" s="18"/>
      <c r="KYS55" s="16"/>
      <c r="KYT55" s="10"/>
      <c r="KYU55" s="17"/>
      <c r="KYV55" s="18"/>
      <c r="KZA55" s="16"/>
      <c r="KZB55" s="10"/>
      <c r="KZC55" s="17"/>
      <c r="KZD55" s="18"/>
      <c r="KZI55" s="16"/>
      <c r="KZJ55" s="10"/>
      <c r="KZK55" s="17"/>
      <c r="KZL55" s="18"/>
      <c r="KZQ55" s="16"/>
      <c r="KZR55" s="10"/>
      <c r="KZS55" s="17"/>
      <c r="KZT55" s="18"/>
      <c r="KZY55" s="16"/>
      <c r="KZZ55" s="10"/>
      <c r="LAA55" s="17"/>
      <c r="LAB55" s="18"/>
      <c r="LAG55" s="16"/>
      <c r="LAH55" s="10"/>
      <c r="LAI55" s="17"/>
      <c r="LAJ55" s="18"/>
      <c r="LAO55" s="16"/>
      <c r="LAP55" s="10"/>
      <c r="LAQ55" s="17"/>
      <c r="LAR55" s="18"/>
      <c r="LAW55" s="16"/>
      <c r="LAX55" s="10"/>
      <c r="LAY55" s="17"/>
      <c r="LAZ55" s="18"/>
      <c r="LBE55" s="16"/>
      <c r="LBF55" s="10"/>
      <c r="LBG55" s="17"/>
      <c r="LBH55" s="18"/>
      <c r="LBM55" s="16"/>
      <c r="LBN55" s="10"/>
      <c r="LBO55" s="17"/>
      <c r="LBP55" s="18"/>
      <c r="LBU55" s="16"/>
      <c r="LBV55" s="10"/>
      <c r="LBW55" s="17"/>
      <c r="LBX55" s="18"/>
      <c r="LCC55" s="16"/>
      <c r="LCD55" s="10"/>
      <c r="LCE55" s="17"/>
      <c r="LCF55" s="18"/>
      <c r="LCK55" s="16"/>
      <c r="LCL55" s="10"/>
      <c r="LCM55" s="17"/>
      <c r="LCN55" s="18"/>
      <c r="LCS55" s="16"/>
      <c r="LCT55" s="10"/>
      <c r="LCU55" s="17"/>
      <c r="LCV55" s="18"/>
      <c r="LDA55" s="16"/>
      <c r="LDB55" s="10"/>
      <c r="LDC55" s="17"/>
      <c r="LDD55" s="18"/>
      <c r="LDI55" s="16"/>
      <c r="LDJ55" s="10"/>
      <c r="LDK55" s="17"/>
      <c r="LDL55" s="18"/>
      <c r="LDQ55" s="16"/>
      <c r="LDR55" s="10"/>
      <c r="LDS55" s="17"/>
      <c r="LDT55" s="18"/>
      <c r="LDY55" s="16"/>
      <c r="LDZ55" s="10"/>
      <c r="LEA55" s="17"/>
      <c r="LEB55" s="18"/>
      <c r="LEG55" s="16"/>
      <c r="LEH55" s="10"/>
      <c r="LEI55" s="17"/>
      <c r="LEJ55" s="18"/>
      <c r="LEO55" s="16"/>
      <c r="LEP55" s="10"/>
      <c r="LEQ55" s="17"/>
      <c r="LER55" s="18"/>
      <c r="LEW55" s="16"/>
      <c r="LEX55" s="10"/>
      <c r="LEY55" s="17"/>
      <c r="LEZ55" s="18"/>
      <c r="LFE55" s="16"/>
      <c r="LFF55" s="10"/>
      <c r="LFG55" s="17"/>
      <c r="LFH55" s="18"/>
      <c r="LFM55" s="16"/>
      <c r="LFN55" s="10"/>
      <c r="LFO55" s="17"/>
      <c r="LFP55" s="18"/>
      <c r="LFU55" s="16"/>
      <c r="LFV55" s="10"/>
      <c r="LFW55" s="17"/>
      <c r="LFX55" s="18"/>
      <c r="LGC55" s="16"/>
      <c r="LGD55" s="10"/>
      <c r="LGE55" s="17"/>
      <c r="LGF55" s="18"/>
      <c r="LGK55" s="16"/>
      <c r="LGL55" s="10"/>
      <c r="LGM55" s="17"/>
      <c r="LGN55" s="18"/>
      <c r="LGS55" s="16"/>
      <c r="LGT55" s="10"/>
      <c r="LGU55" s="17"/>
      <c r="LGV55" s="18"/>
      <c r="LHA55" s="16"/>
      <c r="LHB55" s="10"/>
      <c r="LHC55" s="17"/>
      <c r="LHD55" s="18"/>
      <c r="LHI55" s="16"/>
      <c r="LHJ55" s="10"/>
      <c r="LHK55" s="17"/>
      <c r="LHL55" s="18"/>
      <c r="LHQ55" s="16"/>
      <c r="LHR55" s="10"/>
      <c r="LHS55" s="17"/>
      <c r="LHT55" s="18"/>
      <c r="LHY55" s="16"/>
      <c r="LHZ55" s="10"/>
      <c r="LIA55" s="17"/>
      <c r="LIB55" s="18"/>
      <c r="LIG55" s="16"/>
      <c r="LIH55" s="10"/>
      <c r="LII55" s="17"/>
      <c r="LIJ55" s="18"/>
      <c r="LIO55" s="16"/>
      <c r="LIP55" s="10"/>
      <c r="LIQ55" s="17"/>
      <c r="LIR55" s="18"/>
      <c r="LIW55" s="16"/>
      <c r="LIX55" s="10"/>
      <c r="LIY55" s="17"/>
      <c r="LIZ55" s="18"/>
      <c r="LJE55" s="16"/>
      <c r="LJF55" s="10"/>
      <c r="LJG55" s="17"/>
      <c r="LJH55" s="18"/>
      <c r="LJM55" s="16"/>
      <c r="LJN55" s="10"/>
      <c r="LJO55" s="17"/>
      <c r="LJP55" s="18"/>
      <c r="LJU55" s="16"/>
      <c r="LJV55" s="10"/>
      <c r="LJW55" s="17"/>
      <c r="LJX55" s="18"/>
      <c r="LKC55" s="16"/>
      <c r="LKD55" s="10"/>
      <c r="LKE55" s="17"/>
      <c r="LKF55" s="18"/>
      <c r="LKK55" s="16"/>
      <c r="LKL55" s="10"/>
      <c r="LKM55" s="17"/>
      <c r="LKN55" s="18"/>
      <c r="LKS55" s="16"/>
      <c r="LKT55" s="10"/>
      <c r="LKU55" s="17"/>
      <c r="LKV55" s="18"/>
      <c r="LLA55" s="16"/>
      <c r="LLB55" s="10"/>
      <c r="LLC55" s="17"/>
      <c r="LLD55" s="18"/>
      <c r="LLI55" s="16"/>
      <c r="LLJ55" s="10"/>
      <c r="LLK55" s="17"/>
      <c r="LLL55" s="18"/>
      <c r="LLQ55" s="16"/>
      <c r="LLR55" s="10"/>
      <c r="LLS55" s="17"/>
      <c r="LLT55" s="18"/>
      <c r="LLY55" s="16"/>
      <c r="LLZ55" s="10"/>
      <c r="LMA55" s="17"/>
      <c r="LMB55" s="18"/>
      <c r="LMG55" s="16"/>
      <c r="LMH55" s="10"/>
      <c r="LMI55" s="17"/>
      <c r="LMJ55" s="18"/>
      <c r="LMO55" s="16"/>
      <c r="LMP55" s="10"/>
      <c r="LMQ55" s="17"/>
      <c r="LMR55" s="18"/>
      <c r="LMW55" s="16"/>
      <c r="LMX55" s="10"/>
      <c r="LMY55" s="17"/>
      <c r="LMZ55" s="18"/>
      <c r="LNE55" s="16"/>
      <c r="LNF55" s="10"/>
      <c r="LNG55" s="17"/>
      <c r="LNH55" s="18"/>
      <c r="LNM55" s="16"/>
      <c r="LNN55" s="10"/>
      <c r="LNO55" s="17"/>
      <c r="LNP55" s="18"/>
      <c r="LNU55" s="16"/>
      <c r="LNV55" s="10"/>
      <c r="LNW55" s="17"/>
      <c r="LNX55" s="18"/>
      <c r="LOC55" s="16"/>
      <c r="LOD55" s="10"/>
      <c r="LOE55" s="17"/>
      <c r="LOF55" s="18"/>
      <c r="LOK55" s="16"/>
      <c r="LOL55" s="10"/>
      <c r="LOM55" s="17"/>
      <c r="LON55" s="18"/>
      <c r="LOS55" s="16"/>
      <c r="LOT55" s="10"/>
      <c r="LOU55" s="17"/>
      <c r="LOV55" s="18"/>
      <c r="LPA55" s="16"/>
      <c r="LPB55" s="10"/>
      <c r="LPC55" s="17"/>
      <c r="LPD55" s="18"/>
      <c r="LPI55" s="16"/>
      <c r="LPJ55" s="10"/>
      <c r="LPK55" s="17"/>
      <c r="LPL55" s="18"/>
      <c r="LPQ55" s="16"/>
      <c r="LPR55" s="10"/>
      <c r="LPS55" s="17"/>
      <c r="LPT55" s="18"/>
      <c r="LPY55" s="16"/>
      <c r="LPZ55" s="10"/>
      <c r="LQA55" s="17"/>
      <c r="LQB55" s="18"/>
      <c r="LQG55" s="16"/>
      <c r="LQH55" s="10"/>
      <c r="LQI55" s="17"/>
      <c r="LQJ55" s="18"/>
      <c r="LQO55" s="16"/>
      <c r="LQP55" s="10"/>
      <c r="LQQ55" s="17"/>
      <c r="LQR55" s="18"/>
      <c r="LQW55" s="16"/>
      <c r="LQX55" s="10"/>
      <c r="LQY55" s="17"/>
      <c r="LQZ55" s="18"/>
      <c r="LRE55" s="16"/>
      <c r="LRF55" s="10"/>
      <c r="LRG55" s="17"/>
      <c r="LRH55" s="18"/>
      <c r="LRM55" s="16"/>
      <c r="LRN55" s="10"/>
      <c r="LRO55" s="17"/>
      <c r="LRP55" s="18"/>
      <c r="LRU55" s="16"/>
      <c r="LRV55" s="10"/>
      <c r="LRW55" s="17"/>
      <c r="LRX55" s="18"/>
      <c r="LSC55" s="16"/>
      <c r="LSD55" s="10"/>
      <c r="LSE55" s="17"/>
      <c r="LSF55" s="18"/>
      <c r="LSK55" s="16"/>
      <c r="LSL55" s="10"/>
      <c r="LSM55" s="17"/>
      <c r="LSN55" s="18"/>
      <c r="LSS55" s="16"/>
      <c r="LST55" s="10"/>
      <c r="LSU55" s="17"/>
      <c r="LSV55" s="18"/>
      <c r="LTA55" s="16"/>
      <c r="LTB55" s="10"/>
      <c r="LTC55" s="17"/>
      <c r="LTD55" s="18"/>
      <c r="LTI55" s="16"/>
      <c r="LTJ55" s="10"/>
      <c r="LTK55" s="17"/>
      <c r="LTL55" s="18"/>
      <c r="LTQ55" s="16"/>
      <c r="LTR55" s="10"/>
      <c r="LTS55" s="17"/>
      <c r="LTT55" s="18"/>
      <c r="LTY55" s="16"/>
      <c r="LTZ55" s="10"/>
      <c r="LUA55" s="17"/>
      <c r="LUB55" s="18"/>
      <c r="LUG55" s="16"/>
      <c r="LUH55" s="10"/>
      <c r="LUI55" s="17"/>
      <c r="LUJ55" s="18"/>
      <c r="LUO55" s="16"/>
      <c r="LUP55" s="10"/>
      <c r="LUQ55" s="17"/>
      <c r="LUR55" s="18"/>
      <c r="LUW55" s="16"/>
      <c r="LUX55" s="10"/>
      <c r="LUY55" s="17"/>
      <c r="LUZ55" s="18"/>
      <c r="LVE55" s="16"/>
      <c r="LVF55" s="10"/>
      <c r="LVG55" s="17"/>
      <c r="LVH55" s="18"/>
      <c r="LVM55" s="16"/>
      <c r="LVN55" s="10"/>
      <c r="LVO55" s="17"/>
      <c r="LVP55" s="18"/>
      <c r="LVU55" s="16"/>
      <c r="LVV55" s="10"/>
      <c r="LVW55" s="17"/>
      <c r="LVX55" s="18"/>
      <c r="LWC55" s="16"/>
      <c r="LWD55" s="10"/>
      <c r="LWE55" s="17"/>
      <c r="LWF55" s="18"/>
      <c r="LWK55" s="16"/>
      <c r="LWL55" s="10"/>
      <c r="LWM55" s="17"/>
      <c r="LWN55" s="18"/>
      <c r="LWS55" s="16"/>
      <c r="LWT55" s="10"/>
      <c r="LWU55" s="17"/>
      <c r="LWV55" s="18"/>
      <c r="LXA55" s="16"/>
      <c r="LXB55" s="10"/>
      <c r="LXC55" s="17"/>
      <c r="LXD55" s="18"/>
      <c r="LXI55" s="16"/>
      <c r="LXJ55" s="10"/>
      <c r="LXK55" s="17"/>
      <c r="LXL55" s="18"/>
      <c r="LXQ55" s="16"/>
      <c r="LXR55" s="10"/>
      <c r="LXS55" s="17"/>
      <c r="LXT55" s="18"/>
      <c r="LXY55" s="16"/>
      <c r="LXZ55" s="10"/>
      <c r="LYA55" s="17"/>
      <c r="LYB55" s="18"/>
      <c r="LYG55" s="16"/>
      <c r="LYH55" s="10"/>
      <c r="LYI55" s="17"/>
      <c r="LYJ55" s="18"/>
      <c r="LYO55" s="16"/>
      <c r="LYP55" s="10"/>
      <c r="LYQ55" s="17"/>
      <c r="LYR55" s="18"/>
      <c r="LYW55" s="16"/>
      <c r="LYX55" s="10"/>
      <c r="LYY55" s="17"/>
      <c r="LYZ55" s="18"/>
      <c r="LZE55" s="16"/>
      <c r="LZF55" s="10"/>
      <c r="LZG55" s="17"/>
      <c r="LZH55" s="18"/>
      <c r="LZM55" s="16"/>
      <c r="LZN55" s="10"/>
      <c r="LZO55" s="17"/>
      <c r="LZP55" s="18"/>
      <c r="LZU55" s="16"/>
      <c r="LZV55" s="10"/>
      <c r="LZW55" s="17"/>
      <c r="LZX55" s="18"/>
      <c r="MAC55" s="16"/>
      <c r="MAD55" s="10"/>
      <c r="MAE55" s="17"/>
      <c r="MAF55" s="18"/>
      <c r="MAK55" s="16"/>
      <c r="MAL55" s="10"/>
      <c r="MAM55" s="17"/>
      <c r="MAN55" s="18"/>
      <c r="MAS55" s="16"/>
      <c r="MAT55" s="10"/>
      <c r="MAU55" s="17"/>
      <c r="MAV55" s="18"/>
      <c r="MBA55" s="16"/>
      <c r="MBB55" s="10"/>
      <c r="MBC55" s="17"/>
      <c r="MBD55" s="18"/>
      <c r="MBI55" s="16"/>
      <c r="MBJ55" s="10"/>
      <c r="MBK55" s="17"/>
      <c r="MBL55" s="18"/>
      <c r="MBQ55" s="16"/>
      <c r="MBR55" s="10"/>
      <c r="MBS55" s="17"/>
      <c r="MBT55" s="18"/>
      <c r="MBY55" s="16"/>
      <c r="MBZ55" s="10"/>
      <c r="MCA55" s="17"/>
      <c r="MCB55" s="18"/>
      <c r="MCG55" s="16"/>
      <c r="MCH55" s="10"/>
      <c r="MCI55" s="17"/>
      <c r="MCJ55" s="18"/>
      <c r="MCO55" s="16"/>
      <c r="MCP55" s="10"/>
      <c r="MCQ55" s="17"/>
      <c r="MCR55" s="18"/>
      <c r="MCW55" s="16"/>
      <c r="MCX55" s="10"/>
      <c r="MCY55" s="17"/>
      <c r="MCZ55" s="18"/>
      <c r="MDE55" s="16"/>
      <c r="MDF55" s="10"/>
      <c r="MDG55" s="17"/>
      <c r="MDH55" s="18"/>
      <c r="MDM55" s="16"/>
      <c r="MDN55" s="10"/>
      <c r="MDO55" s="17"/>
      <c r="MDP55" s="18"/>
      <c r="MDU55" s="16"/>
      <c r="MDV55" s="10"/>
      <c r="MDW55" s="17"/>
      <c r="MDX55" s="18"/>
      <c r="MEC55" s="16"/>
      <c r="MED55" s="10"/>
      <c r="MEE55" s="17"/>
      <c r="MEF55" s="18"/>
      <c r="MEK55" s="16"/>
      <c r="MEL55" s="10"/>
      <c r="MEM55" s="17"/>
      <c r="MEN55" s="18"/>
      <c r="MES55" s="16"/>
      <c r="MET55" s="10"/>
      <c r="MEU55" s="17"/>
      <c r="MEV55" s="18"/>
      <c r="MFA55" s="16"/>
      <c r="MFB55" s="10"/>
      <c r="MFC55" s="17"/>
      <c r="MFD55" s="18"/>
      <c r="MFI55" s="16"/>
      <c r="MFJ55" s="10"/>
      <c r="MFK55" s="17"/>
      <c r="MFL55" s="18"/>
      <c r="MFQ55" s="16"/>
      <c r="MFR55" s="10"/>
      <c r="MFS55" s="17"/>
      <c r="MFT55" s="18"/>
      <c r="MFY55" s="16"/>
      <c r="MFZ55" s="10"/>
      <c r="MGA55" s="17"/>
      <c r="MGB55" s="18"/>
      <c r="MGG55" s="16"/>
      <c r="MGH55" s="10"/>
      <c r="MGI55" s="17"/>
      <c r="MGJ55" s="18"/>
      <c r="MGO55" s="16"/>
      <c r="MGP55" s="10"/>
      <c r="MGQ55" s="17"/>
      <c r="MGR55" s="18"/>
      <c r="MGW55" s="16"/>
      <c r="MGX55" s="10"/>
      <c r="MGY55" s="17"/>
      <c r="MGZ55" s="18"/>
      <c r="MHE55" s="16"/>
      <c r="MHF55" s="10"/>
      <c r="MHG55" s="17"/>
      <c r="MHH55" s="18"/>
      <c r="MHM55" s="16"/>
      <c r="MHN55" s="10"/>
      <c r="MHO55" s="17"/>
      <c r="MHP55" s="18"/>
      <c r="MHU55" s="16"/>
      <c r="MHV55" s="10"/>
      <c r="MHW55" s="17"/>
      <c r="MHX55" s="18"/>
      <c r="MIC55" s="16"/>
      <c r="MID55" s="10"/>
      <c r="MIE55" s="17"/>
      <c r="MIF55" s="18"/>
      <c r="MIK55" s="16"/>
      <c r="MIL55" s="10"/>
      <c r="MIM55" s="17"/>
      <c r="MIN55" s="18"/>
      <c r="MIS55" s="16"/>
      <c r="MIT55" s="10"/>
      <c r="MIU55" s="17"/>
      <c r="MIV55" s="18"/>
      <c r="MJA55" s="16"/>
      <c r="MJB55" s="10"/>
      <c r="MJC55" s="17"/>
      <c r="MJD55" s="18"/>
      <c r="MJI55" s="16"/>
      <c r="MJJ55" s="10"/>
      <c r="MJK55" s="17"/>
      <c r="MJL55" s="18"/>
      <c r="MJQ55" s="16"/>
      <c r="MJR55" s="10"/>
      <c r="MJS55" s="17"/>
      <c r="MJT55" s="18"/>
      <c r="MJY55" s="16"/>
      <c r="MJZ55" s="10"/>
      <c r="MKA55" s="17"/>
      <c r="MKB55" s="18"/>
      <c r="MKG55" s="16"/>
      <c r="MKH55" s="10"/>
      <c r="MKI55" s="17"/>
      <c r="MKJ55" s="18"/>
      <c r="MKO55" s="16"/>
      <c r="MKP55" s="10"/>
      <c r="MKQ55" s="17"/>
      <c r="MKR55" s="18"/>
      <c r="MKW55" s="16"/>
      <c r="MKX55" s="10"/>
      <c r="MKY55" s="17"/>
      <c r="MKZ55" s="18"/>
      <c r="MLE55" s="16"/>
      <c r="MLF55" s="10"/>
      <c r="MLG55" s="17"/>
      <c r="MLH55" s="18"/>
      <c r="MLM55" s="16"/>
      <c r="MLN55" s="10"/>
      <c r="MLO55" s="17"/>
      <c r="MLP55" s="18"/>
      <c r="MLU55" s="16"/>
      <c r="MLV55" s="10"/>
      <c r="MLW55" s="17"/>
      <c r="MLX55" s="18"/>
      <c r="MMC55" s="16"/>
      <c r="MMD55" s="10"/>
      <c r="MME55" s="17"/>
      <c r="MMF55" s="18"/>
      <c r="MMK55" s="16"/>
      <c r="MML55" s="10"/>
      <c r="MMM55" s="17"/>
      <c r="MMN55" s="18"/>
      <c r="MMS55" s="16"/>
      <c r="MMT55" s="10"/>
      <c r="MMU55" s="17"/>
      <c r="MMV55" s="18"/>
      <c r="MNA55" s="16"/>
      <c r="MNB55" s="10"/>
      <c r="MNC55" s="17"/>
      <c r="MND55" s="18"/>
      <c r="MNI55" s="16"/>
      <c r="MNJ55" s="10"/>
      <c r="MNK55" s="17"/>
      <c r="MNL55" s="18"/>
      <c r="MNQ55" s="16"/>
      <c r="MNR55" s="10"/>
      <c r="MNS55" s="17"/>
      <c r="MNT55" s="18"/>
      <c r="MNY55" s="16"/>
      <c r="MNZ55" s="10"/>
      <c r="MOA55" s="17"/>
      <c r="MOB55" s="18"/>
      <c r="MOG55" s="16"/>
      <c r="MOH55" s="10"/>
      <c r="MOI55" s="17"/>
      <c r="MOJ55" s="18"/>
      <c r="MOO55" s="16"/>
      <c r="MOP55" s="10"/>
      <c r="MOQ55" s="17"/>
      <c r="MOR55" s="18"/>
      <c r="MOW55" s="16"/>
      <c r="MOX55" s="10"/>
      <c r="MOY55" s="17"/>
      <c r="MOZ55" s="18"/>
      <c r="MPE55" s="16"/>
      <c r="MPF55" s="10"/>
      <c r="MPG55" s="17"/>
      <c r="MPH55" s="18"/>
      <c r="MPM55" s="16"/>
      <c r="MPN55" s="10"/>
      <c r="MPO55" s="17"/>
      <c r="MPP55" s="18"/>
      <c r="MPU55" s="16"/>
      <c r="MPV55" s="10"/>
      <c r="MPW55" s="17"/>
      <c r="MPX55" s="18"/>
      <c r="MQC55" s="16"/>
      <c r="MQD55" s="10"/>
      <c r="MQE55" s="17"/>
      <c r="MQF55" s="18"/>
      <c r="MQK55" s="16"/>
      <c r="MQL55" s="10"/>
      <c r="MQM55" s="17"/>
      <c r="MQN55" s="18"/>
      <c r="MQS55" s="16"/>
      <c r="MQT55" s="10"/>
      <c r="MQU55" s="17"/>
      <c r="MQV55" s="18"/>
      <c r="MRA55" s="16"/>
      <c r="MRB55" s="10"/>
      <c r="MRC55" s="17"/>
      <c r="MRD55" s="18"/>
      <c r="MRI55" s="16"/>
      <c r="MRJ55" s="10"/>
      <c r="MRK55" s="17"/>
      <c r="MRL55" s="18"/>
      <c r="MRQ55" s="16"/>
      <c r="MRR55" s="10"/>
      <c r="MRS55" s="17"/>
      <c r="MRT55" s="18"/>
      <c r="MRY55" s="16"/>
      <c r="MRZ55" s="10"/>
      <c r="MSA55" s="17"/>
      <c r="MSB55" s="18"/>
      <c r="MSG55" s="16"/>
      <c r="MSH55" s="10"/>
      <c r="MSI55" s="17"/>
      <c r="MSJ55" s="18"/>
      <c r="MSO55" s="16"/>
      <c r="MSP55" s="10"/>
      <c r="MSQ55" s="17"/>
      <c r="MSR55" s="18"/>
      <c r="MSW55" s="16"/>
      <c r="MSX55" s="10"/>
      <c r="MSY55" s="17"/>
      <c r="MSZ55" s="18"/>
      <c r="MTE55" s="16"/>
      <c r="MTF55" s="10"/>
      <c r="MTG55" s="17"/>
      <c r="MTH55" s="18"/>
      <c r="MTM55" s="16"/>
      <c r="MTN55" s="10"/>
      <c r="MTO55" s="17"/>
      <c r="MTP55" s="18"/>
      <c r="MTU55" s="16"/>
      <c r="MTV55" s="10"/>
      <c r="MTW55" s="17"/>
      <c r="MTX55" s="18"/>
      <c r="MUC55" s="16"/>
      <c r="MUD55" s="10"/>
      <c r="MUE55" s="17"/>
      <c r="MUF55" s="18"/>
      <c r="MUK55" s="16"/>
      <c r="MUL55" s="10"/>
      <c r="MUM55" s="17"/>
      <c r="MUN55" s="18"/>
      <c r="MUS55" s="16"/>
      <c r="MUT55" s="10"/>
      <c r="MUU55" s="17"/>
      <c r="MUV55" s="18"/>
      <c r="MVA55" s="16"/>
      <c r="MVB55" s="10"/>
      <c r="MVC55" s="17"/>
      <c r="MVD55" s="18"/>
      <c r="MVI55" s="16"/>
      <c r="MVJ55" s="10"/>
      <c r="MVK55" s="17"/>
      <c r="MVL55" s="18"/>
      <c r="MVQ55" s="16"/>
      <c r="MVR55" s="10"/>
      <c r="MVS55" s="17"/>
      <c r="MVT55" s="18"/>
      <c r="MVY55" s="16"/>
      <c r="MVZ55" s="10"/>
      <c r="MWA55" s="17"/>
      <c r="MWB55" s="18"/>
      <c r="MWG55" s="16"/>
      <c r="MWH55" s="10"/>
      <c r="MWI55" s="17"/>
      <c r="MWJ55" s="18"/>
      <c r="MWO55" s="16"/>
      <c r="MWP55" s="10"/>
      <c r="MWQ55" s="17"/>
      <c r="MWR55" s="18"/>
      <c r="MWW55" s="16"/>
      <c r="MWX55" s="10"/>
      <c r="MWY55" s="17"/>
      <c r="MWZ55" s="18"/>
      <c r="MXE55" s="16"/>
      <c r="MXF55" s="10"/>
      <c r="MXG55" s="17"/>
      <c r="MXH55" s="18"/>
      <c r="MXM55" s="16"/>
      <c r="MXN55" s="10"/>
      <c r="MXO55" s="17"/>
      <c r="MXP55" s="18"/>
      <c r="MXU55" s="16"/>
      <c r="MXV55" s="10"/>
      <c r="MXW55" s="17"/>
      <c r="MXX55" s="18"/>
      <c r="MYC55" s="16"/>
      <c r="MYD55" s="10"/>
      <c r="MYE55" s="17"/>
      <c r="MYF55" s="18"/>
      <c r="MYK55" s="16"/>
      <c r="MYL55" s="10"/>
      <c r="MYM55" s="17"/>
      <c r="MYN55" s="18"/>
      <c r="MYS55" s="16"/>
      <c r="MYT55" s="10"/>
      <c r="MYU55" s="17"/>
      <c r="MYV55" s="18"/>
      <c r="MZA55" s="16"/>
      <c r="MZB55" s="10"/>
      <c r="MZC55" s="17"/>
      <c r="MZD55" s="18"/>
      <c r="MZI55" s="16"/>
      <c r="MZJ55" s="10"/>
      <c r="MZK55" s="17"/>
      <c r="MZL55" s="18"/>
      <c r="MZQ55" s="16"/>
      <c r="MZR55" s="10"/>
      <c r="MZS55" s="17"/>
      <c r="MZT55" s="18"/>
      <c r="MZY55" s="16"/>
      <c r="MZZ55" s="10"/>
      <c r="NAA55" s="17"/>
      <c r="NAB55" s="18"/>
      <c r="NAG55" s="16"/>
      <c r="NAH55" s="10"/>
      <c r="NAI55" s="17"/>
      <c r="NAJ55" s="18"/>
      <c r="NAO55" s="16"/>
      <c r="NAP55" s="10"/>
      <c r="NAQ55" s="17"/>
      <c r="NAR55" s="18"/>
      <c r="NAW55" s="16"/>
      <c r="NAX55" s="10"/>
      <c r="NAY55" s="17"/>
      <c r="NAZ55" s="18"/>
      <c r="NBE55" s="16"/>
      <c r="NBF55" s="10"/>
      <c r="NBG55" s="17"/>
      <c r="NBH55" s="18"/>
      <c r="NBM55" s="16"/>
      <c r="NBN55" s="10"/>
      <c r="NBO55" s="17"/>
      <c r="NBP55" s="18"/>
      <c r="NBU55" s="16"/>
      <c r="NBV55" s="10"/>
      <c r="NBW55" s="17"/>
      <c r="NBX55" s="18"/>
      <c r="NCC55" s="16"/>
      <c r="NCD55" s="10"/>
      <c r="NCE55" s="17"/>
      <c r="NCF55" s="18"/>
      <c r="NCK55" s="16"/>
      <c r="NCL55" s="10"/>
      <c r="NCM55" s="17"/>
      <c r="NCN55" s="18"/>
      <c r="NCS55" s="16"/>
      <c r="NCT55" s="10"/>
      <c r="NCU55" s="17"/>
      <c r="NCV55" s="18"/>
      <c r="NDA55" s="16"/>
      <c r="NDB55" s="10"/>
      <c r="NDC55" s="17"/>
      <c r="NDD55" s="18"/>
      <c r="NDI55" s="16"/>
      <c r="NDJ55" s="10"/>
      <c r="NDK55" s="17"/>
      <c r="NDL55" s="18"/>
      <c r="NDQ55" s="16"/>
      <c r="NDR55" s="10"/>
      <c r="NDS55" s="17"/>
      <c r="NDT55" s="18"/>
      <c r="NDY55" s="16"/>
      <c r="NDZ55" s="10"/>
      <c r="NEA55" s="17"/>
      <c r="NEB55" s="18"/>
      <c r="NEG55" s="16"/>
      <c r="NEH55" s="10"/>
      <c r="NEI55" s="17"/>
      <c r="NEJ55" s="18"/>
      <c r="NEO55" s="16"/>
      <c r="NEP55" s="10"/>
      <c r="NEQ55" s="17"/>
      <c r="NER55" s="18"/>
      <c r="NEW55" s="16"/>
      <c r="NEX55" s="10"/>
      <c r="NEY55" s="17"/>
      <c r="NEZ55" s="18"/>
      <c r="NFE55" s="16"/>
      <c r="NFF55" s="10"/>
      <c r="NFG55" s="17"/>
      <c r="NFH55" s="18"/>
      <c r="NFM55" s="16"/>
      <c r="NFN55" s="10"/>
      <c r="NFO55" s="17"/>
      <c r="NFP55" s="18"/>
      <c r="NFU55" s="16"/>
      <c r="NFV55" s="10"/>
      <c r="NFW55" s="17"/>
      <c r="NFX55" s="18"/>
      <c r="NGC55" s="16"/>
      <c r="NGD55" s="10"/>
      <c r="NGE55" s="17"/>
      <c r="NGF55" s="18"/>
      <c r="NGK55" s="16"/>
      <c r="NGL55" s="10"/>
      <c r="NGM55" s="17"/>
      <c r="NGN55" s="18"/>
      <c r="NGS55" s="16"/>
      <c r="NGT55" s="10"/>
      <c r="NGU55" s="17"/>
      <c r="NGV55" s="18"/>
      <c r="NHA55" s="16"/>
      <c r="NHB55" s="10"/>
      <c r="NHC55" s="17"/>
      <c r="NHD55" s="18"/>
      <c r="NHI55" s="16"/>
      <c r="NHJ55" s="10"/>
      <c r="NHK55" s="17"/>
      <c r="NHL55" s="18"/>
      <c r="NHQ55" s="16"/>
      <c r="NHR55" s="10"/>
      <c r="NHS55" s="17"/>
      <c r="NHT55" s="18"/>
      <c r="NHY55" s="16"/>
      <c r="NHZ55" s="10"/>
      <c r="NIA55" s="17"/>
      <c r="NIB55" s="18"/>
      <c r="NIG55" s="16"/>
      <c r="NIH55" s="10"/>
      <c r="NII55" s="17"/>
      <c r="NIJ55" s="18"/>
      <c r="NIO55" s="16"/>
      <c r="NIP55" s="10"/>
      <c r="NIQ55" s="17"/>
      <c r="NIR55" s="18"/>
      <c r="NIW55" s="16"/>
      <c r="NIX55" s="10"/>
      <c r="NIY55" s="17"/>
      <c r="NIZ55" s="18"/>
      <c r="NJE55" s="16"/>
      <c r="NJF55" s="10"/>
      <c r="NJG55" s="17"/>
      <c r="NJH55" s="18"/>
      <c r="NJM55" s="16"/>
      <c r="NJN55" s="10"/>
      <c r="NJO55" s="17"/>
      <c r="NJP55" s="18"/>
      <c r="NJU55" s="16"/>
      <c r="NJV55" s="10"/>
      <c r="NJW55" s="17"/>
      <c r="NJX55" s="18"/>
      <c r="NKC55" s="16"/>
      <c r="NKD55" s="10"/>
      <c r="NKE55" s="17"/>
      <c r="NKF55" s="18"/>
      <c r="NKK55" s="16"/>
      <c r="NKL55" s="10"/>
      <c r="NKM55" s="17"/>
      <c r="NKN55" s="18"/>
      <c r="NKS55" s="16"/>
      <c r="NKT55" s="10"/>
      <c r="NKU55" s="17"/>
      <c r="NKV55" s="18"/>
      <c r="NLA55" s="16"/>
      <c r="NLB55" s="10"/>
      <c r="NLC55" s="17"/>
      <c r="NLD55" s="18"/>
      <c r="NLI55" s="16"/>
      <c r="NLJ55" s="10"/>
      <c r="NLK55" s="17"/>
      <c r="NLL55" s="18"/>
      <c r="NLQ55" s="16"/>
      <c r="NLR55" s="10"/>
      <c r="NLS55" s="17"/>
      <c r="NLT55" s="18"/>
      <c r="NLY55" s="16"/>
      <c r="NLZ55" s="10"/>
      <c r="NMA55" s="17"/>
      <c r="NMB55" s="18"/>
      <c r="NMG55" s="16"/>
      <c r="NMH55" s="10"/>
      <c r="NMI55" s="17"/>
      <c r="NMJ55" s="18"/>
      <c r="NMO55" s="16"/>
      <c r="NMP55" s="10"/>
      <c r="NMQ55" s="17"/>
      <c r="NMR55" s="18"/>
      <c r="NMW55" s="16"/>
      <c r="NMX55" s="10"/>
      <c r="NMY55" s="17"/>
      <c r="NMZ55" s="18"/>
      <c r="NNE55" s="16"/>
      <c r="NNF55" s="10"/>
      <c r="NNG55" s="17"/>
      <c r="NNH55" s="18"/>
      <c r="NNM55" s="16"/>
      <c r="NNN55" s="10"/>
      <c r="NNO55" s="17"/>
      <c r="NNP55" s="18"/>
      <c r="NNU55" s="16"/>
      <c r="NNV55" s="10"/>
      <c r="NNW55" s="17"/>
      <c r="NNX55" s="18"/>
      <c r="NOC55" s="16"/>
      <c r="NOD55" s="10"/>
      <c r="NOE55" s="17"/>
      <c r="NOF55" s="18"/>
      <c r="NOK55" s="16"/>
      <c r="NOL55" s="10"/>
      <c r="NOM55" s="17"/>
      <c r="NON55" s="18"/>
      <c r="NOS55" s="16"/>
      <c r="NOT55" s="10"/>
      <c r="NOU55" s="17"/>
      <c r="NOV55" s="18"/>
      <c r="NPA55" s="16"/>
      <c r="NPB55" s="10"/>
      <c r="NPC55" s="17"/>
      <c r="NPD55" s="18"/>
      <c r="NPI55" s="16"/>
      <c r="NPJ55" s="10"/>
      <c r="NPK55" s="17"/>
      <c r="NPL55" s="18"/>
      <c r="NPQ55" s="16"/>
      <c r="NPR55" s="10"/>
      <c r="NPS55" s="17"/>
      <c r="NPT55" s="18"/>
      <c r="NPY55" s="16"/>
      <c r="NPZ55" s="10"/>
      <c r="NQA55" s="17"/>
      <c r="NQB55" s="18"/>
      <c r="NQG55" s="16"/>
      <c r="NQH55" s="10"/>
      <c r="NQI55" s="17"/>
      <c r="NQJ55" s="18"/>
      <c r="NQO55" s="16"/>
      <c r="NQP55" s="10"/>
      <c r="NQQ55" s="17"/>
      <c r="NQR55" s="18"/>
      <c r="NQW55" s="16"/>
      <c r="NQX55" s="10"/>
      <c r="NQY55" s="17"/>
      <c r="NQZ55" s="18"/>
      <c r="NRE55" s="16"/>
      <c r="NRF55" s="10"/>
      <c r="NRG55" s="17"/>
      <c r="NRH55" s="18"/>
      <c r="NRM55" s="16"/>
      <c r="NRN55" s="10"/>
      <c r="NRO55" s="17"/>
      <c r="NRP55" s="18"/>
      <c r="NRU55" s="16"/>
      <c r="NRV55" s="10"/>
      <c r="NRW55" s="17"/>
      <c r="NRX55" s="18"/>
      <c r="NSC55" s="16"/>
      <c r="NSD55" s="10"/>
      <c r="NSE55" s="17"/>
      <c r="NSF55" s="18"/>
      <c r="NSK55" s="16"/>
      <c r="NSL55" s="10"/>
      <c r="NSM55" s="17"/>
      <c r="NSN55" s="18"/>
      <c r="NSS55" s="16"/>
      <c r="NST55" s="10"/>
      <c r="NSU55" s="17"/>
      <c r="NSV55" s="18"/>
      <c r="NTA55" s="16"/>
      <c r="NTB55" s="10"/>
      <c r="NTC55" s="17"/>
      <c r="NTD55" s="18"/>
      <c r="NTI55" s="16"/>
      <c r="NTJ55" s="10"/>
      <c r="NTK55" s="17"/>
      <c r="NTL55" s="18"/>
      <c r="NTQ55" s="16"/>
      <c r="NTR55" s="10"/>
      <c r="NTS55" s="17"/>
      <c r="NTT55" s="18"/>
      <c r="NTY55" s="16"/>
      <c r="NTZ55" s="10"/>
      <c r="NUA55" s="17"/>
      <c r="NUB55" s="18"/>
      <c r="NUG55" s="16"/>
      <c r="NUH55" s="10"/>
      <c r="NUI55" s="17"/>
      <c r="NUJ55" s="18"/>
      <c r="NUO55" s="16"/>
      <c r="NUP55" s="10"/>
      <c r="NUQ55" s="17"/>
      <c r="NUR55" s="18"/>
      <c r="NUW55" s="16"/>
      <c r="NUX55" s="10"/>
      <c r="NUY55" s="17"/>
      <c r="NUZ55" s="18"/>
      <c r="NVE55" s="16"/>
      <c r="NVF55" s="10"/>
      <c r="NVG55" s="17"/>
      <c r="NVH55" s="18"/>
      <c r="NVM55" s="16"/>
      <c r="NVN55" s="10"/>
      <c r="NVO55" s="17"/>
      <c r="NVP55" s="18"/>
      <c r="NVU55" s="16"/>
      <c r="NVV55" s="10"/>
      <c r="NVW55" s="17"/>
      <c r="NVX55" s="18"/>
      <c r="NWC55" s="16"/>
      <c r="NWD55" s="10"/>
      <c r="NWE55" s="17"/>
      <c r="NWF55" s="18"/>
      <c r="NWK55" s="16"/>
      <c r="NWL55" s="10"/>
      <c r="NWM55" s="17"/>
      <c r="NWN55" s="18"/>
      <c r="NWS55" s="16"/>
      <c r="NWT55" s="10"/>
      <c r="NWU55" s="17"/>
      <c r="NWV55" s="18"/>
      <c r="NXA55" s="16"/>
      <c r="NXB55" s="10"/>
      <c r="NXC55" s="17"/>
      <c r="NXD55" s="18"/>
      <c r="NXI55" s="16"/>
      <c r="NXJ55" s="10"/>
      <c r="NXK55" s="17"/>
      <c r="NXL55" s="18"/>
      <c r="NXQ55" s="16"/>
      <c r="NXR55" s="10"/>
      <c r="NXS55" s="17"/>
      <c r="NXT55" s="18"/>
      <c r="NXY55" s="16"/>
      <c r="NXZ55" s="10"/>
      <c r="NYA55" s="17"/>
      <c r="NYB55" s="18"/>
      <c r="NYG55" s="16"/>
      <c r="NYH55" s="10"/>
      <c r="NYI55" s="17"/>
      <c r="NYJ55" s="18"/>
      <c r="NYO55" s="16"/>
      <c r="NYP55" s="10"/>
      <c r="NYQ55" s="17"/>
      <c r="NYR55" s="18"/>
      <c r="NYW55" s="16"/>
      <c r="NYX55" s="10"/>
      <c r="NYY55" s="17"/>
      <c r="NYZ55" s="18"/>
      <c r="NZE55" s="16"/>
      <c r="NZF55" s="10"/>
      <c r="NZG55" s="17"/>
      <c r="NZH55" s="18"/>
      <c r="NZM55" s="16"/>
      <c r="NZN55" s="10"/>
      <c r="NZO55" s="17"/>
      <c r="NZP55" s="18"/>
      <c r="NZU55" s="16"/>
      <c r="NZV55" s="10"/>
      <c r="NZW55" s="17"/>
      <c r="NZX55" s="18"/>
      <c r="OAC55" s="16"/>
      <c r="OAD55" s="10"/>
      <c r="OAE55" s="17"/>
      <c r="OAF55" s="18"/>
      <c r="OAK55" s="16"/>
      <c r="OAL55" s="10"/>
      <c r="OAM55" s="17"/>
      <c r="OAN55" s="18"/>
      <c r="OAS55" s="16"/>
      <c r="OAT55" s="10"/>
      <c r="OAU55" s="17"/>
      <c r="OAV55" s="18"/>
      <c r="OBA55" s="16"/>
      <c r="OBB55" s="10"/>
      <c r="OBC55" s="17"/>
      <c r="OBD55" s="18"/>
      <c r="OBI55" s="16"/>
      <c r="OBJ55" s="10"/>
      <c r="OBK55" s="17"/>
      <c r="OBL55" s="18"/>
      <c r="OBQ55" s="16"/>
      <c r="OBR55" s="10"/>
      <c r="OBS55" s="17"/>
      <c r="OBT55" s="18"/>
      <c r="OBY55" s="16"/>
      <c r="OBZ55" s="10"/>
      <c r="OCA55" s="17"/>
      <c r="OCB55" s="18"/>
      <c r="OCG55" s="16"/>
      <c r="OCH55" s="10"/>
      <c r="OCI55" s="17"/>
      <c r="OCJ55" s="18"/>
      <c r="OCO55" s="16"/>
      <c r="OCP55" s="10"/>
      <c r="OCQ55" s="17"/>
      <c r="OCR55" s="18"/>
      <c r="OCW55" s="16"/>
      <c r="OCX55" s="10"/>
      <c r="OCY55" s="17"/>
      <c r="OCZ55" s="18"/>
      <c r="ODE55" s="16"/>
      <c r="ODF55" s="10"/>
      <c r="ODG55" s="17"/>
      <c r="ODH55" s="18"/>
      <c r="ODM55" s="16"/>
      <c r="ODN55" s="10"/>
      <c r="ODO55" s="17"/>
      <c r="ODP55" s="18"/>
      <c r="ODU55" s="16"/>
      <c r="ODV55" s="10"/>
      <c r="ODW55" s="17"/>
      <c r="ODX55" s="18"/>
      <c r="OEC55" s="16"/>
      <c r="OED55" s="10"/>
      <c r="OEE55" s="17"/>
      <c r="OEF55" s="18"/>
      <c r="OEK55" s="16"/>
      <c r="OEL55" s="10"/>
      <c r="OEM55" s="17"/>
      <c r="OEN55" s="18"/>
      <c r="OES55" s="16"/>
      <c r="OET55" s="10"/>
      <c r="OEU55" s="17"/>
      <c r="OEV55" s="18"/>
      <c r="OFA55" s="16"/>
      <c r="OFB55" s="10"/>
      <c r="OFC55" s="17"/>
      <c r="OFD55" s="18"/>
      <c r="OFI55" s="16"/>
      <c r="OFJ55" s="10"/>
      <c r="OFK55" s="17"/>
      <c r="OFL55" s="18"/>
      <c r="OFQ55" s="16"/>
      <c r="OFR55" s="10"/>
      <c r="OFS55" s="17"/>
      <c r="OFT55" s="18"/>
      <c r="OFY55" s="16"/>
      <c r="OFZ55" s="10"/>
      <c r="OGA55" s="17"/>
      <c r="OGB55" s="18"/>
      <c r="OGG55" s="16"/>
      <c r="OGH55" s="10"/>
      <c r="OGI55" s="17"/>
      <c r="OGJ55" s="18"/>
      <c r="OGO55" s="16"/>
      <c r="OGP55" s="10"/>
      <c r="OGQ55" s="17"/>
      <c r="OGR55" s="18"/>
      <c r="OGW55" s="16"/>
      <c r="OGX55" s="10"/>
      <c r="OGY55" s="17"/>
      <c r="OGZ55" s="18"/>
      <c r="OHE55" s="16"/>
      <c r="OHF55" s="10"/>
      <c r="OHG55" s="17"/>
      <c r="OHH55" s="18"/>
      <c r="OHM55" s="16"/>
      <c r="OHN55" s="10"/>
      <c r="OHO55" s="17"/>
      <c r="OHP55" s="18"/>
      <c r="OHU55" s="16"/>
      <c r="OHV55" s="10"/>
      <c r="OHW55" s="17"/>
      <c r="OHX55" s="18"/>
      <c r="OIC55" s="16"/>
      <c r="OID55" s="10"/>
      <c r="OIE55" s="17"/>
      <c r="OIF55" s="18"/>
      <c r="OIK55" s="16"/>
      <c r="OIL55" s="10"/>
      <c r="OIM55" s="17"/>
      <c r="OIN55" s="18"/>
      <c r="OIS55" s="16"/>
      <c r="OIT55" s="10"/>
      <c r="OIU55" s="17"/>
      <c r="OIV55" s="18"/>
      <c r="OJA55" s="16"/>
      <c r="OJB55" s="10"/>
      <c r="OJC55" s="17"/>
      <c r="OJD55" s="18"/>
      <c r="OJI55" s="16"/>
      <c r="OJJ55" s="10"/>
      <c r="OJK55" s="17"/>
      <c r="OJL55" s="18"/>
      <c r="OJQ55" s="16"/>
      <c r="OJR55" s="10"/>
      <c r="OJS55" s="17"/>
      <c r="OJT55" s="18"/>
      <c r="OJY55" s="16"/>
      <c r="OJZ55" s="10"/>
      <c r="OKA55" s="17"/>
      <c r="OKB55" s="18"/>
      <c r="OKG55" s="16"/>
      <c r="OKH55" s="10"/>
      <c r="OKI55" s="17"/>
      <c r="OKJ55" s="18"/>
      <c r="OKO55" s="16"/>
      <c r="OKP55" s="10"/>
      <c r="OKQ55" s="17"/>
      <c r="OKR55" s="18"/>
      <c r="OKW55" s="16"/>
      <c r="OKX55" s="10"/>
      <c r="OKY55" s="17"/>
      <c r="OKZ55" s="18"/>
      <c r="OLE55" s="16"/>
      <c r="OLF55" s="10"/>
      <c r="OLG55" s="17"/>
      <c r="OLH55" s="18"/>
      <c r="OLM55" s="16"/>
      <c r="OLN55" s="10"/>
      <c r="OLO55" s="17"/>
      <c r="OLP55" s="18"/>
      <c r="OLU55" s="16"/>
      <c r="OLV55" s="10"/>
      <c r="OLW55" s="17"/>
      <c r="OLX55" s="18"/>
      <c r="OMC55" s="16"/>
      <c r="OMD55" s="10"/>
      <c r="OME55" s="17"/>
      <c r="OMF55" s="18"/>
      <c r="OMK55" s="16"/>
      <c r="OML55" s="10"/>
      <c r="OMM55" s="17"/>
      <c r="OMN55" s="18"/>
      <c r="OMS55" s="16"/>
      <c r="OMT55" s="10"/>
      <c r="OMU55" s="17"/>
      <c r="OMV55" s="18"/>
      <c r="ONA55" s="16"/>
      <c r="ONB55" s="10"/>
      <c r="ONC55" s="17"/>
      <c r="OND55" s="18"/>
      <c r="ONI55" s="16"/>
      <c r="ONJ55" s="10"/>
      <c r="ONK55" s="17"/>
      <c r="ONL55" s="18"/>
      <c r="ONQ55" s="16"/>
      <c r="ONR55" s="10"/>
      <c r="ONS55" s="17"/>
      <c r="ONT55" s="18"/>
      <c r="ONY55" s="16"/>
      <c r="ONZ55" s="10"/>
      <c r="OOA55" s="17"/>
      <c r="OOB55" s="18"/>
      <c r="OOG55" s="16"/>
      <c r="OOH55" s="10"/>
      <c r="OOI55" s="17"/>
      <c r="OOJ55" s="18"/>
      <c r="OOO55" s="16"/>
      <c r="OOP55" s="10"/>
      <c r="OOQ55" s="17"/>
      <c r="OOR55" s="18"/>
      <c r="OOW55" s="16"/>
      <c r="OOX55" s="10"/>
      <c r="OOY55" s="17"/>
      <c r="OOZ55" s="18"/>
      <c r="OPE55" s="16"/>
      <c r="OPF55" s="10"/>
      <c r="OPG55" s="17"/>
      <c r="OPH55" s="18"/>
      <c r="OPM55" s="16"/>
      <c r="OPN55" s="10"/>
      <c r="OPO55" s="17"/>
      <c r="OPP55" s="18"/>
      <c r="OPU55" s="16"/>
      <c r="OPV55" s="10"/>
      <c r="OPW55" s="17"/>
      <c r="OPX55" s="18"/>
      <c r="OQC55" s="16"/>
      <c r="OQD55" s="10"/>
      <c r="OQE55" s="17"/>
      <c r="OQF55" s="18"/>
      <c r="OQK55" s="16"/>
      <c r="OQL55" s="10"/>
      <c r="OQM55" s="17"/>
      <c r="OQN55" s="18"/>
      <c r="OQS55" s="16"/>
      <c r="OQT55" s="10"/>
      <c r="OQU55" s="17"/>
      <c r="OQV55" s="18"/>
      <c r="ORA55" s="16"/>
      <c r="ORB55" s="10"/>
      <c r="ORC55" s="17"/>
      <c r="ORD55" s="18"/>
      <c r="ORI55" s="16"/>
      <c r="ORJ55" s="10"/>
      <c r="ORK55" s="17"/>
      <c r="ORL55" s="18"/>
      <c r="ORQ55" s="16"/>
      <c r="ORR55" s="10"/>
      <c r="ORS55" s="17"/>
      <c r="ORT55" s="18"/>
      <c r="ORY55" s="16"/>
      <c r="ORZ55" s="10"/>
      <c r="OSA55" s="17"/>
      <c r="OSB55" s="18"/>
      <c r="OSG55" s="16"/>
      <c r="OSH55" s="10"/>
      <c r="OSI55" s="17"/>
      <c r="OSJ55" s="18"/>
      <c r="OSO55" s="16"/>
      <c r="OSP55" s="10"/>
      <c r="OSQ55" s="17"/>
      <c r="OSR55" s="18"/>
      <c r="OSW55" s="16"/>
      <c r="OSX55" s="10"/>
      <c r="OSY55" s="17"/>
      <c r="OSZ55" s="18"/>
      <c r="OTE55" s="16"/>
      <c r="OTF55" s="10"/>
      <c r="OTG55" s="17"/>
      <c r="OTH55" s="18"/>
      <c r="OTM55" s="16"/>
      <c r="OTN55" s="10"/>
      <c r="OTO55" s="17"/>
      <c r="OTP55" s="18"/>
      <c r="OTU55" s="16"/>
      <c r="OTV55" s="10"/>
      <c r="OTW55" s="17"/>
      <c r="OTX55" s="18"/>
      <c r="OUC55" s="16"/>
      <c r="OUD55" s="10"/>
      <c r="OUE55" s="17"/>
      <c r="OUF55" s="18"/>
      <c r="OUK55" s="16"/>
      <c r="OUL55" s="10"/>
      <c r="OUM55" s="17"/>
      <c r="OUN55" s="18"/>
      <c r="OUS55" s="16"/>
      <c r="OUT55" s="10"/>
      <c r="OUU55" s="17"/>
      <c r="OUV55" s="18"/>
      <c r="OVA55" s="16"/>
      <c r="OVB55" s="10"/>
      <c r="OVC55" s="17"/>
      <c r="OVD55" s="18"/>
      <c r="OVI55" s="16"/>
      <c r="OVJ55" s="10"/>
      <c r="OVK55" s="17"/>
      <c r="OVL55" s="18"/>
      <c r="OVQ55" s="16"/>
      <c r="OVR55" s="10"/>
      <c r="OVS55" s="17"/>
      <c r="OVT55" s="18"/>
      <c r="OVY55" s="16"/>
      <c r="OVZ55" s="10"/>
      <c r="OWA55" s="17"/>
      <c r="OWB55" s="18"/>
      <c r="OWG55" s="16"/>
      <c r="OWH55" s="10"/>
      <c r="OWI55" s="17"/>
      <c r="OWJ55" s="18"/>
      <c r="OWO55" s="16"/>
      <c r="OWP55" s="10"/>
      <c r="OWQ55" s="17"/>
      <c r="OWR55" s="18"/>
      <c r="OWW55" s="16"/>
      <c r="OWX55" s="10"/>
      <c r="OWY55" s="17"/>
      <c r="OWZ55" s="18"/>
      <c r="OXE55" s="16"/>
      <c r="OXF55" s="10"/>
      <c r="OXG55" s="17"/>
      <c r="OXH55" s="18"/>
      <c r="OXM55" s="16"/>
      <c r="OXN55" s="10"/>
      <c r="OXO55" s="17"/>
      <c r="OXP55" s="18"/>
      <c r="OXU55" s="16"/>
      <c r="OXV55" s="10"/>
      <c r="OXW55" s="17"/>
      <c r="OXX55" s="18"/>
      <c r="OYC55" s="16"/>
      <c r="OYD55" s="10"/>
      <c r="OYE55" s="17"/>
      <c r="OYF55" s="18"/>
      <c r="OYK55" s="16"/>
      <c r="OYL55" s="10"/>
      <c r="OYM55" s="17"/>
      <c r="OYN55" s="18"/>
      <c r="OYS55" s="16"/>
      <c r="OYT55" s="10"/>
      <c r="OYU55" s="17"/>
      <c r="OYV55" s="18"/>
      <c r="OZA55" s="16"/>
      <c r="OZB55" s="10"/>
      <c r="OZC55" s="17"/>
      <c r="OZD55" s="18"/>
      <c r="OZI55" s="16"/>
      <c r="OZJ55" s="10"/>
      <c r="OZK55" s="17"/>
      <c r="OZL55" s="18"/>
      <c r="OZQ55" s="16"/>
      <c r="OZR55" s="10"/>
      <c r="OZS55" s="17"/>
      <c r="OZT55" s="18"/>
      <c r="OZY55" s="16"/>
      <c r="OZZ55" s="10"/>
      <c r="PAA55" s="17"/>
      <c r="PAB55" s="18"/>
      <c r="PAG55" s="16"/>
      <c r="PAH55" s="10"/>
      <c r="PAI55" s="17"/>
      <c r="PAJ55" s="18"/>
      <c r="PAO55" s="16"/>
      <c r="PAP55" s="10"/>
      <c r="PAQ55" s="17"/>
      <c r="PAR55" s="18"/>
      <c r="PAW55" s="16"/>
      <c r="PAX55" s="10"/>
      <c r="PAY55" s="17"/>
      <c r="PAZ55" s="18"/>
      <c r="PBE55" s="16"/>
      <c r="PBF55" s="10"/>
      <c r="PBG55" s="17"/>
      <c r="PBH55" s="18"/>
      <c r="PBM55" s="16"/>
      <c r="PBN55" s="10"/>
      <c r="PBO55" s="17"/>
      <c r="PBP55" s="18"/>
      <c r="PBU55" s="16"/>
      <c r="PBV55" s="10"/>
      <c r="PBW55" s="17"/>
      <c r="PBX55" s="18"/>
      <c r="PCC55" s="16"/>
      <c r="PCD55" s="10"/>
      <c r="PCE55" s="17"/>
      <c r="PCF55" s="18"/>
      <c r="PCK55" s="16"/>
      <c r="PCL55" s="10"/>
      <c r="PCM55" s="17"/>
      <c r="PCN55" s="18"/>
      <c r="PCS55" s="16"/>
      <c r="PCT55" s="10"/>
      <c r="PCU55" s="17"/>
      <c r="PCV55" s="18"/>
      <c r="PDA55" s="16"/>
      <c r="PDB55" s="10"/>
      <c r="PDC55" s="17"/>
      <c r="PDD55" s="18"/>
      <c r="PDI55" s="16"/>
      <c r="PDJ55" s="10"/>
      <c r="PDK55" s="17"/>
      <c r="PDL55" s="18"/>
      <c r="PDQ55" s="16"/>
      <c r="PDR55" s="10"/>
      <c r="PDS55" s="17"/>
      <c r="PDT55" s="18"/>
      <c r="PDY55" s="16"/>
      <c r="PDZ55" s="10"/>
      <c r="PEA55" s="17"/>
      <c r="PEB55" s="18"/>
      <c r="PEG55" s="16"/>
      <c r="PEH55" s="10"/>
      <c r="PEI55" s="17"/>
      <c r="PEJ55" s="18"/>
      <c r="PEO55" s="16"/>
      <c r="PEP55" s="10"/>
      <c r="PEQ55" s="17"/>
      <c r="PER55" s="18"/>
      <c r="PEW55" s="16"/>
      <c r="PEX55" s="10"/>
      <c r="PEY55" s="17"/>
      <c r="PEZ55" s="18"/>
      <c r="PFE55" s="16"/>
      <c r="PFF55" s="10"/>
      <c r="PFG55" s="17"/>
      <c r="PFH55" s="18"/>
      <c r="PFM55" s="16"/>
      <c r="PFN55" s="10"/>
      <c r="PFO55" s="17"/>
      <c r="PFP55" s="18"/>
      <c r="PFU55" s="16"/>
      <c r="PFV55" s="10"/>
      <c r="PFW55" s="17"/>
      <c r="PFX55" s="18"/>
      <c r="PGC55" s="16"/>
      <c r="PGD55" s="10"/>
      <c r="PGE55" s="17"/>
      <c r="PGF55" s="18"/>
      <c r="PGK55" s="16"/>
      <c r="PGL55" s="10"/>
      <c r="PGM55" s="17"/>
      <c r="PGN55" s="18"/>
      <c r="PGS55" s="16"/>
      <c r="PGT55" s="10"/>
      <c r="PGU55" s="17"/>
      <c r="PGV55" s="18"/>
      <c r="PHA55" s="16"/>
      <c r="PHB55" s="10"/>
      <c r="PHC55" s="17"/>
      <c r="PHD55" s="18"/>
      <c r="PHI55" s="16"/>
      <c r="PHJ55" s="10"/>
      <c r="PHK55" s="17"/>
      <c r="PHL55" s="18"/>
      <c r="PHQ55" s="16"/>
      <c r="PHR55" s="10"/>
      <c r="PHS55" s="17"/>
      <c r="PHT55" s="18"/>
      <c r="PHY55" s="16"/>
      <c r="PHZ55" s="10"/>
      <c r="PIA55" s="17"/>
      <c r="PIB55" s="18"/>
      <c r="PIG55" s="16"/>
      <c r="PIH55" s="10"/>
      <c r="PII55" s="17"/>
      <c r="PIJ55" s="18"/>
      <c r="PIO55" s="16"/>
      <c r="PIP55" s="10"/>
      <c r="PIQ55" s="17"/>
      <c r="PIR55" s="18"/>
      <c r="PIW55" s="16"/>
      <c r="PIX55" s="10"/>
      <c r="PIY55" s="17"/>
      <c r="PIZ55" s="18"/>
      <c r="PJE55" s="16"/>
      <c r="PJF55" s="10"/>
      <c r="PJG55" s="17"/>
      <c r="PJH55" s="18"/>
      <c r="PJM55" s="16"/>
      <c r="PJN55" s="10"/>
      <c r="PJO55" s="17"/>
      <c r="PJP55" s="18"/>
      <c r="PJU55" s="16"/>
      <c r="PJV55" s="10"/>
      <c r="PJW55" s="17"/>
      <c r="PJX55" s="18"/>
      <c r="PKC55" s="16"/>
      <c r="PKD55" s="10"/>
      <c r="PKE55" s="17"/>
      <c r="PKF55" s="18"/>
      <c r="PKK55" s="16"/>
      <c r="PKL55" s="10"/>
      <c r="PKM55" s="17"/>
      <c r="PKN55" s="18"/>
      <c r="PKS55" s="16"/>
      <c r="PKT55" s="10"/>
      <c r="PKU55" s="17"/>
      <c r="PKV55" s="18"/>
      <c r="PLA55" s="16"/>
      <c r="PLB55" s="10"/>
      <c r="PLC55" s="17"/>
      <c r="PLD55" s="18"/>
      <c r="PLI55" s="16"/>
      <c r="PLJ55" s="10"/>
      <c r="PLK55" s="17"/>
      <c r="PLL55" s="18"/>
      <c r="PLQ55" s="16"/>
      <c r="PLR55" s="10"/>
      <c r="PLS55" s="17"/>
      <c r="PLT55" s="18"/>
      <c r="PLY55" s="16"/>
      <c r="PLZ55" s="10"/>
      <c r="PMA55" s="17"/>
      <c r="PMB55" s="18"/>
      <c r="PMG55" s="16"/>
      <c r="PMH55" s="10"/>
      <c r="PMI55" s="17"/>
      <c r="PMJ55" s="18"/>
      <c r="PMO55" s="16"/>
      <c r="PMP55" s="10"/>
      <c r="PMQ55" s="17"/>
      <c r="PMR55" s="18"/>
      <c r="PMW55" s="16"/>
      <c r="PMX55" s="10"/>
      <c r="PMY55" s="17"/>
      <c r="PMZ55" s="18"/>
      <c r="PNE55" s="16"/>
      <c r="PNF55" s="10"/>
      <c r="PNG55" s="17"/>
      <c r="PNH55" s="18"/>
      <c r="PNM55" s="16"/>
      <c r="PNN55" s="10"/>
      <c r="PNO55" s="17"/>
      <c r="PNP55" s="18"/>
      <c r="PNU55" s="16"/>
      <c r="PNV55" s="10"/>
      <c r="PNW55" s="17"/>
      <c r="PNX55" s="18"/>
      <c r="POC55" s="16"/>
      <c r="POD55" s="10"/>
      <c r="POE55" s="17"/>
      <c r="POF55" s="18"/>
      <c r="POK55" s="16"/>
      <c r="POL55" s="10"/>
      <c r="POM55" s="17"/>
      <c r="PON55" s="18"/>
      <c r="POS55" s="16"/>
      <c r="POT55" s="10"/>
      <c r="POU55" s="17"/>
      <c r="POV55" s="18"/>
      <c r="PPA55" s="16"/>
      <c r="PPB55" s="10"/>
      <c r="PPC55" s="17"/>
      <c r="PPD55" s="18"/>
      <c r="PPI55" s="16"/>
      <c r="PPJ55" s="10"/>
      <c r="PPK55" s="17"/>
      <c r="PPL55" s="18"/>
      <c r="PPQ55" s="16"/>
      <c r="PPR55" s="10"/>
      <c r="PPS55" s="17"/>
      <c r="PPT55" s="18"/>
      <c r="PPY55" s="16"/>
      <c r="PPZ55" s="10"/>
      <c r="PQA55" s="17"/>
      <c r="PQB55" s="18"/>
      <c r="PQG55" s="16"/>
      <c r="PQH55" s="10"/>
      <c r="PQI55" s="17"/>
      <c r="PQJ55" s="18"/>
      <c r="PQO55" s="16"/>
      <c r="PQP55" s="10"/>
      <c r="PQQ55" s="17"/>
      <c r="PQR55" s="18"/>
      <c r="PQW55" s="16"/>
      <c r="PQX55" s="10"/>
      <c r="PQY55" s="17"/>
      <c r="PQZ55" s="18"/>
      <c r="PRE55" s="16"/>
      <c r="PRF55" s="10"/>
      <c r="PRG55" s="17"/>
      <c r="PRH55" s="18"/>
      <c r="PRM55" s="16"/>
      <c r="PRN55" s="10"/>
      <c r="PRO55" s="17"/>
      <c r="PRP55" s="18"/>
      <c r="PRU55" s="16"/>
      <c r="PRV55" s="10"/>
      <c r="PRW55" s="17"/>
      <c r="PRX55" s="18"/>
      <c r="PSC55" s="16"/>
      <c r="PSD55" s="10"/>
      <c r="PSE55" s="17"/>
      <c r="PSF55" s="18"/>
      <c r="PSK55" s="16"/>
      <c r="PSL55" s="10"/>
      <c r="PSM55" s="17"/>
      <c r="PSN55" s="18"/>
      <c r="PSS55" s="16"/>
      <c r="PST55" s="10"/>
      <c r="PSU55" s="17"/>
      <c r="PSV55" s="18"/>
      <c r="PTA55" s="16"/>
      <c r="PTB55" s="10"/>
      <c r="PTC55" s="17"/>
      <c r="PTD55" s="18"/>
      <c r="PTI55" s="16"/>
      <c r="PTJ55" s="10"/>
      <c r="PTK55" s="17"/>
      <c r="PTL55" s="18"/>
      <c r="PTQ55" s="16"/>
      <c r="PTR55" s="10"/>
      <c r="PTS55" s="17"/>
      <c r="PTT55" s="18"/>
      <c r="PTY55" s="16"/>
      <c r="PTZ55" s="10"/>
      <c r="PUA55" s="17"/>
      <c r="PUB55" s="18"/>
      <c r="PUG55" s="16"/>
      <c r="PUH55" s="10"/>
      <c r="PUI55" s="17"/>
      <c r="PUJ55" s="18"/>
      <c r="PUO55" s="16"/>
      <c r="PUP55" s="10"/>
      <c r="PUQ55" s="17"/>
      <c r="PUR55" s="18"/>
      <c r="PUW55" s="16"/>
      <c r="PUX55" s="10"/>
      <c r="PUY55" s="17"/>
      <c r="PUZ55" s="18"/>
      <c r="PVE55" s="16"/>
      <c r="PVF55" s="10"/>
      <c r="PVG55" s="17"/>
      <c r="PVH55" s="18"/>
      <c r="PVM55" s="16"/>
      <c r="PVN55" s="10"/>
      <c r="PVO55" s="17"/>
      <c r="PVP55" s="18"/>
      <c r="PVU55" s="16"/>
      <c r="PVV55" s="10"/>
      <c r="PVW55" s="17"/>
      <c r="PVX55" s="18"/>
      <c r="PWC55" s="16"/>
      <c r="PWD55" s="10"/>
      <c r="PWE55" s="17"/>
      <c r="PWF55" s="18"/>
      <c r="PWK55" s="16"/>
      <c r="PWL55" s="10"/>
      <c r="PWM55" s="17"/>
      <c r="PWN55" s="18"/>
      <c r="PWS55" s="16"/>
      <c r="PWT55" s="10"/>
      <c r="PWU55" s="17"/>
      <c r="PWV55" s="18"/>
      <c r="PXA55" s="16"/>
      <c r="PXB55" s="10"/>
      <c r="PXC55" s="17"/>
      <c r="PXD55" s="18"/>
      <c r="PXI55" s="16"/>
      <c r="PXJ55" s="10"/>
      <c r="PXK55" s="17"/>
      <c r="PXL55" s="18"/>
      <c r="PXQ55" s="16"/>
      <c r="PXR55" s="10"/>
      <c r="PXS55" s="17"/>
      <c r="PXT55" s="18"/>
      <c r="PXY55" s="16"/>
      <c r="PXZ55" s="10"/>
      <c r="PYA55" s="17"/>
      <c r="PYB55" s="18"/>
      <c r="PYG55" s="16"/>
      <c r="PYH55" s="10"/>
      <c r="PYI55" s="17"/>
      <c r="PYJ55" s="18"/>
      <c r="PYO55" s="16"/>
      <c r="PYP55" s="10"/>
      <c r="PYQ55" s="17"/>
      <c r="PYR55" s="18"/>
      <c r="PYW55" s="16"/>
      <c r="PYX55" s="10"/>
      <c r="PYY55" s="17"/>
      <c r="PYZ55" s="18"/>
      <c r="PZE55" s="16"/>
      <c r="PZF55" s="10"/>
      <c r="PZG55" s="17"/>
      <c r="PZH55" s="18"/>
      <c r="PZM55" s="16"/>
      <c r="PZN55" s="10"/>
      <c r="PZO55" s="17"/>
      <c r="PZP55" s="18"/>
      <c r="PZU55" s="16"/>
      <c r="PZV55" s="10"/>
      <c r="PZW55" s="17"/>
      <c r="PZX55" s="18"/>
      <c r="QAC55" s="16"/>
      <c r="QAD55" s="10"/>
      <c r="QAE55" s="17"/>
      <c r="QAF55" s="18"/>
      <c r="QAK55" s="16"/>
      <c r="QAL55" s="10"/>
      <c r="QAM55" s="17"/>
      <c r="QAN55" s="18"/>
      <c r="QAS55" s="16"/>
      <c r="QAT55" s="10"/>
      <c r="QAU55" s="17"/>
      <c r="QAV55" s="18"/>
      <c r="QBA55" s="16"/>
      <c r="QBB55" s="10"/>
      <c r="QBC55" s="17"/>
      <c r="QBD55" s="18"/>
      <c r="QBI55" s="16"/>
      <c r="QBJ55" s="10"/>
      <c r="QBK55" s="17"/>
      <c r="QBL55" s="18"/>
      <c r="QBQ55" s="16"/>
      <c r="QBR55" s="10"/>
      <c r="QBS55" s="17"/>
      <c r="QBT55" s="18"/>
      <c r="QBY55" s="16"/>
      <c r="QBZ55" s="10"/>
      <c r="QCA55" s="17"/>
      <c r="QCB55" s="18"/>
      <c r="QCG55" s="16"/>
      <c r="QCH55" s="10"/>
      <c r="QCI55" s="17"/>
      <c r="QCJ55" s="18"/>
      <c r="QCO55" s="16"/>
      <c r="QCP55" s="10"/>
      <c r="QCQ55" s="17"/>
      <c r="QCR55" s="18"/>
      <c r="QCW55" s="16"/>
      <c r="QCX55" s="10"/>
      <c r="QCY55" s="17"/>
      <c r="QCZ55" s="18"/>
      <c r="QDE55" s="16"/>
      <c r="QDF55" s="10"/>
      <c r="QDG55" s="17"/>
      <c r="QDH55" s="18"/>
      <c r="QDM55" s="16"/>
      <c r="QDN55" s="10"/>
      <c r="QDO55" s="17"/>
      <c r="QDP55" s="18"/>
      <c r="QDU55" s="16"/>
      <c r="QDV55" s="10"/>
      <c r="QDW55" s="17"/>
      <c r="QDX55" s="18"/>
      <c r="QEC55" s="16"/>
      <c r="QED55" s="10"/>
      <c r="QEE55" s="17"/>
      <c r="QEF55" s="18"/>
      <c r="QEK55" s="16"/>
      <c r="QEL55" s="10"/>
      <c r="QEM55" s="17"/>
      <c r="QEN55" s="18"/>
      <c r="QES55" s="16"/>
      <c r="QET55" s="10"/>
      <c r="QEU55" s="17"/>
      <c r="QEV55" s="18"/>
      <c r="QFA55" s="16"/>
      <c r="QFB55" s="10"/>
      <c r="QFC55" s="17"/>
      <c r="QFD55" s="18"/>
      <c r="QFI55" s="16"/>
      <c r="QFJ55" s="10"/>
      <c r="QFK55" s="17"/>
      <c r="QFL55" s="18"/>
      <c r="QFQ55" s="16"/>
      <c r="QFR55" s="10"/>
      <c r="QFS55" s="17"/>
      <c r="QFT55" s="18"/>
      <c r="QFY55" s="16"/>
      <c r="QFZ55" s="10"/>
      <c r="QGA55" s="17"/>
      <c r="QGB55" s="18"/>
      <c r="QGG55" s="16"/>
      <c r="QGH55" s="10"/>
      <c r="QGI55" s="17"/>
      <c r="QGJ55" s="18"/>
      <c r="QGO55" s="16"/>
      <c r="QGP55" s="10"/>
      <c r="QGQ55" s="17"/>
      <c r="QGR55" s="18"/>
      <c r="QGW55" s="16"/>
      <c r="QGX55" s="10"/>
      <c r="QGY55" s="17"/>
      <c r="QGZ55" s="18"/>
      <c r="QHE55" s="16"/>
      <c r="QHF55" s="10"/>
      <c r="QHG55" s="17"/>
      <c r="QHH55" s="18"/>
      <c r="QHM55" s="16"/>
      <c r="QHN55" s="10"/>
      <c r="QHO55" s="17"/>
      <c r="QHP55" s="18"/>
      <c r="QHU55" s="16"/>
      <c r="QHV55" s="10"/>
      <c r="QHW55" s="17"/>
      <c r="QHX55" s="18"/>
      <c r="QIC55" s="16"/>
      <c r="QID55" s="10"/>
      <c r="QIE55" s="17"/>
      <c r="QIF55" s="18"/>
      <c r="QIK55" s="16"/>
      <c r="QIL55" s="10"/>
      <c r="QIM55" s="17"/>
      <c r="QIN55" s="18"/>
      <c r="QIS55" s="16"/>
      <c r="QIT55" s="10"/>
      <c r="QIU55" s="17"/>
      <c r="QIV55" s="18"/>
      <c r="QJA55" s="16"/>
      <c r="QJB55" s="10"/>
      <c r="QJC55" s="17"/>
      <c r="QJD55" s="18"/>
      <c r="QJI55" s="16"/>
      <c r="QJJ55" s="10"/>
      <c r="QJK55" s="17"/>
      <c r="QJL55" s="18"/>
      <c r="QJQ55" s="16"/>
      <c r="QJR55" s="10"/>
      <c r="QJS55" s="17"/>
      <c r="QJT55" s="18"/>
      <c r="QJY55" s="16"/>
      <c r="QJZ55" s="10"/>
      <c r="QKA55" s="17"/>
      <c r="QKB55" s="18"/>
      <c r="QKG55" s="16"/>
      <c r="QKH55" s="10"/>
      <c r="QKI55" s="17"/>
      <c r="QKJ55" s="18"/>
      <c r="QKO55" s="16"/>
      <c r="QKP55" s="10"/>
      <c r="QKQ55" s="17"/>
      <c r="QKR55" s="18"/>
      <c r="QKW55" s="16"/>
      <c r="QKX55" s="10"/>
      <c r="QKY55" s="17"/>
      <c r="QKZ55" s="18"/>
      <c r="QLE55" s="16"/>
      <c r="QLF55" s="10"/>
      <c r="QLG55" s="17"/>
      <c r="QLH55" s="18"/>
      <c r="QLM55" s="16"/>
      <c r="QLN55" s="10"/>
      <c r="QLO55" s="17"/>
      <c r="QLP55" s="18"/>
      <c r="QLU55" s="16"/>
      <c r="QLV55" s="10"/>
      <c r="QLW55" s="17"/>
      <c r="QLX55" s="18"/>
      <c r="QMC55" s="16"/>
      <c r="QMD55" s="10"/>
      <c r="QME55" s="17"/>
      <c r="QMF55" s="18"/>
      <c r="QMK55" s="16"/>
      <c r="QML55" s="10"/>
      <c r="QMM55" s="17"/>
      <c r="QMN55" s="18"/>
      <c r="QMS55" s="16"/>
      <c r="QMT55" s="10"/>
      <c r="QMU55" s="17"/>
      <c r="QMV55" s="18"/>
      <c r="QNA55" s="16"/>
      <c r="QNB55" s="10"/>
      <c r="QNC55" s="17"/>
      <c r="QND55" s="18"/>
      <c r="QNI55" s="16"/>
      <c r="QNJ55" s="10"/>
      <c r="QNK55" s="17"/>
      <c r="QNL55" s="18"/>
      <c r="QNQ55" s="16"/>
      <c r="QNR55" s="10"/>
      <c r="QNS55" s="17"/>
      <c r="QNT55" s="18"/>
      <c r="QNY55" s="16"/>
      <c r="QNZ55" s="10"/>
      <c r="QOA55" s="17"/>
      <c r="QOB55" s="18"/>
      <c r="QOG55" s="16"/>
      <c r="QOH55" s="10"/>
      <c r="QOI55" s="17"/>
      <c r="QOJ55" s="18"/>
      <c r="QOO55" s="16"/>
      <c r="QOP55" s="10"/>
      <c r="QOQ55" s="17"/>
      <c r="QOR55" s="18"/>
      <c r="QOW55" s="16"/>
      <c r="QOX55" s="10"/>
      <c r="QOY55" s="17"/>
      <c r="QOZ55" s="18"/>
      <c r="QPE55" s="16"/>
      <c r="QPF55" s="10"/>
      <c r="QPG55" s="17"/>
      <c r="QPH55" s="18"/>
      <c r="QPM55" s="16"/>
      <c r="QPN55" s="10"/>
      <c r="QPO55" s="17"/>
      <c r="QPP55" s="18"/>
      <c r="QPU55" s="16"/>
      <c r="QPV55" s="10"/>
      <c r="QPW55" s="17"/>
      <c r="QPX55" s="18"/>
      <c r="QQC55" s="16"/>
      <c r="QQD55" s="10"/>
      <c r="QQE55" s="17"/>
      <c r="QQF55" s="18"/>
      <c r="QQK55" s="16"/>
      <c r="QQL55" s="10"/>
      <c r="QQM55" s="17"/>
      <c r="QQN55" s="18"/>
      <c r="QQS55" s="16"/>
      <c r="QQT55" s="10"/>
      <c r="QQU55" s="17"/>
      <c r="QQV55" s="18"/>
      <c r="QRA55" s="16"/>
      <c r="QRB55" s="10"/>
      <c r="QRC55" s="17"/>
      <c r="QRD55" s="18"/>
      <c r="QRI55" s="16"/>
      <c r="QRJ55" s="10"/>
      <c r="QRK55" s="17"/>
      <c r="QRL55" s="18"/>
      <c r="QRQ55" s="16"/>
      <c r="QRR55" s="10"/>
      <c r="QRS55" s="17"/>
      <c r="QRT55" s="18"/>
      <c r="QRY55" s="16"/>
      <c r="QRZ55" s="10"/>
      <c r="QSA55" s="17"/>
      <c r="QSB55" s="18"/>
      <c r="QSG55" s="16"/>
      <c r="QSH55" s="10"/>
      <c r="QSI55" s="17"/>
      <c r="QSJ55" s="18"/>
      <c r="QSO55" s="16"/>
      <c r="QSP55" s="10"/>
      <c r="QSQ55" s="17"/>
      <c r="QSR55" s="18"/>
      <c r="QSW55" s="16"/>
      <c r="QSX55" s="10"/>
      <c r="QSY55" s="17"/>
      <c r="QSZ55" s="18"/>
      <c r="QTE55" s="16"/>
      <c r="QTF55" s="10"/>
      <c r="QTG55" s="17"/>
      <c r="QTH55" s="18"/>
      <c r="QTM55" s="16"/>
      <c r="QTN55" s="10"/>
      <c r="QTO55" s="17"/>
      <c r="QTP55" s="18"/>
      <c r="QTU55" s="16"/>
      <c r="QTV55" s="10"/>
      <c r="QTW55" s="17"/>
      <c r="QTX55" s="18"/>
      <c r="QUC55" s="16"/>
      <c r="QUD55" s="10"/>
      <c r="QUE55" s="17"/>
      <c r="QUF55" s="18"/>
      <c r="QUK55" s="16"/>
      <c r="QUL55" s="10"/>
      <c r="QUM55" s="17"/>
      <c r="QUN55" s="18"/>
      <c r="QUS55" s="16"/>
      <c r="QUT55" s="10"/>
      <c r="QUU55" s="17"/>
      <c r="QUV55" s="18"/>
      <c r="QVA55" s="16"/>
      <c r="QVB55" s="10"/>
      <c r="QVC55" s="17"/>
      <c r="QVD55" s="18"/>
      <c r="QVI55" s="16"/>
      <c r="QVJ55" s="10"/>
      <c r="QVK55" s="17"/>
      <c r="QVL55" s="18"/>
      <c r="QVQ55" s="16"/>
      <c r="QVR55" s="10"/>
      <c r="QVS55" s="17"/>
      <c r="QVT55" s="18"/>
      <c r="QVY55" s="16"/>
      <c r="QVZ55" s="10"/>
      <c r="QWA55" s="17"/>
      <c r="QWB55" s="18"/>
      <c r="QWG55" s="16"/>
      <c r="QWH55" s="10"/>
      <c r="QWI55" s="17"/>
      <c r="QWJ55" s="18"/>
      <c r="QWO55" s="16"/>
      <c r="QWP55" s="10"/>
      <c r="QWQ55" s="17"/>
      <c r="QWR55" s="18"/>
      <c r="QWW55" s="16"/>
      <c r="QWX55" s="10"/>
      <c r="QWY55" s="17"/>
      <c r="QWZ55" s="18"/>
      <c r="QXE55" s="16"/>
      <c r="QXF55" s="10"/>
      <c r="QXG55" s="17"/>
      <c r="QXH55" s="18"/>
      <c r="QXM55" s="16"/>
      <c r="QXN55" s="10"/>
      <c r="QXO55" s="17"/>
      <c r="QXP55" s="18"/>
      <c r="QXU55" s="16"/>
      <c r="QXV55" s="10"/>
      <c r="QXW55" s="17"/>
      <c r="QXX55" s="18"/>
      <c r="QYC55" s="16"/>
      <c r="QYD55" s="10"/>
      <c r="QYE55" s="17"/>
      <c r="QYF55" s="18"/>
      <c r="QYK55" s="16"/>
      <c r="QYL55" s="10"/>
      <c r="QYM55" s="17"/>
      <c r="QYN55" s="18"/>
      <c r="QYS55" s="16"/>
      <c r="QYT55" s="10"/>
      <c r="QYU55" s="17"/>
      <c r="QYV55" s="18"/>
      <c r="QZA55" s="16"/>
      <c r="QZB55" s="10"/>
      <c r="QZC55" s="17"/>
      <c r="QZD55" s="18"/>
      <c r="QZI55" s="16"/>
      <c r="QZJ55" s="10"/>
      <c r="QZK55" s="17"/>
      <c r="QZL55" s="18"/>
      <c r="QZQ55" s="16"/>
      <c r="QZR55" s="10"/>
      <c r="QZS55" s="17"/>
      <c r="QZT55" s="18"/>
      <c r="QZY55" s="16"/>
      <c r="QZZ55" s="10"/>
      <c r="RAA55" s="17"/>
      <c r="RAB55" s="18"/>
      <c r="RAG55" s="16"/>
      <c r="RAH55" s="10"/>
      <c r="RAI55" s="17"/>
      <c r="RAJ55" s="18"/>
      <c r="RAO55" s="16"/>
      <c r="RAP55" s="10"/>
      <c r="RAQ55" s="17"/>
      <c r="RAR55" s="18"/>
      <c r="RAW55" s="16"/>
      <c r="RAX55" s="10"/>
      <c r="RAY55" s="17"/>
      <c r="RAZ55" s="18"/>
      <c r="RBE55" s="16"/>
      <c r="RBF55" s="10"/>
      <c r="RBG55" s="17"/>
      <c r="RBH55" s="18"/>
      <c r="RBM55" s="16"/>
      <c r="RBN55" s="10"/>
      <c r="RBO55" s="17"/>
      <c r="RBP55" s="18"/>
      <c r="RBU55" s="16"/>
      <c r="RBV55" s="10"/>
      <c r="RBW55" s="17"/>
      <c r="RBX55" s="18"/>
      <c r="RCC55" s="16"/>
      <c r="RCD55" s="10"/>
      <c r="RCE55" s="17"/>
      <c r="RCF55" s="18"/>
      <c r="RCK55" s="16"/>
      <c r="RCL55" s="10"/>
      <c r="RCM55" s="17"/>
      <c r="RCN55" s="18"/>
      <c r="RCS55" s="16"/>
      <c r="RCT55" s="10"/>
      <c r="RCU55" s="17"/>
      <c r="RCV55" s="18"/>
      <c r="RDA55" s="16"/>
      <c r="RDB55" s="10"/>
      <c r="RDC55" s="17"/>
      <c r="RDD55" s="18"/>
      <c r="RDI55" s="16"/>
      <c r="RDJ55" s="10"/>
      <c r="RDK55" s="17"/>
      <c r="RDL55" s="18"/>
      <c r="RDQ55" s="16"/>
      <c r="RDR55" s="10"/>
      <c r="RDS55" s="17"/>
      <c r="RDT55" s="18"/>
      <c r="RDY55" s="16"/>
      <c r="RDZ55" s="10"/>
      <c r="REA55" s="17"/>
      <c r="REB55" s="18"/>
      <c r="REG55" s="16"/>
      <c r="REH55" s="10"/>
      <c r="REI55" s="17"/>
      <c r="REJ55" s="18"/>
      <c r="REO55" s="16"/>
      <c r="REP55" s="10"/>
      <c r="REQ55" s="17"/>
      <c r="RER55" s="18"/>
      <c r="REW55" s="16"/>
      <c r="REX55" s="10"/>
      <c r="REY55" s="17"/>
      <c r="REZ55" s="18"/>
      <c r="RFE55" s="16"/>
      <c r="RFF55" s="10"/>
      <c r="RFG55" s="17"/>
      <c r="RFH55" s="18"/>
      <c r="RFM55" s="16"/>
      <c r="RFN55" s="10"/>
      <c r="RFO55" s="17"/>
      <c r="RFP55" s="18"/>
      <c r="RFU55" s="16"/>
      <c r="RFV55" s="10"/>
      <c r="RFW55" s="17"/>
      <c r="RFX55" s="18"/>
      <c r="RGC55" s="16"/>
      <c r="RGD55" s="10"/>
      <c r="RGE55" s="17"/>
      <c r="RGF55" s="18"/>
      <c r="RGK55" s="16"/>
      <c r="RGL55" s="10"/>
      <c r="RGM55" s="17"/>
      <c r="RGN55" s="18"/>
      <c r="RGS55" s="16"/>
      <c r="RGT55" s="10"/>
      <c r="RGU55" s="17"/>
      <c r="RGV55" s="18"/>
      <c r="RHA55" s="16"/>
      <c r="RHB55" s="10"/>
      <c r="RHC55" s="17"/>
      <c r="RHD55" s="18"/>
      <c r="RHI55" s="16"/>
      <c r="RHJ55" s="10"/>
      <c r="RHK55" s="17"/>
      <c r="RHL55" s="18"/>
      <c r="RHQ55" s="16"/>
      <c r="RHR55" s="10"/>
      <c r="RHS55" s="17"/>
      <c r="RHT55" s="18"/>
      <c r="RHY55" s="16"/>
      <c r="RHZ55" s="10"/>
      <c r="RIA55" s="17"/>
      <c r="RIB55" s="18"/>
      <c r="RIG55" s="16"/>
      <c r="RIH55" s="10"/>
      <c r="RII55" s="17"/>
      <c r="RIJ55" s="18"/>
      <c r="RIO55" s="16"/>
      <c r="RIP55" s="10"/>
      <c r="RIQ55" s="17"/>
      <c r="RIR55" s="18"/>
      <c r="RIW55" s="16"/>
      <c r="RIX55" s="10"/>
      <c r="RIY55" s="17"/>
      <c r="RIZ55" s="18"/>
      <c r="RJE55" s="16"/>
      <c r="RJF55" s="10"/>
      <c r="RJG55" s="17"/>
      <c r="RJH55" s="18"/>
      <c r="RJM55" s="16"/>
      <c r="RJN55" s="10"/>
      <c r="RJO55" s="17"/>
      <c r="RJP55" s="18"/>
      <c r="RJU55" s="16"/>
      <c r="RJV55" s="10"/>
      <c r="RJW55" s="17"/>
      <c r="RJX55" s="18"/>
      <c r="RKC55" s="16"/>
      <c r="RKD55" s="10"/>
      <c r="RKE55" s="17"/>
      <c r="RKF55" s="18"/>
      <c r="RKK55" s="16"/>
      <c r="RKL55" s="10"/>
      <c r="RKM55" s="17"/>
      <c r="RKN55" s="18"/>
      <c r="RKS55" s="16"/>
      <c r="RKT55" s="10"/>
      <c r="RKU55" s="17"/>
      <c r="RKV55" s="18"/>
      <c r="RLA55" s="16"/>
      <c r="RLB55" s="10"/>
      <c r="RLC55" s="17"/>
      <c r="RLD55" s="18"/>
      <c r="RLI55" s="16"/>
      <c r="RLJ55" s="10"/>
      <c r="RLK55" s="17"/>
      <c r="RLL55" s="18"/>
      <c r="RLQ55" s="16"/>
      <c r="RLR55" s="10"/>
      <c r="RLS55" s="17"/>
      <c r="RLT55" s="18"/>
      <c r="RLY55" s="16"/>
      <c r="RLZ55" s="10"/>
      <c r="RMA55" s="17"/>
      <c r="RMB55" s="18"/>
      <c r="RMG55" s="16"/>
      <c r="RMH55" s="10"/>
      <c r="RMI55" s="17"/>
      <c r="RMJ55" s="18"/>
      <c r="RMO55" s="16"/>
      <c r="RMP55" s="10"/>
      <c r="RMQ55" s="17"/>
      <c r="RMR55" s="18"/>
      <c r="RMW55" s="16"/>
      <c r="RMX55" s="10"/>
      <c r="RMY55" s="17"/>
      <c r="RMZ55" s="18"/>
      <c r="RNE55" s="16"/>
      <c r="RNF55" s="10"/>
      <c r="RNG55" s="17"/>
      <c r="RNH55" s="18"/>
      <c r="RNM55" s="16"/>
      <c r="RNN55" s="10"/>
      <c r="RNO55" s="17"/>
      <c r="RNP55" s="18"/>
      <c r="RNU55" s="16"/>
      <c r="RNV55" s="10"/>
      <c r="RNW55" s="17"/>
      <c r="RNX55" s="18"/>
      <c r="ROC55" s="16"/>
      <c r="ROD55" s="10"/>
      <c r="ROE55" s="17"/>
      <c r="ROF55" s="18"/>
      <c r="ROK55" s="16"/>
      <c r="ROL55" s="10"/>
      <c r="ROM55" s="17"/>
      <c r="RON55" s="18"/>
      <c r="ROS55" s="16"/>
      <c r="ROT55" s="10"/>
      <c r="ROU55" s="17"/>
      <c r="ROV55" s="18"/>
      <c r="RPA55" s="16"/>
      <c r="RPB55" s="10"/>
      <c r="RPC55" s="17"/>
      <c r="RPD55" s="18"/>
      <c r="RPI55" s="16"/>
      <c r="RPJ55" s="10"/>
      <c r="RPK55" s="17"/>
      <c r="RPL55" s="18"/>
      <c r="RPQ55" s="16"/>
      <c r="RPR55" s="10"/>
      <c r="RPS55" s="17"/>
      <c r="RPT55" s="18"/>
      <c r="RPY55" s="16"/>
      <c r="RPZ55" s="10"/>
      <c r="RQA55" s="17"/>
      <c r="RQB55" s="18"/>
      <c r="RQG55" s="16"/>
      <c r="RQH55" s="10"/>
      <c r="RQI55" s="17"/>
      <c r="RQJ55" s="18"/>
      <c r="RQO55" s="16"/>
      <c r="RQP55" s="10"/>
      <c r="RQQ55" s="17"/>
      <c r="RQR55" s="18"/>
      <c r="RQW55" s="16"/>
      <c r="RQX55" s="10"/>
      <c r="RQY55" s="17"/>
      <c r="RQZ55" s="18"/>
      <c r="RRE55" s="16"/>
      <c r="RRF55" s="10"/>
      <c r="RRG55" s="17"/>
      <c r="RRH55" s="18"/>
      <c r="RRM55" s="16"/>
      <c r="RRN55" s="10"/>
      <c r="RRO55" s="17"/>
      <c r="RRP55" s="18"/>
      <c r="RRU55" s="16"/>
      <c r="RRV55" s="10"/>
      <c r="RRW55" s="17"/>
      <c r="RRX55" s="18"/>
      <c r="RSC55" s="16"/>
      <c r="RSD55" s="10"/>
      <c r="RSE55" s="17"/>
      <c r="RSF55" s="18"/>
      <c r="RSK55" s="16"/>
      <c r="RSL55" s="10"/>
      <c r="RSM55" s="17"/>
      <c r="RSN55" s="18"/>
      <c r="RSS55" s="16"/>
      <c r="RST55" s="10"/>
      <c r="RSU55" s="17"/>
      <c r="RSV55" s="18"/>
      <c r="RTA55" s="16"/>
      <c r="RTB55" s="10"/>
      <c r="RTC55" s="17"/>
      <c r="RTD55" s="18"/>
      <c r="RTI55" s="16"/>
      <c r="RTJ55" s="10"/>
      <c r="RTK55" s="17"/>
      <c r="RTL55" s="18"/>
      <c r="RTQ55" s="16"/>
      <c r="RTR55" s="10"/>
      <c r="RTS55" s="17"/>
      <c r="RTT55" s="18"/>
      <c r="RTY55" s="16"/>
      <c r="RTZ55" s="10"/>
      <c r="RUA55" s="17"/>
      <c r="RUB55" s="18"/>
      <c r="RUG55" s="16"/>
      <c r="RUH55" s="10"/>
      <c r="RUI55" s="17"/>
      <c r="RUJ55" s="18"/>
      <c r="RUO55" s="16"/>
      <c r="RUP55" s="10"/>
      <c r="RUQ55" s="17"/>
      <c r="RUR55" s="18"/>
      <c r="RUW55" s="16"/>
      <c r="RUX55" s="10"/>
      <c r="RUY55" s="17"/>
      <c r="RUZ55" s="18"/>
      <c r="RVE55" s="16"/>
      <c r="RVF55" s="10"/>
      <c r="RVG55" s="17"/>
      <c r="RVH55" s="18"/>
      <c r="RVM55" s="16"/>
      <c r="RVN55" s="10"/>
      <c r="RVO55" s="17"/>
      <c r="RVP55" s="18"/>
      <c r="RVU55" s="16"/>
      <c r="RVV55" s="10"/>
      <c r="RVW55" s="17"/>
      <c r="RVX55" s="18"/>
      <c r="RWC55" s="16"/>
      <c r="RWD55" s="10"/>
      <c r="RWE55" s="17"/>
      <c r="RWF55" s="18"/>
      <c r="RWK55" s="16"/>
      <c r="RWL55" s="10"/>
      <c r="RWM55" s="17"/>
      <c r="RWN55" s="18"/>
      <c r="RWS55" s="16"/>
      <c r="RWT55" s="10"/>
      <c r="RWU55" s="17"/>
      <c r="RWV55" s="18"/>
      <c r="RXA55" s="16"/>
      <c r="RXB55" s="10"/>
      <c r="RXC55" s="17"/>
      <c r="RXD55" s="18"/>
      <c r="RXI55" s="16"/>
      <c r="RXJ55" s="10"/>
      <c r="RXK55" s="17"/>
      <c r="RXL55" s="18"/>
      <c r="RXQ55" s="16"/>
      <c r="RXR55" s="10"/>
      <c r="RXS55" s="17"/>
      <c r="RXT55" s="18"/>
      <c r="RXY55" s="16"/>
      <c r="RXZ55" s="10"/>
      <c r="RYA55" s="17"/>
      <c r="RYB55" s="18"/>
      <c r="RYG55" s="16"/>
      <c r="RYH55" s="10"/>
      <c r="RYI55" s="17"/>
      <c r="RYJ55" s="18"/>
      <c r="RYO55" s="16"/>
      <c r="RYP55" s="10"/>
      <c r="RYQ55" s="17"/>
      <c r="RYR55" s="18"/>
      <c r="RYW55" s="16"/>
      <c r="RYX55" s="10"/>
      <c r="RYY55" s="17"/>
      <c r="RYZ55" s="18"/>
      <c r="RZE55" s="16"/>
      <c r="RZF55" s="10"/>
      <c r="RZG55" s="17"/>
      <c r="RZH55" s="18"/>
      <c r="RZM55" s="16"/>
      <c r="RZN55" s="10"/>
      <c r="RZO55" s="17"/>
      <c r="RZP55" s="18"/>
      <c r="RZU55" s="16"/>
      <c r="RZV55" s="10"/>
      <c r="RZW55" s="17"/>
      <c r="RZX55" s="18"/>
      <c r="SAC55" s="16"/>
      <c r="SAD55" s="10"/>
      <c r="SAE55" s="17"/>
      <c r="SAF55" s="18"/>
      <c r="SAK55" s="16"/>
      <c r="SAL55" s="10"/>
      <c r="SAM55" s="17"/>
      <c r="SAN55" s="18"/>
      <c r="SAS55" s="16"/>
      <c r="SAT55" s="10"/>
      <c r="SAU55" s="17"/>
      <c r="SAV55" s="18"/>
      <c r="SBA55" s="16"/>
      <c r="SBB55" s="10"/>
      <c r="SBC55" s="17"/>
      <c r="SBD55" s="18"/>
      <c r="SBI55" s="16"/>
      <c r="SBJ55" s="10"/>
      <c r="SBK55" s="17"/>
      <c r="SBL55" s="18"/>
      <c r="SBQ55" s="16"/>
      <c r="SBR55" s="10"/>
      <c r="SBS55" s="17"/>
      <c r="SBT55" s="18"/>
      <c r="SBY55" s="16"/>
      <c r="SBZ55" s="10"/>
      <c r="SCA55" s="17"/>
      <c r="SCB55" s="18"/>
      <c r="SCG55" s="16"/>
      <c r="SCH55" s="10"/>
      <c r="SCI55" s="17"/>
      <c r="SCJ55" s="18"/>
      <c r="SCO55" s="16"/>
      <c r="SCP55" s="10"/>
      <c r="SCQ55" s="17"/>
      <c r="SCR55" s="18"/>
      <c r="SCW55" s="16"/>
      <c r="SCX55" s="10"/>
      <c r="SCY55" s="17"/>
      <c r="SCZ55" s="18"/>
      <c r="SDE55" s="16"/>
      <c r="SDF55" s="10"/>
      <c r="SDG55" s="17"/>
      <c r="SDH55" s="18"/>
      <c r="SDM55" s="16"/>
      <c r="SDN55" s="10"/>
      <c r="SDO55" s="17"/>
      <c r="SDP55" s="18"/>
      <c r="SDU55" s="16"/>
      <c r="SDV55" s="10"/>
      <c r="SDW55" s="17"/>
      <c r="SDX55" s="18"/>
      <c r="SEC55" s="16"/>
      <c r="SED55" s="10"/>
      <c r="SEE55" s="17"/>
      <c r="SEF55" s="18"/>
      <c r="SEK55" s="16"/>
      <c r="SEL55" s="10"/>
      <c r="SEM55" s="17"/>
      <c r="SEN55" s="18"/>
      <c r="SES55" s="16"/>
      <c r="SET55" s="10"/>
      <c r="SEU55" s="17"/>
      <c r="SEV55" s="18"/>
      <c r="SFA55" s="16"/>
      <c r="SFB55" s="10"/>
      <c r="SFC55" s="17"/>
      <c r="SFD55" s="18"/>
      <c r="SFI55" s="16"/>
      <c r="SFJ55" s="10"/>
      <c r="SFK55" s="17"/>
      <c r="SFL55" s="18"/>
      <c r="SFQ55" s="16"/>
      <c r="SFR55" s="10"/>
      <c r="SFS55" s="17"/>
      <c r="SFT55" s="18"/>
      <c r="SFY55" s="16"/>
      <c r="SFZ55" s="10"/>
      <c r="SGA55" s="17"/>
      <c r="SGB55" s="18"/>
      <c r="SGG55" s="16"/>
      <c r="SGH55" s="10"/>
      <c r="SGI55" s="17"/>
      <c r="SGJ55" s="18"/>
      <c r="SGO55" s="16"/>
      <c r="SGP55" s="10"/>
      <c r="SGQ55" s="17"/>
      <c r="SGR55" s="18"/>
      <c r="SGW55" s="16"/>
      <c r="SGX55" s="10"/>
      <c r="SGY55" s="17"/>
      <c r="SGZ55" s="18"/>
      <c r="SHE55" s="16"/>
      <c r="SHF55" s="10"/>
      <c r="SHG55" s="17"/>
      <c r="SHH55" s="18"/>
      <c r="SHM55" s="16"/>
      <c r="SHN55" s="10"/>
      <c r="SHO55" s="17"/>
      <c r="SHP55" s="18"/>
      <c r="SHU55" s="16"/>
      <c r="SHV55" s="10"/>
      <c r="SHW55" s="17"/>
      <c r="SHX55" s="18"/>
      <c r="SIC55" s="16"/>
      <c r="SID55" s="10"/>
      <c r="SIE55" s="17"/>
      <c r="SIF55" s="18"/>
      <c r="SIK55" s="16"/>
      <c r="SIL55" s="10"/>
      <c r="SIM55" s="17"/>
      <c r="SIN55" s="18"/>
      <c r="SIS55" s="16"/>
      <c r="SIT55" s="10"/>
      <c r="SIU55" s="17"/>
      <c r="SIV55" s="18"/>
      <c r="SJA55" s="16"/>
      <c r="SJB55" s="10"/>
      <c r="SJC55" s="17"/>
      <c r="SJD55" s="18"/>
      <c r="SJI55" s="16"/>
      <c r="SJJ55" s="10"/>
      <c r="SJK55" s="17"/>
      <c r="SJL55" s="18"/>
      <c r="SJQ55" s="16"/>
      <c r="SJR55" s="10"/>
      <c r="SJS55" s="17"/>
      <c r="SJT55" s="18"/>
      <c r="SJY55" s="16"/>
      <c r="SJZ55" s="10"/>
      <c r="SKA55" s="17"/>
      <c r="SKB55" s="18"/>
      <c r="SKG55" s="16"/>
      <c r="SKH55" s="10"/>
      <c r="SKI55" s="17"/>
      <c r="SKJ55" s="18"/>
      <c r="SKO55" s="16"/>
      <c r="SKP55" s="10"/>
      <c r="SKQ55" s="17"/>
      <c r="SKR55" s="18"/>
      <c r="SKW55" s="16"/>
      <c r="SKX55" s="10"/>
      <c r="SKY55" s="17"/>
      <c r="SKZ55" s="18"/>
      <c r="SLE55" s="16"/>
      <c r="SLF55" s="10"/>
      <c r="SLG55" s="17"/>
      <c r="SLH55" s="18"/>
      <c r="SLM55" s="16"/>
      <c r="SLN55" s="10"/>
      <c r="SLO55" s="17"/>
      <c r="SLP55" s="18"/>
      <c r="SLU55" s="16"/>
      <c r="SLV55" s="10"/>
      <c r="SLW55" s="17"/>
      <c r="SLX55" s="18"/>
      <c r="SMC55" s="16"/>
      <c r="SMD55" s="10"/>
      <c r="SME55" s="17"/>
      <c r="SMF55" s="18"/>
      <c r="SMK55" s="16"/>
      <c r="SML55" s="10"/>
      <c r="SMM55" s="17"/>
      <c r="SMN55" s="18"/>
      <c r="SMS55" s="16"/>
      <c r="SMT55" s="10"/>
      <c r="SMU55" s="17"/>
      <c r="SMV55" s="18"/>
      <c r="SNA55" s="16"/>
      <c r="SNB55" s="10"/>
      <c r="SNC55" s="17"/>
      <c r="SND55" s="18"/>
      <c r="SNI55" s="16"/>
      <c r="SNJ55" s="10"/>
      <c r="SNK55" s="17"/>
      <c r="SNL55" s="18"/>
      <c r="SNQ55" s="16"/>
      <c r="SNR55" s="10"/>
      <c r="SNS55" s="17"/>
      <c r="SNT55" s="18"/>
      <c r="SNY55" s="16"/>
      <c r="SNZ55" s="10"/>
      <c r="SOA55" s="17"/>
      <c r="SOB55" s="18"/>
      <c r="SOG55" s="16"/>
      <c r="SOH55" s="10"/>
      <c r="SOI55" s="17"/>
      <c r="SOJ55" s="18"/>
      <c r="SOO55" s="16"/>
      <c r="SOP55" s="10"/>
      <c r="SOQ55" s="17"/>
      <c r="SOR55" s="18"/>
      <c r="SOW55" s="16"/>
      <c r="SOX55" s="10"/>
      <c r="SOY55" s="17"/>
      <c r="SOZ55" s="18"/>
      <c r="SPE55" s="16"/>
      <c r="SPF55" s="10"/>
      <c r="SPG55" s="17"/>
      <c r="SPH55" s="18"/>
      <c r="SPM55" s="16"/>
      <c r="SPN55" s="10"/>
      <c r="SPO55" s="17"/>
      <c r="SPP55" s="18"/>
      <c r="SPU55" s="16"/>
      <c r="SPV55" s="10"/>
      <c r="SPW55" s="17"/>
      <c r="SPX55" s="18"/>
      <c r="SQC55" s="16"/>
      <c r="SQD55" s="10"/>
      <c r="SQE55" s="17"/>
      <c r="SQF55" s="18"/>
      <c r="SQK55" s="16"/>
      <c r="SQL55" s="10"/>
      <c r="SQM55" s="17"/>
      <c r="SQN55" s="18"/>
      <c r="SQS55" s="16"/>
      <c r="SQT55" s="10"/>
      <c r="SQU55" s="17"/>
      <c r="SQV55" s="18"/>
      <c r="SRA55" s="16"/>
      <c r="SRB55" s="10"/>
      <c r="SRC55" s="17"/>
      <c r="SRD55" s="18"/>
      <c r="SRI55" s="16"/>
      <c r="SRJ55" s="10"/>
      <c r="SRK55" s="17"/>
      <c r="SRL55" s="18"/>
      <c r="SRQ55" s="16"/>
      <c r="SRR55" s="10"/>
      <c r="SRS55" s="17"/>
      <c r="SRT55" s="18"/>
      <c r="SRY55" s="16"/>
      <c r="SRZ55" s="10"/>
      <c r="SSA55" s="17"/>
      <c r="SSB55" s="18"/>
      <c r="SSG55" s="16"/>
      <c r="SSH55" s="10"/>
      <c r="SSI55" s="17"/>
      <c r="SSJ55" s="18"/>
      <c r="SSO55" s="16"/>
      <c r="SSP55" s="10"/>
      <c r="SSQ55" s="17"/>
      <c r="SSR55" s="18"/>
      <c r="SSW55" s="16"/>
      <c r="SSX55" s="10"/>
      <c r="SSY55" s="17"/>
      <c r="SSZ55" s="18"/>
      <c r="STE55" s="16"/>
      <c r="STF55" s="10"/>
      <c r="STG55" s="17"/>
      <c r="STH55" s="18"/>
      <c r="STM55" s="16"/>
      <c r="STN55" s="10"/>
      <c r="STO55" s="17"/>
      <c r="STP55" s="18"/>
      <c r="STU55" s="16"/>
      <c r="STV55" s="10"/>
      <c r="STW55" s="17"/>
      <c r="STX55" s="18"/>
      <c r="SUC55" s="16"/>
      <c r="SUD55" s="10"/>
      <c r="SUE55" s="17"/>
      <c r="SUF55" s="18"/>
      <c r="SUK55" s="16"/>
      <c r="SUL55" s="10"/>
      <c r="SUM55" s="17"/>
      <c r="SUN55" s="18"/>
      <c r="SUS55" s="16"/>
      <c r="SUT55" s="10"/>
      <c r="SUU55" s="17"/>
      <c r="SUV55" s="18"/>
      <c r="SVA55" s="16"/>
      <c r="SVB55" s="10"/>
      <c r="SVC55" s="17"/>
      <c r="SVD55" s="18"/>
      <c r="SVI55" s="16"/>
      <c r="SVJ55" s="10"/>
      <c r="SVK55" s="17"/>
      <c r="SVL55" s="18"/>
      <c r="SVQ55" s="16"/>
      <c r="SVR55" s="10"/>
      <c r="SVS55" s="17"/>
      <c r="SVT55" s="18"/>
      <c r="SVY55" s="16"/>
      <c r="SVZ55" s="10"/>
      <c r="SWA55" s="17"/>
      <c r="SWB55" s="18"/>
      <c r="SWG55" s="16"/>
      <c r="SWH55" s="10"/>
      <c r="SWI55" s="17"/>
      <c r="SWJ55" s="18"/>
      <c r="SWO55" s="16"/>
      <c r="SWP55" s="10"/>
      <c r="SWQ55" s="17"/>
      <c r="SWR55" s="18"/>
      <c r="SWW55" s="16"/>
      <c r="SWX55" s="10"/>
      <c r="SWY55" s="17"/>
      <c r="SWZ55" s="18"/>
      <c r="SXE55" s="16"/>
      <c r="SXF55" s="10"/>
      <c r="SXG55" s="17"/>
      <c r="SXH55" s="18"/>
      <c r="SXM55" s="16"/>
      <c r="SXN55" s="10"/>
      <c r="SXO55" s="17"/>
      <c r="SXP55" s="18"/>
      <c r="SXU55" s="16"/>
      <c r="SXV55" s="10"/>
      <c r="SXW55" s="17"/>
      <c r="SXX55" s="18"/>
      <c r="SYC55" s="16"/>
      <c r="SYD55" s="10"/>
      <c r="SYE55" s="17"/>
      <c r="SYF55" s="18"/>
      <c r="SYK55" s="16"/>
      <c r="SYL55" s="10"/>
      <c r="SYM55" s="17"/>
      <c r="SYN55" s="18"/>
      <c r="SYS55" s="16"/>
      <c r="SYT55" s="10"/>
      <c r="SYU55" s="17"/>
      <c r="SYV55" s="18"/>
      <c r="SZA55" s="16"/>
      <c r="SZB55" s="10"/>
      <c r="SZC55" s="17"/>
      <c r="SZD55" s="18"/>
      <c r="SZI55" s="16"/>
      <c r="SZJ55" s="10"/>
      <c r="SZK55" s="17"/>
      <c r="SZL55" s="18"/>
      <c r="SZQ55" s="16"/>
      <c r="SZR55" s="10"/>
      <c r="SZS55" s="17"/>
      <c r="SZT55" s="18"/>
      <c r="SZY55" s="16"/>
      <c r="SZZ55" s="10"/>
      <c r="TAA55" s="17"/>
      <c r="TAB55" s="18"/>
      <c r="TAG55" s="16"/>
      <c r="TAH55" s="10"/>
      <c r="TAI55" s="17"/>
      <c r="TAJ55" s="18"/>
      <c r="TAO55" s="16"/>
      <c r="TAP55" s="10"/>
      <c r="TAQ55" s="17"/>
      <c r="TAR55" s="18"/>
      <c r="TAW55" s="16"/>
      <c r="TAX55" s="10"/>
      <c r="TAY55" s="17"/>
      <c r="TAZ55" s="18"/>
      <c r="TBE55" s="16"/>
      <c r="TBF55" s="10"/>
      <c r="TBG55" s="17"/>
      <c r="TBH55" s="18"/>
      <c r="TBM55" s="16"/>
      <c r="TBN55" s="10"/>
      <c r="TBO55" s="17"/>
      <c r="TBP55" s="18"/>
      <c r="TBU55" s="16"/>
      <c r="TBV55" s="10"/>
      <c r="TBW55" s="17"/>
      <c r="TBX55" s="18"/>
      <c r="TCC55" s="16"/>
      <c r="TCD55" s="10"/>
      <c r="TCE55" s="17"/>
      <c r="TCF55" s="18"/>
      <c r="TCK55" s="16"/>
      <c r="TCL55" s="10"/>
      <c r="TCM55" s="17"/>
      <c r="TCN55" s="18"/>
      <c r="TCS55" s="16"/>
      <c r="TCT55" s="10"/>
      <c r="TCU55" s="17"/>
      <c r="TCV55" s="18"/>
      <c r="TDA55" s="16"/>
      <c r="TDB55" s="10"/>
      <c r="TDC55" s="17"/>
      <c r="TDD55" s="18"/>
      <c r="TDI55" s="16"/>
      <c r="TDJ55" s="10"/>
      <c r="TDK55" s="17"/>
      <c r="TDL55" s="18"/>
      <c r="TDQ55" s="16"/>
      <c r="TDR55" s="10"/>
      <c r="TDS55" s="17"/>
      <c r="TDT55" s="18"/>
      <c r="TDY55" s="16"/>
      <c r="TDZ55" s="10"/>
      <c r="TEA55" s="17"/>
      <c r="TEB55" s="18"/>
      <c r="TEG55" s="16"/>
      <c r="TEH55" s="10"/>
      <c r="TEI55" s="17"/>
      <c r="TEJ55" s="18"/>
      <c r="TEO55" s="16"/>
      <c r="TEP55" s="10"/>
      <c r="TEQ55" s="17"/>
      <c r="TER55" s="18"/>
      <c r="TEW55" s="16"/>
      <c r="TEX55" s="10"/>
      <c r="TEY55" s="17"/>
      <c r="TEZ55" s="18"/>
      <c r="TFE55" s="16"/>
      <c r="TFF55" s="10"/>
      <c r="TFG55" s="17"/>
      <c r="TFH55" s="18"/>
      <c r="TFM55" s="16"/>
      <c r="TFN55" s="10"/>
      <c r="TFO55" s="17"/>
      <c r="TFP55" s="18"/>
      <c r="TFU55" s="16"/>
      <c r="TFV55" s="10"/>
      <c r="TFW55" s="17"/>
      <c r="TFX55" s="18"/>
      <c r="TGC55" s="16"/>
      <c r="TGD55" s="10"/>
      <c r="TGE55" s="17"/>
      <c r="TGF55" s="18"/>
      <c r="TGK55" s="16"/>
      <c r="TGL55" s="10"/>
      <c r="TGM55" s="17"/>
      <c r="TGN55" s="18"/>
      <c r="TGS55" s="16"/>
      <c r="TGT55" s="10"/>
      <c r="TGU55" s="17"/>
      <c r="TGV55" s="18"/>
      <c r="THA55" s="16"/>
      <c r="THB55" s="10"/>
      <c r="THC55" s="17"/>
      <c r="THD55" s="18"/>
      <c r="THI55" s="16"/>
      <c r="THJ55" s="10"/>
      <c r="THK55" s="17"/>
      <c r="THL55" s="18"/>
      <c r="THQ55" s="16"/>
      <c r="THR55" s="10"/>
      <c r="THS55" s="17"/>
      <c r="THT55" s="18"/>
      <c r="THY55" s="16"/>
      <c r="THZ55" s="10"/>
      <c r="TIA55" s="17"/>
      <c r="TIB55" s="18"/>
      <c r="TIG55" s="16"/>
      <c r="TIH55" s="10"/>
      <c r="TII55" s="17"/>
      <c r="TIJ55" s="18"/>
      <c r="TIO55" s="16"/>
      <c r="TIP55" s="10"/>
      <c r="TIQ55" s="17"/>
      <c r="TIR55" s="18"/>
      <c r="TIW55" s="16"/>
      <c r="TIX55" s="10"/>
      <c r="TIY55" s="17"/>
      <c r="TIZ55" s="18"/>
      <c r="TJE55" s="16"/>
      <c r="TJF55" s="10"/>
      <c r="TJG55" s="17"/>
      <c r="TJH55" s="18"/>
      <c r="TJM55" s="16"/>
      <c r="TJN55" s="10"/>
      <c r="TJO55" s="17"/>
      <c r="TJP55" s="18"/>
      <c r="TJU55" s="16"/>
      <c r="TJV55" s="10"/>
      <c r="TJW55" s="17"/>
      <c r="TJX55" s="18"/>
      <c r="TKC55" s="16"/>
      <c r="TKD55" s="10"/>
      <c r="TKE55" s="17"/>
      <c r="TKF55" s="18"/>
      <c r="TKK55" s="16"/>
      <c r="TKL55" s="10"/>
      <c r="TKM55" s="17"/>
      <c r="TKN55" s="18"/>
      <c r="TKS55" s="16"/>
      <c r="TKT55" s="10"/>
      <c r="TKU55" s="17"/>
      <c r="TKV55" s="18"/>
      <c r="TLA55" s="16"/>
      <c r="TLB55" s="10"/>
      <c r="TLC55" s="17"/>
      <c r="TLD55" s="18"/>
      <c r="TLI55" s="16"/>
      <c r="TLJ55" s="10"/>
      <c r="TLK55" s="17"/>
      <c r="TLL55" s="18"/>
      <c r="TLQ55" s="16"/>
      <c r="TLR55" s="10"/>
      <c r="TLS55" s="17"/>
      <c r="TLT55" s="18"/>
      <c r="TLY55" s="16"/>
      <c r="TLZ55" s="10"/>
      <c r="TMA55" s="17"/>
      <c r="TMB55" s="18"/>
      <c r="TMG55" s="16"/>
      <c r="TMH55" s="10"/>
      <c r="TMI55" s="17"/>
      <c r="TMJ55" s="18"/>
      <c r="TMO55" s="16"/>
      <c r="TMP55" s="10"/>
      <c r="TMQ55" s="17"/>
      <c r="TMR55" s="18"/>
      <c r="TMW55" s="16"/>
      <c r="TMX55" s="10"/>
      <c r="TMY55" s="17"/>
      <c r="TMZ55" s="18"/>
      <c r="TNE55" s="16"/>
      <c r="TNF55" s="10"/>
      <c r="TNG55" s="17"/>
      <c r="TNH55" s="18"/>
      <c r="TNM55" s="16"/>
      <c r="TNN55" s="10"/>
      <c r="TNO55" s="17"/>
      <c r="TNP55" s="18"/>
      <c r="TNU55" s="16"/>
      <c r="TNV55" s="10"/>
      <c r="TNW55" s="17"/>
      <c r="TNX55" s="18"/>
      <c r="TOC55" s="16"/>
      <c r="TOD55" s="10"/>
      <c r="TOE55" s="17"/>
      <c r="TOF55" s="18"/>
      <c r="TOK55" s="16"/>
      <c r="TOL55" s="10"/>
      <c r="TOM55" s="17"/>
      <c r="TON55" s="18"/>
      <c r="TOS55" s="16"/>
      <c r="TOT55" s="10"/>
      <c r="TOU55" s="17"/>
      <c r="TOV55" s="18"/>
      <c r="TPA55" s="16"/>
      <c r="TPB55" s="10"/>
      <c r="TPC55" s="17"/>
      <c r="TPD55" s="18"/>
      <c r="TPI55" s="16"/>
      <c r="TPJ55" s="10"/>
      <c r="TPK55" s="17"/>
      <c r="TPL55" s="18"/>
      <c r="TPQ55" s="16"/>
      <c r="TPR55" s="10"/>
      <c r="TPS55" s="17"/>
      <c r="TPT55" s="18"/>
      <c r="TPY55" s="16"/>
      <c r="TPZ55" s="10"/>
      <c r="TQA55" s="17"/>
      <c r="TQB55" s="18"/>
      <c r="TQG55" s="16"/>
      <c r="TQH55" s="10"/>
      <c r="TQI55" s="17"/>
      <c r="TQJ55" s="18"/>
      <c r="TQO55" s="16"/>
      <c r="TQP55" s="10"/>
      <c r="TQQ55" s="17"/>
      <c r="TQR55" s="18"/>
      <c r="TQW55" s="16"/>
      <c r="TQX55" s="10"/>
      <c r="TQY55" s="17"/>
      <c r="TQZ55" s="18"/>
      <c r="TRE55" s="16"/>
      <c r="TRF55" s="10"/>
      <c r="TRG55" s="17"/>
      <c r="TRH55" s="18"/>
      <c r="TRM55" s="16"/>
      <c r="TRN55" s="10"/>
      <c r="TRO55" s="17"/>
      <c r="TRP55" s="18"/>
      <c r="TRU55" s="16"/>
      <c r="TRV55" s="10"/>
      <c r="TRW55" s="17"/>
      <c r="TRX55" s="18"/>
      <c r="TSC55" s="16"/>
      <c r="TSD55" s="10"/>
      <c r="TSE55" s="17"/>
      <c r="TSF55" s="18"/>
      <c r="TSK55" s="16"/>
      <c r="TSL55" s="10"/>
      <c r="TSM55" s="17"/>
      <c r="TSN55" s="18"/>
      <c r="TSS55" s="16"/>
      <c r="TST55" s="10"/>
      <c r="TSU55" s="17"/>
      <c r="TSV55" s="18"/>
      <c r="TTA55" s="16"/>
      <c r="TTB55" s="10"/>
      <c r="TTC55" s="17"/>
      <c r="TTD55" s="18"/>
      <c r="TTI55" s="16"/>
      <c r="TTJ55" s="10"/>
      <c r="TTK55" s="17"/>
      <c r="TTL55" s="18"/>
      <c r="TTQ55" s="16"/>
      <c r="TTR55" s="10"/>
      <c r="TTS55" s="17"/>
      <c r="TTT55" s="18"/>
      <c r="TTY55" s="16"/>
      <c r="TTZ55" s="10"/>
      <c r="TUA55" s="17"/>
      <c r="TUB55" s="18"/>
      <c r="TUG55" s="16"/>
      <c r="TUH55" s="10"/>
      <c r="TUI55" s="17"/>
      <c r="TUJ55" s="18"/>
      <c r="TUO55" s="16"/>
      <c r="TUP55" s="10"/>
      <c r="TUQ55" s="17"/>
      <c r="TUR55" s="18"/>
      <c r="TUW55" s="16"/>
      <c r="TUX55" s="10"/>
      <c r="TUY55" s="17"/>
      <c r="TUZ55" s="18"/>
      <c r="TVE55" s="16"/>
      <c r="TVF55" s="10"/>
      <c r="TVG55" s="17"/>
      <c r="TVH55" s="18"/>
      <c r="TVM55" s="16"/>
      <c r="TVN55" s="10"/>
      <c r="TVO55" s="17"/>
      <c r="TVP55" s="18"/>
      <c r="TVU55" s="16"/>
      <c r="TVV55" s="10"/>
      <c r="TVW55" s="17"/>
      <c r="TVX55" s="18"/>
      <c r="TWC55" s="16"/>
      <c r="TWD55" s="10"/>
      <c r="TWE55" s="17"/>
      <c r="TWF55" s="18"/>
      <c r="TWK55" s="16"/>
      <c r="TWL55" s="10"/>
      <c r="TWM55" s="17"/>
      <c r="TWN55" s="18"/>
      <c r="TWS55" s="16"/>
      <c r="TWT55" s="10"/>
      <c r="TWU55" s="17"/>
      <c r="TWV55" s="18"/>
      <c r="TXA55" s="16"/>
      <c r="TXB55" s="10"/>
      <c r="TXC55" s="17"/>
      <c r="TXD55" s="18"/>
      <c r="TXI55" s="16"/>
      <c r="TXJ55" s="10"/>
      <c r="TXK55" s="17"/>
      <c r="TXL55" s="18"/>
      <c r="TXQ55" s="16"/>
      <c r="TXR55" s="10"/>
      <c r="TXS55" s="17"/>
      <c r="TXT55" s="18"/>
      <c r="TXY55" s="16"/>
      <c r="TXZ55" s="10"/>
      <c r="TYA55" s="17"/>
      <c r="TYB55" s="18"/>
      <c r="TYG55" s="16"/>
      <c r="TYH55" s="10"/>
      <c r="TYI55" s="17"/>
      <c r="TYJ55" s="18"/>
      <c r="TYO55" s="16"/>
      <c r="TYP55" s="10"/>
      <c r="TYQ55" s="17"/>
      <c r="TYR55" s="18"/>
      <c r="TYW55" s="16"/>
      <c r="TYX55" s="10"/>
      <c r="TYY55" s="17"/>
      <c r="TYZ55" s="18"/>
      <c r="TZE55" s="16"/>
      <c r="TZF55" s="10"/>
      <c r="TZG55" s="17"/>
      <c r="TZH55" s="18"/>
      <c r="TZM55" s="16"/>
      <c r="TZN55" s="10"/>
      <c r="TZO55" s="17"/>
      <c r="TZP55" s="18"/>
      <c r="TZU55" s="16"/>
      <c r="TZV55" s="10"/>
      <c r="TZW55" s="17"/>
      <c r="TZX55" s="18"/>
      <c r="UAC55" s="16"/>
      <c r="UAD55" s="10"/>
      <c r="UAE55" s="17"/>
      <c r="UAF55" s="18"/>
      <c r="UAK55" s="16"/>
      <c r="UAL55" s="10"/>
      <c r="UAM55" s="17"/>
      <c r="UAN55" s="18"/>
      <c r="UAS55" s="16"/>
      <c r="UAT55" s="10"/>
      <c r="UAU55" s="17"/>
      <c r="UAV55" s="18"/>
      <c r="UBA55" s="16"/>
      <c r="UBB55" s="10"/>
      <c r="UBC55" s="17"/>
      <c r="UBD55" s="18"/>
      <c r="UBI55" s="16"/>
      <c r="UBJ55" s="10"/>
      <c r="UBK55" s="17"/>
      <c r="UBL55" s="18"/>
      <c r="UBQ55" s="16"/>
      <c r="UBR55" s="10"/>
      <c r="UBS55" s="17"/>
      <c r="UBT55" s="18"/>
      <c r="UBY55" s="16"/>
      <c r="UBZ55" s="10"/>
      <c r="UCA55" s="17"/>
      <c r="UCB55" s="18"/>
      <c r="UCG55" s="16"/>
      <c r="UCH55" s="10"/>
      <c r="UCI55" s="17"/>
      <c r="UCJ55" s="18"/>
      <c r="UCO55" s="16"/>
      <c r="UCP55" s="10"/>
      <c r="UCQ55" s="17"/>
      <c r="UCR55" s="18"/>
      <c r="UCW55" s="16"/>
      <c r="UCX55" s="10"/>
      <c r="UCY55" s="17"/>
      <c r="UCZ55" s="18"/>
      <c r="UDE55" s="16"/>
      <c r="UDF55" s="10"/>
      <c r="UDG55" s="17"/>
      <c r="UDH55" s="18"/>
      <c r="UDM55" s="16"/>
      <c r="UDN55" s="10"/>
      <c r="UDO55" s="17"/>
      <c r="UDP55" s="18"/>
      <c r="UDU55" s="16"/>
      <c r="UDV55" s="10"/>
      <c r="UDW55" s="17"/>
      <c r="UDX55" s="18"/>
      <c r="UEC55" s="16"/>
      <c r="UED55" s="10"/>
      <c r="UEE55" s="17"/>
      <c r="UEF55" s="18"/>
      <c r="UEK55" s="16"/>
      <c r="UEL55" s="10"/>
      <c r="UEM55" s="17"/>
      <c r="UEN55" s="18"/>
      <c r="UES55" s="16"/>
      <c r="UET55" s="10"/>
      <c r="UEU55" s="17"/>
      <c r="UEV55" s="18"/>
      <c r="UFA55" s="16"/>
      <c r="UFB55" s="10"/>
      <c r="UFC55" s="17"/>
      <c r="UFD55" s="18"/>
      <c r="UFI55" s="16"/>
      <c r="UFJ55" s="10"/>
      <c r="UFK55" s="17"/>
      <c r="UFL55" s="18"/>
      <c r="UFQ55" s="16"/>
      <c r="UFR55" s="10"/>
      <c r="UFS55" s="17"/>
      <c r="UFT55" s="18"/>
      <c r="UFY55" s="16"/>
      <c r="UFZ55" s="10"/>
      <c r="UGA55" s="17"/>
      <c r="UGB55" s="18"/>
      <c r="UGG55" s="16"/>
      <c r="UGH55" s="10"/>
      <c r="UGI55" s="17"/>
      <c r="UGJ55" s="18"/>
      <c r="UGO55" s="16"/>
      <c r="UGP55" s="10"/>
      <c r="UGQ55" s="17"/>
      <c r="UGR55" s="18"/>
      <c r="UGW55" s="16"/>
      <c r="UGX55" s="10"/>
      <c r="UGY55" s="17"/>
      <c r="UGZ55" s="18"/>
      <c r="UHE55" s="16"/>
      <c r="UHF55" s="10"/>
      <c r="UHG55" s="17"/>
      <c r="UHH55" s="18"/>
      <c r="UHM55" s="16"/>
      <c r="UHN55" s="10"/>
      <c r="UHO55" s="17"/>
      <c r="UHP55" s="18"/>
      <c r="UHU55" s="16"/>
      <c r="UHV55" s="10"/>
      <c r="UHW55" s="17"/>
      <c r="UHX55" s="18"/>
      <c r="UIC55" s="16"/>
      <c r="UID55" s="10"/>
      <c r="UIE55" s="17"/>
      <c r="UIF55" s="18"/>
      <c r="UIK55" s="16"/>
      <c r="UIL55" s="10"/>
      <c r="UIM55" s="17"/>
      <c r="UIN55" s="18"/>
      <c r="UIS55" s="16"/>
      <c r="UIT55" s="10"/>
      <c r="UIU55" s="17"/>
      <c r="UIV55" s="18"/>
      <c r="UJA55" s="16"/>
      <c r="UJB55" s="10"/>
      <c r="UJC55" s="17"/>
      <c r="UJD55" s="18"/>
      <c r="UJI55" s="16"/>
      <c r="UJJ55" s="10"/>
      <c r="UJK55" s="17"/>
      <c r="UJL55" s="18"/>
      <c r="UJQ55" s="16"/>
      <c r="UJR55" s="10"/>
      <c r="UJS55" s="17"/>
      <c r="UJT55" s="18"/>
      <c r="UJY55" s="16"/>
      <c r="UJZ55" s="10"/>
      <c r="UKA55" s="17"/>
      <c r="UKB55" s="18"/>
      <c r="UKG55" s="16"/>
      <c r="UKH55" s="10"/>
      <c r="UKI55" s="17"/>
      <c r="UKJ55" s="18"/>
      <c r="UKO55" s="16"/>
      <c r="UKP55" s="10"/>
      <c r="UKQ55" s="17"/>
      <c r="UKR55" s="18"/>
      <c r="UKW55" s="16"/>
      <c r="UKX55" s="10"/>
      <c r="UKY55" s="17"/>
      <c r="UKZ55" s="18"/>
      <c r="ULE55" s="16"/>
      <c r="ULF55" s="10"/>
      <c r="ULG55" s="17"/>
      <c r="ULH55" s="18"/>
      <c r="ULM55" s="16"/>
      <c r="ULN55" s="10"/>
      <c r="ULO55" s="17"/>
      <c r="ULP55" s="18"/>
      <c r="ULU55" s="16"/>
      <c r="ULV55" s="10"/>
      <c r="ULW55" s="17"/>
      <c r="ULX55" s="18"/>
      <c r="UMC55" s="16"/>
      <c r="UMD55" s="10"/>
      <c r="UME55" s="17"/>
      <c r="UMF55" s="18"/>
      <c r="UMK55" s="16"/>
      <c r="UML55" s="10"/>
      <c r="UMM55" s="17"/>
      <c r="UMN55" s="18"/>
      <c r="UMS55" s="16"/>
      <c r="UMT55" s="10"/>
      <c r="UMU55" s="17"/>
      <c r="UMV55" s="18"/>
      <c r="UNA55" s="16"/>
      <c r="UNB55" s="10"/>
      <c r="UNC55" s="17"/>
      <c r="UND55" s="18"/>
      <c r="UNI55" s="16"/>
      <c r="UNJ55" s="10"/>
      <c r="UNK55" s="17"/>
      <c r="UNL55" s="18"/>
      <c r="UNQ55" s="16"/>
      <c r="UNR55" s="10"/>
      <c r="UNS55" s="17"/>
      <c r="UNT55" s="18"/>
      <c r="UNY55" s="16"/>
      <c r="UNZ55" s="10"/>
      <c r="UOA55" s="17"/>
      <c r="UOB55" s="18"/>
      <c r="UOG55" s="16"/>
      <c r="UOH55" s="10"/>
      <c r="UOI55" s="17"/>
      <c r="UOJ55" s="18"/>
      <c r="UOO55" s="16"/>
      <c r="UOP55" s="10"/>
      <c r="UOQ55" s="17"/>
      <c r="UOR55" s="18"/>
      <c r="UOW55" s="16"/>
      <c r="UOX55" s="10"/>
      <c r="UOY55" s="17"/>
      <c r="UOZ55" s="18"/>
      <c r="UPE55" s="16"/>
      <c r="UPF55" s="10"/>
      <c r="UPG55" s="17"/>
      <c r="UPH55" s="18"/>
      <c r="UPM55" s="16"/>
      <c r="UPN55" s="10"/>
      <c r="UPO55" s="17"/>
      <c r="UPP55" s="18"/>
      <c r="UPU55" s="16"/>
      <c r="UPV55" s="10"/>
      <c r="UPW55" s="17"/>
      <c r="UPX55" s="18"/>
      <c r="UQC55" s="16"/>
      <c r="UQD55" s="10"/>
      <c r="UQE55" s="17"/>
      <c r="UQF55" s="18"/>
      <c r="UQK55" s="16"/>
      <c r="UQL55" s="10"/>
      <c r="UQM55" s="17"/>
      <c r="UQN55" s="18"/>
      <c r="UQS55" s="16"/>
      <c r="UQT55" s="10"/>
      <c r="UQU55" s="17"/>
      <c r="UQV55" s="18"/>
      <c r="URA55" s="16"/>
      <c r="URB55" s="10"/>
      <c r="URC55" s="17"/>
      <c r="URD55" s="18"/>
      <c r="URI55" s="16"/>
      <c r="URJ55" s="10"/>
      <c r="URK55" s="17"/>
      <c r="URL55" s="18"/>
      <c r="URQ55" s="16"/>
      <c r="URR55" s="10"/>
      <c r="URS55" s="17"/>
      <c r="URT55" s="18"/>
      <c r="URY55" s="16"/>
      <c r="URZ55" s="10"/>
      <c r="USA55" s="17"/>
      <c r="USB55" s="18"/>
      <c r="USG55" s="16"/>
      <c r="USH55" s="10"/>
      <c r="USI55" s="17"/>
      <c r="USJ55" s="18"/>
      <c r="USO55" s="16"/>
      <c r="USP55" s="10"/>
      <c r="USQ55" s="17"/>
      <c r="USR55" s="18"/>
      <c r="USW55" s="16"/>
      <c r="USX55" s="10"/>
      <c r="USY55" s="17"/>
      <c r="USZ55" s="18"/>
      <c r="UTE55" s="16"/>
      <c r="UTF55" s="10"/>
      <c r="UTG55" s="17"/>
      <c r="UTH55" s="18"/>
      <c r="UTM55" s="16"/>
      <c r="UTN55" s="10"/>
      <c r="UTO55" s="17"/>
      <c r="UTP55" s="18"/>
      <c r="UTU55" s="16"/>
      <c r="UTV55" s="10"/>
      <c r="UTW55" s="17"/>
      <c r="UTX55" s="18"/>
      <c r="UUC55" s="16"/>
      <c r="UUD55" s="10"/>
      <c r="UUE55" s="17"/>
      <c r="UUF55" s="18"/>
      <c r="UUK55" s="16"/>
      <c r="UUL55" s="10"/>
      <c r="UUM55" s="17"/>
      <c r="UUN55" s="18"/>
      <c r="UUS55" s="16"/>
      <c r="UUT55" s="10"/>
      <c r="UUU55" s="17"/>
      <c r="UUV55" s="18"/>
      <c r="UVA55" s="16"/>
      <c r="UVB55" s="10"/>
      <c r="UVC55" s="17"/>
      <c r="UVD55" s="18"/>
      <c r="UVI55" s="16"/>
      <c r="UVJ55" s="10"/>
      <c r="UVK55" s="17"/>
      <c r="UVL55" s="18"/>
      <c r="UVQ55" s="16"/>
      <c r="UVR55" s="10"/>
      <c r="UVS55" s="17"/>
      <c r="UVT55" s="18"/>
      <c r="UVY55" s="16"/>
      <c r="UVZ55" s="10"/>
      <c r="UWA55" s="17"/>
      <c r="UWB55" s="18"/>
      <c r="UWG55" s="16"/>
      <c r="UWH55" s="10"/>
      <c r="UWI55" s="17"/>
      <c r="UWJ55" s="18"/>
      <c r="UWO55" s="16"/>
      <c r="UWP55" s="10"/>
      <c r="UWQ55" s="17"/>
      <c r="UWR55" s="18"/>
      <c r="UWW55" s="16"/>
      <c r="UWX55" s="10"/>
      <c r="UWY55" s="17"/>
      <c r="UWZ55" s="18"/>
      <c r="UXE55" s="16"/>
      <c r="UXF55" s="10"/>
      <c r="UXG55" s="17"/>
      <c r="UXH55" s="18"/>
      <c r="UXM55" s="16"/>
      <c r="UXN55" s="10"/>
      <c r="UXO55" s="17"/>
      <c r="UXP55" s="18"/>
      <c r="UXU55" s="16"/>
      <c r="UXV55" s="10"/>
      <c r="UXW55" s="17"/>
      <c r="UXX55" s="18"/>
      <c r="UYC55" s="16"/>
      <c r="UYD55" s="10"/>
      <c r="UYE55" s="17"/>
      <c r="UYF55" s="18"/>
      <c r="UYK55" s="16"/>
      <c r="UYL55" s="10"/>
      <c r="UYM55" s="17"/>
      <c r="UYN55" s="18"/>
      <c r="UYS55" s="16"/>
      <c r="UYT55" s="10"/>
      <c r="UYU55" s="17"/>
      <c r="UYV55" s="18"/>
      <c r="UZA55" s="16"/>
      <c r="UZB55" s="10"/>
      <c r="UZC55" s="17"/>
      <c r="UZD55" s="18"/>
      <c r="UZI55" s="16"/>
      <c r="UZJ55" s="10"/>
      <c r="UZK55" s="17"/>
      <c r="UZL55" s="18"/>
      <c r="UZQ55" s="16"/>
      <c r="UZR55" s="10"/>
      <c r="UZS55" s="17"/>
      <c r="UZT55" s="18"/>
      <c r="UZY55" s="16"/>
      <c r="UZZ55" s="10"/>
      <c r="VAA55" s="17"/>
      <c r="VAB55" s="18"/>
      <c r="VAG55" s="16"/>
      <c r="VAH55" s="10"/>
      <c r="VAI55" s="17"/>
      <c r="VAJ55" s="18"/>
      <c r="VAO55" s="16"/>
      <c r="VAP55" s="10"/>
      <c r="VAQ55" s="17"/>
      <c r="VAR55" s="18"/>
      <c r="VAW55" s="16"/>
      <c r="VAX55" s="10"/>
      <c r="VAY55" s="17"/>
      <c r="VAZ55" s="18"/>
      <c r="VBE55" s="16"/>
      <c r="VBF55" s="10"/>
      <c r="VBG55" s="17"/>
      <c r="VBH55" s="18"/>
      <c r="VBM55" s="16"/>
      <c r="VBN55" s="10"/>
      <c r="VBO55" s="17"/>
      <c r="VBP55" s="18"/>
      <c r="VBU55" s="16"/>
      <c r="VBV55" s="10"/>
      <c r="VBW55" s="17"/>
      <c r="VBX55" s="18"/>
      <c r="VCC55" s="16"/>
      <c r="VCD55" s="10"/>
      <c r="VCE55" s="17"/>
      <c r="VCF55" s="18"/>
      <c r="VCK55" s="16"/>
      <c r="VCL55" s="10"/>
      <c r="VCM55" s="17"/>
      <c r="VCN55" s="18"/>
      <c r="VCS55" s="16"/>
      <c r="VCT55" s="10"/>
      <c r="VCU55" s="17"/>
      <c r="VCV55" s="18"/>
      <c r="VDA55" s="16"/>
      <c r="VDB55" s="10"/>
      <c r="VDC55" s="17"/>
      <c r="VDD55" s="18"/>
      <c r="VDI55" s="16"/>
      <c r="VDJ55" s="10"/>
      <c r="VDK55" s="17"/>
      <c r="VDL55" s="18"/>
      <c r="VDQ55" s="16"/>
      <c r="VDR55" s="10"/>
      <c r="VDS55" s="17"/>
      <c r="VDT55" s="18"/>
      <c r="VDY55" s="16"/>
      <c r="VDZ55" s="10"/>
      <c r="VEA55" s="17"/>
      <c r="VEB55" s="18"/>
      <c r="VEG55" s="16"/>
      <c r="VEH55" s="10"/>
      <c r="VEI55" s="17"/>
      <c r="VEJ55" s="18"/>
      <c r="VEO55" s="16"/>
      <c r="VEP55" s="10"/>
      <c r="VEQ55" s="17"/>
      <c r="VER55" s="18"/>
      <c r="VEW55" s="16"/>
      <c r="VEX55" s="10"/>
      <c r="VEY55" s="17"/>
      <c r="VEZ55" s="18"/>
      <c r="VFE55" s="16"/>
      <c r="VFF55" s="10"/>
      <c r="VFG55" s="17"/>
      <c r="VFH55" s="18"/>
      <c r="VFM55" s="16"/>
      <c r="VFN55" s="10"/>
      <c r="VFO55" s="17"/>
      <c r="VFP55" s="18"/>
      <c r="VFU55" s="16"/>
      <c r="VFV55" s="10"/>
      <c r="VFW55" s="17"/>
      <c r="VFX55" s="18"/>
      <c r="VGC55" s="16"/>
      <c r="VGD55" s="10"/>
      <c r="VGE55" s="17"/>
      <c r="VGF55" s="18"/>
      <c r="VGK55" s="16"/>
      <c r="VGL55" s="10"/>
      <c r="VGM55" s="17"/>
      <c r="VGN55" s="18"/>
      <c r="VGS55" s="16"/>
      <c r="VGT55" s="10"/>
      <c r="VGU55" s="17"/>
      <c r="VGV55" s="18"/>
      <c r="VHA55" s="16"/>
      <c r="VHB55" s="10"/>
      <c r="VHC55" s="17"/>
      <c r="VHD55" s="18"/>
      <c r="VHI55" s="16"/>
      <c r="VHJ55" s="10"/>
      <c r="VHK55" s="17"/>
      <c r="VHL55" s="18"/>
      <c r="VHQ55" s="16"/>
      <c r="VHR55" s="10"/>
      <c r="VHS55" s="17"/>
      <c r="VHT55" s="18"/>
      <c r="VHY55" s="16"/>
      <c r="VHZ55" s="10"/>
      <c r="VIA55" s="17"/>
      <c r="VIB55" s="18"/>
      <c r="VIG55" s="16"/>
      <c r="VIH55" s="10"/>
      <c r="VII55" s="17"/>
      <c r="VIJ55" s="18"/>
      <c r="VIO55" s="16"/>
      <c r="VIP55" s="10"/>
      <c r="VIQ55" s="17"/>
      <c r="VIR55" s="18"/>
      <c r="VIW55" s="16"/>
      <c r="VIX55" s="10"/>
      <c r="VIY55" s="17"/>
      <c r="VIZ55" s="18"/>
      <c r="VJE55" s="16"/>
      <c r="VJF55" s="10"/>
      <c r="VJG55" s="17"/>
      <c r="VJH55" s="18"/>
      <c r="VJM55" s="16"/>
      <c r="VJN55" s="10"/>
      <c r="VJO55" s="17"/>
      <c r="VJP55" s="18"/>
      <c r="VJU55" s="16"/>
      <c r="VJV55" s="10"/>
      <c r="VJW55" s="17"/>
      <c r="VJX55" s="18"/>
      <c r="VKC55" s="16"/>
      <c r="VKD55" s="10"/>
      <c r="VKE55" s="17"/>
      <c r="VKF55" s="18"/>
      <c r="VKK55" s="16"/>
      <c r="VKL55" s="10"/>
      <c r="VKM55" s="17"/>
      <c r="VKN55" s="18"/>
      <c r="VKS55" s="16"/>
      <c r="VKT55" s="10"/>
      <c r="VKU55" s="17"/>
      <c r="VKV55" s="18"/>
      <c r="VLA55" s="16"/>
      <c r="VLB55" s="10"/>
      <c r="VLC55" s="17"/>
      <c r="VLD55" s="18"/>
      <c r="VLI55" s="16"/>
      <c r="VLJ55" s="10"/>
      <c r="VLK55" s="17"/>
      <c r="VLL55" s="18"/>
      <c r="VLQ55" s="16"/>
      <c r="VLR55" s="10"/>
      <c r="VLS55" s="17"/>
      <c r="VLT55" s="18"/>
      <c r="VLY55" s="16"/>
      <c r="VLZ55" s="10"/>
      <c r="VMA55" s="17"/>
      <c r="VMB55" s="18"/>
      <c r="VMG55" s="16"/>
      <c r="VMH55" s="10"/>
      <c r="VMI55" s="17"/>
      <c r="VMJ55" s="18"/>
      <c r="VMO55" s="16"/>
      <c r="VMP55" s="10"/>
      <c r="VMQ55" s="17"/>
      <c r="VMR55" s="18"/>
      <c r="VMW55" s="16"/>
      <c r="VMX55" s="10"/>
      <c r="VMY55" s="17"/>
      <c r="VMZ55" s="18"/>
      <c r="VNE55" s="16"/>
      <c r="VNF55" s="10"/>
      <c r="VNG55" s="17"/>
      <c r="VNH55" s="18"/>
      <c r="VNM55" s="16"/>
      <c r="VNN55" s="10"/>
      <c r="VNO55" s="17"/>
      <c r="VNP55" s="18"/>
      <c r="VNU55" s="16"/>
      <c r="VNV55" s="10"/>
      <c r="VNW55" s="17"/>
      <c r="VNX55" s="18"/>
      <c r="VOC55" s="16"/>
      <c r="VOD55" s="10"/>
      <c r="VOE55" s="17"/>
      <c r="VOF55" s="18"/>
      <c r="VOK55" s="16"/>
      <c r="VOL55" s="10"/>
      <c r="VOM55" s="17"/>
      <c r="VON55" s="18"/>
      <c r="VOS55" s="16"/>
      <c r="VOT55" s="10"/>
      <c r="VOU55" s="17"/>
      <c r="VOV55" s="18"/>
      <c r="VPA55" s="16"/>
      <c r="VPB55" s="10"/>
      <c r="VPC55" s="17"/>
      <c r="VPD55" s="18"/>
      <c r="VPI55" s="16"/>
      <c r="VPJ55" s="10"/>
      <c r="VPK55" s="17"/>
      <c r="VPL55" s="18"/>
      <c r="VPQ55" s="16"/>
      <c r="VPR55" s="10"/>
      <c r="VPS55" s="17"/>
      <c r="VPT55" s="18"/>
      <c r="VPY55" s="16"/>
      <c r="VPZ55" s="10"/>
      <c r="VQA55" s="17"/>
      <c r="VQB55" s="18"/>
      <c r="VQG55" s="16"/>
      <c r="VQH55" s="10"/>
      <c r="VQI55" s="17"/>
      <c r="VQJ55" s="18"/>
      <c r="VQO55" s="16"/>
      <c r="VQP55" s="10"/>
      <c r="VQQ55" s="17"/>
      <c r="VQR55" s="18"/>
      <c r="VQW55" s="16"/>
      <c r="VQX55" s="10"/>
      <c r="VQY55" s="17"/>
      <c r="VQZ55" s="18"/>
      <c r="VRE55" s="16"/>
      <c r="VRF55" s="10"/>
      <c r="VRG55" s="17"/>
      <c r="VRH55" s="18"/>
      <c r="VRM55" s="16"/>
      <c r="VRN55" s="10"/>
      <c r="VRO55" s="17"/>
      <c r="VRP55" s="18"/>
      <c r="VRU55" s="16"/>
      <c r="VRV55" s="10"/>
      <c r="VRW55" s="17"/>
      <c r="VRX55" s="18"/>
      <c r="VSC55" s="16"/>
      <c r="VSD55" s="10"/>
      <c r="VSE55" s="17"/>
      <c r="VSF55" s="18"/>
      <c r="VSK55" s="16"/>
      <c r="VSL55" s="10"/>
      <c r="VSM55" s="17"/>
      <c r="VSN55" s="18"/>
      <c r="VSS55" s="16"/>
      <c r="VST55" s="10"/>
      <c r="VSU55" s="17"/>
      <c r="VSV55" s="18"/>
      <c r="VTA55" s="16"/>
      <c r="VTB55" s="10"/>
      <c r="VTC55" s="17"/>
      <c r="VTD55" s="18"/>
      <c r="VTI55" s="16"/>
      <c r="VTJ55" s="10"/>
      <c r="VTK55" s="17"/>
      <c r="VTL55" s="18"/>
      <c r="VTQ55" s="16"/>
      <c r="VTR55" s="10"/>
      <c r="VTS55" s="17"/>
      <c r="VTT55" s="18"/>
      <c r="VTY55" s="16"/>
      <c r="VTZ55" s="10"/>
      <c r="VUA55" s="17"/>
      <c r="VUB55" s="18"/>
      <c r="VUG55" s="16"/>
      <c r="VUH55" s="10"/>
      <c r="VUI55" s="17"/>
      <c r="VUJ55" s="18"/>
      <c r="VUO55" s="16"/>
      <c r="VUP55" s="10"/>
      <c r="VUQ55" s="17"/>
      <c r="VUR55" s="18"/>
      <c r="VUW55" s="16"/>
      <c r="VUX55" s="10"/>
      <c r="VUY55" s="17"/>
      <c r="VUZ55" s="18"/>
      <c r="VVE55" s="16"/>
      <c r="VVF55" s="10"/>
      <c r="VVG55" s="17"/>
      <c r="VVH55" s="18"/>
      <c r="VVM55" s="16"/>
      <c r="VVN55" s="10"/>
      <c r="VVO55" s="17"/>
      <c r="VVP55" s="18"/>
      <c r="VVU55" s="16"/>
      <c r="VVV55" s="10"/>
      <c r="VVW55" s="17"/>
      <c r="VVX55" s="18"/>
      <c r="VWC55" s="16"/>
      <c r="VWD55" s="10"/>
      <c r="VWE55" s="17"/>
      <c r="VWF55" s="18"/>
      <c r="VWK55" s="16"/>
      <c r="VWL55" s="10"/>
      <c r="VWM55" s="17"/>
      <c r="VWN55" s="18"/>
      <c r="VWS55" s="16"/>
      <c r="VWT55" s="10"/>
      <c r="VWU55" s="17"/>
      <c r="VWV55" s="18"/>
      <c r="VXA55" s="16"/>
      <c r="VXB55" s="10"/>
      <c r="VXC55" s="17"/>
      <c r="VXD55" s="18"/>
      <c r="VXI55" s="16"/>
      <c r="VXJ55" s="10"/>
      <c r="VXK55" s="17"/>
      <c r="VXL55" s="18"/>
      <c r="VXQ55" s="16"/>
      <c r="VXR55" s="10"/>
      <c r="VXS55" s="17"/>
      <c r="VXT55" s="18"/>
      <c r="VXY55" s="16"/>
      <c r="VXZ55" s="10"/>
      <c r="VYA55" s="17"/>
      <c r="VYB55" s="18"/>
      <c r="VYG55" s="16"/>
      <c r="VYH55" s="10"/>
      <c r="VYI55" s="17"/>
      <c r="VYJ55" s="18"/>
      <c r="VYO55" s="16"/>
      <c r="VYP55" s="10"/>
      <c r="VYQ55" s="17"/>
      <c r="VYR55" s="18"/>
      <c r="VYW55" s="16"/>
      <c r="VYX55" s="10"/>
      <c r="VYY55" s="17"/>
      <c r="VYZ55" s="18"/>
      <c r="VZE55" s="16"/>
      <c r="VZF55" s="10"/>
      <c r="VZG55" s="17"/>
      <c r="VZH55" s="18"/>
      <c r="VZM55" s="16"/>
      <c r="VZN55" s="10"/>
      <c r="VZO55" s="17"/>
      <c r="VZP55" s="18"/>
      <c r="VZU55" s="16"/>
      <c r="VZV55" s="10"/>
      <c r="VZW55" s="17"/>
      <c r="VZX55" s="18"/>
      <c r="WAC55" s="16"/>
      <c r="WAD55" s="10"/>
      <c r="WAE55" s="17"/>
      <c r="WAF55" s="18"/>
      <c r="WAK55" s="16"/>
      <c r="WAL55" s="10"/>
      <c r="WAM55" s="17"/>
      <c r="WAN55" s="18"/>
      <c r="WAS55" s="16"/>
      <c r="WAT55" s="10"/>
      <c r="WAU55" s="17"/>
      <c r="WAV55" s="18"/>
      <c r="WBA55" s="16"/>
      <c r="WBB55" s="10"/>
      <c r="WBC55" s="17"/>
      <c r="WBD55" s="18"/>
      <c r="WBI55" s="16"/>
      <c r="WBJ55" s="10"/>
      <c r="WBK55" s="17"/>
      <c r="WBL55" s="18"/>
      <c r="WBQ55" s="16"/>
      <c r="WBR55" s="10"/>
      <c r="WBS55" s="17"/>
      <c r="WBT55" s="18"/>
      <c r="WBY55" s="16"/>
      <c r="WBZ55" s="10"/>
      <c r="WCA55" s="17"/>
      <c r="WCB55" s="18"/>
      <c r="WCG55" s="16"/>
      <c r="WCH55" s="10"/>
      <c r="WCI55" s="17"/>
      <c r="WCJ55" s="18"/>
      <c r="WCO55" s="16"/>
      <c r="WCP55" s="10"/>
      <c r="WCQ55" s="17"/>
      <c r="WCR55" s="18"/>
      <c r="WCW55" s="16"/>
      <c r="WCX55" s="10"/>
      <c r="WCY55" s="17"/>
      <c r="WCZ55" s="18"/>
      <c r="WDE55" s="16"/>
      <c r="WDF55" s="10"/>
      <c r="WDG55" s="17"/>
      <c r="WDH55" s="18"/>
      <c r="WDM55" s="16"/>
      <c r="WDN55" s="10"/>
      <c r="WDO55" s="17"/>
      <c r="WDP55" s="18"/>
      <c r="WDU55" s="16"/>
      <c r="WDV55" s="10"/>
      <c r="WDW55" s="17"/>
      <c r="WDX55" s="18"/>
      <c r="WEC55" s="16"/>
      <c r="WED55" s="10"/>
      <c r="WEE55" s="17"/>
      <c r="WEF55" s="18"/>
      <c r="WEK55" s="16"/>
      <c r="WEL55" s="10"/>
      <c r="WEM55" s="17"/>
      <c r="WEN55" s="18"/>
      <c r="WES55" s="16"/>
      <c r="WET55" s="10"/>
      <c r="WEU55" s="17"/>
      <c r="WEV55" s="18"/>
      <c r="WFA55" s="16"/>
      <c r="WFB55" s="10"/>
      <c r="WFC55" s="17"/>
      <c r="WFD55" s="18"/>
      <c r="WFI55" s="16"/>
      <c r="WFJ55" s="10"/>
      <c r="WFK55" s="17"/>
      <c r="WFL55" s="18"/>
      <c r="WFQ55" s="16"/>
      <c r="WFR55" s="10"/>
      <c r="WFS55" s="17"/>
      <c r="WFT55" s="18"/>
      <c r="WFY55" s="16"/>
      <c r="WFZ55" s="10"/>
      <c r="WGA55" s="17"/>
      <c r="WGB55" s="18"/>
      <c r="WGG55" s="16"/>
      <c r="WGH55" s="10"/>
      <c r="WGI55" s="17"/>
      <c r="WGJ55" s="18"/>
      <c r="WGO55" s="16"/>
      <c r="WGP55" s="10"/>
      <c r="WGQ55" s="17"/>
      <c r="WGR55" s="18"/>
      <c r="WGW55" s="16"/>
      <c r="WGX55" s="10"/>
      <c r="WGY55" s="17"/>
      <c r="WGZ55" s="18"/>
      <c r="WHE55" s="16"/>
      <c r="WHF55" s="10"/>
      <c r="WHG55" s="17"/>
      <c r="WHH55" s="18"/>
      <c r="WHM55" s="16"/>
      <c r="WHN55" s="10"/>
      <c r="WHO55" s="17"/>
      <c r="WHP55" s="18"/>
      <c r="WHU55" s="16"/>
      <c r="WHV55" s="10"/>
      <c r="WHW55" s="17"/>
      <c r="WHX55" s="18"/>
      <c r="WIC55" s="16"/>
      <c r="WID55" s="10"/>
      <c r="WIE55" s="17"/>
      <c r="WIF55" s="18"/>
      <c r="WIK55" s="16"/>
      <c r="WIL55" s="10"/>
      <c r="WIM55" s="17"/>
      <c r="WIN55" s="18"/>
      <c r="WIS55" s="16"/>
      <c r="WIT55" s="10"/>
      <c r="WIU55" s="17"/>
      <c r="WIV55" s="18"/>
      <c r="WJA55" s="16"/>
      <c r="WJB55" s="10"/>
      <c r="WJC55" s="17"/>
      <c r="WJD55" s="18"/>
      <c r="WJI55" s="16"/>
      <c r="WJJ55" s="10"/>
      <c r="WJK55" s="17"/>
      <c r="WJL55" s="18"/>
      <c r="WJQ55" s="16"/>
      <c r="WJR55" s="10"/>
      <c r="WJS55" s="17"/>
      <c r="WJT55" s="18"/>
      <c r="WJY55" s="16"/>
      <c r="WJZ55" s="10"/>
      <c r="WKA55" s="17"/>
      <c r="WKB55" s="18"/>
      <c r="WKG55" s="16"/>
      <c r="WKH55" s="10"/>
      <c r="WKI55" s="17"/>
      <c r="WKJ55" s="18"/>
      <c r="WKO55" s="16"/>
      <c r="WKP55" s="10"/>
      <c r="WKQ55" s="17"/>
      <c r="WKR55" s="18"/>
      <c r="WKW55" s="16"/>
      <c r="WKX55" s="10"/>
      <c r="WKY55" s="17"/>
      <c r="WKZ55" s="18"/>
      <c r="WLE55" s="16"/>
      <c r="WLF55" s="10"/>
      <c r="WLG55" s="17"/>
      <c r="WLH55" s="18"/>
      <c r="WLM55" s="16"/>
      <c r="WLN55" s="10"/>
      <c r="WLO55" s="17"/>
      <c r="WLP55" s="18"/>
      <c r="WLU55" s="16"/>
      <c r="WLV55" s="10"/>
      <c r="WLW55" s="17"/>
      <c r="WLX55" s="18"/>
      <c r="WMC55" s="16"/>
      <c r="WMD55" s="10"/>
      <c r="WME55" s="17"/>
      <c r="WMF55" s="18"/>
      <c r="WMK55" s="16"/>
      <c r="WML55" s="10"/>
      <c r="WMM55" s="17"/>
      <c r="WMN55" s="18"/>
      <c r="WMS55" s="16"/>
      <c r="WMT55" s="10"/>
      <c r="WMU55" s="17"/>
      <c r="WMV55" s="18"/>
      <c r="WNA55" s="16"/>
      <c r="WNB55" s="10"/>
      <c r="WNC55" s="17"/>
      <c r="WND55" s="18"/>
      <c r="WNI55" s="16"/>
      <c r="WNJ55" s="10"/>
      <c r="WNK55" s="17"/>
      <c r="WNL55" s="18"/>
      <c r="WNQ55" s="16"/>
      <c r="WNR55" s="10"/>
      <c r="WNS55" s="17"/>
      <c r="WNT55" s="18"/>
      <c r="WNY55" s="16"/>
      <c r="WNZ55" s="10"/>
      <c r="WOA55" s="17"/>
      <c r="WOB55" s="18"/>
      <c r="WOG55" s="16"/>
      <c r="WOH55" s="10"/>
      <c r="WOI55" s="17"/>
      <c r="WOJ55" s="18"/>
      <c r="WOO55" s="16"/>
      <c r="WOP55" s="10"/>
      <c r="WOQ55" s="17"/>
      <c r="WOR55" s="18"/>
      <c r="WOW55" s="16"/>
      <c r="WOX55" s="10"/>
      <c r="WOY55" s="17"/>
      <c r="WOZ55" s="18"/>
      <c r="WPE55" s="16"/>
      <c r="WPF55" s="10"/>
      <c r="WPG55" s="17"/>
      <c r="WPH55" s="18"/>
      <c r="WPM55" s="16"/>
      <c r="WPN55" s="10"/>
      <c r="WPO55" s="17"/>
      <c r="WPP55" s="18"/>
      <c r="WPU55" s="16"/>
      <c r="WPV55" s="10"/>
      <c r="WPW55" s="17"/>
      <c r="WPX55" s="18"/>
      <c r="WQC55" s="16"/>
      <c r="WQD55" s="10"/>
      <c r="WQE55" s="17"/>
      <c r="WQF55" s="18"/>
      <c r="WQK55" s="16"/>
      <c r="WQL55" s="10"/>
      <c r="WQM55" s="17"/>
      <c r="WQN55" s="18"/>
      <c r="WQS55" s="16"/>
      <c r="WQT55" s="10"/>
      <c r="WQU55" s="17"/>
      <c r="WQV55" s="18"/>
      <c r="WRA55" s="16"/>
      <c r="WRB55" s="10"/>
      <c r="WRC55" s="17"/>
      <c r="WRD55" s="18"/>
      <c r="WRI55" s="16"/>
      <c r="WRJ55" s="10"/>
      <c r="WRK55" s="17"/>
      <c r="WRL55" s="18"/>
      <c r="WRQ55" s="16"/>
      <c r="WRR55" s="10"/>
      <c r="WRS55" s="17"/>
      <c r="WRT55" s="18"/>
      <c r="WRY55" s="16"/>
      <c r="WRZ55" s="10"/>
      <c r="WSA55" s="17"/>
      <c r="WSB55" s="18"/>
      <c r="WSG55" s="16"/>
      <c r="WSH55" s="10"/>
      <c r="WSI55" s="17"/>
      <c r="WSJ55" s="18"/>
      <c r="WSO55" s="16"/>
      <c r="WSP55" s="10"/>
      <c r="WSQ55" s="17"/>
      <c r="WSR55" s="18"/>
      <c r="WSW55" s="16"/>
      <c r="WSX55" s="10"/>
      <c r="WSY55" s="17"/>
      <c r="WSZ55" s="18"/>
      <c r="WTE55" s="16"/>
      <c r="WTF55" s="10"/>
      <c r="WTG55" s="17"/>
      <c r="WTH55" s="18"/>
      <c r="WTM55" s="16"/>
      <c r="WTN55" s="10"/>
      <c r="WTO55" s="17"/>
      <c r="WTP55" s="18"/>
      <c r="WTU55" s="16"/>
      <c r="WTV55" s="10"/>
      <c r="WTW55" s="17"/>
      <c r="WTX55" s="18"/>
      <c r="WUC55" s="16"/>
      <c r="WUD55" s="10"/>
      <c r="WUE55" s="17"/>
      <c r="WUF55" s="18"/>
      <c r="WUK55" s="16"/>
      <c r="WUL55" s="10"/>
      <c r="WUM55" s="17"/>
      <c r="WUN55" s="18"/>
      <c r="WUS55" s="16"/>
      <c r="WUT55" s="10"/>
      <c r="WUU55" s="17"/>
      <c r="WUV55" s="18"/>
      <c r="WVA55" s="16"/>
      <c r="WVB55" s="10"/>
      <c r="WVC55" s="17"/>
      <c r="WVD55" s="18"/>
      <c r="WVI55" s="16"/>
      <c r="WVJ55" s="10"/>
      <c r="WVK55" s="17"/>
      <c r="WVL55" s="18"/>
      <c r="WVQ55" s="16"/>
      <c r="WVR55" s="10"/>
      <c r="WVS55" s="17"/>
      <c r="WVT55" s="18"/>
      <c r="WVY55" s="16"/>
      <c r="WVZ55" s="10"/>
      <c r="WWA55" s="17"/>
      <c r="WWB55" s="18"/>
      <c r="WWG55" s="16"/>
      <c r="WWH55" s="10"/>
      <c r="WWI55" s="17"/>
      <c r="WWJ55" s="18"/>
      <c r="WWO55" s="16"/>
      <c r="WWP55" s="10"/>
      <c r="WWQ55" s="17"/>
      <c r="WWR55" s="18"/>
      <c r="WWW55" s="16"/>
      <c r="WWX55" s="10"/>
      <c r="WWY55" s="17"/>
      <c r="WWZ55" s="18"/>
      <c r="WXE55" s="16"/>
      <c r="WXF55" s="10"/>
      <c r="WXG55" s="17"/>
      <c r="WXH55" s="18"/>
      <c r="WXM55" s="16"/>
      <c r="WXN55" s="10"/>
      <c r="WXO55" s="17"/>
      <c r="WXP55" s="18"/>
      <c r="WXU55" s="16"/>
      <c r="WXV55" s="10"/>
      <c r="WXW55" s="17"/>
      <c r="WXX55" s="18"/>
      <c r="WYC55" s="16"/>
      <c r="WYD55" s="10"/>
      <c r="WYE55" s="17"/>
      <c r="WYF55" s="18"/>
      <c r="WYK55" s="16"/>
      <c r="WYL55" s="10"/>
      <c r="WYM55" s="17"/>
      <c r="WYN55" s="18"/>
      <c r="WYS55" s="16"/>
      <c r="WYT55" s="10"/>
      <c r="WYU55" s="17"/>
      <c r="WYV55" s="18"/>
      <c r="WZA55" s="16"/>
      <c r="WZB55" s="10"/>
      <c r="WZC55" s="17"/>
      <c r="WZD55" s="18"/>
      <c r="WZI55" s="16"/>
      <c r="WZJ55" s="10"/>
      <c r="WZK55" s="17"/>
      <c r="WZL55" s="18"/>
      <c r="WZQ55" s="16"/>
      <c r="WZR55" s="10"/>
      <c r="WZS55" s="17"/>
      <c r="WZT55" s="18"/>
      <c r="WZY55" s="16"/>
      <c r="WZZ55" s="10"/>
      <c r="XAA55" s="17"/>
      <c r="XAB55" s="18"/>
      <c r="XAG55" s="16"/>
      <c r="XAH55" s="10"/>
      <c r="XAI55" s="17"/>
      <c r="XAJ55" s="18"/>
      <c r="XAO55" s="16"/>
      <c r="XAP55" s="10"/>
      <c r="XAQ55" s="17"/>
      <c r="XAR55" s="18"/>
      <c r="XAW55" s="16"/>
      <c r="XAX55" s="10"/>
      <c r="XAY55" s="17"/>
      <c r="XAZ55" s="18"/>
      <c r="XBE55" s="16"/>
      <c r="XBF55" s="10"/>
      <c r="XBG55" s="17"/>
      <c r="XBH55" s="18"/>
      <c r="XBM55" s="16"/>
      <c r="XBN55" s="10"/>
      <c r="XBO55" s="17"/>
      <c r="XBP55" s="18"/>
      <c r="XBU55" s="16"/>
      <c r="XBV55" s="10"/>
      <c r="XBW55" s="17"/>
      <c r="XBX55" s="18"/>
      <c r="XCC55" s="16"/>
      <c r="XCD55" s="10"/>
      <c r="XCE55" s="17"/>
      <c r="XCF55" s="18"/>
      <c r="XCK55" s="16"/>
      <c r="XCL55" s="10"/>
      <c r="XCM55" s="17"/>
      <c r="XCN55" s="18"/>
      <c r="XCS55" s="16"/>
      <c r="XCT55" s="10"/>
      <c r="XCU55" s="17"/>
      <c r="XCV55" s="18"/>
      <c r="XDA55" s="16"/>
      <c r="XDB55" s="10"/>
      <c r="XDC55" s="17"/>
      <c r="XDD55" s="18"/>
      <c r="XDI55" s="16"/>
      <c r="XDJ55" s="10"/>
      <c r="XDK55" s="17"/>
      <c r="XDL55" s="18"/>
      <c r="XDQ55" s="16"/>
      <c r="XDR55" s="10"/>
      <c r="XDS55" s="17"/>
      <c r="XDT55" s="18"/>
      <c r="XDY55" s="16"/>
      <c r="XDZ55" s="10"/>
      <c r="XEA55" s="17"/>
      <c r="XEB55" s="18"/>
      <c r="XEG55" s="16"/>
      <c r="XEH55" s="10"/>
      <c r="XEI55" s="17"/>
      <c r="XEJ55" s="18"/>
      <c r="XEO55" s="16"/>
      <c r="XEP55" s="10"/>
      <c r="XEQ55" s="17"/>
      <c r="XER55" s="18"/>
      <c r="XEW55" s="16"/>
      <c r="XEX55" s="10"/>
      <c r="XEY55" s="17"/>
      <c r="XEZ55" s="18"/>
    </row>
    <row r="56" spans="1:1020 1025:2044 2049:3068 3073:4092 4097:5116 5121:6140 6145:7164 7169:8188 8193:9212 9217:10236 10241:11260 11265:12284 12289:13308 13313:14332 14337:15356 15361:16380" ht="15.75" x14ac:dyDescent="0.25">
      <c r="A56" s="26"/>
      <c r="B56" s="27"/>
      <c r="C56" s="28"/>
      <c r="D56" s="26"/>
      <c r="E56" s="25"/>
      <c r="F56" s="25"/>
      <c r="G56" s="25"/>
      <c r="H56" s="25"/>
    </row>
    <row r="57" spans="1:1020 1025:2044 2049:3068 3073:4092 4097:5116 5121:6140 6145:7164 7169:8188 8193:9212 9217:10236 10241:11260 11265:12284 12289:13308 13313:14332 14337:15356 15361:16380" ht="15.75" x14ac:dyDescent="0.25">
      <c r="A57" s="23" t="s">
        <v>96</v>
      </c>
      <c r="B57" s="27"/>
      <c r="C57" s="28"/>
      <c r="D57" s="26"/>
      <c r="E57" s="25"/>
      <c r="F57" s="25"/>
      <c r="G57" s="25"/>
      <c r="H57" s="25"/>
    </row>
    <row r="58" spans="1:1020 1025:2044 2049:3068 3073:4092 4097:5116 5121:6140 6145:7164 7169:8188 8193:9212 9217:10236 10241:11260 11265:12284 12289:13308 13313:14332 14337:15356 15361:16380" ht="15.75" x14ac:dyDescent="0.25">
      <c r="A58" s="26"/>
      <c r="B58" s="27"/>
      <c r="C58" s="28"/>
      <c r="D58" s="26"/>
      <c r="E58" s="25"/>
      <c r="F58" s="25"/>
      <c r="G58" s="25"/>
      <c r="H58" s="25"/>
    </row>
    <row r="59" spans="1:1020 1025:2044 2049:3068 3073:4092 4097:5116 5121:6140 6145:7164 7169:8188 8193:9212 9217:10236 10241:11260 11265:12284 12289:13308 13313:14332 14337:15356 15361:16380" ht="15.75" x14ac:dyDescent="0.25">
      <c r="A59" s="23"/>
      <c r="B59" s="24"/>
      <c r="C59" s="23"/>
      <c r="D59" s="23"/>
      <c r="E59" s="25"/>
      <c r="F59" s="25"/>
      <c r="G59" s="25"/>
      <c r="H59" s="25"/>
    </row>
    <row r="60" spans="1:1020 1025:2044 2049:3068 3073:4092 4097:5116 5121:6140 6145:7164 7169:8188 8193:9212 9217:10236 10241:11260 11265:12284 12289:13308 13313:14332 14337:15356 15361:16380" ht="15.75" x14ac:dyDescent="0.25">
      <c r="A60" s="23"/>
      <c r="B60" s="24"/>
      <c r="C60" s="23"/>
      <c r="D60" s="23"/>
      <c r="E60" s="25"/>
      <c r="F60" s="25"/>
      <c r="G60" s="25"/>
      <c r="H60" s="25"/>
    </row>
    <row r="61" spans="1:1020 1025:2044 2049:3068 3073:4092 4097:5116 5121:6140 6145:7164 7169:8188 8193:9212 9217:10236 10241:11260 11265:12284 12289:13308 13313:14332 14337:15356 15361:16380" ht="15.75" x14ac:dyDescent="0.25">
      <c r="A61" s="23"/>
      <c r="B61" s="24"/>
      <c r="C61" s="23"/>
      <c r="D61" s="23"/>
      <c r="E61" s="25"/>
      <c r="F61" s="25"/>
      <c r="G61" s="25"/>
      <c r="H61" s="25"/>
    </row>
    <row r="62" spans="1:1020 1025:2044 2049:3068 3073:4092 4097:5116 5121:6140 6145:7164 7169:8188 8193:9212 9217:10236 10241:11260 11265:12284 12289:13308 13313:14332 14337:15356 15361:16380" ht="15.75" x14ac:dyDescent="0.25">
      <c r="A62" s="23"/>
      <c r="B62" s="24"/>
      <c r="C62" s="23"/>
      <c r="D62" s="23"/>
      <c r="E62" s="25"/>
      <c r="F62" s="25"/>
      <c r="G62" s="25"/>
      <c r="H62" s="25"/>
    </row>
    <row r="63" spans="1:1020 1025:2044 2049:3068 3073:4092 4097:5116 5121:6140 6145:7164 7169:8188 8193:9212 9217:10236 10241:11260 11265:12284 12289:13308 13313:14332 14337:15356 15361:16380" ht="15.75" x14ac:dyDescent="0.25">
      <c r="A63" s="23"/>
      <c r="B63" s="24"/>
      <c r="C63" s="23"/>
      <c r="D63" s="23"/>
      <c r="E63" s="25"/>
      <c r="F63" s="25"/>
      <c r="G63" s="25"/>
      <c r="H63" s="25"/>
    </row>
    <row r="64" spans="1:1020 1025:2044 2049:3068 3073:4092 4097:5116 5121:6140 6145:7164 7169:8188 8193:9212 9217:10236 10241:11260 11265:12284 12289:13308 13313:14332 14337:15356 15361:16380" ht="18" x14ac:dyDescent="0.25">
      <c r="A64" s="174" t="s">
        <v>526</v>
      </c>
      <c r="B64" s="174"/>
      <c r="C64" s="174"/>
      <c r="D64" s="174"/>
      <c r="E64" s="174"/>
      <c r="F64" s="174"/>
      <c r="G64" s="174"/>
      <c r="H64" s="174"/>
    </row>
    <row r="65" spans="1:8" ht="47.25" x14ac:dyDescent="0.25">
      <c r="A65" s="20" t="s">
        <v>0</v>
      </c>
      <c r="B65" s="21" t="s">
        <v>94</v>
      </c>
      <c r="C65" s="22" t="s">
        <v>95</v>
      </c>
      <c r="D65" s="22" t="s">
        <v>91</v>
      </c>
      <c r="E65" s="22" t="s">
        <v>92</v>
      </c>
      <c r="F65" s="22" t="s">
        <v>93</v>
      </c>
      <c r="G65" s="22" t="s">
        <v>89</v>
      </c>
      <c r="H65" s="22" t="s">
        <v>88</v>
      </c>
    </row>
    <row r="66" spans="1:8" ht="15.75" x14ac:dyDescent="0.25">
      <c r="A66" s="9">
        <v>2005</v>
      </c>
      <c r="B66" s="10">
        <v>0</v>
      </c>
      <c r="C66" s="11"/>
      <c r="D66" s="12"/>
      <c r="E66" s="19"/>
      <c r="F66" s="19"/>
      <c r="G66" s="12"/>
      <c r="H66" s="12"/>
    </row>
    <row r="67" spans="1:8" ht="15.75" x14ac:dyDescent="0.25">
      <c r="A67" s="9">
        <v>2006</v>
      </c>
      <c r="B67" s="10">
        <v>0</v>
      </c>
      <c r="C67" s="11"/>
      <c r="D67" s="12"/>
      <c r="E67" s="19"/>
      <c r="F67" s="19"/>
      <c r="G67" s="12"/>
      <c r="H67" s="12"/>
    </row>
    <row r="68" spans="1:8" ht="15.75" x14ac:dyDescent="0.25">
      <c r="A68" s="9">
        <v>2007</v>
      </c>
      <c r="B68" s="10">
        <v>0</v>
      </c>
      <c r="C68" s="11"/>
      <c r="D68" s="12"/>
      <c r="E68" s="19"/>
      <c r="F68" s="19"/>
      <c r="G68" s="12"/>
      <c r="H68" s="12"/>
    </row>
    <row r="69" spans="1:8" ht="15.75" x14ac:dyDescent="0.25">
      <c r="A69" s="9">
        <v>2008</v>
      </c>
      <c r="B69" s="10">
        <v>0</v>
      </c>
      <c r="C69" s="11"/>
      <c r="D69" s="12"/>
      <c r="E69" s="19"/>
      <c r="F69" s="19"/>
      <c r="G69" s="12"/>
      <c r="H69" s="12"/>
    </row>
    <row r="70" spans="1:8" ht="15.75" x14ac:dyDescent="0.25">
      <c r="A70" s="9">
        <v>2009</v>
      </c>
      <c r="B70" s="10">
        <v>0</v>
      </c>
      <c r="C70" s="11"/>
      <c r="D70" s="12"/>
      <c r="E70" s="19"/>
      <c r="F70" s="19"/>
      <c r="G70" s="12"/>
      <c r="H70" s="12"/>
    </row>
    <row r="71" spans="1:8" ht="15.75" x14ac:dyDescent="0.25">
      <c r="A71" s="9">
        <v>2010</v>
      </c>
      <c r="B71" s="10">
        <v>0</v>
      </c>
      <c r="C71" s="13">
        <v>2</v>
      </c>
      <c r="D71" s="9">
        <v>0</v>
      </c>
      <c r="E71" s="19">
        <v>1</v>
      </c>
      <c r="F71" s="19">
        <v>0</v>
      </c>
      <c r="G71" s="9">
        <f t="shared" ref="G71:G77" si="2">C71-(D71+E71+F71)-H71</f>
        <v>0</v>
      </c>
      <c r="H71" s="9">
        <v>1</v>
      </c>
    </row>
    <row r="72" spans="1:8" ht="15.75" x14ac:dyDescent="0.25">
      <c r="A72" s="9">
        <v>2011</v>
      </c>
      <c r="B72" s="10">
        <v>0</v>
      </c>
      <c r="C72" s="13">
        <v>2</v>
      </c>
      <c r="D72" s="9">
        <v>0</v>
      </c>
      <c r="E72" s="19">
        <v>1</v>
      </c>
      <c r="F72" s="19">
        <v>0</v>
      </c>
      <c r="G72" s="9">
        <f t="shared" si="2"/>
        <v>0</v>
      </c>
      <c r="H72" s="9">
        <v>1</v>
      </c>
    </row>
    <row r="73" spans="1:8" ht="15.75" x14ac:dyDescent="0.25">
      <c r="A73" s="9">
        <v>2012</v>
      </c>
      <c r="B73" s="10">
        <v>0</v>
      </c>
      <c r="C73" s="13">
        <v>2</v>
      </c>
      <c r="D73" s="9">
        <v>0</v>
      </c>
      <c r="E73" s="19">
        <v>1</v>
      </c>
      <c r="F73" s="19">
        <v>0</v>
      </c>
      <c r="G73" s="9">
        <f t="shared" si="2"/>
        <v>0</v>
      </c>
      <c r="H73" s="9">
        <v>1</v>
      </c>
    </row>
    <row r="74" spans="1:8" ht="15.75" x14ac:dyDescent="0.25">
      <c r="A74" s="9">
        <v>2013</v>
      </c>
      <c r="B74" s="10">
        <v>0</v>
      </c>
      <c r="C74" s="13">
        <v>2</v>
      </c>
      <c r="D74" s="9">
        <v>0</v>
      </c>
      <c r="E74" s="19">
        <v>1</v>
      </c>
      <c r="F74" s="19">
        <v>0</v>
      </c>
      <c r="G74" s="9">
        <f t="shared" si="2"/>
        <v>0</v>
      </c>
      <c r="H74" s="9">
        <v>1</v>
      </c>
    </row>
    <row r="75" spans="1:8" ht="15.75" x14ac:dyDescent="0.25">
      <c r="A75" s="9">
        <v>2014</v>
      </c>
      <c r="B75" s="10">
        <v>0</v>
      </c>
      <c r="C75" s="13">
        <v>1</v>
      </c>
      <c r="D75" s="9">
        <v>0</v>
      </c>
      <c r="E75" s="19">
        <v>1</v>
      </c>
      <c r="F75" s="19">
        <v>0</v>
      </c>
      <c r="G75" s="9">
        <f t="shared" si="2"/>
        <v>0</v>
      </c>
      <c r="H75" s="9">
        <v>0</v>
      </c>
    </row>
    <row r="76" spans="1:8" ht="15.75" x14ac:dyDescent="0.25">
      <c r="A76" s="9">
        <v>2015</v>
      </c>
      <c r="B76" s="10">
        <v>0</v>
      </c>
      <c r="C76" s="13">
        <v>1</v>
      </c>
      <c r="D76" s="9">
        <v>0</v>
      </c>
      <c r="E76" s="19">
        <v>1</v>
      </c>
      <c r="F76" s="19">
        <v>0</v>
      </c>
      <c r="G76" s="9">
        <f t="shared" si="2"/>
        <v>0</v>
      </c>
      <c r="H76" s="9">
        <v>0</v>
      </c>
    </row>
    <row r="77" spans="1:8" ht="15.75" x14ac:dyDescent="0.25">
      <c r="A77" s="9">
        <v>2016</v>
      </c>
      <c r="B77" s="10">
        <v>0</v>
      </c>
      <c r="C77" s="13">
        <v>1</v>
      </c>
      <c r="D77" s="9">
        <v>0</v>
      </c>
      <c r="E77" s="19">
        <v>0</v>
      </c>
      <c r="F77" s="19">
        <v>0</v>
      </c>
      <c r="G77" s="9">
        <f t="shared" si="2"/>
        <v>1</v>
      </c>
      <c r="H77" s="9">
        <v>0</v>
      </c>
    </row>
    <row r="78" spans="1:8" ht="15.75" x14ac:dyDescent="0.25">
      <c r="A78" s="9">
        <v>2017</v>
      </c>
      <c r="B78" s="10">
        <v>0</v>
      </c>
      <c r="C78" s="13">
        <v>1</v>
      </c>
      <c r="D78" s="9">
        <v>0</v>
      </c>
      <c r="E78" s="19">
        <v>0</v>
      </c>
      <c r="F78" s="19">
        <v>0</v>
      </c>
      <c r="G78" s="19">
        <v>0</v>
      </c>
      <c r="H78" s="19">
        <v>1</v>
      </c>
    </row>
    <row r="79" spans="1:8" ht="15.75" x14ac:dyDescent="0.25">
      <c r="A79" s="9">
        <v>2018</v>
      </c>
      <c r="B79" s="10">
        <v>0</v>
      </c>
      <c r="C79" s="13">
        <v>1</v>
      </c>
      <c r="D79" s="9">
        <v>0</v>
      </c>
      <c r="E79" s="19">
        <v>1</v>
      </c>
      <c r="F79" s="19">
        <v>0</v>
      </c>
      <c r="G79" s="19">
        <v>0</v>
      </c>
      <c r="H79" s="19">
        <v>0</v>
      </c>
    </row>
    <row r="80" spans="1:8" ht="15.75" x14ac:dyDescent="0.25">
      <c r="A80" s="9">
        <v>2019</v>
      </c>
      <c r="B80" s="10">
        <v>0</v>
      </c>
      <c r="C80" s="13">
        <v>1</v>
      </c>
      <c r="D80" s="9">
        <v>0</v>
      </c>
      <c r="E80" s="19">
        <v>1</v>
      </c>
      <c r="F80" s="19">
        <v>0</v>
      </c>
      <c r="G80" s="19">
        <v>0</v>
      </c>
      <c r="H80" s="19">
        <v>0</v>
      </c>
    </row>
    <row r="81" spans="1:8" ht="15.75" x14ac:dyDescent="0.25">
      <c r="A81" s="9">
        <v>2020</v>
      </c>
      <c r="B81" s="10">
        <v>0</v>
      </c>
      <c r="C81" s="13">
        <v>1</v>
      </c>
      <c r="D81" s="9">
        <v>0</v>
      </c>
      <c r="E81" s="19">
        <v>1</v>
      </c>
      <c r="F81" s="19">
        <v>0</v>
      </c>
      <c r="G81" s="19">
        <v>0</v>
      </c>
      <c r="H81" s="19">
        <v>0</v>
      </c>
    </row>
    <row r="82" spans="1:8" ht="15.75" x14ac:dyDescent="0.25">
      <c r="A82" s="9">
        <v>2021</v>
      </c>
      <c r="B82" s="10">
        <v>0</v>
      </c>
      <c r="C82" s="13" t="s">
        <v>666</v>
      </c>
      <c r="D82" s="13" t="s">
        <v>666</v>
      </c>
      <c r="E82" s="13" t="s">
        <v>666</v>
      </c>
      <c r="F82" s="13" t="s">
        <v>666</v>
      </c>
      <c r="G82" s="13" t="s">
        <v>666</v>
      </c>
      <c r="H82" s="13" t="s">
        <v>666</v>
      </c>
    </row>
    <row r="83" spans="1:8" ht="15.75" x14ac:dyDescent="0.25">
      <c r="A83" s="9">
        <v>2022</v>
      </c>
      <c r="B83" s="10">
        <v>0</v>
      </c>
      <c r="C83" s="13">
        <v>1</v>
      </c>
      <c r="D83" s="9">
        <v>0</v>
      </c>
      <c r="E83" s="19">
        <v>1</v>
      </c>
      <c r="F83" s="19">
        <v>0</v>
      </c>
      <c r="G83" s="19">
        <v>0</v>
      </c>
      <c r="H83" s="19">
        <v>0</v>
      </c>
    </row>
    <row r="84" spans="1:8" ht="21.75" customHeight="1" x14ac:dyDescent="0.25">
      <c r="A84" s="26"/>
      <c r="B84" s="27"/>
      <c r="C84" s="28"/>
      <c r="D84" s="26"/>
      <c r="E84" s="25"/>
      <c r="F84" s="25"/>
      <c r="G84" s="25"/>
      <c r="H84" s="25"/>
    </row>
    <row r="85" spans="1:8" ht="15.75" x14ac:dyDescent="0.25">
      <c r="A85" s="23" t="s">
        <v>96</v>
      </c>
      <c r="B85" s="27"/>
      <c r="C85" s="28"/>
      <c r="D85" s="26"/>
      <c r="E85" s="25"/>
      <c r="F85" s="25"/>
      <c r="G85" s="25"/>
      <c r="H85" s="25"/>
    </row>
    <row r="86" spans="1:8" ht="15.75" x14ac:dyDescent="0.25">
      <c r="A86" s="26"/>
      <c r="B86" s="27"/>
      <c r="C86" s="28"/>
      <c r="D86" s="26"/>
      <c r="E86" s="25"/>
      <c r="F86" s="25"/>
      <c r="G86" s="25"/>
      <c r="H86" s="25"/>
    </row>
    <row r="87" spans="1:8" ht="15.75" x14ac:dyDescent="0.25">
      <c r="A87" s="26"/>
      <c r="B87" s="27"/>
      <c r="C87" s="28"/>
      <c r="D87" s="26"/>
      <c r="E87" s="25"/>
      <c r="F87" s="25"/>
      <c r="G87" s="25"/>
      <c r="H87" s="25"/>
    </row>
    <row r="88" spans="1:8" ht="15.75" x14ac:dyDescent="0.25">
      <c r="A88" s="26"/>
      <c r="B88" s="27"/>
      <c r="C88" s="28"/>
      <c r="D88" s="26"/>
      <c r="E88" s="25"/>
      <c r="F88" s="25"/>
      <c r="G88" s="25"/>
      <c r="H88" s="25"/>
    </row>
    <row r="89" spans="1:8" ht="15.75" x14ac:dyDescent="0.25">
      <c r="A89" s="26"/>
      <c r="B89" s="27"/>
      <c r="C89" s="28"/>
      <c r="D89" s="26"/>
      <c r="E89" s="25"/>
      <c r="F89" s="25"/>
      <c r="G89" s="25"/>
      <c r="H89" s="25"/>
    </row>
    <row r="90" spans="1:8" ht="15.75" x14ac:dyDescent="0.25">
      <c r="A90" s="26"/>
      <c r="B90" s="27"/>
      <c r="C90" s="28"/>
      <c r="D90" s="26"/>
      <c r="E90" s="25"/>
      <c r="F90" s="25"/>
      <c r="G90" s="25"/>
      <c r="H90" s="25"/>
    </row>
    <row r="91" spans="1:8" ht="15.75" x14ac:dyDescent="0.25">
      <c r="A91" s="23"/>
      <c r="B91" s="24"/>
      <c r="C91" s="23"/>
      <c r="D91" s="23"/>
      <c r="E91" s="25"/>
      <c r="F91" s="25"/>
      <c r="G91" s="25"/>
      <c r="H91" s="25"/>
    </row>
    <row r="92" spans="1:8" ht="18" x14ac:dyDescent="0.25">
      <c r="A92" s="167" t="s">
        <v>1</v>
      </c>
      <c r="B92" s="168"/>
      <c r="C92" s="168"/>
      <c r="D92" s="168"/>
      <c r="E92" s="168"/>
      <c r="F92" s="168"/>
      <c r="G92" s="168"/>
      <c r="H92" s="169"/>
    </row>
    <row r="93" spans="1:8" ht="47.25" x14ac:dyDescent="0.25">
      <c r="A93" s="20" t="s">
        <v>0</v>
      </c>
      <c r="B93" s="21" t="s">
        <v>94</v>
      </c>
      <c r="C93" s="22" t="s">
        <v>95</v>
      </c>
      <c r="D93" s="22" t="s">
        <v>91</v>
      </c>
      <c r="E93" s="22" t="s">
        <v>92</v>
      </c>
      <c r="F93" s="22" t="s">
        <v>93</v>
      </c>
      <c r="G93" s="22" t="s">
        <v>89</v>
      </c>
      <c r="H93" s="22" t="s">
        <v>88</v>
      </c>
    </row>
    <row r="94" spans="1:8" ht="15.75" x14ac:dyDescent="0.25">
      <c r="A94" s="9">
        <v>2005</v>
      </c>
      <c r="B94" s="10">
        <v>0</v>
      </c>
      <c r="C94" s="11"/>
      <c r="D94" s="12"/>
      <c r="E94" s="19"/>
      <c r="F94" s="19"/>
      <c r="G94" s="12"/>
      <c r="H94" s="12"/>
    </row>
    <row r="95" spans="1:8" ht="15.75" x14ac:dyDescent="0.25">
      <c r="A95" s="9">
        <v>2006</v>
      </c>
      <c r="B95" s="10">
        <v>0</v>
      </c>
      <c r="C95" s="11"/>
      <c r="D95" s="12"/>
      <c r="E95" s="19"/>
      <c r="F95" s="19"/>
      <c r="G95" s="12"/>
      <c r="H95" s="12"/>
    </row>
    <row r="96" spans="1:8" ht="15.75" x14ac:dyDescent="0.25">
      <c r="A96" s="9">
        <v>2007</v>
      </c>
      <c r="B96" s="10">
        <v>0</v>
      </c>
      <c r="C96" s="11"/>
      <c r="D96" s="12"/>
      <c r="E96" s="19"/>
      <c r="F96" s="19"/>
      <c r="G96" s="12"/>
      <c r="H96" s="12"/>
    </row>
    <row r="97" spans="1:8" ht="15.75" x14ac:dyDescent="0.25">
      <c r="A97" s="9">
        <v>2008</v>
      </c>
      <c r="B97" s="10">
        <v>0</v>
      </c>
      <c r="C97" s="11"/>
      <c r="D97" s="12"/>
      <c r="E97" s="19"/>
      <c r="F97" s="19"/>
      <c r="G97" s="12"/>
      <c r="H97" s="12"/>
    </row>
    <row r="98" spans="1:8" ht="15.75" x14ac:dyDescent="0.25">
      <c r="A98" s="9">
        <v>2009</v>
      </c>
      <c r="B98" s="10">
        <v>0</v>
      </c>
      <c r="C98" s="11"/>
      <c r="D98" s="12"/>
      <c r="E98" s="19"/>
      <c r="F98" s="19"/>
      <c r="G98" s="12"/>
      <c r="H98" s="12"/>
    </row>
    <row r="99" spans="1:8" ht="15.75" x14ac:dyDescent="0.25">
      <c r="A99" s="9">
        <v>2010</v>
      </c>
      <c r="B99" s="10">
        <v>0</v>
      </c>
      <c r="C99" s="13">
        <v>1</v>
      </c>
      <c r="D99" s="9">
        <v>0</v>
      </c>
      <c r="E99" s="19">
        <v>1</v>
      </c>
      <c r="F99" s="19">
        <v>0</v>
      </c>
      <c r="G99" s="9">
        <f t="shared" ref="G99:G105" si="3">C99-(D99+E99+F99)-H99</f>
        <v>0</v>
      </c>
      <c r="H99" s="9">
        <v>0</v>
      </c>
    </row>
    <row r="100" spans="1:8" ht="15.75" x14ac:dyDescent="0.25">
      <c r="A100" s="9">
        <v>2011</v>
      </c>
      <c r="B100" s="10">
        <v>0</v>
      </c>
      <c r="C100" s="13">
        <v>1</v>
      </c>
      <c r="D100" s="9">
        <v>0</v>
      </c>
      <c r="E100" s="19">
        <v>1</v>
      </c>
      <c r="F100" s="19">
        <v>0</v>
      </c>
      <c r="G100" s="9">
        <f t="shared" si="3"/>
        <v>0</v>
      </c>
      <c r="H100" s="9">
        <v>0</v>
      </c>
    </row>
    <row r="101" spans="1:8" ht="15.75" x14ac:dyDescent="0.25">
      <c r="A101" s="9">
        <v>2012</v>
      </c>
      <c r="B101" s="10">
        <v>0</v>
      </c>
      <c r="C101" s="13">
        <v>1</v>
      </c>
      <c r="D101" s="9">
        <v>0</v>
      </c>
      <c r="E101" s="19">
        <v>0</v>
      </c>
      <c r="F101" s="19">
        <v>0</v>
      </c>
      <c r="G101" s="9">
        <f t="shared" si="3"/>
        <v>0</v>
      </c>
      <c r="H101" s="9">
        <v>1</v>
      </c>
    </row>
    <row r="102" spans="1:8" ht="15.75" x14ac:dyDescent="0.25">
      <c r="A102" s="9">
        <v>2013</v>
      </c>
      <c r="B102" s="10">
        <v>0</v>
      </c>
      <c r="C102" s="13">
        <v>1</v>
      </c>
      <c r="D102" s="9">
        <v>0</v>
      </c>
      <c r="E102" s="19">
        <v>0</v>
      </c>
      <c r="F102" s="19">
        <v>0</v>
      </c>
      <c r="G102" s="9">
        <f t="shared" si="3"/>
        <v>0</v>
      </c>
      <c r="H102" s="9">
        <v>1</v>
      </c>
    </row>
    <row r="103" spans="1:8" ht="15.75" x14ac:dyDescent="0.25">
      <c r="A103" s="9">
        <v>2014</v>
      </c>
      <c r="B103" s="10">
        <v>0</v>
      </c>
      <c r="C103" s="13">
        <v>1</v>
      </c>
      <c r="D103" s="9">
        <v>0</v>
      </c>
      <c r="E103" s="19">
        <v>0</v>
      </c>
      <c r="F103" s="19">
        <v>0</v>
      </c>
      <c r="G103" s="9">
        <f t="shared" si="3"/>
        <v>0</v>
      </c>
      <c r="H103" s="9">
        <v>1</v>
      </c>
    </row>
    <row r="104" spans="1:8" ht="15.75" x14ac:dyDescent="0.25">
      <c r="A104" s="9">
        <v>2015</v>
      </c>
      <c r="B104" s="10">
        <v>0</v>
      </c>
      <c r="C104" s="13">
        <v>2</v>
      </c>
      <c r="D104" s="9">
        <v>0</v>
      </c>
      <c r="E104" s="19">
        <v>0</v>
      </c>
      <c r="F104" s="19">
        <v>0</v>
      </c>
      <c r="G104" s="9">
        <f t="shared" si="3"/>
        <v>1</v>
      </c>
      <c r="H104" s="9">
        <v>1</v>
      </c>
    </row>
    <row r="105" spans="1:8" ht="15.75" x14ac:dyDescent="0.25">
      <c r="A105" s="9">
        <v>2016</v>
      </c>
      <c r="B105" s="10">
        <v>0</v>
      </c>
      <c r="C105" s="13">
        <v>2</v>
      </c>
      <c r="D105" s="9">
        <v>0</v>
      </c>
      <c r="E105" s="19">
        <v>0</v>
      </c>
      <c r="F105" s="19">
        <v>0</v>
      </c>
      <c r="G105" s="9">
        <f t="shared" si="3"/>
        <v>2</v>
      </c>
      <c r="H105" s="9">
        <v>0</v>
      </c>
    </row>
    <row r="106" spans="1:8" ht="15.75" x14ac:dyDescent="0.25">
      <c r="A106" s="9">
        <v>2017</v>
      </c>
      <c r="B106" s="10">
        <v>0</v>
      </c>
      <c r="C106" s="13">
        <v>2</v>
      </c>
      <c r="D106" s="9">
        <v>0</v>
      </c>
      <c r="E106" s="19">
        <v>0</v>
      </c>
      <c r="F106" s="19">
        <v>0</v>
      </c>
      <c r="G106" s="19">
        <v>2</v>
      </c>
      <c r="H106" s="19">
        <v>0</v>
      </c>
    </row>
    <row r="107" spans="1:8" ht="15.75" x14ac:dyDescent="0.25">
      <c r="A107" s="9">
        <v>2018</v>
      </c>
      <c r="B107" s="10">
        <v>0</v>
      </c>
      <c r="C107" s="13">
        <v>2</v>
      </c>
      <c r="D107" s="9">
        <v>0</v>
      </c>
      <c r="E107" s="19">
        <v>0</v>
      </c>
      <c r="F107" s="19">
        <v>0</v>
      </c>
      <c r="G107" s="19">
        <v>2</v>
      </c>
      <c r="H107" s="19">
        <v>0</v>
      </c>
    </row>
    <row r="108" spans="1:8" ht="15.75" x14ac:dyDescent="0.25">
      <c r="A108" s="9">
        <v>2019</v>
      </c>
      <c r="B108" s="10">
        <v>0</v>
      </c>
      <c r="C108" s="13">
        <v>2</v>
      </c>
      <c r="D108" s="9">
        <v>0</v>
      </c>
      <c r="E108" s="19">
        <v>0</v>
      </c>
      <c r="F108" s="19">
        <v>0</v>
      </c>
      <c r="G108" s="19">
        <v>2</v>
      </c>
      <c r="H108" s="19">
        <v>0</v>
      </c>
    </row>
    <row r="109" spans="1:8" ht="15.75" x14ac:dyDescent="0.25">
      <c r="A109" s="9">
        <v>2020</v>
      </c>
      <c r="B109" s="10">
        <v>0</v>
      </c>
      <c r="C109" s="13">
        <v>2</v>
      </c>
      <c r="D109" s="9">
        <v>0</v>
      </c>
      <c r="E109" s="19">
        <v>0</v>
      </c>
      <c r="F109" s="19">
        <v>0</v>
      </c>
      <c r="G109" s="19">
        <v>2</v>
      </c>
      <c r="H109" s="19">
        <v>0</v>
      </c>
    </row>
    <row r="110" spans="1:8" ht="15.75" x14ac:dyDescent="0.25">
      <c r="A110" s="9">
        <v>2021</v>
      </c>
      <c r="B110" s="10">
        <v>0</v>
      </c>
      <c r="C110" s="13" t="s">
        <v>666</v>
      </c>
      <c r="D110" s="13" t="s">
        <v>666</v>
      </c>
      <c r="E110" s="13" t="s">
        <v>666</v>
      </c>
      <c r="F110" s="13" t="s">
        <v>666</v>
      </c>
      <c r="G110" s="13" t="s">
        <v>666</v>
      </c>
      <c r="H110" s="13" t="s">
        <v>666</v>
      </c>
    </row>
    <row r="111" spans="1:8" ht="15.75" x14ac:dyDescent="0.25">
      <c r="A111" s="9">
        <v>2022</v>
      </c>
      <c r="B111" s="10">
        <v>0</v>
      </c>
      <c r="C111" s="13">
        <v>4</v>
      </c>
      <c r="D111" s="9">
        <v>2</v>
      </c>
      <c r="E111" s="19">
        <v>0</v>
      </c>
      <c r="F111" s="19">
        <v>0</v>
      </c>
      <c r="G111" s="19">
        <v>2</v>
      </c>
      <c r="H111" s="19">
        <v>0</v>
      </c>
    </row>
    <row r="112" spans="1:8" ht="15.75" x14ac:dyDescent="0.25">
      <c r="A112" s="26"/>
      <c r="B112" s="27"/>
      <c r="C112" s="28"/>
      <c r="D112" s="26"/>
      <c r="E112" s="25"/>
      <c r="F112" s="25"/>
      <c r="G112" s="25"/>
      <c r="H112" s="25"/>
    </row>
    <row r="113" spans="1:8" ht="15.75" x14ac:dyDescent="0.25">
      <c r="A113" s="26"/>
      <c r="B113" s="27"/>
      <c r="C113" s="28"/>
      <c r="D113" s="26"/>
      <c r="E113" s="25"/>
      <c r="F113" s="25"/>
      <c r="G113" s="25"/>
      <c r="H113" s="25"/>
    </row>
    <row r="114" spans="1:8" ht="15.75" x14ac:dyDescent="0.25">
      <c r="A114" s="23" t="s">
        <v>96</v>
      </c>
      <c r="B114" s="27"/>
      <c r="C114" s="28"/>
      <c r="D114" s="26"/>
      <c r="E114" s="25"/>
      <c r="F114" s="25"/>
      <c r="G114" s="25"/>
      <c r="H114" s="25"/>
    </row>
    <row r="115" spans="1:8" ht="15.75" x14ac:dyDescent="0.25">
      <c r="A115" s="26"/>
      <c r="B115" s="27"/>
      <c r="C115" s="28"/>
      <c r="D115" s="26"/>
      <c r="E115" s="25"/>
      <c r="F115" s="25"/>
      <c r="G115" s="25"/>
      <c r="H115" s="25"/>
    </row>
    <row r="116" spans="1:8" ht="15.75" x14ac:dyDescent="0.25">
      <c r="A116" s="26"/>
      <c r="B116" s="27"/>
      <c r="C116" s="28"/>
      <c r="D116" s="26"/>
      <c r="E116" s="25"/>
      <c r="F116" s="25"/>
      <c r="G116" s="25"/>
      <c r="H116" s="25"/>
    </row>
    <row r="117" spans="1:8" ht="15.75" x14ac:dyDescent="0.25">
      <c r="A117" s="26"/>
      <c r="B117" s="27"/>
      <c r="C117" s="28"/>
      <c r="D117" s="26"/>
      <c r="E117" s="25"/>
      <c r="F117" s="25"/>
      <c r="G117" s="25"/>
      <c r="H117" s="25"/>
    </row>
    <row r="118" spans="1:8" ht="15.75" x14ac:dyDescent="0.25">
      <c r="A118" s="23"/>
      <c r="B118" s="24"/>
      <c r="C118" s="23"/>
      <c r="D118" s="23"/>
      <c r="E118" s="25"/>
      <c r="F118" s="25"/>
      <c r="G118" s="25"/>
      <c r="H118" s="25"/>
    </row>
    <row r="119" spans="1:8" ht="15.75" x14ac:dyDescent="0.25">
      <c r="A119" s="23"/>
      <c r="B119" s="24"/>
      <c r="C119" s="23"/>
      <c r="D119" s="23"/>
      <c r="E119" s="25"/>
      <c r="F119" s="25"/>
      <c r="G119" s="25"/>
      <c r="H119" s="25"/>
    </row>
    <row r="120" spans="1:8" ht="18" x14ac:dyDescent="0.25">
      <c r="A120" s="167" t="s">
        <v>2</v>
      </c>
      <c r="B120" s="168"/>
      <c r="C120" s="168"/>
      <c r="D120" s="168"/>
      <c r="E120" s="168"/>
      <c r="F120" s="168"/>
      <c r="G120" s="168"/>
      <c r="H120" s="169"/>
    </row>
    <row r="121" spans="1:8" ht="47.25" x14ac:dyDescent="0.25">
      <c r="A121" s="20" t="s">
        <v>0</v>
      </c>
      <c r="B121" s="21" t="s">
        <v>94</v>
      </c>
      <c r="C121" s="22" t="s">
        <v>95</v>
      </c>
      <c r="D121" s="22" t="s">
        <v>91</v>
      </c>
      <c r="E121" s="22" t="s">
        <v>92</v>
      </c>
      <c r="F121" s="22" t="s">
        <v>93</v>
      </c>
      <c r="G121" s="22" t="s">
        <v>89</v>
      </c>
      <c r="H121" s="22" t="s">
        <v>88</v>
      </c>
    </row>
    <row r="122" spans="1:8" ht="15.75" x14ac:dyDescent="0.25">
      <c r="A122" s="9">
        <v>2005</v>
      </c>
      <c r="B122" s="10">
        <v>0</v>
      </c>
      <c r="C122" s="11"/>
      <c r="D122" s="12"/>
      <c r="E122" s="19"/>
      <c r="F122" s="19"/>
      <c r="G122" s="12"/>
      <c r="H122" s="12"/>
    </row>
    <row r="123" spans="1:8" ht="15.75" x14ac:dyDescent="0.25">
      <c r="A123" s="9">
        <v>2006</v>
      </c>
      <c r="B123" s="10">
        <v>0</v>
      </c>
      <c r="C123" s="11"/>
      <c r="D123" s="12"/>
      <c r="E123" s="19"/>
      <c r="F123" s="19"/>
      <c r="G123" s="12"/>
      <c r="H123" s="12"/>
    </row>
    <row r="124" spans="1:8" ht="15.75" x14ac:dyDescent="0.25">
      <c r="A124" s="9">
        <v>2007</v>
      </c>
      <c r="B124" s="10">
        <v>0</v>
      </c>
      <c r="C124" s="11"/>
      <c r="D124" s="12"/>
      <c r="E124" s="19"/>
      <c r="F124" s="19"/>
      <c r="G124" s="12"/>
      <c r="H124" s="12"/>
    </row>
    <row r="125" spans="1:8" ht="15.75" x14ac:dyDescent="0.25">
      <c r="A125" s="9">
        <v>2008</v>
      </c>
      <c r="B125" s="10">
        <v>2.42</v>
      </c>
      <c r="C125" s="11"/>
      <c r="D125" s="12"/>
      <c r="E125" s="19"/>
      <c r="F125" s="19"/>
      <c r="G125" s="12"/>
      <c r="H125" s="12"/>
    </row>
    <row r="126" spans="1:8" ht="15.75" x14ac:dyDescent="0.25">
      <c r="A126" s="9">
        <v>2009</v>
      </c>
      <c r="B126" s="10">
        <v>0</v>
      </c>
      <c r="C126" s="11"/>
      <c r="D126" s="12"/>
      <c r="E126" s="19"/>
      <c r="F126" s="19"/>
      <c r="G126" s="12"/>
      <c r="H126" s="12"/>
    </row>
    <row r="127" spans="1:8" ht="15.75" x14ac:dyDescent="0.25">
      <c r="A127" s="9">
        <v>2010</v>
      </c>
      <c r="B127" s="10">
        <v>0</v>
      </c>
      <c r="C127" s="13">
        <v>5</v>
      </c>
      <c r="D127" s="9">
        <v>0</v>
      </c>
      <c r="E127" s="19">
        <v>4</v>
      </c>
      <c r="F127" s="19">
        <v>0</v>
      </c>
      <c r="G127" s="9">
        <f t="shared" ref="G127:G133" si="4">C127-(D127+E127+F127)-H127</f>
        <v>0</v>
      </c>
      <c r="H127" s="9">
        <v>1</v>
      </c>
    </row>
    <row r="128" spans="1:8" ht="15.75" x14ac:dyDescent="0.25">
      <c r="A128" s="9">
        <v>2011</v>
      </c>
      <c r="B128" s="10">
        <v>0</v>
      </c>
      <c r="C128" s="13">
        <v>5</v>
      </c>
      <c r="D128" s="9">
        <v>0</v>
      </c>
      <c r="E128" s="19">
        <v>4</v>
      </c>
      <c r="F128" s="19">
        <v>0</v>
      </c>
      <c r="G128" s="9">
        <f t="shared" si="4"/>
        <v>0</v>
      </c>
      <c r="H128" s="9">
        <v>1</v>
      </c>
    </row>
    <row r="129" spans="1:23" ht="15.75" x14ac:dyDescent="0.25">
      <c r="A129" s="9">
        <v>2012</v>
      </c>
      <c r="B129" s="10">
        <v>0</v>
      </c>
      <c r="C129" s="13">
        <v>6</v>
      </c>
      <c r="D129" s="9">
        <v>0</v>
      </c>
      <c r="E129" s="19">
        <v>4</v>
      </c>
      <c r="F129" s="19">
        <v>0</v>
      </c>
      <c r="G129" s="9">
        <f t="shared" si="4"/>
        <v>1</v>
      </c>
      <c r="H129" s="9">
        <v>1</v>
      </c>
    </row>
    <row r="130" spans="1:23" ht="15.75" x14ac:dyDescent="0.25">
      <c r="A130" s="9">
        <v>2013</v>
      </c>
      <c r="B130" s="10">
        <v>0</v>
      </c>
      <c r="C130" s="13">
        <v>6</v>
      </c>
      <c r="D130" s="9">
        <v>0</v>
      </c>
      <c r="E130" s="19">
        <v>4</v>
      </c>
      <c r="F130" s="19">
        <v>0</v>
      </c>
      <c r="G130" s="9">
        <f t="shared" si="4"/>
        <v>1</v>
      </c>
      <c r="H130" s="9">
        <v>1</v>
      </c>
    </row>
    <row r="131" spans="1:23" ht="15.75" x14ac:dyDescent="0.25">
      <c r="A131" s="9">
        <v>2014</v>
      </c>
      <c r="B131" s="10">
        <v>0</v>
      </c>
      <c r="C131" s="13">
        <v>6</v>
      </c>
      <c r="D131" s="9">
        <v>0</v>
      </c>
      <c r="E131" s="19">
        <v>4</v>
      </c>
      <c r="F131" s="19">
        <v>0</v>
      </c>
      <c r="G131" s="9">
        <f t="shared" si="4"/>
        <v>1</v>
      </c>
      <c r="H131" s="9">
        <v>1</v>
      </c>
    </row>
    <row r="132" spans="1:23" ht="15.75" x14ac:dyDescent="0.25">
      <c r="A132" s="9">
        <v>2015</v>
      </c>
      <c r="B132" s="10">
        <v>2.13</v>
      </c>
      <c r="C132" s="13">
        <v>10</v>
      </c>
      <c r="D132" s="9">
        <v>0</v>
      </c>
      <c r="E132" s="19">
        <v>4</v>
      </c>
      <c r="F132" s="19">
        <v>0</v>
      </c>
      <c r="G132" s="9">
        <f t="shared" si="4"/>
        <v>5</v>
      </c>
      <c r="H132" s="9">
        <v>1</v>
      </c>
    </row>
    <row r="133" spans="1:23" ht="15.75" x14ac:dyDescent="0.25">
      <c r="A133" s="9">
        <v>2016</v>
      </c>
      <c r="B133" s="10">
        <v>0</v>
      </c>
      <c r="C133" s="13">
        <v>15</v>
      </c>
      <c r="D133" s="9">
        <v>0</v>
      </c>
      <c r="E133" s="19">
        <v>0</v>
      </c>
      <c r="F133" s="19">
        <v>0</v>
      </c>
      <c r="G133" s="9">
        <f t="shared" si="4"/>
        <v>15</v>
      </c>
      <c r="H133" s="9">
        <v>0</v>
      </c>
    </row>
    <row r="134" spans="1:23" ht="15.75" x14ac:dyDescent="0.25">
      <c r="A134" s="9">
        <v>2017</v>
      </c>
      <c r="B134" s="10">
        <v>0</v>
      </c>
      <c r="C134" s="13">
        <v>20</v>
      </c>
      <c r="D134" s="9">
        <v>0</v>
      </c>
      <c r="E134" s="19">
        <v>13</v>
      </c>
      <c r="F134" s="19">
        <v>0</v>
      </c>
      <c r="G134" s="19">
        <v>7</v>
      </c>
      <c r="H134" s="19">
        <v>0</v>
      </c>
    </row>
    <row r="135" spans="1:23" ht="15.75" x14ac:dyDescent="0.25">
      <c r="A135" s="9">
        <v>2018</v>
      </c>
      <c r="B135" s="10">
        <v>0</v>
      </c>
      <c r="C135" s="13">
        <v>21</v>
      </c>
      <c r="D135" s="9">
        <v>0</v>
      </c>
      <c r="E135" s="19">
        <v>16</v>
      </c>
      <c r="F135" s="19">
        <v>0</v>
      </c>
      <c r="G135" s="19">
        <v>0</v>
      </c>
      <c r="H135" s="19">
        <v>5</v>
      </c>
    </row>
    <row r="136" spans="1:23" ht="15.75" x14ac:dyDescent="0.25">
      <c r="A136" s="9">
        <v>2019</v>
      </c>
      <c r="B136" s="10">
        <v>0</v>
      </c>
      <c r="C136" s="13">
        <v>21</v>
      </c>
      <c r="D136" s="9">
        <v>0</v>
      </c>
      <c r="E136" s="19">
        <v>13</v>
      </c>
      <c r="F136" s="19">
        <v>0</v>
      </c>
      <c r="G136" s="19">
        <v>6</v>
      </c>
      <c r="H136" s="19">
        <v>2</v>
      </c>
    </row>
    <row r="137" spans="1:23" ht="15.75" x14ac:dyDescent="0.25">
      <c r="A137" s="9">
        <v>2020</v>
      </c>
      <c r="B137" s="10">
        <v>0</v>
      </c>
      <c r="C137" s="13">
        <v>21</v>
      </c>
      <c r="D137" s="9">
        <v>0</v>
      </c>
      <c r="E137" s="19">
        <v>1</v>
      </c>
      <c r="F137" s="19">
        <v>0</v>
      </c>
      <c r="G137" s="19">
        <v>0</v>
      </c>
      <c r="H137" s="19">
        <v>20</v>
      </c>
    </row>
    <row r="138" spans="1:23" ht="15.75" x14ac:dyDescent="0.25">
      <c r="A138" s="9">
        <v>2021</v>
      </c>
      <c r="B138" s="10">
        <v>0</v>
      </c>
      <c r="C138" s="13" t="s">
        <v>666</v>
      </c>
      <c r="D138" s="9" t="s">
        <v>666</v>
      </c>
      <c r="E138" s="19" t="s">
        <v>666</v>
      </c>
      <c r="F138" s="19" t="s">
        <v>666</v>
      </c>
      <c r="G138" s="19" t="s">
        <v>666</v>
      </c>
      <c r="H138" s="19" t="s">
        <v>666</v>
      </c>
    </row>
    <row r="139" spans="1:23" ht="15.75" x14ac:dyDescent="0.25">
      <c r="A139" s="9">
        <v>2022</v>
      </c>
      <c r="B139" s="10">
        <v>0</v>
      </c>
      <c r="C139" s="13">
        <v>21</v>
      </c>
      <c r="D139" s="9">
        <v>0</v>
      </c>
      <c r="E139" s="19">
        <v>1</v>
      </c>
      <c r="F139" s="19">
        <v>0</v>
      </c>
      <c r="G139" s="19">
        <v>20</v>
      </c>
      <c r="H139" s="19">
        <v>0</v>
      </c>
      <c r="I139">
        <v>9</v>
      </c>
      <c r="J139">
        <v>42.857142857142854</v>
      </c>
      <c r="K139">
        <v>0</v>
      </c>
      <c r="L139">
        <v>0</v>
      </c>
      <c r="M139">
        <v>1</v>
      </c>
      <c r="N139">
        <v>4.7619047619047619</v>
      </c>
      <c r="O139">
        <v>1</v>
      </c>
      <c r="P139">
        <v>4.7619047619047619</v>
      </c>
      <c r="Q139">
        <v>4</v>
      </c>
      <c r="R139">
        <v>19.047619047619047</v>
      </c>
      <c r="S139">
        <v>0</v>
      </c>
      <c r="T139">
        <v>0</v>
      </c>
      <c r="U139">
        <v>1</v>
      </c>
      <c r="V139">
        <v>4.7619047619047619</v>
      </c>
      <c r="W139">
        <v>0</v>
      </c>
    </row>
    <row r="140" spans="1:23" ht="15.75" x14ac:dyDescent="0.25">
      <c r="A140" s="26"/>
      <c r="B140" s="27"/>
      <c r="C140" s="28"/>
      <c r="D140" s="26"/>
      <c r="E140" s="25"/>
      <c r="F140" s="25"/>
      <c r="G140" s="25"/>
      <c r="H140" s="25"/>
    </row>
    <row r="141" spans="1:23" ht="15.75" x14ac:dyDescent="0.25">
      <c r="A141" s="23" t="s">
        <v>96</v>
      </c>
      <c r="B141" s="27"/>
      <c r="C141" s="28"/>
      <c r="D141" s="26"/>
      <c r="E141" s="25"/>
      <c r="F141" s="25"/>
      <c r="G141" s="25"/>
      <c r="H141" s="25"/>
    </row>
    <row r="142" spans="1:23" ht="15.75" x14ac:dyDescent="0.25">
      <c r="A142" s="26"/>
      <c r="B142" s="27"/>
      <c r="C142" s="28"/>
      <c r="D142" s="26"/>
      <c r="E142" s="25"/>
      <c r="F142" s="25"/>
      <c r="G142" s="25"/>
      <c r="H142" s="25"/>
    </row>
    <row r="143" spans="1:23" ht="15.75" x14ac:dyDescent="0.25">
      <c r="A143" s="26"/>
      <c r="B143" s="27"/>
      <c r="C143" s="28"/>
      <c r="D143" s="26"/>
      <c r="E143" s="25"/>
      <c r="F143" s="25"/>
      <c r="G143" s="25"/>
      <c r="H143" s="25"/>
    </row>
    <row r="144" spans="1:23" ht="15.75" x14ac:dyDescent="0.25">
      <c r="A144" s="26"/>
      <c r="B144" s="27"/>
      <c r="C144" s="28"/>
      <c r="D144" s="26"/>
      <c r="E144" s="25"/>
      <c r="F144" s="25"/>
      <c r="G144" s="25"/>
      <c r="H144" s="25"/>
    </row>
    <row r="145" spans="1:8" ht="15.75" x14ac:dyDescent="0.25">
      <c r="A145" s="26"/>
      <c r="B145" s="27"/>
      <c r="C145" s="28"/>
      <c r="D145" s="26"/>
      <c r="E145" s="25"/>
      <c r="F145" s="25"/>
      <c r="G145" s="25"/>
      <c r="H145" s="25"/>
    </row>
    <row r="146" spans="1:8" ht="15.75" x14ac:dyDescent="0.25">
      <c r="A146" s="26"/>
      <c r="B146" s="27"/>
      <c r="C146" s="28"/>
      <c r="D146" s="26"/>
      <c r="E146" s="25"/>
      <c r="F146" s="25"/>
      <c r="G146" s="25"/>
      <c r="H146" s="25"/>
    </row>
    <row r="147" spans="1:8" ht="15.75" x14ac:dyDescent="0.25">
      <c r="A147" s="26"/>
      <c r="B147" s="27"/>
      <c r="C147" s="28"/>
      <c r="D147" s="26"/>
      <c r="E147" s="25"/>
      <c r="F147" s="25"/>
      <c r="G147" s="25"/>
      <c r="H147" s="25"/>
    </row>
    <row r="148" spans="1:8" ht="18" x14ac:dyDescent="0.25">
      <c r="A148" s="167" t="s">
        <v>3</v>
      </c>
      <c r="B148" s="168"/>
      <c r="C148" s="168"/>
      <c r="D148" s="168"/>
      <c r="E148" s="168"/>
      <c r="F148" s="168"/>
      <c r="G148" s="168"/>
      <c r="H148" s="169"/>
    </row>
    <row r="149" spans="1:8" ht="47.25" x14ac:dyDescent="0.25">
      <c r="A149" s="20" t="s">
        <v>0</v>
      </c>
      <c r="B149" s="21" t="s">
        <v>94</v>
      </c>
      <c r="C149" s="22" t="s">
        <v>95</v>
      </c>
      <c r="D149" s="22" t="s">
        <v>91</v>
      </c>
      <c r="E149" s="22" t="s">
        <v>92</v>
      </c>
      <c r="F149" s="22" t="s">
        <v>93</v>
      </c>
      <c r="G149" s="22" t="s">
        <v>89</v>
      </c>
      <c r="H149" s="22" t="s">
        <v>88</v>
      </c>
    </row>
    <row r="150" spans="1:8" ht="15.75" x14ac:dyDescent="0.25">
      <c r="A150" s="9">
        <v>2005</v>
      </c>
      <c r="B150" s="10">
        <v>0</v>
      </c>
      <c r="C150" s="11"/>
      <c r="D150" s="12"/>
      <c r="E150" s="19"/>
      <c r="F150" s="19"/>
      <c r="G150" s="12"/>
      <c r="H150" s="12"/>
    </row>
    <row r="151" spans="1:8" ht="15.75" x14ac:dyDescent="0.25">
      <c r="A151" s="9">
        <v>2006</v>
      </c>
      <c r="B151" s="10">
        <v>0</v>
      </c>
      <c r="C151" s="11"/>
      <c r="D151" s="12"/>
      <c r="E151" s="19"/>
      <c r="F151" s="19"/>
      <c r="G151" s="12"/>
      <c r="H151" s="12"/>
    </row>
    <row r="152" spans="1:8" ht="15.75" x14ac:dyDescent="0.25">
      <c r="A152" s="9">
        <v>2007</v>
      </c>
      <c r="B152" s="10">
        <v>0</v>
      </c>
      <c r="C152" s="11"/>
      <c r="D152" s="12"/>
      <c r="E152" s="19"/>
      <c r="F152" s="19"/>
      <c r="G152" s="12"/>
      <c r="H152" s="12"/>
    </row>
    <row r="153" spans="1:8" ht="15.75" x14ac:dyDescent="0.25">
      <c r="A153" s="9">
        <v>2008</v>
      </c>
      <c r="B153" s="10">
        <v>0</v>
      </c>
      <c r="C153" s="11"/>
      <c r="D153" s="12"/>
      <c r="E153" s="19"/>
      <c r="F153" s="19"/>
      <c r="G153" s="12"/>
      <c r="H153" s="12"/>
    </row>
    <row r="154" spans="1:8" ht="15.75" x14ac:dyDescent="0.25">
      <c r="A154" s="9">
        <v>2009</v>
      </c>
      <c r="B154" s="10">
        <v>0</v>
      </c>
      <c r="C154" s="11"/>
      <c r="D154" s="12"/>
      <c r="E154" s="19"/>
      <c r="F154" s="19"/>
      <c r="G154" s="12"/>
      <c r="H154" s="12"/>
    </row>
    <row r="155" spans="1:8" ht="15.75" x14ac:dyDescent="0.25">
      <c r="A155" s="9">
        <v>2010</v>
      </c>
      <c r="B155" s="10">
        <v>0</v>
      </c>
      <c r="C155" s="13">
        <v>2</v>
      </c>
      <c r="D155" s="9">
        <v>0</v>
      </c>
      <c r="E155" s="19">
        <v>1</v>
      </c>
      <c r="F155" s="19">
        <v>0</v>
      </c>
      <c r="G155" s="9">
        <f t="shared" ref="G155:G161" si="5">C155-(D155+E155+F155)-H155</f>
        <v>0</v>
      </c>
      <c r="H155" s="9">
        <v>1</v>
      </c>
    </row>
    <row r="156" spans="1:8" ht="15.75" x14ac:dyDescent="0.25">
      <c r="A156" s="9">
        <v>2011</v>
      </c>
      <c r="B156" s="10">
        <v>0</v>
      </c>
      <c r="C156" s="13">
        <v>2</v>
      </c>
      <c r="D156" s="9">
        <v>0</v>
      </c>
      <c r="E156" s="19">
        <v>0</v>
      </c>
      <c r="F156" s="19">
        <v>2</v>
      </c>
      <c r="G156" s="9">
        <f t="shared" si="5"/>
        <v>0</v>
      </c>
      <c r="H156" s="9">
        <v>0</v>
      </c>
    </row>
    <row r="157" spans="1:8" ht="15.75" x14ac:dyDescent="0.25">
      <c r="A157" s="9">
        <v>2012</v>
      </c>
      <c r="B157" s="10">
        <v>0</v>
      </c>
      <c r="C157" s="13">
        <v>2</v>
      </c>
      <c r="D157" s="9">
        <v>0</v>
      </c>
      <c r="E157" s="19">
        <v>1</v>
      </c>
      <c r="F157" s="19">
        <v>0</v>
      </c>
      <c r="G157" s="9">
        <f t="shared" si="5"/>
        <v>1</v>
      </c>
      <c r="H157" s="9">
        <v>0</v>
      </c>
    </row>
    <row r="158" spans="1:8" ht="15.75" x14ac:dyDescent="0.25">
      <c r="A158" s="9">
        <v>2013</v>
      </c>
      <c r="B158" s="10">
        <v>0</v>
      </c>
      <c r="C158" s="13">
        <v>2</v>
      </c>
      <c r="D158" s="9">
        <v>0</v>
      </c>
      <c r="E158" s="19">
        <v>1</v>
      </c>
      <c r="F158" s="19">
        <v>1</v>
      </c>
      <c r="G158" s="9">
        <f t="shared" si="5"/>
        <v>0</v>
      </c>
      <c r="H158" s="9">
        <v>0</v>
      </c>
    </row>
    <row r="159" spans="1:8" ht="15.75" x14ac:dyDescent="0.25">
      <c r="A159" s="9">
        <v>2014</v>
      </c>
      <c r="B159" s="10">
        <v>0</v>
      </c>
      <c r="C159" s="13">
        <v>1</v>
      </c>
      <c r="D159" s="9">
        <v>0</v>
      </c>
      <c r="E159" s="19">
        <v>1</v>
      </c>
      <c r="F159" s="19">
        <v>0</v>
      </c>
      <c r="G159" s="9">
        <f t="shared" si="5"/>
        <v>0</v>
      </c>
      <c r="H159" s="9">
        <v>0</v>
      </c>
    </row>
    <row r="160" spans="1:8" ht="15.75" x14ac:dyDescent="0.25">
      <c r="A160" s="9">
        <v>2015</v>
      </c>
      <c r="B160" s="10">
        <v>0</v>
      </c>
      <c r="C160" s="13">
        <v>1</v>
      </c>
      <c r="D160" s="9">
        <v>0</v>
      </c>
      <c r="E160" s="19">
        <v>0</v>
      </c>
      <c r="F160" s="19">
        <v>0</v>
      </c>
      <c r="G160" s="9">
        <f t="shared" si="5"/>
        <v>1</v>
      </c>
      <c r="H160" s="9">
        <v>0</v>
      </c>
    </row>
    <row r="161" spans="1:8" ht="15.75" x14ac:dyDescent="0.25">
      <c r="A161" s="9">
        <v>2016</v>
      </c>
      <c r="B161" s="10">
        <v>0</v>
      </c>
      <c r="C161" s="13">
        <v>1</v>
      </c>
      <c r="D161" s="9">
        <v>0</v>
      </c>
      <c r="E161" s="19">
        <v>0</v>
      </c>
      <c r="F161" s="19">
        <v>0</v>
      </c>
      <c r="G161" s="9">
        <f t="shared" si="5"/>
        <v>1</v>
      </c>
      <c r="H161" s="9">
        <v>0</v>
      </c>
    </row>
    <row r="162" spans="1:8" ht="15.75" x14ac:dyDescent="0.25">
      <c r="A162" s="9">
        <v>2017</v>
      </c>
      <c r="B162" s="10">
        <v>0</v>
      </c>
      <c r="C162" s="13">
        <v>1</v>
      </c>
      <c r="D162" s="9">
        <v>0</v>
      </c>
      <c r="E162" s="19">
        <v>0</v>
      </c>
      <c r="F162" s="19">
        <v>0</v>
      </c>
      <c r="G162" s="19">
        <v>0</v>
      </c>
      <c r="H162" s="19">
        <v>1</v>
      </c>
    </row>
    <row r="163" spans="1:8" ht="15.75" x14ac:dyDescent="0.25">
      <c r="A163" s="9">
        <v>2018</v>
      </c>
      <c r="B163" s="10">
        <v>0</v>
      </c>
      <c r="C163" s="13">
        <v>1</v>
      </c>
      <c r="D163" s="9">
        <v>0</v>
      </c>
      <c r="E163" s="19">
        <v>0</v>
      </c>
      <c r="F163" s="19">
        <v>0</v>
      </c>
      <c r="G163" s="19">
        <v>1</v>
      </c>
      <c r="H163" s="19">
        <v>1</v>
      </c>
    </row>
    <row r="164" spans="1:8" ht="15.75" x14ac:dyDescent="0.25">
      <c r="A164" s="9">
        <v>2019</v>
      </c>
      <c r="B164" s="10">
        <v>0</v>
      </c>
      <c r="C164" s="13">
        <v>2</v>
      </c>
      <c r="D164" s="9">
        <v>0</v>
      </c>
      <c r="E164" s="19">
        <v>2</v>
      </c>
      <c r="F164" s="19">
        <v>0</v>
      </c>
      <c r="G164" s="19">
        <v>0</v>
      </c>
      <c r="H164" s="19">
        <v>0</v>
      </c>
    </row>
    <row r="165" spans="1:8" ht="15.75" x14ac:dyDescent="0.25">
      <c r="A165" s="9">
        <v>2020</v>
      </c>
      <c r="B165" s="10">
        <v>0</v>
      </c>
      <c r="C165" s="13">
        <v>2</v>
      </c>
      <c r="D165" s="9">
        <v>0</v>
      </c>
      <c r="E165" s="19">
        <v>0</v>
      </c>
      <c r="F165" s="19">
        <v>0</v>
      </c>
      <c r="G165" s="19">
        <v>0</v>
      </c>
      <c r="H165" s="19">
        <v>2</v>
      </c>
    </row>
    <row r="166" spans="1:8" ht="15.75" x14ac:dyDescent="0.25">
      <c r="A166" s="9">
        <v>2021</v>
      </c>
      <c r="B166" s="10">
        <v>0</v>
      </c>
      <c r="C166" s="13" t="s">
        <v>666</v>
      </c>
      <c r="D166" s="9" t="s">
        <v>666</v>
      </c>
      <c r="E166" s="19" t="s">
        <v>666</v>
      </c>
      <c r="F166" s="19" t="s">
        <v>666</v>
      </c>
      <c r="G166" s="19" t="s">
        <v>666</v>
      </c>
      <c r="H166" s="19" t="s">
        <v>666</v>
      </c>
    </row>
    <row r="167" spans="1:8" ht="15.75" x14ac:dyDescent="0.25">
      <c r="A167" s="9">
        <v>2022</v>
      </c>
      <c r="B167" s="10">
        <v>0</v>
      </c>
      <c r="C167" s="13">
        <v>2</v>
      </c>
      <c r="D167" s="9">
        <v>0</v>
      </c>
      <c r="E167" s="19">
        <v>0</v>
      </c>
      <c r="F167" s="19">
        <v>0</v>
      </c>
      <c r="G167" s="19">
        <v>2</v>
      </c>
      <c r="H167" s="19">
        <v>0</v>
      </c>
    </row>
    <row r="168" spans="1:8" ht="15.75" x14ac:dyDescent="0.25">
      <c r="A168" s="26"/>
      <c r="B168" s="27"/>
      <c r="C168" s="28"/>
      <c r="D168" s="26"/>
      <c r="E168" s="25"/>
      <c r="F168" s="25"/>
      <c r="G168" s="25"/>
      <c r="H168" s="25"/>
    </row>
    <row r="169" spans="1:8" ht="15.75" x14ac:dyDescent="0.25">
      <c r="A169" s="23" t="s">
        <v>96</v>
      </c>
      <c r="B169" s="27"/>
      <c r="C169" s="28"/>
      <c r="D169" s="26"/>
      <c r="E169" s="25"/>
      <c r="F169" s="25"/>
      <c r="G169" s="25"/>
      <c r="H169" s="25"/>
    </row>
    <row r="170" spans="1:8" ht="15.75" x14ac:dyDescent="0.25">
      <c r="A170" s="26"/>
      <c r="B170" s="27"/>
      <c r="C170" s="28"/>
      <c r="D170" s="26"/>
      <c r="E170" s="25"/>
      <c r="F170" s="25"/>
      <c r="G170" s="25"/>
      <c r="H170" s="25"/>
    </row>
    <row r="171" spans="1:8" ht="15.75" x14ac:dyDescent="0.25">
      <c r="A171" s="26"/>
      <c r="B171" s="27"/>
      <c r="C171" s="28"/>
      <c r="D171" s="26"/>
      <c r="E171" s="25"/>
      <c r="F171" s="25"/>
      <c r="G171" s="25"/>
      <c r="H171" s="25"/>
    </row>
    <row r="172" spans="1:8" ht="15.75" x14ac:dyDescent="0.25">
      <c r="A172" s="26"/>
      <c r="B172" s="27"/>
      <c r="C172" s="28"/>
      <c r="D172" s="26"/>
      <c r="E172" s="25"/>
      <c r="F172" s="25"/>
      <c r="G172" s="25"/>
      <c r="H172" s="25"/>
    </row>
    <row r="173" spans="1:8" ht="15.75" x14ac:dyDescent="0.25">
      <c r="A173" s="26"/>
      <c r="B173" s="27"/>
      <c r="C173" s="28"/>
      <c r="D173" s="26"/>
      <c r="E173" s="25"/>
      <c r="F173" s="25"/>
      <c r="G173" s="25"/>
      <c r="H173" s="25"/>
    </row>
    <row r="174" spans="1:8" ht="15.75" x14ac:dyDescent="0.25">
      <c r="A174" s="23"/>
      <c r="B174" s="24"/>
      <c r="C174" s="23"/>
      <c r="D174" s="23"/>
      <c r="E174" s="25"/>
      <c r="F174" s="25"/>
      <c r="G174" s="25"/>
      <c r="H174" s="25"/>
    </row>
    <row r="175" spans="1:8" ht="15.75" x14ac:dyDescent="0.25">
      <c r="A175" s="23"/>
      <c r="B175" s="24"/>
      <c r="C175" s="23"/>
      <c r="D175" s="23"/>
      <c r="E175" s="25"/>
      <c r="F175" s="25"/>
      <c r="G175" s="25"/>
      <c r="H175" s="25"/>
    </row>
    <row r="176" spans="1:8" ht="18" x14ac:dyDescent="0.25">
      <c r="A176" s="167" t="s">
        <v>4</v>
      </c>
      <c r="B176" s="168"/>
      <c r="C176" s="168"/>
      <c r="D176" s="168"/>
      <c r="E176" s="168"/>
      <c r="F176" s="168"/>
      <c r="G176" s="168"/>
      <c r="H176" s="169"/>
    </row>
    <row r="177" spans="1:8" ht="47.25" x14ac:dyDescent="0.25">
      <c r="A177" s="20" t="s">
        <v>0</v>
      </c>
      <c r="B177" s="21" t="s">
        <v>94</v>
      </c>
      <c r="C177" s="22" t="s">
        <v>95</v>
      </c>
      <c r="D177" s="22" t="s">
        <v>91</v>
      </c>
      <c r="E177" s="22" t="s">
        <v>92</v>
      </c>
      <c r="F177" s="22" t="s">
        <v>93</v>
      </c>
      <c r="G177" s="22" t="s">
        <v>89</v>
      </c>
      <c r="H177" s="22" t="s">
        <v>88</v>
      </c>
    </row>
    <row r="178" spans="1:8" ht="15.75" x14ac:dyDescent="0.25">
      <c r="A178" s="9">
        <v>2005</v>
      </c>
      <c r="B178" s="10">
        <v>0</v>
      </c>
      <c r="C178" s="11"/>
      <c r="D178" s="12"/>
      <c r="E178" s="19"/>
      <c r="F178" s="19"/>
      <c r="G178" s="12"/>
      <c r="H178" s="12"/>
    </row>
    <row r="179" spans="1:8" ht="15.75" x14ac:dyDescent="0.25">
      <c r="A179" s="9">
        <v>2006</v>
      </c>
      <c r="B179" s="10">
        <v>0</v>
      </c>
      <c r="C179" s="11"/>
      <c r="D179" s="12"/>
      <c r="E179" s="19"/>
      <c r="F179" s="19"/>
      <c r="G179" s="12"/>
      <c r="H179" s="12"/>
    </row>
    <row r="180" spans="1:8" ht="15.75" x14ac:dyDescent="0.25">
      <c r="A180" s="9">
        <v>2007</v>
      </c>
      <c r="B180" s="10">
        <v>0</v>
      </c>
      <c r="C180" s="11"/>
      <c r="D180" s="12"/>
      <c r="E180" s="19"/>
      <c r="F180" s="19"/>
      <c r="G180" s="12"/>
      <c r="H180" s="12"/>
    </row>
    <row r="181" spans="1:8" ht="15.75" x14ac:dyDescent="0.25">
      <c r="A181" s="9">
        <v>2008</v>
      </c>
      <c r="B181" s="10">
        <v>0</v>
      </c>
      <c r="C181" s="11"/>
      <c r="D181" s="12"/>
      <c r="E181" s="19"/>
      <c r="F181" s="19"/>
      <c r="G181" s="12"/>
      <c r="H181" s="12"/>
    </row>
    <row r="182" spans="1:8" ht="15.75" x14ac:dyDescent="0.25">
      <c r="A182" s="9">
        <v>2009</v>
      </c>
      <c r="B182" s="10">
        <v>0</v>
      </c>
      <c r="C182" s="11"/>
      <c r="D182" s="12"/>
      <c r="E182" s="19"/>
      <c r="F182" s="19"/>
      <c r="G182" s="12"/>
      <c r="H182" s="12"/>
    </row>
    <row r="183" spans="1:8" ht="15.75" x14ac:dyDescent="0.25">
      <c r="A183" s="9">
        <v>2010</v>
      </c>
      <c r="B183" s="10">
        <v>0</v>
      </c>
      <c r="C183" s="13">
        <v>9</v>
      </c>
      <c r="D183" s="9">
        <v>0</v>
      </c>
      <c r="E183" s="19">
        <v>9</v>
      </c>
      <c r="F183" s="19">
        <v>0</v>
      </c>
      <c r="G183" s="9">
        <f t="shared" ref="G183:G191" si="6">C183-(D183+E183+F183)-H183</f>
        <v>0</v>
      </c>
      <c r="H183" s="9">
        <v>0</v>
      </c>
    </row>
    <row r="184" spans="1:8" ht="15.75" x14ac:dyDescent="0.25">
      <c r="A184" s="9">
        <v>2011</v>
      </c>
      <c r="B184" s="10">
        <v>0</v>
      </c>
      <c r="C184" s="13">
        <v>9</v>
      </c>
      <c r="D184" s="9">
        <v>0</v>
      </c>
      <c r="E184" s="19">
        <v>9</v>
      </c>
      <c r="F184" s="19">
        <v>0</v>
      </c>
      <c r="G184" s="9">
        <f t="shared" si="6"/>
        <v>0</v>
      </c>
      <c r="H184" s="9">
        <v>0</v>
      </c>
    </row>
    <row r="185" spans="1:8" ht="15.75" x14ac:dyDescent="0.25">
      <c r="A185" s="9">
        <v>2012</v>
      </c>
      <c r="B185" s="10">
        <v>0</v>
      </c>
      <c r="C185" s="13">
        <v>19</v>
      </c>
      <c r="D185" s="9">
        <v>0</v>
      </c>
      <c r="E185" s="19">
        <v>0</v>
      </c>
      <c r="F185" s="19">
        <v>0</v>
      </c>
      <c r="G185" s="9">
        <f t="shared" si="6"/>
        <v>19</v>
      </c>
      <c r="H185" s="9">
        <v>0</v>
      </c>
    </row>
    <row r="186" spans="1:8" ht="15.75" x14ac:dyDescent="0.25">
      <c r="A186" s="9">
        <v>2013</v>
      </c>
      <c r="B186" s="10">
        <v>0</v>
      </c>
      <c r="C186" s="13">
        <v>19</v>
      </c>
      <c r="D186" s="9">
        <v>0</v>
      </c>
      <c r="E186" s="19">
        <v>14</v>
      </c>
      <c r="F186" s="19">
        <v>0</v>
      </c>
      <c r="G186" s="9">
        <f t="shared" si="6"/>
        <v>3</v>
      </c>
      <c r="H186" s="9">
        <v>2</v>
      </c>
    </row>
    <row r="187" spans="1:8" ht="15.75" x14ac:dyDescent="0.25">
      <c r="A187" s="9">
        <v>2014</v>
      </c>
      <c r="B187" s="10">
        <v>0</v>
      </c>
      <c r="C187" s="13">
        <v>17</v>
      </c>
      <c r="D187" s="9">
        <v>0</v>
      </c>
      <c r="E187" s="19">
        <v>1</v>
      </c>
      <c r="F187" s="19">
        <v>0</v>
      </c>
      <c r="G187" s="9">
        <f t="shared" si="6"/>
        <v>16</v>
      </c>
      <c r="H187" s="9">
        <v>0</v>
      </c>
    </row>
    <row r="188" spans="1:8" ht="15.75" x14ac:dyDescent="0.25">
      <c r="A188" s="9">
        <v>2015</v>
      </c>
      <c r="B188" s="10">
        <v>0</v>
      </c>
      <c r="C188" s="13">
        <v>17</v>
      </c>
      <c r="D188" s="9">
        <v>0</v>
      </c>
      <c r="E188" s="19">
        <v>1</v>
      </c>
      <c r="F188" s="19">
        <v>0</v>
      </c>
      <c r="G188" s="9">
        <f t="shared" si="6"/>
        <v>16</v>
      </c>
      <c r="H188" s="9">
        <v>0</v>
      </c>
    </row>
    <row r="189" spans="1:8" ht="15.75" x14ac:dyDescent="0.25">
      <c r="A189" s="9">
        <v>2016</v>
      </c>
      <c r="B189" s="10">
        <v>4.9800000000000004</v>
      </c>
      <c r="C189" s="13">
        <v>23</v>
      </c>
      <c r="D189" s="9">
        <v>0</v>
      </c>
      <c r="E189" s="19">
        <v>0</v>
      </c>
      <c r="F189" s="19">
        <v>0</v>
      </c>
      <c r="G189" s="9">
        <f t="shared" si="6"/>
        <v>22</v>
      </c>
      <c r="H189" s="9">
        <v>1</v>
      </c>
    </row>
    <row r="190" spans="1:8" ht="15.75" x14ac:dyDescent="0.25">
      <c r="A190" s="9">
        <v>2017</v>
      </c>
      <c r="B190" s="10">
        <v>0</v>
      </c>
      <c r="C190" s="13">
        <v>26</v>
      </c>
      <c r="D190" s="9">
        <v>0</v>
      </c>
      <c r="E190" s="19">
        <v>0</v>
      </c>
      <c r="F190" s="19">
        <v>0</v>
      </c>
      <c r="G190" s="19">
        <f t="shared" si="6"/>
        <v>25</v>
      </c>
      <c r="H190" s="19">
        <v>1</v>
      </c>
    </row>
    <row r="191" spans="1:8" ht="15.75" x14ac:dyDescent="0.25">
      <c r="A191" s="9">
        <v>2018</v>
      </c>
      <c r="B191" s="10">
        <v>4.6910916170192802</v>
      </c>
      <c r="C191" s="13">
        <v>28</v>
      </c>
      <c r="D191" s="9">
        <v>0</v>
      </c>
      <c r="E191" s="19">
        <v>0</v>
      </c>
      <c r="F191" s="19">
        <v>0</v>
      </c>
      <c r="G191" s="19">
        <f t="shared" si="6"/>
        <v>26</v>
      </c>
      <c r="H191" s="19">
        <v>2</v>
      </c>
    </row>
    <row r="192" spans="1:8" ht="15.75" x14ac:dyDescent="0.25">
      <c r="A192" s="9">
        <v>2019</v>
      </c>
      <c r="B192" s="10">
        <v>5.39</v>
      </c>
      <c r="C192" s="13">
        <v>28</v>
      </c>
      <c r="D192" s="9">
        <v>2</v>
      </c>
      <c r="E192" s="19">
        <v>19</v>
      </c>
      <c r="F192" s="19">
        <v>0</v>
      </c>
      <c r="G192" s="19">
        <v>6</v>
      </c>
      <c r="H192" s="19">
        <v>1</v>
      </c>
    </row>
    <row r="193" spans="1:8" ht="15.75" x14ac:dyDescent="0.25">
      <c r="A193" s="9">
        <v>2020</v>
      </c>
      <c r="B193" s="10">
        <v>0</v>
      </c>
      <c r="C193" s="13">
        <v>28</v>
      </c>
      <c r="D193" s="9">
        <v>0</v>
      </c>
      <c r="E193" s="19">
        <v>0</v>
      </c>
      <c r="F193" s="19">
        <v>0</v>
      </c>
      <c r="G193" s="19">
        <v>2</v>
      </c>
      <c r="H193" s="19">
        <v>26</v>
      </c>
    </row>
    <row r="194" spans="1:8" ht="15.75" x14ac:dyDescent="0.25">
      <c r="A194" s="9">
        <v>2021</v>
      </c>
      <c r="B194" s="10">
        <v>0</v>
      </c>
      <c r="C194" s="13" t="s">
        <v>666</v>
      </c>
      <c r="D194" s="9" t="s">
        <v>666</v>
      </c>
      <c r="E194" s="19" t="s">
        <v>666</v>
      </c>
      <c r="F194" s="19" t="s">
        <v>666</v>
      </c>
      <c r="G194" s="19" t="s">
        <v>666</v>
      </c>
      <c r="H194" s="19" t="s">
        <v>666</v>
      </c>
    </row>
    <row r="195" spans="1:8" ht="15.75" x14ac:dyDescent="0.25">
      <c r="A195" s="9">
        <v>2022</v>
      </c>
      <c r="B195" s="10">
        <v>0</v>
      </c>
      <c r="C195" s="13">
        <v>30</v>
      </c>
      <c r="D195" s="9">
        <v>15</v>
      </c>
      <c r="E195" s="19">
        <v>6</v>
      </c>
      <c r="F195" s="19">
        <v>0</v>
      </c>
      <c r="G195" s="19">
        <v>9</v>
      </c>
      <c r="H195" s="19">
        <v>0</v>
      </c>
    </row>
    <row r="196" spans="1:8" ht="15.75" x14ac:dyDescent="0.25">
      <c r="A196" s="26"/>
      <c r="B196" s="27"/>
      <c r="C196" s="28"/>
      <c r="D196" s="26"/>
      <c r="E196" s="25"/>
      <c r="F196" s="25"/>
      <c r="G196" s="25"/>
      <c r="H196" s="25"/>
    </row>
    <row r="197" spans="1:8" ht="15.75" x14ac:dyDescent="0.25">
      <c r="A197" s="23" t="s">
        <v>96</v>
      </c>
      <c r="B197" s="27"/>
      <c r="C197" s="28"/>
      <c r="D197" s="26"/>
      <c r="E197" s="25"/>
      <c r="F197" s="25"/>
      <c r="G197" s="25"/>
      <c r="H197" s="25"/>
    </row>
    <row r="198" spans="1:8" ht="15.75" x14ac:dyDescent="0.25">
      <c r="A198" s="26"/>
      <c r="B198" s="27"/>
      <c r="C198" s="28"/>
      <c r="D198" s="26"/>
      <c r="E198" s="25"/>
      <c r="F198" s="25"/>
      <c r="G198" s="25"/>
      <c r="H198" s="25"/>
    </row>
    <row r="199" spans="1:8" ht="15.75" x14ac:dyDescent="0.25">
      <c r="A199" s="26"/>
      <c r="B199" s="27"/>
      <c r="C199" s="28"/>
      <c r="D199" s="26"/>
      <c r="E199" s="25"/>
      <c r="F199" s="25"/>
      <c r="G199" s="25"/>
      <c r="H199" s="25"/>
    </row>
    <row r="200" spans="1:8" ht="15.75" x14ac:dyDescent="0.25">
      <c r="A200" s="26"/>
      <c r="B200" s="27"/>
      <c r="C200" s="28"/>
      <c r="D200" s="26"/>
      <c r="E200" s="25"/>
      <c r="F200" s="25"/>
      <c r="G200" s="25"/>
      <c r="H200" s="25"/>
    </row>
    <row r="201" spans="1:8" ht="15.75" x14ac:dyDescent="0.25">
      <c r="A201" s="26"/>
      <c r="B201" s="27"/>
      <c r="C201" s="28"/>
      <c r="D201" s="26"/>
      <c r="E201" s="25"/>
      <c r="F201" s="25"/>
      <c r="G201" s="25"/>
      <c r="H201" s="25"/>
    </row>
    <row r="202" spans="1:8" ht="15.75" x14ac:dyDescent="0.25">
      <c r="A202" s="23"/>
      <c r="B202" s="24"/>
      <c r="C202" s="23"/>
      <c r="D202" s="23"/>
      <c r="E202" s="25"/>
      <c r="F202" s="25"/>
      <c r="G202" s="25"/>
      <c r="H202" s="25"/>
    </row>
    <row r="203" spans="1:8" ht="15.75" x14ac:dyDescent="0.25">
      <c r="A203" s="23"/>
      <c r="B203" s="24"/>
      <c r="C203" s="23"/>
      <c r="D203" s="23"/>
      <c r="E203" s="25"/>
      <c r="F203" s="25"/>
      <c r="G203" s="25"/>
      <c r="H203" s="25"/>
    </row>
    <row r="204" spans="1:8" ht="18" x14ac:dyDescent="0.25">
      <c r="A204" s="167" t="s">
        <v>527</v>
      </c>
      <c r="B204" s="168"/>
      <c r="C204" s="168"/>
      <c r="D204" s="168"/>
      <c r="E204" s="168"/>
      <c r="F204" s="168"/>
      <c r="G204" s="168"/>
      <c r="H204" s="169"/>
    </row>
    <row r="205" spans="1:8" ht="47.25" x14ac:dyDescent="0.25">
      <c r="A205" s="20" t="s">
        <v>0</v>
      </c>
      <c r="B205" s="21" t="s">
        <v>94</v>
      </c>
      <c r="C205" s="22" t="s">
        <v>95</v>
      </c>
      <c r="D205" s="22" t="s">
        <v>91</v>
      </c>
      <c r="E205" s="22" t="s">
        <v>92</v>
      </c>
      <c r="F205" s="22" t="s">
        <v>93</v>
      </c>
      <c r="G205" s="22" t="s">
        <v>89</v>
      </c>
      <c r="H205" s="22" t="s">
        <v>88</v>
      </c>
    </row>
    <row r="206" spans="1:8" ht="15.75" x14ac:dyDescent="0.25">
      <c r="A206" s="9">
        <v>2005</v>
      </c>
      <c r="B206" s="10">
        <v>0</v>
      </c>
      <c r="C206" s="11"/>
      <c r="D206" s="12"/>
      <c r="E206" s="19"/>
      <c r="F206" s="19"/>
      <c r="G206" s="12"/>
      <c r="H206" s="12"/>
    </row>
    <row r="207" spans="1:8" ht="15.75" x14ac:dyDescent="0.25">
      <c r="A207" s="9">
        <v>2006</v>
      </c>
      <c r="B207" s="10">
        <v>0</v>
      </c>
      <c r="C207" s="11"/>
      <c r="D207" s="12"/>
      <c r="E207" s="19"/>
      <c r="F207" s="19"/>
      <c r="G207" s="12"/>
      <c r="H207" s="12"/>
    </row>
    <row r="208" spans="1:8" ht="15.75" x14ac:dyDescent="0.25">
      <c r="A208" s="9">
        <v>2007</v>
      </c>
      <c r="B208" s="10">
        <v>0</v>
      </c>
      <c r="C208" s="11"/>
      <c r="D208" s="12"/>
      <c r="E208" s="19"/>
      <c r="F208" s="19"/>
      <c r="G208" s="12"/>
      <c r="H208" s="12"/>
    </row>
    <row r="209" spans="1:8" ht="15.75" x14ac:dyDescent="0.25">
      <c r="A209" s="9">
        <v>2008</v>
      </c>
      <c r="B209" s="10">
        <v>0</v>
      </c>
      <c r="C209" s="11"/>
      <c r="D209" s="12"/>
      <c r="E209" s="19"/>
      <c r="F209" s="19"/>
      <c r="G209" s="12"/>
      <c r="H209" s="12"/>
    </row>
    <row r="210" spans="1:8" ht="15.75" x14ac:dyDescent="0.25">
      <c r="A210" s="9">
        <v>2009</v>
      </c>
      <c r="B210" s="10">
        <v>0</v>
      </c>
      <c r="C210" s="11"/>
      <c r="D210" s="12"/>
      <c r="E210" s="19"/>
      <c r="F210" s="19"/>
      <c r="G210" s="12"/>
      <c r="H210" s="12"/>
    </row>
    <row r="211" spans="1:8" ht="15.75" x14ac:dyDescent="0.25">
      <c r="A211" s="9">
        <v>2010</v>
      </c>
      <c r="B211" s="10">
        <v>0</v>
      </c>
      <c r="C211" s="13">
        <v>1</v>
      </c>
      <c r="D211" s="9">
        <v>0</v>
      </c>
      <c r="E211" s="19">
        <v>1</v>
      </c>
      <c r="F211" s="19">
        <v>0</v>
      </c>
      <c r="G211" s="9">
        <f t="shared" ref="G211:G217" si="7">C211-(D211+E211+F211)-H211</f>
        <v>0</v>
      </c>
      <c r="H211" s="9">
        <v>0</v>
      </c>
    </row>
    <row r="212" spans="1:8" ht="15.75" x14ac:dyDescent="0.25">
      <c r="A212" s="9">
        <v>2011</v>
      </c>
      <c r="B212" s="10">
        <v>0</v>
      </c>
      <c r="C212" s="13">
        <v>1</v>
      </c>
      <c r="D212" s="9">
        <v>0</v>
      </c>
      <c r="E212" s="19">
        <v>1</v>
      </c>
      <c r="F212" s="19">
        <v>0</v>
      </c>
      <c r="G212" s="9">
        <f t="shared" si="7"/>
        <v>0</v>
      </c>
      <c r="H212" s="9">
        <v>0</v>
      </c>
    </row>
    <row r="213" spans="1:8" ht="15.75" x14ac:dyDescent="0.25">
      <c r="A213" s="9">
        <v>2012</v>
      </c>
      <c r="B213" s="10">
        <v>0</v>
      </c>
      <c r="C213" s="13">
        <v>1</v>
      </c>
      <c r="D213" s="9">
        <v>0</v>
      </c>
      <c r="E213" s="19">
        <v>1</v>
      </c>
      <c r="F213" s="19">
        <v>0</v>
      </c>
      <c r="G213" s="9">
        <f t="shared" si="7"/>
        <v>0</v>
      </c>
      <c r="H213" s="9">
        <v>0</v>
      </c>
    </row>
    <row r="214" spans="1:8" ht="15.75" x14ac:dyDescent="0.25">
      <c r="A214" s="9">
        <v>2013</v>
      </c>
      <c r="B214" s="10">
        <v>0</v>
      </c>
      <c r="C214" s="13">
        <v>1</v>
      </c>
      <c r="D214" s="9">
        <v>0</v>
      </c>
      <c r="E214" s="19">
        <v>1</v>
      </c>
      <c r="F214" s="19">
        <v>0</v>
      </c>
      <c r="G214" s="9">
        <f t="shared" si="7"/>
        <v>0</v>
      </c>
      <c r="H214" s="9">
        <v>0</v>
      </c>
    </row>
    <row r="215" spans="1:8" ht="15.75" x14ac:dyDescent="0.25">
      <c r="A215" s="9">
        <v>2014</v>
      </c>
      <c r="B215" s="10">
        <v>0</v>
      </c>
      <c r="C215" s="13">
        <v>1</v>
      </c>
      <c r="D215" s="9">
        <v>0</v>
      </c>
      <c r="E215" s="19">
        <v>1</v>
      </c>
      <c r="F215" s="19">
        <v>0</v>
      </c>
      <c r="G215" s="9">
        <f t="shared" si="7"/>
        <v>0</v>
      </c>
      <c r="H215" s="9">
        <v>0</v>
      </c>
    </row>
    <row r="216" spans="1:8" ht="15.75" x14ac:dyDescent="0.25">
      <c r="A216" s="9">
        <v>2015</v>
      </c>
      <c r="B216" s="10">
        <v>0</v>
      </c>
      <c r="C216" s="13">
        <v>1</v>
      </c>
      <c r="D216" s="9">
        <v>0</v>
      </c>
      <c r="E216" s="19">
        <v>1</v>
      </c>
      <c r="F216" s="19">
        <v>0</v>
      </c>
      <c r="G216" s="9">
        <f t="shared" si="7"/>
        <v>0</v>
      </c>
      <c r="H216" s="9">
        <v>0</v>
      </c>
    </row>
    <row r="217" spans="1:8" ht="15.75" x14ac:dyDescent="0.25">
      <c r="A217" s="9">
        <v>2016</v>
      </c>
      <c r="B217" s="10">
        <v>0</v>
      </c>
      <c r="C217" s="13">
        <v>1</v>
      </c>
      <c r="D217" s="9">
        <v>0</v>
      </c>
      <c r="E217" s="19">
        <v>1</v>
      </c>
      <c r="F217" s="19">
        <v>0</v>
      </c>
      <c r="G217" s="9">
        <f t="shared" si="7"/>
        <v>0</v>
      </c>
      <c r="H217" s="9">
        <v>0</v>
      </c>
    </row>
    <row r="218" spans="1:8" ht="15.75" x14ac:dyDescent="0.25">
      <c r="A218" s="9">
        <v>2017</v>
      </c>
      <c r="B218" s="10">
        <v>0</v>
      </c>
      <c r="C218" s="13">
        <v>2</v>
      </c>
      <c r="D218" s="9">
        <v>0</v>
      </c>
      <c r="E218" s="19">
        <v>2</v>
      </c>
      <c r="F218" s="19">
        <v>0</v>
      </c>
      <c r="G218" s="19">
        <v>0</v>
      </c>
      <c r="H218" s="19">
        <v>0</v>
      </c>
    </row>
    <row r="219" spans="1:8" ht="17.25" customHeight="1" x14ac:dyDescent="0.25">
      <c r="A219" s="9">
        <v>2018</v>
      </c>
      <c r="B219" s="10">
        <v>0</v>
      </c>
      <c r="C219" s="13">
        <v>4</v>
      </c>
      <c r="D219" s="9">
        <v>0</v>
      </c>
      <c r="E219" s="19">
        <v>4</v>
      </c>
      <c r="F219" s="19">
        <v>0</v>
      </c>
      <c r="G219" s="19">
        <v>0</v>
      </c>
      <c r="H219" s="19">
        <v>0</v>
      </c>
    </row>
    <row r="220" spans="1:8" ht="15.75" x14ac:dyDescent="0.25">
      <c r="A220" s="9">
        <v>2019</v>
      </c>
      <c r="B220" s="10">
        <v>0</v>
      </c>
      <c r="C220" s="13">
        <v>4</v>
      </c>
      <c r="D220" s="9">
        <v>0</v>
      </c>
      <c r="E220" s="19">
        <v>4</v>
      </c>
      <c r="F220" s="19">
        <v>0</v>
      </c>
      <c r="G220" s="19">
        <v>0</v>
      </c>
      <c r="H220" s="19">
        <v>0</v>
      </c>
    </row>
    <row r="221" spans="1:8" ht="15.75" x14ac:dyDescent="0.25">
      <c r="A221" s="9">
        <v>2020</v>
      </c>
      <c r="B221" s="10">
        <v>0</v>
      </c>
      <c r="C221" s="13">
        <v>4</v>
      </c>
      <c r="D221" s="9">
        <v>0</v>
      </c>
      <c r="E221" s="19">
        <v>0</v>
      </c>
      <c r="F221" s="19">
        <v>0</v>
      </c>
      <c r="G221" s="19">
        <v>0</v>
      </c>
      <c r="H221" s="19">
        <v>4</v>
      </c>
    </row>
    <row r="222" spans="1:8" ht="15.75" x14ac:dyDescent="0.25">
      <c r="A222" s="9">
        <v>2021</v>
      </c>
      <c r="B222" s="10">
        <v>0</v>
      </c>
      <c r="C222" s="13" t="s">
        <v>666</v>
      </c>
      <c r="D222" s="9" t="s">
        <v>666</v>
      </c>
      <c r="E222" s="19" t="s">
        <v>666</v>
      </c>
      <c r="F222" s="19" t="s">
        <v>666</v>
      </c>
      <c r="G222" s="19" t="s">
        <v>666</v>
      </c>
      <c r="H222" s="19" t="s">
        <v>666</v>
      </c>
    </row>
    <row r="223" spans="1:8" ht="15.75" x14ac:dyDescent="0.25">
      <c r="A223" s="9">
        <v>2022</v>
      </c>
      <c r="B223" s="10">
        <v>0</v>
      </c>
      <c r="C223" s="13">
        <v>4</v>
      </c>
      <c r="D223" s="9">
        <v>0</v>
      </c>
      <c r="E223" s="19">
        <v>0</v>
      </c>
      <c r="F223" s="19">
        <v>0</v>
      </c>
      <c r="G223" s="19">
        <v>4</v>
      </c>
      <c r="H223" s="19">
        <v>0</v>
      </c>
    </row>
    <row r="224" spans="1:8" ht="15.75" x14ac:dyDescent="0.25">
      <c r="A224" s="26"/>
      <c r="B224" s="27"/>
      <c r="C224" s="28"/>
      <c r="D224" s="26"/>
      <c r="E224" s="25"/>
      <c r="F224" s="25"/>
      <c r="G224" s="25"/>
      <c r="H224" s="25"/>
    </row>
    <row r="225" spans="1:8" ht="15.75" x14ac:dyDescent="0.25">
      <c r="A225" s="23" t="s">
        <v>96</v>
      </c>
      <c r="B225" s="27"/>
      <c r="C225" s="28"/>
      <c r="D225" s="26"/>
      <c r="E225" s="25"/>
      <c r="F225" s="25"/>
      <c r="G225" s="25"/>
      <c r="H225" s="25"/>
    </row>
    <row r="226" spans="1:8" ht="15.75" x14ac:dyDescent="0.25">
      <c r="A226" s="26"/>
      <c r="B226" s="27"/>
      <c r="C226" s="28"/>
      <c r="D226" s="26"/>
      <c r="E226" s="25"/>
      <c r="F226" s="25"/>
      <c r="G226" s="25"/>
      <c r="H226" s="25"/>
    </row>
    <row r="227" spans="1:8" ht="15.75" x14ac:dyDescent="0.25">
      <c r="A227" s="26"/>
      <c r="B227" s="27"/>
      <c r="C227" s="28"/>
      <c r="D227" s="26"/>
      <c r="E227" s="25"/>
      <c r="F227" s="25"/>
      <c r="G227" s="25"/>
      <c r="H227" s="25"/>
    </row>
    <row r="228" spans="1:8" ht="15.75" x14ac:dyDescent="0.25">
      <c r="A228" s="26"/>
      <c r="B228" s="27"/>
      <c r="C228" s="28"/>
      <c r="D228" s="26"/>
      <c r="E228" s="25"/>
      <c r="F228" s="25"/>
      <c r="G228" s="25"/>
      <c r="H228" s="25"/>
    </row>
    <row r="229" spans="1:8" ht="15.75" x14ac:dyDescent="0.25">
      <c r="A229" s="26"/>
      <c r="B229" s="27"/>
      <c r="C229" s="28"/>
      <c r="D229" s="26"/>
      <c r="E229" s="25"/>
      <c r="F229" s="25"/>
      <c r="G229" s="25"/>
      <c r="H229" s="25"/>
    </row>
    <row r="230" spans="1:8" ht="15.75" x14ac:dyDescent="0.25">
      <c r="A230" s="23"/>
      <c r="B230" s="24"/>
      <c r="C230" s="23"/>
      <c r="D230" s="23"/>
      <c r="E230" s="25"/>
      <c r="F230" s="25"/>
      <c r="G230" s="25"/>
      <c r="H230" s="25"/>
    </row>
    <row r="231" spans="1:8" ht="15.75" x14ac:dyDescent="0.25">
      <c r="A231" s="23"/>
      <c r="B231" s="24"/>
      <c r="C231" s="23"/>
      <c r="D231" s="23"/>
      <c r="E231" s="25"/>
      <c r="F231" s="25"/>
      <c r="G231" s="25"/>
      <c r="H231" s="25"/>
    </row>
    <row r="232" spans="1:8" ht="18" x14ac:dyDescent="0.25">
      <c r="A232" s="170" t="s">
        <v>528</v>
      </c>
      <c r="B232" s="171"/>
      <c r="C232" s="171"/>
      <c r="D232" s="171"/>
      <c r="E232" s="171"/>
      <c r="F232" s="171"/>
      <c r="G232" s="171"/>
      <c r="H232" s="172"/>
    </row>
    <row r="233" spans="1:8" ht="47.25" x14ac:dyDescent="0.25">
      <c r="A233" s="20" t="s">
        <v>0</v>
      </c>
      <c r="B233" s="21" t="s">
        <v>94</v>
      </c>
      <c r="C233" s="22" t="s">
        <v>95</v>
      </c>
      <c r="D233" s="22" t="s">
        <v>91</v>
      </c>
      <c r="E233" s="22" t="s">
        <v>92</v>
      </c>
      <c r="F233" s="22" t="s">
        <v>93</v>
      </c>
      <c r="G233" s="22" t="s">
        <v>89</v>
      </c>
      <c r="H233" s="22" t="s">
        <v>88</v>
      </c>
    </row>
    <row r="234" spans="1:8" ht="15.75" x14ac:dyDescent="0.25">
      <c r="A234" s="9">
        <v>2005</v>
      </c>
      <c r="B234" s="11">
        <v>0</v>
      </c>
      <c r="C234" s="11"/>
      <c r="D234" s="12"/>
      <c r="E234" s="19"/>
      <c r="F234" s="19"/>
      <c r="G234" s="12"/>
      <c r="H234" s="12"/>
    </row>
    <row r="235" spans="1:8" ht="15.75" x14ac:dyDescent="0.25">
      <c r="A235" s="9">
        <v>2006</v>
      </c>
      <c r="B235" s="11">
        <v>0</v>
      </c>
      <c r="C235" s="11"/>
      <c r="D235" s="12"/>
      <c r="E235" s="19"/>
      <c r="F235" s="19"/>
      <c r="G235" s="12"/>
      <c r="H235" s="12"/>
    </row>
    <row r="236" spans="1:8" ht="15.75" x14ac:dyDescent="0.25">
      <c r="A236" s="9">
        <v>2007</v>
      </c>
      <c r="B236" s="11">
        <v>0</v>
      </c>
      <c r="C236" s="11"/>
      <c r="D236" s="12"/>
      <c r="E236" s="19"/>
      <c r="F236" s="19"/>
      <c r="G236" s="12"/>
      <c r="H236" s="12"/>
    </row>
    <row r="237" spans="1:8" ht="15.75" x14ac:dyDescent="0.25">
      <c r="A237" s="9">
        <v>2008</v>
      </c>
      <c r="B237" s="11">
        <v>0</v>
      </c>
      <c r="C237" s="11"/>
      <c r="D237" s="12"/>
      <c r="E237" s="19"/>
      <c r="F237" s="19"/>
      <c r="G237" s="12"/>
      <c r="H237" s="12"/>
    </row>
    <row r="238" spans="1:8" ht="15.75" x14ac:dyDescent="0.25">
      <c r="A238" s="9">
        <v>2009</v>
      </c>
      <c r="B238" s="11">
        <v>0</v>
      </c>
      <c r="C238" s="11"/>
      <c r="D238" s="12"/>
      <c r="E238" s="19"/>
      <c r="F238" s="19"/>
      <c r="G238" s="12"/>
      <c r="H238" s="12"/>
    </row>
    <row r="239" spans="1:8" ht="15.75" x14ac:dyDescent="0.25">
      <c r="A239" s="9">
        <v>2010</v>
      </c>
      <c r="B239" s="11">
        <v>0</v>
      </c>
      <c r="C239" s="13">
        <v>7</v>
      </c>
      <c r="D239" s="9">
        <v>0</v>
      </c>
      <c r="E239" s="19">
        <v>7</v>
      </c>
      <c r="F239" s="19">
        <v>0</v>
      </c>
      <c r="G239" s="9">
        <f t="shared" ref="G239:G247" si="8">C239-(D239+E239+F239)-H239</f>
        <v>0</v>
      </c>
      <c r="H239" s="9">
        <v>0</v>
      </c>
    </row>
    <row r="240" spans="1:8" ht="15.75" x14ac:dyDescent="0.25">
      <c r="A240" s="9">
        <v>2011</v>
      </c>
      <c r="B240" s="11">
        <v>0</v>
      </c>
      <c r="C240" s="13">
        <v>17</v>
      </c>
      <c r="D240" s="9">
        <v>1</v>
      </c>
      <c r="E240" s="19">
        <v>12</v>
      </c>
      <c r="F240" s="19">
        <v>0</v>
      </c>
      <c r="G240" s="9">
        <f t="shared" si="8"/>
        <v>3</v>
      </c>
      <c r="H240" s="9">
        <v>1</v>
      </c>
    </row>
    <row r="241" spans="1:8" ht="15.75" x14ac:dyDescent="0.25">
      <c r="A241" s="9">
        <v>2012</v>
      </c>
      <c r="B241" s="11">
        <v>0</v>
      </c>
      <c r="C241" s="13">
        <v>16</v>
      </c>
      <c r="D241" s="9">
        <v>0</v>
      </c>
      <c r="E241" s="19">
        <v>10</v>
      </c>
      <c r="F241" s="19">
        <v>0</v>
      </c>
      <c r="G241" s="9">
        <f t="shared" si="8"/>
        <v>2</v>
      </c>
      <c r="H241" s="9">
        <v>4</v>
      </c>
    </row>
    <row r="242" spans="1:8" ht="15.75" x14ac:dyDescent="0.25">
      <c r="A242" s="9">
        <v>2013</v>
      </c>
      <c r="B242" s="11">
        <v>0</v>
      </c>
      <c r="C242" s="13">
        <v>23</v>
      </c>
      <c r="D242" s="9">
        <v>0</v>
      </c>
      <c r="E242" s="19">
        <v>9</v>
      </c>
      <c r="F242" s="19">
        <v>0</v>
      </c>
      <c r="G242" s="9">
        <f t="shared" si="8"/>
        <v>12</v>
      </c>
      <c r="H242" s="9">
        <v>2</v>
      </c>
    </row>
    <row r="243" spans="1:8" ht="15.75" x14ac:dyDescent="0.25">
      <c r="A243" s="9">
        <v>2014</v>
      </c>
      <c r="B243" s="11">
        <v>0</v>
      </c>
      <c r="C243" s="13">
        <v>23</v>
      </c>
      <c r="D243" s="9">
        <v>0</v>
      </c>
      <c r="E243" s="19">
        <v>13</v>
      </c>
      <c r="F243" s="19">
        <v>0</v>
      </c>
      <c r="G243" s="9">
        <f t="shared" si="8"/>
        <v>6</v>
      </c>
      <c r="H243" s="9">
        <v>4</v>
      </c>
    </row>
    <row r="244" spans="1:8" ht="15.75" x14ac:dyDescent="0.25">
      <c r="A244" s="9">
        <v>2015</v>
      </c>
      <c r="B244" s="11">
        <v>0</v>
      </c>
      <c r="C244" s="13">
        <v>28</v>
      </c>
      <c r="D244" s="9">
        <v>0</v>
      </c>
      <c r="E244" s="19">
        <v>13</v>
      </c>
      <c r="F244" s="19">
        <v>0</v>
      </c>
      <c r="G244" s="9">
        <f t="shared" si="8"/>
        <v>11</v>
      </c>
      <c r="H244" s="9">
        <v>4</v>
      </c>
    </row>
    <row r="245" spans="1:8" ht="15.75" x14ac:dyDescent="0.25">
      <c r="A245" s="9">
        <v>2016</v>
      </c>
      <c r="B245" s="11">
        <v>0</v>
      </c>
      <c r="C245" s="13">
        <v>29</v>
      </c>
      <c r="D245" s="9">
        <v>0</v>
      </c>
      <c r="E245" s="19">
        <v>7</v>
      </c>
      <c r="F245" s="19">
        <v>0</v>
      </c>
      <c r="G245" s="9">
        <f t="shared" si="8"/>
        <v>17</v>
      </c>
      <c r="H245" s="9">
        <v>5</v>
      </c>
    </row>
    <row r="246" spans="1:8" ht="15.75" x14ac:dyDescent="0.25">
      <c r="A246" s="9">
        <v>2017</v>
      </c>
      <c r="B246" s="10">
        <v>0</v>
      </c>
      <c r="C246" s="13">
        <v>24</v>
      </c>
      <c r="D246" s="9">
        <v>0</v>
      </c>
      <c r="E246" s="19">
        <v>12</v>
      </c>
      <c r="F246" s="19">
        <v>0</v>
      </c>
      <c r="G246" s="19">
        <f t="shared" si="8"/>
        <v>9</v>
      </c>
      <c r="H246" s="19">
        <v>3</v>
      </c>
    </row>
    <row r="247" spans="1:8" ht="15.75" x14ac:dyDescent="0.25">
      <c r="A247" s="9">
        <v>2018</v>
      </c>
      <c r="B247" s="10">
        <v>0</v>
      </c>
      <c r="C247" s="13">
        <v>24</v>
      </c>
      <c r="D247" s="9">
        <v>0</v>
      </c>
      <c r="E247" s="19">
        <v>7</v>
      </c>
      <c r="F247" s="19">
        <v>5</v>
      </c>
      <c r="G247" s="19">
        <f t="shared" si="8"/>
        <v>9</v>
      </c>
      <c r="H247" s="19">
        <v>3</v>
      </c>
    </row>
    <row r="248" spans="1:8" ht="15.75" x14ac:dyDescent="0.25">
      <c r="A248" s="9">
        <v>2019</v>
      </c>
      <c r="B248" s="10">
        <v>0</v>
      </c>
      <c r="C248" s="13">
        <v>29</v>
      </c>
      <c r="D248" s="9">
        <v>0</v>
      </c>
      <c r="E248" s="19">
        <v>17</v>
      </c>
      <c r="F248" s="19">
        <v>3</v>
      </c>
      <c r="G248" s="19">
        <v>6</v>
      </c>
      <c r="H248" s="19">
        <v>3</v>
      </c>
    </row>
    <row r="249" spans="1:8" ht="15.75" x14ac:dyDescent="0.25">
      <c r="A249" s="9">
        <v>2020</v>
      </c>
      <c r="B249" s="10">
        <v>0</v>
      </c>
      <c r="C249" s="13">
        <v>29</v>
      </c>
      <c r="D249" s="9">
        <v>0</v>
      </c>
      <c r="E249" s="19">
        <v>15</v>
      </c>
      <c r="F249" s="19">
        <v>0</v>
      </c>
      <c r="G249" s="19">
        <v>1</v>
      </c>
      <c r="H249" s="19">
        <v>13</v>
      </c>
    </row>
    <row r="250" spans="1:8" ht="15.75" x14ac:dyDescent="0.25">
      <c r="A250" s="9">
        <v>2021</v>
      </c>
      <c r="B250" s="10">
        <v>0</v>
      </c>
      <c r="C250" s="13" t="s">
        <v>666</v>
      </c>
      <c r="D250" s="13" t="s">
        <v>666</v>
      </c>
      <c r="E250" s="13" t="s">
        <v>666</v>
      </c>
      <c r="F250" s="13" t="s">
        <v>666</v>
      </c>
      <c r="G250" s="13" t="s">
        <v>666</v>
      </c>
      <c r="H250" s="13" t="s">
        <v>666</v>
      </c>
    </row>
    <row r="251" spans="1:8" ht="15.75" x14ac:dyDescent="0.25">
      <c r="A251" s="9">
        <v>2022</v>
      </c>
      <c r="B251" s="10">
        <v>0.37880653213984022</v>
      </c>
      <c r="C251" s="13">
        <v>32</v>
      </c>
      <c r="D251" s="9">
        <v>0</v>
      </c>
      <c r="E251" s="19">
        <v>22</v>
      </c>
      <c r="F251" s="19">
        <v>0</v>
      </c>
      <c r="G251" s="19">
        <v>1</v>
      </c>
      <c r="H251" s="19">
        <v>9</v>
      </c>
    </row>
    <row r="252" spans="1:8" ht="15.75" x14ac:dyDescent="0.25">
      <c r="A252" s="26"/>
      <c r="B252" s="27"/>
      <c r="C252" s="28"/>
      <c r="D252" s="26"/>
      <c r="E252" s="25"/>
      <c r="F252" s="25"/>
      <c r="G252" s="25"/>
      <c r="H252" s="25"/>
    </row>
    <row r="253" spans="1:8" ht="15.75" x14ac:dyDescent="0.25">
      <c r="A253" s="23" t="s">
        <v>96</v>
      </c>
      <c r="B253" s="27"/>
      <c r="C253" s="28"/>
      <c r="D253" s="26"/>
      <c r="E253" s="25"/>
      <c r="F253" s="25"/>
      <c r="G253" s="25"/>
      <c r="H253" s="25"/>
    </row>
    <row r="254" spans="1:8" ht="15.75" x14ac:dyDescent="0.25">
      <c r="A254" s="26"/>
      <c r="B254" s="27"/>
      <c r="C254" s="28"/>
      <c r="D254" s="26"/>
      <c r="E254" s="25"/>
      <c r="F254" s="25"/>
      <c r="G254" s="25"/>
      <c r="H254" s="25"/>
    </row>
    <row r="255" spans="1:8" ht="15.75" x14ac:dyDescent="0.25">
      <c r="A255" s="26"/>
      <c r="B255" s="27"/>
      <c r="C255" s="28"/>
      <c r="D255" s="26"/>
      <c r="E255" s="25"/>
      <c r="F255" s="25"/>
      <c r="G255" s="25"/>
      <c r="H255" s="25"/>
    </row>
    <row r="256" spans="1:8" ht="15.75" x14ac:dyDescent="0.25">
      <c r="A256" s="26"/>
      <c r="B256" s="27"/>
      <c r="C256" s="28"/>
      <c r="D256" s="26"/>
      <c r="E256" s="25"/>
      <c r="F256" s="25"/>
      <c r="G256" s="25"/>
      <c r="H256" s="25"/>
    </row>
    <row r="257" spans="1:8" ht="15.75" x14ac:dyDescent="0.25">
      <c r="A257" s="26"/>
      <c r="B257" s="27"/>
      <c r="C257" s="28"/>
      <c r="D257" s="26"/>
      <c r="E257" s="25"/>
      <c r="F257" s="25"/>
      <c r="G257" s="25"/>
      <c r="H257" s="25"/>
    </row>
    <row r="258" spans="1:8" ht="15.75" x14ac:dyDescent="0.25">
      <c r="A258" s="23"/>
      <c r="B258" s="24"/>
      <c r="C258" s="23"/>
      <c r="D258" s="23"/>
      <c r="E258" s="25"/>
      <c r="F258" s="25"/>
      <c r="G258" s="25"/>
      <c r="H258" s="25"/>
    </row>
    <row r="259" spans="1:8" ht="15.75" x14ac:dyDescent="0.25">
      <c r="A259" s="23"/>
      <c r="B259" s="24"/>
      <c r="C259" s="23"/>
      <c r="D259" s="23"/>
      <c r="E259" s="25"/>
      <c r="F259" s="25"/>
      <c r="G259" s="25"/>
      <c r="H259" s="25"/>
    </row>
    <row r="260" spans="1:8" ht="18" x14ac:dyDescent="0.25">
      <c r="A260" s="167" t="s">
        <v>529</v>
      </c>
      <c r="B260" s="168"/>
      <c r="C260" s="168"/>
      <c r="D260" s="168"/>
      <c r="E260" s="168"/>
      <c r="F260" s="168"/>
      <c r="G260" s="168"/>
      <c r="H260" s="169"/>
    </row>
    <row r="261" spans="1:8" ht="47.25" x14ac:dyDescent="0.25">
      <c r="A261" s="20" t="s">
        <v>0</v>
      </c>
      <c r="B261" s="21" t="s">
        <v>94</v>
      </c>
      <c r="C261" s="22" t="s">
        <v>95</v>
      </c>
      <c r="D261" s="22" t="s">
        <v>91</v>
      </c>
      <c r="E261" s="22" t="s">
        <v>92</v>
      </c>
      <c r="F261" s="22" t="s">
        <v>93</v>
      </c>
      <c r="G261" s="22" t="s">
        <v>89</v>
      </c>
      <c r="H261" s="22" t="s">
        <v>88</v>
      </c>
    </row>
    <row r="262" spans="1:8" ht="15.75" x14ac:dyDescent="0.25">
      <c r="A262" s="9">
        <v>2005</v>
      </c>
      <c r="B262" s="10">
        <v>0</v>
      </c>
      <c r="C262" s="11"/>
      <c r="D262" s="12"/>
      <c r="E262" s="19"/>
      <c r="F262" s="19"/>
      <c r="G262" s="12"/>
      <c r="H262" s="12"/>
    </row>
    <row r="263" spans="1:8" ht="15.75" x14ac:dyDescent="0.25">
      <c r="A263" s="9">
        <v>2006</v>
      </c>
      <c r="B263" s="10">
        <v>0</v>
      </c>
      <c r="C263" s="11"/>
      <c r="D263" s="12"/>
      <c r="E263" s="19"/>
      <c r="F263" s="19"/>
      <c r="G263" s="12"/>
      <c r="H263" s="12"/>
    </row>
    <row r="264" spans="1:8" ht="15.75" x14ac:dyDescent="0.25">
      <c r="A264" s="9">
        <v>2007</v>
      </c>
      <c r="B264" s="10">
        <v>0</v>
      </c>
      <c r="C264" s="11"/>
      <c r="D264" s="12"/>
      <c r="E264" s="19"/>
      <c r="F264" s="19"/>
      <c r="G264" s="12"/>
      <c r="H264" s="12"/>
    </row>
    <row r="265" spans="1:8" ht="15.75" x14ac:dyDescent="0.25">
      <c r="A265" s="9">
        <v>2008</v>
      </c>
      <c r="B265" s="10">
        <v>0</v>
      </c>
      <c r="C265" s="11"/>
      <c r="D265" s="12"/>
      <c r="E265" s="19"/>
      <c r="F265" s="19"/>
      <c r="G265" s="12"/>
      <c r="H265" s="12"/>
    </row>
    <row r="266" spans="1:8" ht="15.75" x14ac:dyDescent="0.25">
      <c r="A266" s="9">
        <v>2009</v>
      </c>
      <c r="B266" s="10">
        <v>0</v>
      </c>
      <c r="C266" s="11"/>
      <c r="D266" s="12"/>
      <c r="E266" s="19"/>
      <c r="F266" s="19"/>
      <c r="G266" s="12"/>
      <c r="H266" s="12"/>
    </row>
    <row r="267" spans="1:8" ht="15.75" x14ac:dyDescent="0.25">
      <c r="A267" s="9">
        <v>2010</v>
      </c>
      <c r="B267" s="10">
        <v>0</v>
      </c>
      <c r="C267" s="13">
        <v>1</v>
      </c>
      <c r="D267" s="9">
        <v>0</v>
      </c>
      <c r="E267" s="19">
        <v>1</v>
      </c>
      <c r="F267" s="19">
        <v>0</v>
      </c>
      <c r="G267" s="9">
        <f t="shared" ref="G267:G274" si="9">C267-(D267+E267+F267)-H267</f>
        <v>0</v>
      </c>
      <c r="H267" s="9">
        <v>0</v>
      </c>
    </row>
    <row r="268" spans="1:8" ht="15.75" x14ac:dyDescent="0.25">
      <c r="A268" s="9">
        <v>2011</v>
      </c>
      <c r="B268" s="10">
        <v>0</v>
      </c>
      <c r="C268" s="13">
        <v>2</v>
      </c>
      <c r="D268" s="9">
        <v>0</v>
      </c>
      <c r="E268" s="19">
        <v>2</v>
      </c>
      <c r="F268" s="19">
        <v>0</v>
      </c>
      <c r="G268" s="9">
        <f t="shared" si="9"/>
        <v>0</v>
      </c>
      <c r="H268" s="9">
        <v>0</v>
      </c>
    </row>
    <row r="269" spans="1:8" ht="15.75" x14ac:dyDescent="0.25">
      <c r="A269" s="9">
        <v>2012</v>
      </c>
      <c r="B269" s="10">
        <v>0</v>
      </c>
      <c r="C269" s="13">
        <v>2</v>
      </c>
      <c r="D269" s="9">
        <v>0</v>
      </c>
      <c r="E269" s="19">
        <v>1</v>
      </c>
      <c r="F269" s="19">
        <v>0</v>
      </c>
      <c r="G269" s="9">
        <f t="shared" si="9"/>
        <v>0</v>
      </c>
      <c r="H269" s="9">
        <v>1</v>
      </c>
    </row>
    <row r="270" spans="1:8" ht="15.75" x14ac:dyDescent="0.25">
      <c r="A270" s="9">
        <v>2013</v>
      </c>
      <c r="B270" s="10">
        <v>0</v>
      </c>
      <c r="C270" s="13">
        <v>8</v>
      </c>
      <c r="D270" s="9">
        <v>0</v>
      </c>
      <c r="E270" s="19">
        <v>1</v>
      </c>
      <c r="F270" s="19">
        <v>0</v>
      </c>
      <c r="G270" s="9">
        <f t="shared" si="9"/>
        <v>7</v>
      </c>
      <c r="H270" s="9">
        <v>0</v>
      </c>
    </row>
    <row r="271" spans="1:8" ht="15.75" x14ac:dyDescent="0.25">
      <c r="A271" s="9">
        <v>2014</v>
      </c>
      <c r="B271" s="10">
        <v>0</v>
      </c>
      <c r="C271" s="13">
        <v>8</v>
      </c>
      <c r="D271" s="9">
        <v>0</v>
      </c>
      <c r="E271" s="19">
        <v>1</v>
      </c>
      <c r="F271" s="19">
        <v>0</v>
      </c>
      <c r="G271" s="9">
        <f t="shared" si="9"/>
        <v>6</v>
      </c>
      <c r="H271" s="9">
        <v>1</v>
      </c>
    </row>
    <row r="272" spans="1:8" ht="15.75" x14ac:dyDescent="0.25">
      <c r="A272" s="9">
        <v>2015</v>
      </c>
      <c r="B272" s="10">
        <v>0</v>
      </c>
      <c r="C272" s="13">
        <v>13</v>
      </c>
      <c r="D272" s="9">
        <v>0</v>
      </c>
      <c r="E272" s="19">
        <v>1</v>
      </c>
      <c r="F272" s="19">
        <v>0</v>
      </c>
      <c r="G272" s="9">
        <f t="shared" si="9"/>
        <v>12</v>
      </c>
      <c r="H272" s="9">
        <v>0</v>
      </c>
    </row>
    <row r="273" spans="1:8" ht="15.75" x14ac:dyDescent="0.25">
      <c r="A273" s="9">
        <v>2016</v>
      </c>
      <c r="B273" s="10">
        <v>0</v>
      </c>
      <c r="C273" s="13">
        <v>8</v>
      </c>
      <c r="D273" s="9">
        <v>0</v>
      </c>
      <c r="E273" s="19">
        <v>3</v>
      </c>
      <c r="F273" s="19">
        <v>0</v>
      </c>
      <c r="G273" s="9">
        <f t="shared" si="9"/>
        <v>5</v>
      </c>
      <c r="H273" s="9">
        <v>0</v>
      </c>
    </row>
    <row r="274" spans="1:8" ht="15.75" x14ac:dyDescent="0.25">
      <c r="A274" s="9">
        <v>2017</v>
      </c>
      <c r="B274" s="10">
        <v>0</v>
      </c>
      <c r="C274" s="13">
        <v>7</v>
      </c>
      <c r="D274" s="9">
        <v>0</v>
      </c>
      <c r="E274" s="19">
        <v>4</v>
      </c>
      <c r="F274" s="19">
        <v>0</v>
      </c>
      <c r="G274" s="19">
        <f t="shared" si="9"/>
        <v>1</v>
      </c>
      <c r="H274" s="19">
        <v>2</v>
      </c>
    </row>
    <row r="275" spans="1:8" ht="15.75" x14ac:dyDescent="0.25">
      <c r="A275" s="9">
        <v>2018</v>
      </c>
      <c r="B275" s="10">
        <v>0</v>
      </c>
      <c r="C275" s="13">
        <v>7</v>
      </c>
      <c r="D275" s="9">
        <v>0</v>
      </c>
      <c r="E275" s="19">
        <v>0</v>
      </c>
      <c r="F275" s="19">
        <v>5</v>
      </c>
      <c r="G275" s="19">
        <v>1</v>
      </c>
      <c r="H275" s="19">
        <v>1</v>
      </c>
    </row>
    <row r="276" spans="1:8" ht="15.75" x14ac:dyDescent="0.25">
      <c r="A276" s="9">
        <v>2019</v>
      </c>
      <c r="B276" s="10">
        <v>0</v>
      </c>
      <c r="C276" s="13">
        <v>7</v>
      </c>
      <c r="D276" s="9">
        <v>0</v>
      </c>
      <c r="E276" s="19">
        <v>2</v>
      </c>
      <c r="F276" s="19">
        <v>3</v>
      </c>
      <c r="G276" s="19">
        <v>0</v>
      </c>
      <c r="H276" s="19">
        <v>2</v>
      </c>
    </row>
    <row r="277" spans="1:8" ht="15.75" x14ac:dyDescent="0.25">
      <c r="A277" s="9">
        <v>2020</v>
      </c>
      <c r="B277" s="10">
        <v>0</v>
      </c>
      <c r="C277" s="13">
        <v>7</v>
      </c>
      <c r="D277" s="9">
        <v>0</v>
      </c>
      <c r="E277" s="19">
        <v>0</v>
      </c>
      <c r="F277" s="19">
        <v>0</v>
      </c>
      <c r="G277" s="19">
        <v>0</v>
      </c>
      <c r="H277" s="19">
        <v>7</v>
      </c>
    </row>
    <row r="278" spans="1:8" ht="15.75" x14ac:dyDescent="0.25">
      <c r="A278" s="9">
        <v>2021</v>
      </c>
      <c r="B278" s="10">
        <v>0</v>
      </c>
      <c r="C278" s="13" t="s">
        <v>666</v>
      </c>
      <c r="D278" s="9" t="s">
        <v>666</v>
      </c>
      <c r="E278" s="19" t="s">
        <v>666</v>
      </c>
      <c r="F278" s="19" t="s">
        <v>666</v>
      </c>
      <c r="G278" s="19" t="s">
        <v>666</v>
      </c>
      <c r="H278" s="19" t="s">
        <v>666</v>
      </c>
    </row>
    <row r="279" spans="1:8" ht="15.75" x14ac:dyDescent="0.25">
      <c r="A279" s="9">
        <v>2022</v>
      </c>
      <c r="B279" s="10">
        <v>0.37880653213984022</v>
      </c>
      <c r="C279" s="13">
        <v>9</v>
      </c>
      <c r="D279" s="9">
        <v>0</v>
      </c>
      <c r="E279" s="19">
        <v>9</v>
      </c>
      <c r="F279" s="19">
        <v>0</v>
      </c>
      <c r="G279" s="19">
        <v>0</v>
      </c>
      <c r="H279" s="19">
        <v>0</v>
      </c>
    </row>
    <row r="280" spans="1:8" ht="15.75" x14ac:dyDescent="0.25">
      <c r="A280" s="26"/>
      <c r="B280" s="27"/>
      <c r="C280" s="28"/>
      <c r="D280" s="26"/>
      <c r="E280" s="25"/>
      <c r="F280" s="25"/>
      <c r="G280" s="25"/>
      <c r="H280" s="25"/>
    </row>
    <row r="281" spans="1:8" ht="15.75" x14ac:dyDescent="0.25">
      <c r="A281" s="23" t="s">
        <v>96</v>
      </c>
      <c r="B281" s="27"/>
      <c r="C281" s="28"/>
      <c r="D281" s="26"/>
      <c r="E281" s="25"/>
      <c r="F281" s="25"/>
      <c r="G281" s="25"/>
      <c r="H281" s="25"/>
    </row>
    <row r="282" spans="1:8" ht="15.75" x14ac:dyDescent="0.25">
      <c r="A282" s="26"/>
      <c r="B282" s="27"/>
      <c r="C282" s="28"/>
      <c r="D282" s="26"/>
      <c r="E282" s="25"/>
      <c r="F282" s="25"/>
      <c r="G282" s="25"/>
      <c r="H282" s="25"/>
    </row>
    <row r="283" spans="1:8" ht="15.75" x14ac:dyDescent="0.25">
      <c r="A283" s="26"/>
      <c r="B283" s="27"/>
      <c r="C283" s="28"/>
      <c r="D283" s="26"/>
      <c r="E283" s="25"/>
      <c r="F283" s="25"/>
      <c r="G283" s="25"/>
      <c r="H283" s="25"/>
    </row>
    <row r="284" spans="1:8" ht="15.75" x14ac:dyDescent="0.25">
      <c r="A284" s="26"/>
      <c r="B284" s="27"/>
      <c r="C284" s="28"/>
      <c r="D284" s="26"/>
      <c r="E284" s="25"/>
      <c r="F284" s="25"/>
      <c r="G284" s="25"/>
      <c r="H284" s="25"/>
    </row>
    <row r="285" spans="1:8" ht="15.75" x14ac:dyDescent="0.25">
      <c r="A285" s="26"/>
      <c r="B285" s="27"/>
      <c r="C285" s="28"/>
      <c r="D285" s="26"/>
      <c r="E285" s="25"/>
      <c r="F285" s="25"/>
      <c r="G285" s="25"/>
      <c r="H285" s="25"/>
    </row>
    <row r="286" spans="1:8" ht="15.75" x14ac:dyDescent="0.25">
      <c r="A286" s="23"/>
      <c r="B286" s="24"/>
      <c r="C286" s="23"/>
      <c r="D286" s="23"/>
      <c r="E286" s="25"/>
      <c r="F286" s="25"/>
      <c r="G286" s="25"/>
      <c r="H286" s="25"/>
    </row>
    <row r="287" spans="1:8" ht="15.75" x14ac:dyDescent="0.25">
      <c r="A287" s="23"/>
      <c r="B287" s="24"/>
      <c r="C287" s="23"/>
      <c r="D287" s="23"/>
      <c r="E287" s="25"/>
      <c r="F287" s="25"/>
      <c r="G287" s="25"/>
      <c r="H287" s="25"/>
    </row>
    <row r="288" spans="1:8" ht="18" x14ac:dyDescent="0.25">
      <c r="A288" s="167" t="s">
        <v>5</v>
      </c>
      <c r="B288" s="168"/>
      <c r="C288" s="168"/>
      <c r="D288" s="168"/>
      <c r="E288" s="168"/>
      <c r="F288" s="168"/>
      <c r="G288" s="168"/>
      <c r="H288" s="169"/>
    </row>
    <row r="289" spans="1:8" ht="47.25" x14ac:dyDescent="0.25">
      <c r="A289" s="20" t="s">
        <v>0</v>
      </c>
      <c r="B289" s="21" t="s">
        <v>94</v>
      </c>
      <c r="C289" s="22" t="s">
        <v>95</v>
      </c>
      <c r="D289" s="22" t="s">
        <v>91</v>
      </c>
      <c r="E289" s="22" t="s">
        <v>92</v>
      </c>
      <c r="F289" s="22" t="s">
        <v>93</v>
      </c>
      <c r="G289" s="22" t="s">
        <v>89</v>
      </c>
      <c r="H289" s="22" t="s">
        <v>88</v>
      </c>
    </row>
    <row r="290" spans="1:8" ht="15.75" x14ac:dyDescent="0.25">
      <c r="A290" s="9">
        <v>2005</v>
      </c>
      <c r="B290" s="10">
        <v>0</v>
      </c>
      <c r="C290" s="11"/>
      <c r="D290" s="12"/>
      <c r="E290" s="19"/>
      <c r="F290" s="19"/>
      <c r="G290" s="12"/>
      <c r="H290" s="12"/>
    </row>
    <row r="291" spans="1:8" ht="15.75" x14ac:dyDescent="0.25">
      <c r="A291" s="9">
        <v>2006</v>
      </c>
      <c r="B291" s="10">
        <v>0</v>
      </c>
      <c r="C291" s="11"/>
      <c r="D291" s="12"/>
      <c r="E291" s="19"/>
      <c r="F291" s="19"/>
      <c r="G291" s="12"/>
      <c r="H291" s="12"/>
    </row>
    <row r="292" spans="1:8" ht="15.75" x14ac:dyDescent="0.25">
      <c r="A292" s="9">
        <v>2007</v>
      </c>
      <c r="B292" s="10">
        <v>0</v>
      </c>
      <c r="C292" s="11"/>
      <c r="D292" s="12"/>
      <c r="E292" s="19"/>
      <c r="F292" s="19"/>
      <c r="G292" s="12"/>
      <c r="H292" s="12"/>
    </row>
    <row r="293" spans="1:8" ht="15.75" x14ac:dyDescent="0.25">
      <c r="A293" s="9">
        <v>2008</v>
      </c>
      <c r="B293" s="10">
        <v>0</v>
      </c>
      <c r="C293" s="11"/>
      <c r="D293" s="12"/>
      <c r="E293" s="19"/>
      <c r="F293" s="19"/>
      <c r="G293" s="12"/>
      <c r="H293" s="12"/>
    </row>
    <row r="294" spans="1:8" ht="15.75" x14ac:dyDescent="0.25">
      <c r="A294" s="9">
        <v>2009</v>
      </c>
      <c r="B294" s="10">
        <v>0</v>
      </c>
      <c r="C294" s="11"/>
      <c r="D294" s="12"/>
      <c r="E294" s="19"/>
      <c r="F294" s="19"/>
      <c r="G294" s="12"/>
      <c r="H294" s="12"/>
    </row>
    <row r="295" spans="1:8" ht="15.75" x14ac:dyDescent="0.25">
      <c r="A295" s="9">
        <v>2010</v>
      </c>
      <c r="B295" s="10">
        <v>0</v>
      </c>
      <c r="C295" s="13">
        <v>3</v>
      </c>
      <c r="D295" s="9">
        <v>0</v>
      </c>
      <c r="E295" s="19">
        <v>3</v>
      </c>
      <c r="F295" s="19">
        <v>0</v>
      </c>
      <c r="G295" s="9">
        <f t="shared" ref="G295:G301" si="10">C295-(D295+E295+F295)-H295</f>
        <v>0</v>
      </c>
      <c r="H295" s="9">
        <v>0</v>
      </c>
    </row>
    <row r="296" spans="1:8" ht="15.75" x14ac:dyDescent="0.25">
      <c r="A296" s="9">
        <v>2011</v>
      </c>
      <c r="B296" s="10">
        <v>0</v>
      </c>
      <c r="C296" s="13">
        <v>5</v>
      </c>
      <c r="D296" s="9">
        <v>0</v>
      </c>
      <c r="E296" s="19">
        <v>4</v>
      </c>
      <c r="F296" s="19">
        <v>0</v>
      </c>
      <c r="G296" s="9">
        <f t="shared" si="10"/>
        <v>0</v>
      </c>
      <c r="H296" s="9">
        <v>1</v>
      </c>
    </row>
    <row r="297" spans="1:8" ht="15.75" x14ac:dyDescent="0.25">
      <c r="A297" s="9">
        <v>2012</v>
      </c>
      <c r="B297" s="10">
        <v>0</v>
      </c>
      <c r="C297" s="13">
        <v>5</v>
      </c>
      <c r="D297" s="9">
        <v>0</v>
      </c>
      <c r="E297" s="19">
        <v>5</v>
      </c>
      <c r="F297" s="19">
        <v>0</v>
      </c>
      <c r="G297" s="9">
        <f t="shared" si="10"/>
        <v>0</v>
      </c>
      <c r="H297" s="9">
        <v>0</v>
      </c>
    </row>
    <row r="298" spans="1:8" ht="15.75" x14ac:dyDescent="0.25">
      <c r="A298" s="9">
        <v>2013</v>
      </c>
      <c r="B298" s="10">
        <v>0</v>
      </c>
      <c r="C298" s="13">
        <v>5</v>
      </c>
      <c r="D298" s="9">
        <v>0</v>
      </c>
      <c r="E298" s="19">
        <v>4</v>
      </c>
      <c r="F298" s="19">
        <v>0</v>
      </c>
      <c r="G298" s="9">
        <f t="shared" si="10"/>
        <v>0</v>
      </c>
      <c r="H298" s="9">
        <v>1</v>
      </c>
    </row>
    <row r="299" spans="1:8" ht="15.75" x14ac:dyDescent="0.25">
      <c r="A299" s="9">
        <v>2014</v>
      </c>
      <c r="B299" s="10">
        <v>0</v>
      </c>
      <c r="C299" s="13">
        <v>5</v>
      </c>
      <c r="D299" s="9">
        <v>0</v>
      </c>
      <c r="E299" s="19">
        <v>4</v>
      </c>
      <c r="F299" s="19">
        <v>0</v>
      </c>
      <c r="G299" s="9">
        <f t="shared" si="10"/>
        <v>1</v>
      </c>
      <c r="H299" s="9">
        <v>0</v>
      </c>
    </row>
    <row r="300" spans="1:8" ht="15.75" x14ac:dyDescent="0.25">
      <c r="A300" s="9">
        <v>2015</v>
      </c>
      <c r="B300" s="10">
        <v>0</v>
      </c>
      <c r="C300" s="13">
        <v>5</v>
      </c>
      <c r="D300" s="9">
        <v>0</v>
      </c>
      <c r="E300" s="19">
        <v>4</v>
      </c>
      <c r="F300" s="19">
        <v>0</v>
      </c>
      <c r="G300" s="9">
        <f t="shared" si="10"/>
        <v>0</v>
      </c>
      <c r="H300" s="9">
        <v>1</v>
      </c>
    </row>
    <row r="301" spans="1:8" ht="15.75" x14ac:dyDescent="0.25">
      <c r="A301" s="9">
        <v>2016</v>
      </c>
      <c r="B301" s="10">
        <v>0</v>
      </c>
      <c r="C301" s="13">
        <v>9</v>
      </c>
      <c r="D301" s="9">
        <v>0</v>
      </c>
      <c r="E301" s="19">
        <v>1</v>
      </c>
      <c r="F301" s="19">
        <v>0</v>
      </c>
      <c r="G301" s="9">
        <f t="shared" si="10"/>
        <v>6</v>
      </c>
      <c r="H301" s="9">
        <v>2</v>
      </c>
    </row>
    <row r="302" spans="1:8" ht="15.75" x14ac:dyDescent="0.25">
      <c r="A302" s="9">
        <v>2017</v>
      </c>
      <c r="B302" s="10">
        <v>0</v>
      </c>
      <c r="C302" s="13">
        <v>7</v>
      </c>
      <c r="D302" s="9">
        <v>0</v>
      </c>
      <c r="E302" s="19">
        <v>4</v>
      </c>
      <c r="F302" s="19">
        <v>0</v>
      </c>
      <c r="G302" s="19">
        <v>3</v>
      </c>
      <c r="H302" s="19">
        <v>0</v>
      </c>
    </row>
    <row r="303" spans="1:8" ht="15.75" x14ac:dyDescent="0.25">
      <c r="A303" s="9">
        <v>2018</v>
      </c>
      <c r="B303" s="10">
        <v>0</v>
      </c>
      <c r="C303" s="13">
        <v>7</v>
      </c>
      <c r="D303" s="9">
        <v>0</v>
      </c>
      <c r="E303" s="19">
        <v>7</v>
      </c>
      <c r="F303" s="19">
        <v>0</v>
      </c>
      <c r="G303" s="19">
        <v>0</v>
      </c>
      <c r="H303" s="19">
        <v>0</v>
      </c>
    </row>
    <row r="304" spans="1:8" ht="15.75" x14ac:dyDescent="0.25">
      <c r="A304" s="9">
        <v>2019</v>
      </c>
      <c r="B304" s="10">
        <v>0</v>
      </c>
      <c r="C304" s="13">
        <v>11</v>
      </c>
      <c r="D304" s="9">
        <v>0</v>
      </c>
      <c r="E304" s="19">
        <v>9</v>
      </c>
      <c r="F304" s="19">
        <v>0</v>
      </c>
      <c r="G304" s="19">
        <v>2</v>
      </c>
      <c r="H304" s="19">
        <v>0</v>
      </c>
    </row>
    <row r="305" spans="1:8" ht="15.75" x14ac:dyDescent="0.25">
      <c r="A305" s="9">
        <v>2020</v>
      </c>
      <c r="B305" s="10">
        <v>0</v>
      </c>
      <c r="C305" s="13">
        <v>11</v>
      </c>
      <c r="D305" s="9">
        <v>0</v>
      </c>
      <c r="E305" s="19">
        <v>10</v>
      </c>
      <c r="F305" s="19">
        <v>0</v>
      </c>
      <c r="G305" s="19">
        <v>1</v>
      </c>
      <c r="H305" s="19">
        <v>0</v>
      </c>
    </row>
    <row r="306" spans="1:8" ht="15.75" x14ac:dyDescent="0.25">
      <c r="A306" s="9">
        <v>2021</v>
      </c>
      <c r="B306" s="10">
        <v>0</v>
      </c>
      <c r="C306" s="13" t="s">
        <v>666</v>
      </c>
      <c r="D306" s="9" t="s">
        <v>666</v>
      </c>
      <c r="E306" s="19" t="s">
        <v>666</v>
      </c>
      <c r="F306" s="19" t="s">
        <v>666</v>
      </c>
      <c r="G306" s="19" t="s">
        <v>666</v>
      </c>
      <c r="H306" s="19" t="s">
        <v>666</v>
      </c>
    </row>
    <row r="307" spans="1:8" ht="15.75" x14ac:dyDescent="0.25">
      <c r="A307" s="9">
        <v>2022</v>
      </c>
      <c r="B307" s="10">
        <v>1.0400632358447393</v>
      </c>
      <c r="C307" s="13">
        <v>12</v>
      </c>
      <c r="D307" s="9">
        <v>0</v>
      </c>
      <c r="E307" s="19">
        <v>8</v>
      </c>
      <c r="F307" s="19">
        <v>0</v>
      </c>
      <c r="G307" s="19">
        <v>1</v>
      </c>
      <c r="H307" s="19">
        <v>3</v>
      </c>
    </row>
    <row r="308" spans="1:8" ht="15.75" x14ac:dyDescent="0.25">
      <c r="A308" s="26"/>
      <c r="B308" s="27"/>
      <c r="C308" s="28"/>
      <c r="D308" s="26"/>
      <c r="E308" s="25"/>
      <c r="F308" s="25"/>
      <c r="G308" s="25"/>
      <c r="H308" s="25"/>
    </row>
    <row r="309" spans="1:8" ht="15.75" x14ac:dyDescent="0.25">
      <c r="A309" s="23" t="s">
        <v>96</v>
      </c>
      <c r="B309" s="27"/>
      <c r="C309" s="28"/>
      <c r="D309" s="26"/>
      <c r="E309" s="25"/>
      <c r="F309" s="25"/>
      <c r="G309" s="25"/>
      <c r="H309" s="25"/>
    </row>
    <row r="310" spans="1:8" ht="15.75" x14ac:dyDescent="0.25">
      <c r="A310" s="26"/>
      <c r="B310" s="27"/>
      <c r="C310" s="28"/>
      <c r="D310" s="26"/>
      <c r="E310" s="25"/>
      <c r="F310" s="25"/>
      <c r="G310" s="25"/>
      <c r="H310" s="25"/>
    </row>
    <row r="311" spans="1:8" ht="15.75" x14ac:dyDescent="0.25">
      <c r="A311" s="26"/>
      <c r="B311" s="27"/>
      <c r="C311" s="28"/>
      <c r="D311" s="26"/>
      <c r="E311" s="25"/>
      <c r="F311" s="25"/>
      <c r="G311" s="25"/>
      <c r="H311" s="25"/>
    </row>
    <row r="312" spans="1:8" ht="15.75" x14ac:dyDescent="0.25">
      <c r="A312" s="26"/>
      <c r="B312" s="27"/>
      <c r="C312" s="28"/>
      <c r="D312" s="26"/>
      <c r="E312" s="25"/>
      <c r="F312" s="25"/>
      <c r="G312" s="25"/>
      <c r="H312" s="25"/>
    </row>
    <row r="313" spans="1:8" ht="15.75" x14ac:dyDescent="0.25">
      <c r="A313" s="26"/>
      <c r="B313" s="27"/>
      <c r="C313" s="28"/>
      <c r="D313" s="26"/>
      <c r="E313" s="25"/>
      <c r="F313" s="25"/>
      <c r="G313" s="25"/>
      <c r="H313" s="25"/>
    </row>
    <row r="314" spans="1:8" ht="15.75" x14ac:dyDescent="0.25">
      <c r="A314" s="23"/>
      <c r="B314" s="24"/>
      <c r="C314" s="23"/>
      <c r="D314" s="23"/>
      <c r="E314" s="25"/>
      <c r="F314" s="25"/>
      <c r="G314" s="25"/>
      <c r="H314" s="25"/>
    </row>
    <row r="315" spans="1:8" ht="15.75" x14ac:dyDescent="0.25">
      <c r="A315" s="23"/>
      <c r="B315" s="24"/>
      <c r="C315" s="23"/>
      <c r="D315" s="23"/>
      <c r="E315" s="25"/>
      <c r="F315" s="25"/>
      <c r="G315" s="25"/>
      <c r="H315" s="25"/>
    </row>
    <row r="316" spans="1:8" ht="18" x14ac:dyDescent="0.25">
      <c r="A316" s="167" t="s">
        <v>6</v>
      </c>
      <c r="B316" s="168"/>
      <c r="C316" s="168"/>
      <c r="D316" s="168"/>
      <c r="E316" s="168"/>
      <c r="F316" s="168"/>
      <c r="G316" s="168"/>
      <c r="H316" s="169"/>
    </row>
    <row r="317" spans="1:8" ht="47.25" x14ac:dyDescent="0.25">
      <c r="A317" s="20" t="s">
        <v>0</v>
      </c>
      <c r="B317" s="21" t="s">
        <v>94</v>
      </c>
      <c r="C317" s="22" t="s">
        <v>95</v>
      </c>
      <c r="D317" s="22" t="s">
        <v>91</v>
      </c>
      <c r="E317" s="22" t="s">
        <v>92</v>
      </c>
      <c r="F317" s="22" t="s">
        <v>93</v>
      </c>
      <c r="G317" s="22" t="s">
        <v>89</v>
      </c>
      <c r="H317" s="22" t="s">
        <v>88</v>
      </c>
    </row>
    <row r="318" spans="1:8" ht="15.75" x14ac:dyDescent="0.25">
      <c r="A318" s="9">
        <v>2005</v>
      </c>
      <c r="B318" s="10">
        <v>0</v>
      </c>
      <c r="C318" s="11"/>
      <c r="D318" s="12"/>
      <c r="E318" s="19"/>
      <c r="F318" s="19"/>
      <c r="G318" s="12"/>
      <c r="H318" s="12"/>
    </row>
    <row r="319" spans="1:8" ht="15.75" x14ac:dyDescent="0.25">
      <c r="A319" s="9">
        <v>2006</v>
      </c>
      <c r="B319" s="10">
        <v>0</v>
      </c>
      <c r="C319" s="11"/>
      <c r="D319" s="12"/>
      <c r="E319" s="19"/>
      <c r="F319" s="19"/>
      <c r="G319" s="12"/>
      <c r="H319" s="12"/>
    </row>
    <row r="320" spans="1:8" ht="15.75" x14ac:dyDescent="0.25">
      <c r="A320" s="9">
        <v>2007</v>
      </c>
      <c r="B320" s="10">
        <v>0</v>
      </c>
      <c r="C320" s="11"/>
      <c r="D320" s="12"/>
      <c r="E320" s="19"/>
      <c r="F320" s="19"/>
      <c r="G320" s="12"/>
      <c r="H320" s="12"/>
    </row>
    <row r="321" spans="1:8" ht="15.75" x14ac:dyDescent="0.25">
      <c r="A321" s="9">
        <v>2008</v>
      </c>
      <c r="B321" s="10">
        <v>0</v>
      </c>
      <c r="C321" s="11"/>
      <c r="D321" s="12"/>
      <c r="E321" s="19"/>
      <c r="F321" s="19"/>
      <c r="G321" s="12"/>
      <c r="H321" s="12"/>
    </row>
    <row r="322" spans="1:8" ht="15.75" x14ac:dyDescent="0.25">
      <c r="A322" s="9">
        <v>2009</v>
      </c>
      <c r="B322" s="10">
        <v>0</v>
      </c>
      <c r="C322" s="11"/>
      <c r="D322" s="12"/>
      <c r="E322" s="19"/>
      <c r="F322" s="19"/>
      <c r="G322" s="12"/>
      <c r="H322" s="12"/>
    </row>
    <row r="323" spans="1:8" ht="15.75" x14ac:dyDescent="0.25">
      <c r="A323" s="9">
        <v>2010</v>
      </c>
      <c r="B323" s="10">
        <v>0</v>
      </c>
      <c r="C323" s="13">
        <v>0</v>
      </c>
      <c r="D323" s="9">
        <v>0</v>
      </c>
      <c r="E323" s="19">
        <v>0</v>
      </c>
      <c r="F323" s="19">
        <v>0</v>
      </c>
      <c r="G323" s="9">
        <f t="shared" ref="G323:G329" si="11">C323-(D323+E323+F323)-H323</f>
        <v>0</v>
      </c>
      <c r="H323" s="9">
        <v>0</v>
      </c>
    </row>
    <row r="324" spans="1:8" ht="15.75" x14ac:dyDescent="0.25">
      <c r="A324" s="9">
        <v>2011</v>
      </c>
      <c r="B324" s="10">
        <v>0</v>
      </c>
      <c r="C324" s="13">
        <v>4</v>
      </c>
      <c r="D324" s="9">
        <v>1</v>
      </c>
      <c r="E324" s="19">
        <v>2</v>
      </c>
      <c r="F324" s="19">
        <v>0</v>
      </c>
      <c r="G324" s="9">
        <f t="shared" si="11"/>
        <v>1</v>
      </c>
      <c r="H324" s="9">
        <v>0</v>
      </c>
    </row>
    <row r="325" spans="1:8" ht="15.75" x14ac:dyDescent="0.25">
      <c r="A325" s="9">
        <v>2012</v>
      </c>
      <c r="B325" s="10">
        <v>0</v>
      </c>
      <c r="C325" s="13">
        <v>4</v>
      </c>
      <c r="D325" s="9">
        <v>0</v>
      </c>
      <c r="E325" s="19">
        <v>1</v>
      </c>
      <c r="F325" s="19">
        <v>0</v>
      </c>
      <c r="G325" s="9">
        <f t="shared" si="11"/>
        <v>3</v>
      </c>
      <c r="H325" s="9">
        <v>0</v>
      </c>
    </row>
    <row r="326" spans="1:8" ht="15.75" x14ac:dyDescent="0.25">
      <c r="A326" s="9">
        <v>2013</v>
      </c>
      <c r="B326" s="10">
        <v>0</v>
      </c>
      <c r="C326" s="13">
        <v>4</v>
      </c>
      <c r="D326" s="9">
        <v>0</v>
      </c>
      <c r="E326" s="19">
        <v>0</v>
      </c>
      <c r="F326" s="19">
        <v>0</v>
      </c>
      <c r="G326" s="9">
        <f t="shared" si="11"/>
        <v>4</v>
      </c>
      <c r="H326" s="9">
        <v>0</v>
      </c>
    </row>
    <row r="327" spans="1:8" ht="15.75" x14ac:dyDescent="0.25">
      <c r="A327" s="9">
        <v>2014</v>
      </c>
      <c r="B327" s="10">
        <v>0</v>
      </c>
      <c r="C327" s="13">
        <v>5</v>
      </c>
      <c r="D327" s="9">
        <v>0</v>
      </c>
      <c r="E327" s="19">
        <v>5</v>
      </c>
      <c r="F327" s="19">
        <v>0</v>
      </c>
      <c r="G327" s="9">
        <f t="shared" si="11"/>
        <v>0</v>
      </c>
      <c r="H327" s="9">
        <v>0</v>
      </c>
    </row>
    <row r="328" spans="1:8" ht="15.75" x14ac:dyDescent="0.25">
      <c r="A328" s="9">
        <v>2015</v>
      </c>
      <c r="B328" s="10">
        <v>0</v>
      </c>
      <c r="C328" s="13">
        <v>5</v>
      </c>
      <c r="D328" s="9">
        <v>0</v>
      </c>
      <c r="E328" s="19">
        <v>5</v>
      </c>
      <c r="F328" s="19">
        <v>0</v>
      </c>
      <c r="G328" s="9">
        <f t="shared" si="11"/>
        <v>0</v>
      </c>
      <c r="H328" s="9">
        <v>0</v>
      </c>
    </row>
    <row r="329" spans="1:8" ht="15.75" x14ac:dyDescent="0.25">
      <c r="A329" s="9">
        <v>2016</v>
      </c>
      <c r="B329" s="10">
        <v>0</v>
      </c>
      <c r="C329" s="13">
        <v>6</v>
      </c>
      <c r="D329" s="9">
        <v>0</v>
      </c>
      <c r="E329" s="19">
        <v>0</v>
      </c>
      <c r="F329" s="19">
        <v>0</v>
      </c>
      <c r="G329" s="9">
        <f t="shared" si="11"/>
        <v>5</v>
      </c>
      <c r="H329" s="9">
        <v>1</v>
      </c>
    </row>
    <row r="330" spans="1:8" ht="15.75" x14ac:dyDescent="0.25">
      <c r="A330" s="9">
        <v>2017</v>
      </c>
      <c r="B330" s="10">
        <v>0</v>
      </c>
      <c r="C330" s="13">
        <v>6</v>
      </c>
      <c r="D330" s="9">
        <v>0</v>
      </c>
      <c r="E330" s="19">
        <v>0</v>
      </c>
      <c r="F330" s="19">
        <v>0</v>
      </c>
      <c r="G330" s="19">
        <v>5</v>
      </c>
      <c r="H330" s="19">
        <v>1</v>
      </c>
    </row>
    <row r="331" spans="1:8" ht="15.75" x14ac:dyDescent="0.25">
      <c r="A331" s="9">
        <v>2018</v>
      </c>
      <c r="B331" s="10">
        <v>0</v>
      </c>
      <c r="C331" s="13">
        <v>5</v>
      </c>
      <c r="D331" s="9">
        <v>0</v>
      </c>
      <c r="E331" s="19">
        <v>0</v>
      </c>
      <c r="F331" s="19">
        <v>0</v>
      </c>
      <c r="G331" s="19">
        <v>4</v>
      </c>
      <c r="H331" s="19">
        <v>1</v>
      </c>
    </row>
    <row r="332" spans="1:8" ht="15.75" x14ac:dyDescent="0.25">
      <c r="A332" s="9">
        <v>2019</v>
      </c>
      <c r="B332" s="10">
        <v>0</v>
      </c>
      <c r="C332" s="13">
        <v>6</v>
      </c>
      <c r="D332" s="9">
        <v>0</v>
      </c>
      <c r="E332" s="19">
        <v>4</v>
      </c>
      <c r="F332" s="19">
        <v>0</v>
      </c>
      <c r="G332" s="19">
        <v>1</v>
      </c>
      <c r="H332" s="19">
        <v>1</v>
      </c>
    </row>
    <row r="333" spans="1:8" ht="15.75" x14ac:dyDescent="0.25">
      <c r="A333" s="9">
        <v>2020</v>
      </c>
      <c r="B333" s="10">
        <v>0</v>
      </c>
      <c r="C333" s="13">
        <v>6</v>
      </c>
      <c r="D333" s="9">
        <v>0</v>
      </c>
      <c r="E333" s="19">
        <v>3</v>
      </c>
      <c r="F333" s="19">
        <v>0</v>
      </c>
      <c r="G333" s="19">
        <v>0</v>
      </c>
      <c r="H333" s="19">
        <v>3</v>
      </c>
    </row>
    <row r="334" spans="1:8" ht="15.75" x14ac:dyDescent="0.25">
      <c r="A334" s="9">
        <v>2021</v>
      </c>
      <c r="B334" s="10">
        <v>0</v>
      </c>
      <c r="C334" s="13" t="s">
        <v>666</v>
      </c>
      <c r="D334" s="9" t="s">
        <v>666</v>
      </c>
      <c r="E334" s="19" t="s">
        <v>666</v>
      </c>
      <c r="F334" s="19" t="s">
        <v>666</v>
      </c>
      <c r="G334" s="19" t="s">
        <v>666</v>
      </c>
      <c r="H334" s="19" t="s">
        <v>666</v>
      </c>
    </row>
    <row r="335" spans="1:8" ht="15.75" x14ac:dyDescent="0.25">
      <c r="A335" s="9">
        <v>2022</v>
      </c>
      <c r="B335" s="10">
        <v>0</v>
      </c>
      <c r="C335" s="13">
        <v>6</v>
      </c>
      <c r="D335" s="9">
        <v>0</v>
      </c>
      <c r="E335" s="19">
        <v>3</v>
      </c>
      <c r="F335" s="19">
        <v>0</v>
      </c>
      <c r="G335" s="19">
        <v>0</v>
      </c>
      <c r="H335" s="19">
        <v>3</v>
      </c>
    </row>
    <row r="336" spans="1:8" ht="15.75" x14ac:dyDescent="0.25">
      <c r="A336" s="26"/>
      <c r="B336" s="27"/>
      <c r="C336" s="28"/>
      <c r="D336" s="26"/>
      <c r="E336" s="25"/>
      <c r="F336" s="25"/>
      <c r="G336" s="25"/>
      <c r="H336" s="25"/>
    </row>
    <row r="337" spans="1:8" ht="15.75" x14ac:dyDescent="0.25">
      <c r="A337" s="26"/>
      <c r="B337" s="27"/>
      <c r="C337" s="28"/>
      <c r="D337" s="26"/>
      <c r="E337" s="25"/>
      <c r="F337" s="25"/>
      <c r="G337" s="25"/>
      <c r="H337" s="25"/>
    </row>
    <row r="338" spans="1:8" ht="15.75" x14ac:dyDescent="0.25">
      <c r="A338" s="23" t="s">
        <v>96</v>
      </c>
      <c r="B338" s="27"/>
      <c r="C338" s="28"/>
      <c r="D338" s="26"/>
      <c r="E338" s="25"/>
      <c r="F338" s="25"/>
      <c r="G338" s="25"/>
      <c r="H338" s="25"/>
    </row>
    <row r="339" spans="1:8" ht="15.75" x14ac:dyDescent="0.25">
      <c r="A339" s="26"/>
      <c r="B339" s="27"/>
      <c r="C339" s="28"/>
      <c r="D339" s="26"/>
      <c r="E339" s="25"/>
      <c r="F339" s="25"/>
      <c r="G339" s="25"/>
      <c r="H339" s="25"/>
    </row>
    <row r="340" spans="1:8" ht="15.75" x14ac:dyDescent="0.25">
      <c r="A340" s="26"/>
      <c r="B340" s="27"/>
      <c r="C340" s="28"/>
      <c r="D340" s="26"/>
      <c r="E340" s="25"/>
      <c r="F340" s="25"/>
      <c r="G340" s="25"/>
      <c r="H340" s="25"/>
    </row>
    <row r="341" spans="1:8" ht="15.75" x14ac:dyDescent="0.25">
      <c r="A341" s="26"/>
      <c r="B341" s="27"/>
      <c r="C341" s="28"/>
      <c r="D341" s="26"/>
      <c r="E341" s="25"/>
      <c r="F341" s="25"/>
      <c r="G341" s="25"/>
      <c r="H341" s="25"/>
    </row>
    <row r="342" spans="1:8" ht="15.75" x14ac:dyDescent="0.25">
      <c r="A342" s="26"/>
      <c r="B342" s="27"/>
      <c r="C342" s="28"/>
      <c r="D342" s="26"/>
      <c r="E342" s="25"/>
      <c r="F342" s="25"/>
      <c r="G342" s="25"/>
      <c r="H342" s="25"/>
    </row>
    <row r="343" spans="1:8" ht="15.75" x14ac:dyDescent="0.25">
      <c r="A343" s="23"/>
      <c r="B343" s="24"/>
      <c r="C343" s="23"/>
      <c r="D343" s="23"/>
      <c r="E343" s="25"/>
      <c r="F343" s="25"/>
      <c r="G343" s="25"/>
      <c r="H343" s="25"/>
    </row>
    <row r="344" spans="1:8" ht="18" x14ac:dyDescent="0.25">
      <c r="A344" s="167" t="s">
        <v>533</v>
      </c>
      <c r="B344" s="168"/>
      <c r="C344" s="168"/>
      <c r="D344" s="168"/>
      <c r="E344" s="168"/>
      <c r="F344" s="168"/>
      <c r="G344" s="168"/>
      <c r="H344" s="169"/>
    </row>
    <row r="345" spans="1:8" ht="47.25" x14ac:dyDescent="0.25">
      <c r="A345" s="20" t="s">
        <v>0</v>
      </c>
      <c r="B345" s="21" t="s">
        <v>94</v>
      </c>
      <c r="C345" s="22" t="s">
        <v>95</v>
      </c>
      <c r="D345" s="22" t="s">
        <v>91</v>
      </c>
      <c r="E345" s="22" t="s">
        <v>92</v>
      </c>
      <c r="F345" s="22" t="s">
        <v>93</v>
      </c>
      <c r="G345" s="22" t="s">
        <v>89</v>
      </c>
      <c r="H345" s="22" t="s">
        <v>88</v>
      </c>
    </row>
    <row r="346" spans="1:8" ht="15.75" x14ac:dyDescent="0.25">
      <c r="A346" s="9">
        <v>2005</v>
      </c>
      <c r="B346" s="10">
        <v>0</v>
      </c>
      <c r="C346" s="11"/>
      <c r="D346" s="12"/>
      <c r="E346" s="19"/>
      <c r="F346" s="19"/>
      <c r="G346" s="12"/>
      <c r="H346" s="12"/>
    </row>
    <row r="347" spans="1:8" ht="15.75" x14ac:dyDescent="0.25">
      <c r="A347" s="9">
        <v>2006</v>
      </c>
      <c r="B347" s="10">
        <v>0</v>
      </c>
      <c r="C347" s="11"/>
      <c r="D347" s="12"/>
      <c r="E347" s="19"/>
      <c r="F347" s="19"/>
      <c r="G347" s="12"/>
      <c r="H347" s="12"/>
    </row>
    <row r="348" spans="1:8" ht="15.75" x14ac:dyDescent="0.25">
      <c r="A348" s="9">
        <v>2007</v>
      </c>
      <c r="B348" s="10">
        <v>0</v>
      </c>
      <c r="C348" s="11"/>
      <c r="D348" s="12"/>
      <c r="E348" s="19"/>
      <c r="F348" s="19"/>
      <c r="G348" s="12"/>
      <c r="H348" s="12"/>
    </row>
    <row r="349" spans="1:8" ht="15.75" x14ac:dyDescent="0.25">
      <c r="A349" s="9">
        <v>2008</v>
      </c>
      <c r="B349" s="10">
        <v>0</v>
      </c>
      <c r="C349" s="11"/>
      <c r="D349" s="12"/>
      <c r="E349" s="19"/>
      <c r="F349" s="19"/>
      <c r="G349" s="12"/>
      <c r="H349" s="12"/>
    </row>
    <row r="350" spans="1:8" ht="15.75" x14ac:dyDescent="0.25">
      <c r="A350" s="9">
        <v>2009</v>
      </c>
      <c r="B350" s="10">
        <v>0</v>
      </c>
      <c r="C350" s="11"/>
      <c r="D350" s="12"/>
      <c r="E350" s="19"/>
      <c r="F350" s="19"/>
      <c r="G350" s="12"/>
      <c r="H350" s="12"/>
    </row>
    <row r="351" spans="1:8" ht="15.75" x14ac:dyDescent="0.25">
      <c r="A351" s="9">
        <v>2010</v>
      </c>
      <c r="B351" s="10">
        <v>0</v>
      </c>
      <c r="C351" s="13">
        <v>0</v>
      </c>
      <c r="D351" s="9">
        <v>0</v>
      </c>
      <c r="E351" s="19">
        <v>0</v>
      </c>
      <c r="F351" s="19">
        <v>0</v>
      </c>
      <c r="G351" s="9">
        <v>0</v>
      </c>
      <c r="H351" s="9">
        <v>0</v>
      </c>
    </row>
    <row r="352" spans="1:8" ht="15.75" x14ac:dyDescent="0.25">
      <c r="A352" s="9">
        <v>2011</v>
      </c>
      <c r="B352" s="10">
        <v>0</v>
      </c>
      <c r="C352" s="13">
        <v>0</v>
      </c>
      <c r="D352" s="9">
        <v>0</v>
      </c>
      <c r="E352" s="19">
        <v>0</v>
      </c>
      <c r="F352" s="19">
        <v>0</v>
      </c>
      <c r="G352" s="9">
        <v>0</v>
      </c>
      <c r="H352" s="9">
        <v>0</v>
      </c>
    </row>
    <row r="353" spans="1:8" ht="15.75" x14ac:dyDescent="0.25">
      <c r="A353" s="9">
        <v>2012</v>
      </c>
      <c r="B353" s="10">
        <v>0</v>
      </c>
      <c r="C353" s="13">
        <v>0</v>
      </c>
      <c r="D353" s="9">
        <v>0</v>
      </c>
      <c r="E353" s="19">
        <v>0</v>
      </c>
      <c r="F353" s="19">
        <v>0</v>
      </c>
      <c r="G353" s="9">
        <v>0</v>
      </c>
      <c r="H353" s="9">
        <v>0</v>
      </c>
    </row>
    <row r="354" spans="1:8" ht="15.75" x14ac:dyDescent="0.25">
      <c r="A354" s="9">
        <v>2013</v>
      </c>
      <c r="B354" s="10">
        <v>0</v>
      </c>
      <c r="C354" s="13">
        <v>0</v>
      </c>
      <c r="D354" s="9">
        <v>0</v>
      </c>
      <c r="E354" s="19">
        <v>0</v>
      </c>
      <c r="F354" s="19">
        <v>0</v>
      </c>
      <c r="G354" s="9">
        <v>0</v>
      </c>
      <c r="H354" s="9">
        <v>0</v>
      </c>
    </row>
    <row r="355" spans="1:8" ht="15.75" x14ac:dyDescent="0.25">
      <c r="A355" s="9">
        <v>2014</v>
      </c>
      <c r="B355" s="10">
        <v>0</v>
      </c>
      <c r="C355" s="13">
        <v>0</v>
      </c>
      <c r="D355" s="9">
        <v>0</v>
      </c>
      <c r="E355" s="19">
        <v>0</v>
      </c>
      <c r="F355" s="19">
        <v>0</v>
      </c>
      <c r="G355" s="9">
        <v>0</v>
      </c>
      <c r="H355" s="9">
        <v>0</v>
      </c>
    </row>
    <row r="356" spans="1:8" ht="15.75" x14ac:dyDescent="0.25">
      <c r="A356" s="9">
        <v>2015</v>
      </c>
      <c r="B356" s="10">
        <v>0</v>
      </c>
      <c r="C356" s="13">
        <v>0</v>
      </c>
      <c r="D356" s="9">
        <v>0</v>
      </c>
      <c r="E356" s="19">
        <v>0</v>
      </c>
      <c r="F356" s="19">
        <v>0</v>
      </c>
      <c r="G356" s="9">
        <v>0</v>
      </c>
      <c r="H356" s="9">
        <v>0</v>
      </c>
    </row>
    <row r="357" spans="1:8" ht="15.75" x14ac:dyDescent="0.25">
      <c r="A357" s="9">
        <v>2016</v>
      </c>
      <c r="B357" s="10">
        <v>0</v>
      </c>
      <c r="C357" s="13">
        <v>0</v>
      </c>
      <c r="D357" s="9">
        <v>0</v>
      </c>
      <c r="E357" s="19">
        <v>0</v>
      </c>
      <c r="F357" s="19">
        <v>0</v>
      </c>
      <c r="G357" s="9">
        <v>0</v>
      </c>
      <c r="H357" s="9">
        <v>0</v>
      </c>
    </row>
    <row r="358" spans="1:8" ht="15.75" x14ac:dyDescent="0.25">
      <c r="A358" s="9">
        <v>2017</v>
      </c>
      <c r="B358" s="10">
        <v>0</v>
      </c>
      <c r="C358" s="13">
        <v>0</v>
      </c>
      <c r="D358" s="9">
        <v>0</v>
      </c>
      <c r="E358" s="19">
        <v>0</v>
      </c>
      <c r="F358" s="19">
        <v>0</v>
      </c>
      <c r="G358" s="19">
        <v>0</v>
      </c>
      <c r="H358" s="19">
        <v>0</v>
      </c>
    </row>
    <row r="359" spans="1:8" ht="15.75" x14ac:dyDescent="0.25">
      <c r="A359" s="9">
        <v>2018</v>
      </c>
      <c r="B359" s="10">
        <v>0</v>
      </c>
      <c r="C359" s="13">
        <v>0</v>
      </c>
      <c r="D359" s="9">
        <v>0</v>
      </c>
      <c r="E359" s="19">
        <v>0</v>
      </c>
      <c r="F359" s="19">
        <v>0</v>
      </c>
      <c r="G359" s="19">
        <v>0</v>
      </c>
      <c r="H359" s="19">
        <v>0</v>
      </c>
    </row>
    <row r="360" spans="1:8" ht="15.75" x14ac:dyDescent="0.25">
      <c r="A360" s="9">
        <v>2019</v>
      </c>
      <c r="B360" s="10">
        <v>0</v>
      </c>
      <c r="C360" s="13">
        <v>0</v>
      </c>
      <c r="D360" s="9">
        <v>0</v>
      </c>
      <c r="E360" s="19">
        <v>0</v>
      </c>
      <c r="F360" s="19">
        <v>0</v>
      </c>
      <c r="G360" s="19">
        <v>0</v>
      </c>
      <c r="H360" s="19">
        <v>0</v>
      </c>
    </row>
    <row r="361" spans="1:8" ht="15.75" x14ac:dyDescent="0.25">
      <c r="A361" s="9">
        <v>2020</v>
      </c>
      <c r="B361" s="10">
        <v>0</v>
      </c>
      <c r="C361" s="13">
        <v>0</v>
      </c>
      <c r="D361" s="9">
        <v>0</v>
      </c>
      <c r="E361" s="19">
        <v>0</v>
      </c>
      <c r="F361" s="19">
        <v>0</v>
      </c>
      <c r="G361" s="19">
        <v>0</v>
      </c>
      <c r="H361" s="19">
        <v>0</v>
      </c>
    </row>
    <row r="362" spans="1:8" ht="15.75" x14ac:dyDescent="0.25">
      <c r="A362" s="9">
        <v>2021</v>
      </c>
      <c r="B362" s="10">
        <v>0</v>
      </c>
      <c r="C362" s="13" t="s">
        <v>666</v>
      </c>
      <c r="D362" s="9" t="s">
        <v>666</v>
      </c>
      <c r="E362" s="19" t="s">
        <v>666</v>
      </c>
      <c r="F362" s="19" t="s">
        <v>666</v>
      </c>
      <c r="G362" s="19" t="s">
        <v>666</v>
      </c>
      <c r="H362" s="19" t="s">
        <v>666</v>
      </c>
    </row>
    <row r="363" spans="1:8" ht="15.75" x14ac:dyDescent="0.25">
      <c r="A363" s="9">
        <v>2022</v>
      </c>
      <c r="B363" s="10">
        <v>0</v>
      </c>
      <c r="C363" s="13">
        <v>0</v>
      </c>
      <c r="D363" s="9">
        <v>0</v>
      </c>
      <c r="E363" s="19">
        <v>0</v>
      </c>
      <c r="F363" s="19">
        <v>0</v>
      </c>
      <c r="G363" s="19">
        <v>0</v>
      </c>
      <c r="H363" s="19">
        <v>0</v>
      </c>
    </row>
    <row r="364" spans="1:8" ht="15.75" x14ac:dyDescent="0.25">
      <c r="A364" s="26"/>
      <c r="B364" s="27"/>
      <c r="C364" s="28"/>
      <c r="D364" s="26"/>
      <c r="E364" s="25"/>
      <c r="F364" s="25"/>
      <c r="G364" s="25"/>
      <c r="H364" s="25"/>
    </row>
    <row r="365" spans="1:8" ht="15.75" x14ac:dyDescent="0.25">
      <c r="A365" s="26"/>
      <c r="B365" s="27"/>
      <c r="C365" s="28"/>
      <c r="D365" s="26"/>
      <c r="E365" s="25"/>
      <c r="F365" s="25"/>
      <c r="G365" s="25"/>
      <c r="H365" s="25"/>
    </row>
    <row r="366" spans="1:8" ht="15.75" x14ac:dyDescent="0.25">
      <c r="A366" s="23" t="s">
        <v>96</v>
      </c>
      <c r="B366" s="27"/>
      <c r="C366" s="28"/>
      <c r="D366" s="26"/>
      <c r="E366" s="25"/>
      <c r="F366" s="25"/>
      <c r="G366" s="25"/>
      <c r="H366" s="25"/>
    </row>
    <row r="367" spans="1:8" ht="15.75" x14ac:dyDescent="0.25">
      <c r="A367" s="26"/>
      <c r="B367" s="27"/>
      <c r="C367" s="28"/>
      <c r="D367" s="26"/>
      <c r="E367" s="25"/>
      <c r="F367" s="25"/>
      <c r="G367" s="25"/>
      <c r="H367" s="25"/>
    </row>
    <row r="368" spans="1:8" ht="15.75" x14ac:dyDescent="0.25">
      <c r="A368" s="26"/>
      <c r="B368" s="27"/>
      <c r="C368" s="28"/>
      <c r="D368" s="26"/>
      <c r="E368" s="25"/>
      <c r="F368" s="25"/>
      <c r="G368" s="25"/>
      <c r="H368" s="25"/>
    </row>
    <row r="369" spans="1:8" ht="15.75" x14ac:dyDescent="0.25">
      <c r="A369" s="26"/>
      <c r="B369" s="27"/>
      <c r="C369" s="28"/>
      <c r="D369" s="26"/>
      <c r="E369" s="25"/>
      <c r="F369" s="25"/>
      <c r="G369" s="25"/>
      <c r="H369" s="25"/>
    </row>
    <row r="370" spans="1:8" ht="15.75" x14ac:dyDescent="0.25">
      <c r="A370" s="26"/>
      <c r="B370" s="27"/>
      <c r="C370" s="28"/>
      <c r="D370" s="26"/>
      <c r="E370" s="25"/>
      <c r="F370" s="25"/>
      <c r="G370" s="25"/>
      <c r="H370" s="25"/>
    </row>
    <row r="371" spans="1:8" ht="15.75" x14ac:dyDescent="0.25">
      <c r="A371" s="23"/>
      <c r="B371" s="24"/>
      <c r="C371" s="23"/>
      <c r="D371" s="23"/>
      <c r="E371" s="25"/>
      <c r="F371" s="25"/>
      <c r="G371" s="25"/>
      <c r="H371" s="25"/>
    </row>
    <row r="372" spans="1:8" ht="18" x14ac:dyDescent="0.25">
      <c r="A372" s="167" t="s">
        <v>535</v>
      </c>
      <c r="B372" s="168"/>
      <c r="C372" s="168"/>
      <c r="D372" s="168"/>
      <c r="E372" s="168"/>
      <c r="F372" s="168"/>
      <c r="G372" s="168"/>
      <c r="H372" s="169"/>
    </row>
    <row r="373" spans="1:8" ht="47.25" x14ac:dyDescent="0.25">
      <c r="A373" s="20" t="s">
        <v>0</v>
      </c>
      <c r="B373" s="21" t="s">
        <v>94</v>
      </c>
      <c r="C373" s="22" t="s">
        <v>95</v>
      </c>
      <c r="D373" s="22" t="s">
        <v>91</v>
      </c>
      <c r="E373" s="22" t="s">
        <v>92</v>
      </c>
      <c r="F373" s="22" t="s">
        <v>93</v>
      </c>
      <c r="G373" s="22" t="s">
        <v>89</v>
      </c>
      <c r="H373" s="22" t="s">
        <v>88</v>
      </c>
    </row>
    <row r="374" spans="1:8" ht="15.75" x14ac:dyDescent="0.25">
      <c r="A374" s="9">
        <v>2005</v>
      </c>
      <c r="B374" s="10">
        <v>0</v>
      </c>
      <c r="C374" s="11"/>
      <c r="D374" s="12"/>
      <c r="E374" s="19"/>
      <c r="F374" s="19"/>
      <c r="G374" s="12"/>
      <c r="H374" s="12"/>
    </row>
    <row r="375" spans="1:8" ht="15.75" x14ac:dyDescent="0.25">
      <c r="A375" s="9">
        <v>2006</v>
      </c>
      <c r="B375" s="10">
        <v>0</v>
      </c>
      <c r="C375" s="11"/>
      <c r="D375" s="12"/>
      <c r="E375" s="19"/>
      <c r="F375" s="19"/>
      <c r="G375" s="12"/>
      <c r="H375" s="12"/>
    </row>
    <row r="376" spans="1:8" ht="15.75" x14ac:dyDescent="0.25">
      <c r="A376" s="9">
        <v>2007</v>
      </c>
      <c r="B376" s="10">
        <v>0</v>
      </c>
      <c r="C376" s="11"/>
      <c r="D376" s="12"/>
      <c r="E376" s="19"/>
      <c r="F376" s="19"/>
      <c r="G376" s="12"/>
      <c r="H376" s="12"/>
    </row>
    <row r="377" spans="1:8" ht="15.75" x14ac:dyDescent="0.25">
      <c r="A377" s="9">
        <v>2008</v>
      </c>
      <c r="B377" s="10">
        <v>0</v>
      </c>
      <c r="C377" s="11"/>
      <c r="D377" s="12"/>
      <c r="E377" s="19"/>
      <c r="F377" s="19"/>
      <c r="G377" s="12"/>
      <c r="H377" s="12"/>
    </row>
    <row r="378" spans="1:8" ht="15.75" x14ac:dyDescent="0.25">
      <c r="A378" s="9">
        <v>2009</v>
      </c>
      <c r="B378" s="10">
        <v>0</v>
      </c>
      <c r="C378" s="11"/>
      <c r="D378" s="12"/>
      <c r="E378" s="19"/>
      <c r="F378" s="19"/>
      <c r="G378" s="12"/>
      <c r="H378" s="12"/>
    </row>
    <row r="379" spans="1:8" ht="15.75" x14ac:dyDescent="0.25">
      <c r="A379" s="9">
        <v>2010</v>
      </c>
      <c r="B379" s="10">
        <v>0</v>
      </c>
      <c r="C379" s="13">
        <v>1</v>
      </c>
      <c r="D379" s="9">
        <v>0</v>
      </c>
      <c r="E379" s="19">
        <v>1</v>
      </c>
      <c r="F379" s="19">
        <v>0</v>
      </c>
      <c r="G379" s="9">
        <f t="shared" ref="G379:G385" si="12">C379-(D379+E379+F379)-H379</f>
        <v>0</v>
      </c>
      <c r="H379" s="9">
        <v>0</v>
      </c>
    </row>
    <row r="380" spans="1:8" ht="15.75" x14ac:dyDescent="0.25">
      <c r="A380" s="9">
        <v>2011</v>
      </c>
      <c r="B380" s="10">
        <v>0</v>
      </c>
      <c r="C380" s="13">
        <v>2</v>
      </c>
      <c r="D380" s="9">
        <v>0</v>
      </c>
      <c r="E380" s="19">
        <v>1</v>
      </c>
      <c r="F380" s="19">
        <v>0</v>
      </c>
      <c r="G380" s="9">
        <f t="shared" si="12"/>
        <v>1</v>
      </c>
      <c r="H380" s="9">
        <v>0</v>
      </c>
    </row>
    <row r="381" spans="1:8" ht="15.75" x14ac:dyDescent="0.25">
      <c r="A381" s="9">
        <v>2012</v>
      </c>
      <c r="B381" s="10">
        <v>0</v>
      </c>
      <c r="C381" s="13">
        <v>2</v>
      </c>
      <c r="D381" s="9">
        <v>0</v>
      </c>
      <c r="E381" s="19">
        <v>0</v>
      </c>
      <c r="F381" s="19">
        <v>0</v>
      </c>
      <c r="G381" s="9">
        <f t="shared" si="12"/>
        <v>2</v>
      </c>
      <c r="H381" s="9">
        <v>0</v>
      </c>
    </row>
    <row r="382" spans="1:8" ht="15.75" x14ac:dyDescent="0.25">
      <c r="A382" s="9">
        <v>2013</v>
      </c>
      <c r="B382" s="10">
        <v>0</v>
      </c>
      <c r="C382" s="13">
        <v>2</v>
      </c>
      <c r="D382" s="9">
        <v>0</v>
      </c>
      <c r="E382" s="19">
        <v>0</v>
      </c>
      <c r="F382" s="19">
        <v>0</v>
      </c>
      <c r="G382" s="9">
        <f t="shared" si="12"/>
        <v>2</v>
      </c>
      <c r="H382" s="9">
        <v>0</v>
      </c>
    </row>
    <row r="383" spans="1:8" ht="15.75" x14ac:dyDescent="0.25">
      <c r="A383" s="9">
        <v>2014</v>
      </c>
      <c r="B383" s="10">
        <v>0</v>
      </c>
      <c r="C383" s="13">
        <v>2</v>
      </c>
      <c r="D383" s="9">
        <v>0</v>
      </c>
      <c r="E383" s="19">
        <v>0</v>
      </c>
      <c r="F383" s="19">
        <v>0</v>
      </c>
      <c r="G383" s="9">
        <f t="shared" si="12"/>
        <v>0</v>
      </c>
      <c r="H383" s="9">
        <v>2</v>
      </c>
    </row>
    <row r="384" spans="1:8" ht="15.75" x14ac:dyDescent="0.25">
      <c r="A384" s="9">
        <v>2015</v>
      </c>
      <c r="B384" s="10">
        <v>0</v>
      </c>
      <c r="C384" s="13">
        <v>2</v>
      </c>
      <c r="D384" s="9">
        <v>0</v>
      </c>
      <c r="E384" s="19">
        <v>0</v>
      </c>
      <c r="F384" s="19">
        <v>0</v>
      </c>
      <c r="G384" s="9">
        <f t="shared" si="12"/>
        <v>0</v>
      </c>
      <c r="H384" s="9">
        <v>2</v>
      </c>
    </row>
    <row r="385" spans="1:8" ht="15.75" x14ac:dyDescent="0.25">
      <c r="A385" s="9">
        <v>2016</v>
      </c>
      <c r="B385" s="10">
        <v>0</v>
      </c>
      <c r="C385" s="13">
        <v>3</v>
      </c>
      <c r="D385" s="9">
        <v>0</v>
      </c>
      <c r="E385" s="19">
        <v>1</v>
      </c>
      <c r="F385" s="19">
        <v>0</v>
      </c>
      <c r="G385" s="9">
        <f t="shared" si="12"/>
        <v>1</v>
      </c>
      <c r="H385" s="9">
        <v>1</v>
      </c>
    </row>
    <row r="386" spans="1:8" ht="15.75" x14ac:dyDescent="0.25">
      <c r="A386" s="9">
        <v>2017</v>
      </c>
      <c r="B386" s="10">
        <v>0</v>
      </c>
      <c r="C386" s="13">
        <v>2</v>
      </c>
      <c r="D386" s="9">
        <v>0</v>
      </c>
      <c r="E386" s="19">
        <v>2</v>
      </c>
      <c r="F386" s="19">
        <v>0</v>
      </c>
      <c r="G386" s="19">
        <v>0</v>
      </c>
      <c r="H386" s="19">
        <v>0</v>
      </c>
    </row>
    <row r="387" spans="1:8" ht="15.75" x14ac:dyDescent="0.25">
      <c r="A387" s="9">
        <v>2018</v>
      </c>
      <c r="B387" s="10">
        <v>0</v>
      </c>
      <c r="C387" s="13">
        <v>2</v>
      </c>
      <c r="D387" s="9">
        <v>0</v>
      </c>
      <c r="E387" s="19">
        <v>0</v>
      </c>
      <c r="F387" s="19">
        <v>0</v>
      </c>
      <c r="G387" s="19">
        <v>0</v>
      </c>
      <c r="H387" s="19">
        <v>2</v>
      </c>
    </row>
    <row r="388" spans="1:8" ht="15.75" x14ac:dyDescent="0.25">
      <c r="A388" s="9">
        <v>2019</v>
      </c>
      <c r="B388" s="10">
        <v>0</v>
      </c>
      <c r="C388" s="13">
        <v>3</v>
      </c>
      <c r="D388" s="9">
        <v>0</v>
      </c>
      <c r="E388" s="19">
        <v>0</v>
      </c>
      <c r="F388" s="19">
        <v>0</v>
      </c>
      <c r="G388" s="19">
        <v>3</v>
      </c>
      <c r="H388" s="19">
        <v>0</v>
      </c>
    </row>
    <row r="389" spans="1:8" ht="15.75" x14ac:dyDescent="0.25">
      <c r="A389" s="9">
        <v>2020</v>
      </c>
      <c r="B389" s="10">
        <v>0</v>
      </c>
      <c r="C389" s="13">
        <v>3</v>
      </c>
      <c r="D389" s="9">
        <v>0</v>
      </c>
      <c r="E389" s="19">
        <v>0</v>
      </c>
      <c r="F389" s="19">
        <v>0</v>
      </c>
      <c r="G389" s="19">
        <v>0</v>
      </c>
      <c r="H389" s="19">
        <v>3</v>
      </c>
    </row>
    <row r="390" spans="1:8" ht="15.75" x14ac:dyDescent="0.25">
      <c r="A390" s="9">
        <v>2021</v>
      </c>
      <c r="B390" s="10">
        <v>0</v>
      </c>
      <c r="C390" s="13" t="s">
        <v>666</v>
      </c>
      <c r="D390" s="9" t="s">
        <v>666</v>
      </c>
      <c r="E390" s="19" t="s">
        <v>666</v>
      </c>
      <c r="F390" s="19" t="s">
        <v>666</v>
      </c>
      <c r="G390" s="19" t="s">
        <v>666</v>
      </c>
      <c r="H390" s="19" t="s">
        <v>666</v>
      </c>
    </row>
    <row r="391" spans="1:8" ht="15.75" x14ac:dyDescent="0.25">
      <c r="A391" s="9">
        <v>2022</v>
      </c>
      <c r="B391" s="10">
        <v>0</v>
      </c>
      <c r="C391" s="13">
        <v>3</v>
      </c>
      <c r="D391" s="9">
        <v>0</v>
      </c>
      <c r="E391" s="19">
        <v>0</v>
      </c>
      <c r="F391" s="19">
        <v>0</v>
      </c>
      <c r="G391" s="19">
        <v>0</v>
      </c>
      <c r="H391" s="19">
        <v>3</v>
      </c>
    </row>
    <row r="392" spans="1:8" ht="15.75" x14ac:dyDescent="0.25">
      <c r="A392" s="26"/>
      <c r="B392" s="27"/>
      <c r="C392" s="28"/>
      <c r="D392" s="26"/>
      <c r="E392" s="25"/>
      <c r="F392" s="25"/>
      <c r="G392" s="25"/>
      <c r="H392" s="25"/>
    </row>
    <row r="393" spans="1:8" ht="15.75" x14ac:dyDescent="0.25">
      <c r="A393" s="26"/>
      <c r="B393" s="27"/>
      <c r="C393" s="28"/>
      <c r="D393" s="26"/>
      <c r="E393" s="25"/>
      <c r="F393" s="25"/>
      <c r="G393" s="25"/>
      <c r="H393" s="25"/>
    </row>
    <row r="394" spans="1:8" ht="15.75" x14ac:dyDescent="0.25">
      <c r="A394" s="23" t="s">
        <v>96</v>
      </c>
      <c r="B394" s="27"/>
      <c r="C394" s="28"/>
      <c r="D394" s="26"/>
      <c r="E394" s="25"/>
      <c r="F394" s="25"/>
      <c r="G394" s="25"/>
      <c r="H394" s="25"/>
    </row>
    <row r="395" spans="1:8" ht="15.75" x14ac:dyDescent="0.25">
      <c r="A395" s="26"/>
      <c r="B395" s="27"/>
      <c r="C395" s="28"/>
      <c r="D395" s="26"/>
      <c r="E395" s="25"/>
      <c r="F395" s="25"/>
      <c r="G395" s="25"/>
      <c r="H395" s="25"/>
    </row>
    <row r="396" spans="1:8" ht="15.75" x14ac:dyDescent="0.25">
      <c r="A396" s="26"/>
      <c r="B396" s="27"/>
      <c r="C396" s="28"/>
      <c r="D396" s="26"/>
      <c r="E396" s="25"/>
      <c r="F396" s="25"/>
      <c r="G396" s="25"/>
      <c r="H396" s="25"/>
    </row>
    <row r="397" spans="1:8" ht="15.75" x14ac:dyDescent="0.25">
      <c r="A397" s="26"/>
      <c r="B397" s="27"/>
      <c r="C397" s="28"/>
      <c r="D397" s="26"/>
      <c r="E397" s="25"/>
      <c r="F397" s="25"/>
      <c r="G397" s="25"/>
      <c r="H397" s="25"/>
    </row>
    <row r="398" spans="1:8" ht="15.75" x14ac:dyDescent="0.25">
      <c r="A398" s="26"/>
      <c r="B398" s="27"/>
      <c r="C398" s="28"/>
      <c r="D398" s="26"/>
      <c r="E398" s="25"/>
      <c r="F398" s="25"/>
      <c r="G398" s="25"/>
      <c r="H398" s="25"/>
    </row>
    <row r="399" spans="1:8" ht="15.75" x14ac:dyDescent="0.25">
      <c r="A399" s="23"/>
      <c r="B399" s="24"/>
      <c r="C399" s="23"/>
      <c r="D399" s="23"/>
      <c r="E399" s="25"/>
      <c r="F399" s="25"/>
      <c r="G399" s="25"/>
      <c r="H399" s="25"/>
    </row>
    <row r="400" spans="1:8" ht="18" x14ac:dyDescent="0.25">
      <c r="A400" s="167" t="s">
        <v>7</v>
      </c>
      <c r="B400" s="168"/>
      <c r="C400" s="168"/>
      <c r="D400" s="168"/>
      <c r="E400" s="168"/>
      <c r="F400" s="168"/>
      <c r="G400" s="168"/>
      <c r="H400" s="169"/>
    </row>
    <row r="401" spans="1:8" ht="47.25" x14ac:dyDescent="0.25">
      <c r="A401" s="20" t="s">
        <v>0</v>
      </c>
      <c r="B401" s="21" t="s">
        <v>94</v>
      </c>
      <c r="C401" s="22" t="s">
        <v>95</v>
      </c>
      <c r="D401" s="22" t="s">
        <v>91</v>
      </c>
      <c r="E401" s="22" t="s">
        <v>92</v>
      </c>
      <c r="F401" s="22" t="s">
        <v>93</v>
      </c>
      <c r="G401" s="22" t="s">
        <v>89</v>
      </c>
      <c r="H401" s="22" t="s">
        <v>88</v>
      </c>
    </row>
    <row r="402" spans="1:8" ht="15.75" x14ac:dyDescent="0.25">
      <c r="A402" s="9">
        <v>2005</v>
      </c>
      <c r="B402" s="10">
        <v>0</v>
      </c>
      <c r="C402" s="11"/>
      <c r="D402" s="12"/>
      <c r="E402" s="19"/>
      <c r="F402" s="19"/>
      <c r="G402" s="12"/>
      <c r="H402" s="12"/>
    </row>
    <row r="403" spans="1:8" ht="15.75" x14ac:dyDescent="0.25">
      <c r="A403" s="9">
        <v>2006</v>
      </c>
      <c r="B403" s="10">
        <v>0</v>
      </c>
      <c r="C403" s="11"/>
      <c r="D403" s="12"/>
      <c r="E403" s="19"/>
      <c r="F403" s="19"/>
      <c r="G403" s="12"/>
      <c r="H403" s="12"/>
    </row>
    <row r="404" spans="1:8" ht="15.75" x14ac:dyDescent="0.25">
      <c r="A404" s="9">
        <v>2007</v>
      </c>
      <c r="B404" s="10">
        <v>0</v>
      </c>
      <c r="C404" s="11"/>
      <c r="D404" s="12"/>
      <c r="E404" s="19"/>
      <c r="F404" s="19"/>
      <c r="G404" s="12"/>
      <c r="H404" s="12"/>
    </row>
    <row r="405" spans="1:8" ht="15.75" x14ac:dyDescent="0.25">
      <c r="A405" s="9">
        <v>2008</v>
      </c>
      <c r="B405" s="10">
        <v>0</v>
      </c>
      <c r="C405" s="11"/>
      <c r="D405" s="12"/>
      <c r="E405" s="19"/>
      <c r="F405" s="19"/>
      <c r="G405" s="12"/>
      <c r="H405" s="12"/>
    </row>
    <row r="406" spans="1:8" ht="15.75" x14ac:dyDescent="0.25">
      <c r="A406" s="9">
        <v>2009</v>
      </c>
      <c r="B406" s="10">
        <v>0</v>
      </c>
      <c r="C406" s="11"/>
      <c r="D406" s="12"/>
      <c r="E406" s="19"/>
      <c r="F406" s="19"/>
      <c r="G406" s="12"/>
      <c r="H406" s="12"/>
    </row>
    <row r="407" spans="1:8" ht="15.75" x14ac:dyDescent="0.25">
      <c r="A407" s="9">
        <v>2010</v>
      </c>
      <c r="B407" s="10">
        <v>0</v>
      </c>
      <c r="C407" s="13">
        <v>2</v>
      </c>
      <c r="D407" s="9">
        <v>0</v>
      </c>
      <c r="E407" s="19">
        <v>2</v>
      </c>
      <c r="F407" s="19">
        <v>0</v>
      </c>
      <c r="G407" s="9">
        <f t="shared" ref="G407:G413" si="13">C407-(D407+E407+F407)-H407</f>
        <v>0</v>
      </c>
      <c r="H407" s="9">
        <v>0</v>
      </c>
    </row>
    <row r="408" spans="1:8" ht="15.75" x14ac:dyDescent="0.25">
      <c r="A408" s="9">
        <v>2011</v>
      </c>
      <c r="B408" s="10">
        <v>0</v>
      </c>
      <c r="C408" s="13">
        <v>3</v>
      </c>
      <c r="D408" s="9">
        <v>0</v>
      </c>
      <c r="E408" s="19">
        <v>3</v>
      </c>
      <c r="F408" s="19">
        <f>-F407</f>
        <v>0</v>
      </c>
      <c r="G408" s="9">
        <f t="shared" si="13"/>
        <v>0</v>
      </c>
      <c r="H408" s="9">
        <v>0</v>
      </c>
    </row>
    <row r="409" spans="1:8" ht="15.75" x14ac:dyDescent="0.25">
      <c r="A409" s="9">
        <v>2012</v>
      </c>
      <c r="B409" s="10">
        <v>0</v>
      </c>
      <c r="C409" s="13">
        <v>3</v>
      </c>
      <c r="D409" s="9">
        <v>0</v>
      </c>
      <c r="E409" s="19">
        <v>3</v>
      </c>
      <c r="F409" s="19">
        <v>0</v>
      </c>
      <c r="G409" s="9">
        <f t="shared" si="13"/>
        <v>0</v>
      </c>
      <c r="H409" s="9">
        <v>0</v>
      </c>
    </row>
    <row r="410" spans="1:8" ht="15.75" x14ac:dyDescent="0.25">
      <c r="A410" s="9">
        <v>2013</v>
      </c>
      <c r="B410" s="10">
        <v>0</v>
      </c>
      <c r="C410" s="13">
        <v>4</v>
      </c>
      <c r="D410" s="9">
        <v>0</v>
      </c>
      <c r="E410" s="19">
        <v>4</v>
      </c>
      <c r="F410" s="19">
        <v>0</v>
      </c>
      <c r="G410" s="9">
        <f t="shared" si="13"/>
        <v>0</v>
      </c>
      <c r="H410" s="9">
        <v>0</v>
      </c>
    </row>
    <row r="411" spans="1:8" ht="15.75" x14ac:dyDescent="0.25">
      <c r="A411" s="9">
        <v>2014</v>
      </c>
      <c r="B411" s="10">
        <v>0</v>
      </c>
      <c r="C411" s="13">
        <v>3</v>
      </c>
      <c r="D411" s="9">
        <v>0</v>
      </c>
      <c r="E411" s="19">
        <v>3</v>
      </c>
      <c r="F411" s="19">
        <v>0</v>
      </c>
      <c r="G411" s="9">
        <f t="shared" si="13"/>
        <v>0</v>
      </c>
      <c r="H411" s="9">
        <v>0</v>
      </c>
    </row>
    <row r="412" spans="1:8" ht="15.75" x14ac:dyDescent="0.25">
      <c r="A412" s="9">
        <v>2015</v>
      </c>
      <c r="B412" s="10">
        <v>0</v>
      </c>
      <c r="C412" s="13">
        <v>3</v>
      </c>
      <c r="D412" s="9">
        <v>0</v>
      </c>
      <c r="E412" s="19">
        <v>3</v>
      </c>
      <c r="F412" s="19">
        <v>0</v>
      </c>
      <c r="G412" s="9">
        <f t="shared" si="13"/>
        <v>0</v>
      </c>
      <c r="H412" s="9">
        <v>0</v>
      </c>
    </row>
    <row r="413" spans="1:8" ht="15.75" x14ac:dyDescent="0.25">
      <c r="A413" s="9">
        <v>2016</v>
      </c>
      <c r="B413" s="10">
        <v>0</v>
      </c>
      <c r="C413" s="13">
        <v>3</v>
      </c>
      <c r="D413" s="9">
        <v>0</v>
      </c>
      <c r="E413" s="19">
        <v>2</v>
      </c>
      <c r="F413" s="19">
        <v>0</v>
      </c>
      <c r="G413" s="9">
        <f t="shared" si="13"/>
        <v>0</v>
      </c>
      <c r="H413" s="9">
        <v>1</v>
      </c>
    </row>
    <row r="414" spans="1:8" ht="15.75" x14ac:dyDescent="0.25">
      <c r="A414" s="9">
        <v>2017</v>
      </c>
      <c r="B414" s="10">
        <v>0</v>
      </c>
      <c r="C414" s="13">
        <v>2</v>
      </c>
      <c r="D414" s="9">
        <v>0</v>
      </c>
      <c r="E414" s="19">
        <v>2</v>
      </c>
      <c r="F414" s="19">
        <v>0</v>
      </c>
      <c r="G414" s="19">
        <v>0</v>
      </c>
      <c r="H414" s="19">
        <v>0</v>
      </c>
    </row>
    <row r="415" spans="1:8" ht="15.75" x14ac:dyDescent="0.25">
      <c r="A415" s="9">
        <v>2018</v>
      </c>
      <c r="B415" s="10">
        <v>0</v>
      </c>
      <c r="C415" s="13">
        <v>2</v>
      </c>
      <c r="D415" s="9">
        <v>0</v>
      </c>
      <c r="E415" s="19">
        <v>0</v>
      </c>
      <c r="F415" s="19">
        <v>0</v>
      </c>
      <c r="G415" s="19">
        <v>0</v>
      </c>
      <c r="H415" s="19">
        <v>2</v>
      </c>
    </row>
    <row r="416" spans="1:8" ht="15.75" x14ac:dyDescent="0.25">
      <c r="A416" s="9">
        <v>2019</v>
      </c>
      <c r="B416" s="10">
        <v>0</v>
      </c>
      <c r="C416" s="13">
        <v>2</v>
      </c>
      <c r="D416" s="9">
        <v>0</v>
      </c>
      <c r="E416" s="19">
        <v>2</v>
      </c>
      <c r="F416" s="19">
        <v>0</v>
      </c>
      <c r="G416" s="19">
        <v>0</v>
      </c>
      <c r="H416" s="19">
        <v>0</v>
      </c>
    </row>
    <row r="417" spans="1:8" ht="15.75" x14ac:dyDescent="0.25">
      <c r="A417" s="9">
        <v>2020</v>
      </c>
      <c r="B417" s="10">
        <v>0</v>
      </c>
      <c r="C417" s="13">
        <v>2</v>
      </c>
      <c r="D417" s="9">
        <v>0</v>
      </c>
      <c r="E417" s="19">
        <v>2</v>
      </c>
      <c r="F417" s="19">
        <v>0</v>
      </c>
      <c r="G417" s="19">
        <v>0</v>
      </c>
      <c r="H417" s="19">
        <v>0</v>
      </c>
    </row>
    <row r="418" spans="1:8" ht="15.75" x14ac:dyDescent="0.25">
      <c r="A418" s="9">
        <v>2021</v>
      </c>
      <c r="B418" s="10">
        <v>0</v>
      </c>
      <c r="C418" s="13" t="s">
        <v>666</v>
      </c>
      <c r="D418" s="9" t="s">
        <v>666</v>
      </c>
      <c r="E418" s="19" t="s">
        <v>666</v>
      </c>
      <c r="F418" s="19" t="s">
        <v>666</v>
      </c>
      <c r="G418" s="19" t="s">
        <v>666</v>
      </c>
      <c r="H418" s="19" t="s">
        <v>666</v>
      </c>
    </row>
    <row r="419" spans="1:8" ht="15.75" x14ac:dyDescent="0.25">
      <c r="A419" s="9">
        <v>2022</v>
      </c>
      <c r="B419" s="10">
        <v>0</v>
      </c>
      <c r="C419" s="13">
        <v>2</v>
      </c>
      <c r="D419" s="9">
        <v>0</v>
      </c>
      <c r="E419" s="19">
        <v>2</v>
      </c>
      <c r="F419" s="19">
        <v>0</v>
      </c>
      <c r="G419" s="19">
        <v>0</v>
      </c>
      <c r="H419" s="19">
        <v>0</v>
      </c>
    </row>
    <row r="420" spans="1:8" ht="15.75" x14ac:dyDescent="0.25">
      <c r="A420" s="26"/>
      <c r="B420" s="27"/>
      <c r="C420" s="28"/>
      <c r="D420" s="26"/>
      <c r="E420" s="25"/>
      <c r="F420" s="25"/>
      <c r="G420" s="25"/>
      <c r="H420" s="25"/>
    </row>
    <row r="421" spans="1:8" ht="15.75" x14ac:dyDescent="0.25">
      <c r="A421" s="23" t="s">
        <v>96</v>
      </c>
      <c r="B421" s="27"/>
      <c r="C421" s="28"/>
      <c r="D421" s="26"/>
      <c r="E421" s="25"/>
      <c r="F421" s="25"/>
      <c r="G421" s="25"/>
      <c r="H421" s="25"/>
    </row>
    <row r="422" spans="1:8" ht="15.75" x14ac:dyDescent="0.25">
      <c r="A422" s="26"/>
      <c r="B422" s="27"/>
      <c r="C422" s="28"/>
      <c r="D422" s="26"/>
      <c r="E422" s="25"/>
      <c r="F422" s="25"/>
      <c r="G422" s="25"/>
      <c r="H422" s="25"/>
    </row>
    <row r="423" spans="1:8" ht="15.75" x14ac:dyDescent="0.25">
      <c r="A423" s="26"/>
      <c r="B423" s="27"/>
      <c r="C423" s="28"/>
      <c r="D423" s="26"/>
      <c r="E423" s="25"/>
      <c r="F423" s="25"/>
      <c r="G423" s="25"/>
      <c r="H423" s="25"/>
    </row>
    <row r="424" spans="1:8" ht="15.75" x14ac:dyDescent="0.25">
      <c r="A424" s="26"/>
      <c r="B424" s="27"/>
      <c r="C424" s="28"/>
      <c r="D424" s="26"/>
      <c r="E424" s="25"/>
      <c r="F424" s="25"/>
      <c r="G424" s="25"/>
      <c r="H424" s="25"/>
    </row>
    <row r="425" spans="1:8" ht="15.75" x14ac:dyDescent="0.25">
      <c r="A425" s="26"/>
      <c r="B425" s="27"/>
      <c r="C425" s="28"/>
      <c r="D425" s="26"/>
      <c r="E425" s="25"/>
      <c r="F425" s="25"/>
      <c r="G425" s="25"/>
      <c r="H425" s="25"/>
    </row>
    <row r="426" spans="1:8" ht="12.75" customHeight="1" x14ac:dyDescent="0.25">
      <c r="A426" s="26"/>
      <c r="B426" s="27"/>
      <c r="C426" s="28"/>
      <c r="D426" s="26"/>
      <c r="E426" s="25"/>
      <c r="F426" s="25"/>
      <c r="G426" s="25"/>
      <c r="H426" s="25"/>
    </row>
    <row r="427" spans="1:8" ht="15.75" x14ac:dyDescent="0.25">
      <c r="A427" s="23"/>
      <c r="B427" s="24"/>
      <c r="C427" s="23"/>
      <c r="D427" s="23"/>
      <c r="E427" s="25"/>
      <c r="F427" s="25"/>
      <c r="G427" s="25"/>
      <c r="H427" s="25"/>
    </row>
    <row r="428" spans="1:8" ht="18" x14ac:dyDescent="0.25">
      <c r="A428" s="170" t="s">
        <v>667</v>
      </c>
      <c r="B428" s="171"/>
      <c r="C428" s="171"/>
      <c r="D428" s="171"/>
      <c r="E428" s="171"/>
      <c r="F428" s="171"/>
      <c r="G428" s="171"/>
      <c r="H428" s="172"/>
    </row>
    <row r="429" spans="1:8" ht="47.25" x14ac:dyDescent="0.25">
      <c r="A429" s="20" t="s">
        <v>0</v>
      </c>
      <c r="B429" s="21" t="s">
        <v>94</v>
      </c>
      <c r="C429" s="22" t="s">
        <v>95</v>
      </c>
      <c r="D429" s="22" t="s">
        <v>91</v>
      </c>
      <c r="E429" s="22" t="s">
        <v>92</v>
      </c>
      <c r="F429" s="22" t="s">
        <v>93</v>
      </c>
      <c r="G429" s="22" t="s">
        <v>89</v>
      </c>
      <c r="H429" s="22" t="s">
        <v>88</v>
      </c>
    </row>
    <row r="430" spans="1:8" ht="15.75" x14ac:dyDescent="0.25">
      <c r="A430" s="9">
        <v>2005</v>
      </c>
      <c r="B430" s="11">
        <v>0</v>
      </c>
      <c r="C430" s="11"/>
      <c r="D430" s="12"/>
      <c r="E430" s="19"/>
      <c r="F430" s="19"/>
      <c r="G430" s="12"/>
      <c r="H430" s="12"/>
    </row>
    <row r="431" spans="1:8" ht="15.75" x14ac:dyDescent="0.25">
      <c r="A431" s="9">
        <v>2006</v>
      </c>
      <c r="B431" s="11">
        <v>0.19</v>
      </c>
      <c r="C431" s="11"/>
      <c r="D431" s="12"/>
      <c r="E431" s="19"/>
      <c r="F431" s="19"/>
      <c r="G431" s="12"/>
      <c r="H431" s="12"/>
    </row>
    <row r="432" spans="1:8" ht="15.75" x14ac:dyDescent="0.25">
      <c r="A432" s="9">
        <v>2007</v>
      </c>
      <c r="B432" s="11">
        <v>0</v>
      </c>
      <c r="C432" s="11"/>
      <c r="D432" s="12"/>
      <c r="E432" s="19"/>
      <c r="F432" s="19"/>
      <c r="G432" s="12"/>
      <c r="H432" s="12"/>
    </row>
    <row r="433" spans="1:8" ht="15.75" x14ac:dyDescent="0.25">
      <c r="A433" s="9">
        <v>2008</v>
      </c>
      <c r="B433" s="11">
        <v>0</v>
      </c>
      <c r="C433" s="11"/>
      <c r="D433" s="12"/>
      <c r="E433" s="19"/>
      <c r="F433" s="19"/>
      <c r="G433" s="12"/>
      <c r="H433" s="12"/>
    </row>
    <row r="434" spans="1:8" ht="15.75" x14ac:dyDescent="0.25">
      <c r="A434" s="9">
        <v>2009</v>
      </c>
      <c r="B434" s="11">
        <v>0.18</v>
      </c>
      <c r="C434" s="11"/>
      <c r="D434" s="12"/>
      <c r="E434" s="19"/>
      <c r="F434" s="19"/>
      <c r="G434" s="12"/>
      <c r="H434" s="12"/>
    </row>
    <row r="435" spans="1:8" ht="15.75" x14ac:dyDescent="0.25">
      <c r="A435" s="9">
        <v>2010</v>
      </c>
      <c r="B435" s="11">
        <v>0</v>
      </c>
      <c r="C435" s="13">
        <v>27</v>
      </c>
      <c r="D435" s="9">
        <v>1</v>
      </c>
      <c r="E435" s="19">
        <v>24</v>
      </c>
      <c r="F435" s="19">
        <v>0</v>
      </c>
      <c r="G435" s="9">
        <f t="shared" ref="G435:G441" si="14">C435-(D435+E435+F435)-H435</f>
        <v>0</v>
      </c>
      <c r="H435" s="9">
        <v>2</v>
      </c>
    </row>
    <row r="436" spans="1:8" ht="15.75" x14ac:dyDescent="0.25">
      <c r="A436" s="9">
        <v>2011</v>
      </c>
      <c r="B436" s="11">
        <v>0</v>
      </c>
      <c r="C436" s="13">
        <v>27</v>
      </c>
      <c r="D436" s="9">
        <v>2</v>
      </c>
      <c r="E436" s="19">
        <v>18</v>
      </c>
      <c r="F436" s="19">
        <v>1</v>
      </c>
      <c r="G436" s="9">
        <f t="shared" si="14"/>
        <v>5</v>
      </c>
      <c r="H436" s="9">
        <v>1</v>
      </c>
    </row>
    <row r="437" spans="1:8" ht="15.75" x14ac:dyDescent="0.25">
      <c r="A437" s="9">
        <v>2012</v>
      </c>
      <c r="B437" s="11">
        <v>0</v>
      </c>
      <c r="C437" s="13">
        <v>27</v>
      </c>
      <c r="D437" s="9">
        <v>1</v>
      </c>
      <c r="E437" s="19">
        <v>23</v>
      </c>
      <c r="F437" s="19">
        <v>0</v>
      </c>
      <c r="G437" s="9">
        <f t="shared" si="14"/>
        <v>2</v>
      </c>
      <c r="H437" s="9">
        <v>1</v>
      </c>
    </row>
    <row r="438" spans="1:8" ht="15.75" x14ac:dyDescent="0.25">
      <c r="A438" s="9">
        <v>2013</v>
      </c>
      <c r="B438" s="11">
        <v>0</v>
      </c>
      <c r="C438" s="13">
        <v>56</v>
      </c>
      <c r="D438" s="9">
        <v>0</v>
      </c>
      <c r="E438" s="19">
        <v>9</v>
      </c>
      <c r="F438" s="19">
        <v>0</v>
      </c>
      <c r="G438" s="9">
        <f t="shared" si="14"/>
        <v>46</v>
      </c>
      <c r="H438" s="9">
        <v>1</v>
      </c>
    </row>
    <row r="439" spans="1:8" ht="15.75" x14ac:dyDescent="0.25">
      <c r="A439" s="9">
        <v>2014</v>
      </c>
      <c r="B439" s="11">
        <v>0.16</v>
      </c>
      <c r="C439" s="13">
        <v>56</v>
      </c>
      <c r="D439" s="9">
        <v>0</v>
      </c>
      <c r="E439" s="19">
        <v>7</v>
      </c>
      <c r="F439" s="19">
        <v>0</v>
      </c>
      <c r="G439" s="9">
        <f t="shared" si="14"/>
        <v>47</v>
      </c>
      <c r="H439" s="9">
        <v>2</v>
      </c>
    </row>
    <row r="440" spans="1:8" ht="15.75" x14ac:dyDescent="0.25">
      <c r="A440" s="9">
        <v>2015</v>
      </c>
      <c r="B440" s="11">
        <v>0.15</v>
      </c>
      <c r="C440" s="13">
        <v>56</v>
      </c>
      <c r="D440" s="9">
        <v>0</v>
      </c>
      <c r="E440" s="19">
        <v>54</v>
      </c>
      <c r="F440" s="19">
        <v>0</v>
      </c>
      <c r="G440" s="9">
        <f t="shared" si="14"/>
        <v>0</v>
      </c>
      <c r="H440" s="9">
        <v>2</v>
      </c>
    </row>
    <row r="441" spans="1:8" ht="15.75" x14ac:dyDescent="0.25">
      <c r="A441" s="9">
        <v>2016</v>
      </c>
      <c r="B441" s="11">
        <v>0</v>
      </c>
      <c r="C441" s="13">
        <v>53</v>
      </c>
      <c r="D441" s="9">
        <v>0</v>
      </c>
      <c r="E441" s="19">
        <v>3</v>
      </c>
      <c r="F441" s="19">
        <v>0</v>
      </c>
      <c r="G441" s="9">
        <f t="shared" si="14"/>
        <v>49</v>
      </c>
      <c r="H441" s="9">
        <v>1</v>
      </c>
    </row>
    <row r="442" spans="1:8" ht="15.75" x14ac:dyDescent="0.25">
      <c r="A442" s="9">
        <v>2017</v>
      </c>
      <c r="B442" s="10">
        <v>0</v>
      </c>
      <c r="C442" s="13">
        <v>49</v>
      </c>
      <c r="D442" s="9">
        <v>0</v>
      </c>
      <c r="E442" s="19">
        <v>4</v>
      </c>
      <c r="F442" s="19">
        <v>0</v>
      </c>
      <c r="G442" s="19">
        <v>41</v>
      </c>
      <c r="H442" s="19">
        <v>4</v>
      </c>
    </row>
    <row r="443" spans="1:8" ht="15.75" x14ac:dyDescent="0.25">
      <c r="A443" s="9">
        <v>2018</v>
      </c>
      <c r="B443" s="10">
        <v>0</v>
      </c>
      <c r="C443" s="13">
        <v>55</v>
      </c>
      <c r="D443" s="9">
        <v>0</v>
      </c>
      <c r="E443" s="19">
        <v>10</v>
      </c>
      <c r="F443" s="19">
        <v>0</v>
      </c>
      <c r="G443" s="19">
        <v>41</v>
      </c>
      <c r="H443" s="19">
        <v>4</v>
      </c>
    </row>
    <row r="444" spans="1:8" ht="15.75" x14ac:dyDescent="0.25">
      <c r="A444" s="9">
        <v>2019</v>
      </c>
      <c r="B444" s="10">
        <v>0</v>
      </c>
      <c r="C444" s="13">
        <v>55</v>
      </c>
      <c r="D444" s="9">
        <v>0</v>
      </c>
      <c r="E444" s="19">
        <v>14</v>
      </c>
      <c r="F444" s="19">
        <v>1</v>
      </c>
      <c r="G444" s="19">
        <v>36</v>
      </c>
      <c r="H444" s="19">
        <v>4</v>
      </c>
    </row>
    <row r="445" spans="1:8" ht="15.75" x14ac:dyDescent="0.25">
      <c r="A445" s="9">
        <v>2020</v>
      </c>
      <c r="B445" s="10">
        <v>0</v>
      </c>
      <c r="C445" s="13">
        <v>61</v>
      </c>
      <c r="D445" s="9">
        <v>0</v>
      </c>
      <c r="E445" s="19">
        <v>12</v>
      </c>
      <c r="F445" s="19">
        <v>1</v>
      </c>
      <c r="G445" s="19">
        <v>45</v>
      </c>
      <c r="H445" s="19">
        <v>3</v>
      </c>
    </row>
    <row r="446" spans="1:8" ht="15.75" x14ac:dyDescent="0.25">
      <c r="A446" s="9">
        <v>2021</v>
      </c>
      <c r="B446" s="10">
        <v>0.56187561572202893</v>
      </c>
      <c r="C446" s="13" t="s">
        <v>666</v>
      </c>
      <c r="D446" s="9" t="s">
        <v>666</v>
      </c>
      <c r="E446" s="19" t="s">
        <v>666</v>
      </c>
      <c r="F446" s="19" t="s">
        <v>666</v>
      </c>
      <c r="G446" s="19" t="s">
        <v>666</v>
      </c>
      <c r="H446" s="19" t="s">
        <v>666</v>
      </c>
    </row>
    <row r="447" spans="1:8" ht="15.75" x14ac:dyDescent="0.25">
      <c r="A447" s="9">
        <v>2022</v>
      </c>
      <c r="B447" s="10">
        <v>0.18734731194076829</v>
      </c>
      <c r="C447" s="13">
        <v>77</v>
      </c>
      <c r="D447" s="9">
        <v>0</v>
      </c>
      <c r="E447" s="19">
        <v>19</v>
      </c>
      <c r="F447" s="19">
        <v>2</v>
      </c>
      <c r="G447" s="19">
        <v>54</v>
      </c>
      <c r="H447" s="19">
        <v>2</v>
      </c>
    </row>
    <row r="448" spans="1:8" ht="15.75" x14ac:dyDescent="0.25">
      <c r="A448" s="26"/>
      <c r="B448" s="27"/>
      <c r="C448" s="28"/>
      <c r="D448" s="26"/>
      <c r="E448" s="25"/>
      <c r="F448" s="25"/>
      <c r="G448" s="25"/>
      <c r="H448" s="25"/>
    </row>
    <row r="449" spans="1:8" ht="15.75" x14ac:dyDescent="0.25">
      <c r="A449" s="23" t="s">
        <v>96</v>
      </c>
      <c r="B449" s="27"/>
      <c r="C449" s="28"/>
      <c r="D449" s="26"/>
      <c r="E449" s="25"/>
      <c r="F449" s="25"/>
      <c r="G449" s="25"/>
      <c r="H449" s="25"/>
    </row>
    <row r="450" spans="1:8" ht="15.75" x14ac:dyDescent="0.25">
      <c r="A450" s="26"/>
      <c r="B450" s="27"/>
      <c r="C450" s="28"/>
      <c r="D450" s="26"/>
      <c r="E450" s="25"/>
      <c r="F450" s="25"/>
      <c r="G450" s="25"/>
      <c r="H450" s="25"/>
    </row>
    <row r="451" spans="1:8" ht="15.75" x14ac:dyDescent="0.25">
      <c r="A451" s="26"/>
      <c r="B451" s="27"/>
      <c r="C451" s="28"/>
      <c r="D451" s="26"/>
      <c r="E451" s="25"/>
      <c r="F451" s="25"/>
      <c r="G451" s="25"/>
      <c r="H451" s="25"/>
    </row>
    <row r="452" spans="1:8" ht="15.75" x14ac:dyDescent="0.25">
      <c r="A452" s="26"/>
      <c r="B452" s="27"/>
      <c r="C452" s="28"/>
      <c r="D452" s="26"/>
      <c r="E452" s="25"/>
      <c r="F452" s="25"/>
      <c r="G452" s="25"/>
      <c r="H452" s="25"/>
    </row>
    <row r="453" spans="1:8" ht="15.75" x14ac:dyDescent="0.25">
      <c r="A453" s="23"/>
      <c r="B453" s="24"/>
      <c r="C453" s="23"/>
      <c r="D453" s="23"/>
      <c r="E453" s="25"/>
      <c r="F453" s="25"/>
      <c r="G453" s="25"/>
      <c r="H453" s="25"/>
    </row>
    <row r="454" spans="1:8" ht="15.75" x14ac:dyDescent="0.25">
      <c r="A454" s="23"/>
      <c r="B454" s="24"/>
      <c r="C454" s="23"/>
      <c r="D454" s="23"/>
      <c r="E454" s="25"/>
      <c r="F454" s="25"/>
      <c r="G454" s="25"/>
      <c r="H454" s="25"/>
    </row>
    <row r="455" spans="1:8" ht="15.75" x14ac:dyDescent="0.25">
      <c r="A455" s="23"/>
      <c r="B455" s="24"/>
      <c r="C455" s="23"/>
      <c r="D455" s="23"/>
      <c r="E455" s="25"/>
      <c r="F455" s="25"/>
      <c r="G455" s="25"/>
      <c r="H455" s="25"/>
    </row>
    <row r="456" spans="1:8" ht="18" x14ac:dyDescent="0.25">
      <c r="A456" s="167" t="s">
        <v>182</v>
      </c>
      <c r="B456" s="168"/>
      <c r="C456" s="168"/>
      <c r="D456" s="168"/>
      <c r="E456" s="168"/>
      <c r="F456" s="168"/>
      <c r="G456" s="168"/>
      <c r="H456" s="169"/>
    </row>
    <row r="457" spans="1:8" ht="47.25" x14ac:dyDescent="0.25">
      <c r="A457" s="20" t="s">
        <v>0</v>
      </c>
      <c r="B457" s="21" t="s">
        <v>94</v>
      </c>
      <c r="C457" s="22" t="s">
        <v>95</v>
      </c>
      <c r="D457" s="22" t="s">
        <v>91</v>
      </c>
      <c r="E457" s="22" t="s">
        <v>92</v>
      </c>
      <c r="F457" s="22" t="s">
        <v>93</v>
      </c>
      <c r="G457" s="22" t="s">
        <v>89</v>
      </c>
      <c r="H457" s="22" t="s">
        <v>88</v>
      </c>
    </row>
    <row r="458" spans="1:8" ht="15.75" x14ac:dyDescent="0.25">
      <c r="A458" s="9">
        <v>2005</v>
      </c>
      <c r="B458" s="10">
        <v>0</v>
      </c>
      <c r="C458" s="11"/>
      <c r="D458" s="12"/>
      <c r="E458" s="19"/>
      <c r="F458" s="19"/>
      <c r="G458" s="12"/>
      <c r="H458" s="12"/>
    </row>
    <row r="459" spans="1:8" ht="15.75" x14ac:dyDescent="0.25">
      <c r="A459" s="9">
        <v>2006</v>
      </c>
      <c r="B459" s="10">
        <v>0</v>
      </c>
      <c r="C459" s="11"/>
      <c r="D459" s="12"/>
      <c r="E459" s="19"/>
      <c r="F459" s="19"/>
      <c r="G459" s="12"/>
      <c r="H459" s="12"/>
    </row>
    <row r="460" spans="1:8" ht="15.75" x14ac:dyDescent="0.25">
      <c r="A460" s="9">
        <v>2007</v>
      </c>
      <c r="B460" s="10">
        <v>0</v>
      </c>
      <c r="C460" s="11"/>
      <c r="D460" s="12"/>
      <c r="E460" s="19"/>
      <c r="F460" s="19"/>
      <c r="G460" s="12"/>
      <c r="H460" s="12"/>
    </row>
    <row r="461" spans="1:8" ht="15.75" x14ac:dyDescent="0.25">
      <c r="A461" s="9">
        <v>2008</v>
      </c>
      <c r="B461" s="10">
        <v>0</v>
      </c>
      <c r="C461" s="11"/>
      <c r="D461" s="12"/>
      <c r="E461" s="19"/>
      <c r="F461" s="19"/>
      <c r="G461" s="12"/>
      <c r="H461" s="12"/>
    </row>
    <row r="462" spans="1:8" ht="15.75" x14ac:dyDescent="0.25">
      <c r="A462" s="9">
        <v>2009</v>
      </c>
      <c r="B462" s="10">
        <v>0</v>
      </c>
      <c r="C462" s="11"/>
      <c r="D462" s="12"/>
      <c r="E462" s="19"/>
      <c r="F462" s="19"/>
      <c r="G462" s="12"/>
      <c r="H462" s="12"/>
    </row>
    <row r="463" spans="1:8" ht="15.75" x14ac:dyDescent="0.25">
      <c r="A463" s="9">
        <v>2010</v>
      </c>
      <c r="B463" s="10">
        <v>0</v>
      </c>
      <c r="C463" s="13">
        <v>12</v>
      </c>
      <c r="D463" s="9">
        <v>0</v>
      </c>
      <c r="E463" s="19">
        <v>12</v>
      </c>
      <c r="F463" s="19">
        <v>0</v>
      </c>
      <c r="G463" s="9">
        <f t="shared" ref="G463:G468" si="15">C463-(D463+E463+F463)-H463</f>
        <v>0</v>
      </c>
      <c r="H463" s="9">
        <v>0</v>
      </c>
    </row>
    <row r="464" spans="1:8" ht="15.75" x14ac:dyDescent="0.25">
      <c r="A464" s="9">
        <v>2011</v>
      </c>
      <c r="B464" s="10">
        <v>0</v>
      </c>
      <c r="C464" s="13">
        <v>12</v>
      </c>
      <c r="D464" s="9">
        <v>1</v>
      </c>
      <c r="E464" s="19">
        <v>10</v>
      </c>
      <c r="F464" s="19">
        <v>1</v>
      </c>
      <c r="G464" s="9">
        <f t="shared" si="15"/>
        <v>0</v>
      </c>
      <c r="H464" s="9">
        <v>0</v>
      </c>
    </row>
    <row r="465" spans="1:8" ht="15.75" x14ac:dyDescent="0.25">
      <c r="A465" s="9">
        <v>2012</v>
      </c>
      <c r="B465" s="10">
        <v>0</v>
      </c>
      <c r="C465" s="13">
        <v>12</v>
      </c>
      <c r="D465" s="9">
        <v>0</v>
      </c>
      <c r="E465" s="19">
        <v>12</v>
      </c>
      <c r="F465" s="19">
        <v>0</v>
      </c>
      <c r="G465" s="9">
        <f t="shared" si="15"/>
        <v>0</v>
      </c>
      <c r="H465" s="9">
        <v>0</v>
      </c>
    </row>
    <row r="466" spans="1:8" ht="15.75" x14ac:dyDescent="0.25">
      <c r="A466" s="9">
        <v>2013</v>
      </c>
      <c r="B466" s="10">
        <v>0</v>
      </c>
      <c r="C466" s="13">
        <v>40</v>
      </c>
      <c r="D466" s="9">
        <v>0</v>
      </c>
      <c r="E466" s="19">
        <v>0</v>
      </c>
      <c r="F466" s="19">
        <v>0</v>
      </c>
      <c r="G466" s="9">
        <f t="shared" si="15"/>
        <v>40</v>
      </c>
      <c r="H466" s="9">
        <v>0</v>
      </c>
    </row>
    <row r="467" spans="1:8" ht="15.75" x14ac:dyDescent="0.25">
      <c r="A467" s="9">
        <v>2014</v>
      </c>
      <c r="B467" s="10">
        <v>0</v>
      </c>
      <c r="C467" s="13">
        <v>40</v>
      </c>
      <c r="D467" s="9">
        <v>0</v>
      </c>
      <c r="E467" s="19">
        <v>0</v>
      </c>
      <c r="F467" s="19">
        <v>0</v>
      </c>
      <c r="G467" s="9">
        <f t="shared" si="15"/>
        <v>40</v>
      </c>
      <c r="H467" s="9">
        <v>0</v>
      </c>
    </row>
    <row r="468" spans="1:8" ht="15.75" x14ac:dyDescent="0.25">
      <c r="A468" s="9">
        <v>2015</v>
      </c>
      <c r="B468" s="10">
        <v>0</v>
      </c>
      <c r="C468" s="13">
        <v>40</v>
      </c>
      <c r="D468" s="9">
        <v>0</v>
      </c>
      <c r="E468" s="19">
        <v>40</v>
      </c>
      <c r="F468" s="19">
        <v>0</v>
      </c>
      <c r="G468" s="9">
        <f t="shared" si="15"/>
        <v>0</v>
      </c>
      <c r="H468" s="9">
        <v>0</v>
      </c>
    </row>
    <row r="469" spans="1:8" ht="15.75" x14ac:dyDescent="0.25">
      <c r="A469" s="9">
        <v>2016</v>
      </c>
      <c r="B469" s="10">
        <v>0</v>
      </c>
      <c r="C469" s="13">
        <v>22</v>
      </c>
      <c r="D469" s="9">
        <v>0</v>
      </c>
      <c r="E469" s="19">
        <v>2</v>
      </c>
      <c r="F469" s="19">
        <v>0</v>
      </c>
      <c r="G469" s="9">
        <v>0</v>
      </c>
      <c r="H469" s="9">
        <v>0</v>
      </c>
    </row>
    <row r="470" spans="1:8" ht="15.75" x14ac:dyDescent="0.25">
      <c r="A470" s="9">
        <v>2017</v>
      </c>
      <c r="B470" s="10">
        <v>0</v>
      </c>
      <c r="C470" s="13">
        <v>21</v>
      </c>
      <c r="D470" s="9">
        <v>0</v>
      </c>
      <c r="E470" s="19">
        <v>3</v>
      </c>
      <c r="F470" s="19">
        <v>0</v>
      </c>
      <c r="G470" s="19">
        <v>18</v>
      </c>
      <c r="H470" s="19">
        <v>0</v>
      </c>
    </row>
    <row r="471" spans="1:8" ht="15.75" x14ac:dyDescent="0.25">
      <c r="A471" s="9">
        <v>2018</v>
      </c>
      <c r="B471" s="10">
        <v>0</v>
      </c>
      <c r="C471" s="13">
        <v>22</v>
      </c>
      <c r="D471" s="9">
        <v>0</v>
      </c>
      <c r="E471" s="19">
        <v>7</v>
      </c>
      <c r="F471" s="19">
        <v>0</v>
      </c>
      <c r="G471" s="19">
        <v>15</v>
      </c>
      <c r="H471" s="19">
        <v>0</v>
      </c>
    </row>
    <row r="472" spans="1:8" ht="15.75" x14ac:dyDescent="0.25">
      <c r="A472" s="9">
        <v>2019</v>
      </c>
      <c r="B472" s="10">
        <v>0</v>
      </c>
      <c r="C472" s="13">
        <v>22</v>
      </c>
      <c r="D472" s="9">
        <v>0</v>
      </c>
      <c r="E472" s="19">
        <v>9</v>
      </c>
      <c r="F472" s="19">
        <v>0</v>
      </c>
      <c r="G472" s="19">
        <v>13</v>
      </c>
      <c r="H472" s="19">
        <v>0</v>
      </c>
    </row>
    <row r="473" spans="1:8" ht="15.75" x14ac:dyDescent="0.25">
      <c r="A473" s="9">
        <v>2020</v>
      </c>
      <c r="B473" s="10">
        <v>0</v>
      </c>
      <c r="C473" s="13">
        <v>22</v>
      </c>
      <c r="D473" s="9">
        <v>0</v>
      </c>
      <c r="E473" s="19">
        <v>9</v>
      </c>
      <c r="F473" s="19">
        <v>0</v>
      </c>
      <c r="G473" s="19">
        <v>13</v>
      </c>
      <c r="H473" s="19">
        <v>0</v>
      </c>
    </row>
    <row r="474" spans="1:8" ht="15.75" x14ac:dyDescent="0.25">
      <c r="A474" s="9">
        <v>2021</v>
      </c>
      <c r="B474" s="10">
        <v>0</v>
      </c>
      <c r="C474" s="13" t="s">
        <v>666</v>
      </c>
      <c r="D474" s="9" t="s">
        <v>666</v>
      </c>
      <c r="E474" s="19" t="s">
        <v>666</v>
      </c>
      <c r="F474" s="19" t="s">
        <v>666</v>
      </c>
      <c r="G474" s="19" t="s">
        <v>666</v>
      </c>
      <c r="H474" s="19" t="s">
        <v>666</v>
      </c>
    </row>
    <row r="475" spans="1:8" ht="15.75" x14ac:dyDescent="0.25">
      <c r="A475" s="9">
        <v>2022</v>
      </c>
      <c r="B475" s="10">
        <v>0</v>
      </c>
      <c r="C475" s="13">
        <v>22</v>
      </c>
      <c r="D475" s="9">
        <v>0</v>
      </c>
      <c r="E475" s="19">
        <v>9</v>
      </c>
      <c r="F475" s="19">
        <v>0</v>
      </c>
      <c r="G475" s="19">
        <v>13</v>
      </c>
      <c r="H475" s="19">
        <v>0</v>
      </c>
    </row>
    <row r="476" spans="1:8" ht="15.75" x14ac:dyDescent="0.25">
      <c r="A476" s="26"/>
      <c r="B476" s="27"/>
      <c r="C476" s="28"/>
      <c r="D476" s="26"/>
      <c r="E476" s="25"/>
      <c r="F476" s="25"/>
      <c r="G476" s="25"/>
      <c r="H476" s="25"/>
    </row>
    <row r="477" spans="1:8" ht="15.75" x14ac:dyDescent="0.25">
      <c r="A477" s="23" t="s">
        <v>96</v>
      </c>
      <c r="B477" s="27"/>
      <c r="C477" s="28"/>
      <c r="D477" s="26"/>
      <c r="E477" s="25"/>
      <c r="F477" s="25"/>
      <c r="G477" s="25"/>
      <c r="H477" s="25"/>
    </row>
    <row r="478" spans="1:8" ht="15.75" x14ac:dyDescent="0.25">
      <c r="A478" s="26"/>
      <c r="B478" s="27"/>
      <c r="C478" s="28"/>
      <c r="D478" s="26"/>
      <c r="E478" s="25"/>
      <c r="F478" s="25"/>
      <c r="G478" s="25"/>
      <c r="H478" s="25"/>
    </row>
    <row r="479" spans="1:8" ht="15.75" x14ac:dyDescent="0.25">
      <c r="A479" s="26"/>
      <c r="B479" s="27"/>
      <c r="C479" s="28"/>
      <c r="D479" s="26"/>
      <c r="E479" s="25"/>
      <c r="F479" s="25"/>
      <c r="G479" s="25"/>
      <c r="H479" s="25"/>
    </row>
    <row r="480" spans="1:8" ht="15.75" x14ac:dyDescent="0.25">
      <c r="A480" s="26"/>
      <c r="B480" s="27"/>
      <c r="C480" s="28"/>
      <c r="D480" s="26"/>
      <c r="E480" s="25"/>
      <c r="F480" s="25"/>
      <c r="G480" s="25"/>
      <c r="H480" s="25"/>
    </row>
    <row r="481" spans="1:8" ht="15.75" x14ac:dyDescent="0.25">
      <c r="A481" s="23"/>
      <c r="B481" s="24"/>
      <c r="C481" s="23"/>
      <c r="D481" s="23"/>
      <c r="E481" s="25"/>
      <c r="F481" s="25"/>
      <c r="G481" s="25"/>
      <c r="H481" s="25"/>
    </row>
    <row r="482" spans="1:8" ht="15.75" x14ac:dyDescent="0.25">
      <c r="A482" s="23"/>
      <c r="B482" s="24"/>
      <c r="C482" s="23"/>
      <c r="D482" s="23"/>
      <c r="E482" s="25"/>
      <c r="F482" s="25"/>
      <c r="G482" s="25"/>
      <c r="H482" s="25"/>
    </row>
    <row r="483" spans="1:8" ht="15.75" x14ac:dyDescent="0.25">
      <c r="A483" s="23"/>
      <c r="B483" s="24"/>
      <c r="C483" s="23"/>
      <c r="D483" s="23"/>
      <c r="E483" s="25"/>
      <c r="F483" s="25"/>
      <c r="G483" s="25"/>
      <c r="H483" s="25"/>
    </row>
    <row r="484" spans="1:8" ht="18" x14ac:dyDescent="0.25">
      <c r="A484" s="167" t="s">
        <v>8</v>
      </c>
      <c r="B484" s="168"/>
      <c r="C484" s="168"/>
      <c r="D484" s="168"/>
      <c r="E484" s="168"/>
      <c r="F484" s="168"/>
      <c r="G484" s="168"/>
      <c r="H484" s="169"/>
    </row>
    <row r="485" spans="1:8" ht="47.25" x14ac:dyDescent="0.25">
      <c r="A485" s="20" t="s">
        <v>0</v>
      </c>
      <c r="B485" s="21" t="s">
        <v>94</v>
      </c>
      <c r="C485" s="22" t="s">
        <v>95</v>
      </c>
      <c r="D485" s="22" t="s">
        <v>91</v>
      </c>
      <c r="E485" s="22" t="s">
        <v>92</v>
      </c>
      <c r="F485" s="22" t="s">
        <v>93</v>
      </c>
      <c r="G485" s="22" t="s">
        <v>89</v>
      </c>
      <c r="H485" s="22" t="s">
        <v>88</v>
      </c>
    </row>
    <row r="486" spans="1:8" ht="15.75" x14ac:dyDescent="0.25">
      <c r="A486" s="9">
        <v>2005</v>
      </c>
      <c r="B486" s="10">
        <v>0</v>
      </c>
      <c r="C486" s="11"/>
      <c r="D486" s="12"/>
      <c r="E486" s="19"/>
      <c r="F486" s="19"/>
      <c r="G486" s="12"/>
      <c r="H486" s="12"/>
    </row>
    <row r="487" spans="1:8" ht="15.75" x14ac:dyDescent="0.25">
      <c r="A487" s="9">
        <v>2006</v>
      </c>
      <c r="B487" s="10">
        <v>0</v>
      </c>
      <c r="C487" s="11"/>
      <c r="D487" s="12"/>
      <c r="E487" s="19"/>
      <c r="F487" s="19"/>
      <c r="G487" s="12"/>
      <c r="H487" s="12"/>
    </row>
    <row r="488" spans="1:8" ht="15.75" x14ac:dyDescent="0.25">
      <c r="A488" s="9">
        <v>2007</v>
      </c>
      <c r="B488" s="10">
        <v>0</v>
      </c>
      <c r="C488" s="11"/>
      <c r="D488" s="12"/>
      <c r="E488" s="19"/>
      <c r="F488" s="19"/>
      <c r="G488" s="12"/>
      <c r="H488" s="12"/>
    </row>
    <row r="489" spans="1:8" ht="15.75" x14ac:dyDescent="0.25">
      <c r="A489" s="9">
        <v>2008</v>
      </c>
      <c r="B489" s="10">
        <v>0</v>
      </c>
      <c r="C489" s="11"/>
      <c r="D489" s="12"/>
      <c r="E489" s="19"/>
      <c r="F489" s="19"/>
      <c r="G489" s="12"/>
      <c r="H489" s="12"/>
    </row>
    <row r="490" spans="1:8" ht="15.75" x14ac:dyDescent="0.25">
      <c r="A490" s="9">
        <v>2009</v>
      </c>
      <c r="B490" s="10">
        <v>0</v>
      </c>
      <c r="C490" s="11"/>
      <c r="D490" s="12"/>
      <c r="E490" s="19"/>
      <c r="F490" s="19"/>
      <c r="G490" s="12"/>
      <c r="H490" s="12"/>
    </row>
    <row r="491" spans="1:8" ht="15.75" x14ac:dyDescent="0.25">
      <c r="A491" s="9">
        <v>2010</v>
      </c>
      <c r="B491" s="10">
        <v>0</v>
      </c>
      <c r="C491" s="13">
        <v>3</v>
      </c>
      <c r="D491" s="9">
        <v>0</v>
      </c>
      <c r="E491" s="19">
        <v>3</v>
      </c>
      <c r="F491" s="19">
        <v>0</v>
      </c>
      <c r="G491" s="9">
        <v>0</v>
      </c>
      <c r="H491" s="9">
        <v>0</v>
      </c>
    </row>
    <row r="492" spans="1:8" ht="15.75" x14ac:dyDescent="0.25">
      <c r="A492" s="9">
        <v>2011</v>
      </c>
      <c r="B492" s="10">
        <v>0</v>
      </c>
      <c r="C492" s="13">
        <v>3</v>
      </c>
      <c r="D492" s="9">
        <v>0</v>
      </c>
      <c r="E492" s="19">
        <v>3</v>
      </c>
      <c r="F492" s="19">
        <v>0</v>
      </c>
      <c r="G492" s="9">
        <f t="shared" ref="G492:G497" si="16">C492-(D492+E492+F492)-H492</f>
        <v>0</v>
      </c>
      <c r="H492" s="9">
        <v>0</v>
      </c>
    </row>
    <row r="493" spans="1:8" ht="15.75" x14ac:dyDescent="0.25">
      <c r="A493" s="9">
        <v>2012</v>
      </c>
      <c r="B493" s="10">
        <v>0</v>
      </c>
      <c r="C493" s="13">
        <v>3</v>
      </c>
      <c r="D493" s="9">
        <v>0</v>
      </c>
      <c r="E493" s="19">
        <v>3</v>
      </c>
      <c r="F493" s="19">
        <v>0</v>
      </c>
      <c r="G493" s="9">
        <f t="shared" si="16"/>
        <v>0</v>
      </c>
      <c r="H493" s="9">
        <v>0</v>
      </c>
    </row>
    <row r="494" spans="1:8" ht="15.75" x14ac:dyDescent="0.25">
      <c r="A494" s="9">
        <v>2013</v>
      </c>
      <c r="B494" s="10">
        <v>0</v>
      </c>
      <c r="C494" s="13">
        <v>4</v>
      </c>
      <c r="D494" s="9">
        <v>0</v>
      </c>
      <c r="E494" s="19">
        <v>4</v>
      </c>
      <c r="F494" s="19">
        <v>0</v>
      </c>
      <c r="G494" s="9">
        <f t="shared" si="16"/>
        <v>0</v>
      </c>
      <c r="H494" s="9">
        <v>0</v>
      </c>
    </row>
    <row r="495" spans="1:8" ht="15.75" x14ac:dyDescent="0.25">
      <c r="A495" s="9">
        <v>2014</v>
      </c>
      <c r="B495" s="10">
        <v>0</v>
      </c>
      <c r="C495" s="13">
        <v>4</v>
      </c>
      <c r="D495" s="9">
        <v>0</v>
      </c>
      <c r="E495" s="19">
        <v>4</v>
      </c>
      <c r="F495" s="19">
        <v>0</v>
      </c>
      <c r="G495" s="9">
        <f t="shared" si="16"/>
        <v>0</v>
      </c>
      <c r="H495" s="9">
        <v>0</v>
      </c>
    </row>
    <row r="496" spans="1:8" ht="15.75" x14ac:dyDescent="0.25">
      <c r="A496" s="9">
        <v>2015</v>
      </c>
      <c r="B496" s="10">
        <v>0</v>
      </c>
      <c r="C496" s="13">
        <v>4</v>
      </c>
      <c r="D496" s="9">
        <v>0</v>
      </c>
      <c r="E496" s="19">
        <v>4</v>
      </c>
      <c r="F496" s="19">
        <v>0</v>
      </c>
      <c r="G496" s="9">
        <f t="shared" si="16"/>
        <v>0</v>
      </c>
      <c r="H496" s="9">
        <v>0</v>
      </c>
    </row>
    <row r="497" spans="1:8" ht="15.75" x14ac:dyDescent="0.25">
      <c r="A497" s="9">
        <v>2016</v>
      </c>
      <c r="B497" s="10">
        <v>0</v>
      </c>
      <c r="C497" s="13">
        <v>15</v>
      </c>
      <c r="D497" s="9">
        <v>0</v>
      </c>
      <c r="E497" s="19">
        <v>0</v>
      </c>
      <c r="F497" s="19">
        <v>0</v>
      </c>
      <c r="G497" s="9">
        <f t="shared" si="16"/>
        <v>15</v>
      </c>
      <c r="H497" s="9">
        <v>0</v>
      </c>
    </row>
    <row r="498" spans="1:8" ht="15.75" x14ac:dyDescent="0.25">
      <c r="A498" s="9">
        <v>2017</v>
      </c>
      <c r="B498" s="10">
        <v>0</v>
      </c>
      <c r="C498" s="13">
        <v>14</v>
      </c>
      <c r="D498" s="9">
        <v>0</v>
      </c>
      <c r="E498" s="19">
        <v>0</v>
      </c>
      <c r="F498" s="19">
        <v>0</v>
      </c>
      <c r="G498" s="19">
        <v>14</v>
      </c>
      <c r="H498" s="19">
        <v>0</v>
      </c>
    </row>
    <row r="499" spans="1:8" ht="15.75" x14ac:dyDescent="0.25">
      <c r="A499" s="9">
        <v>2018</v>
      </c>
      <c r="B499" s="10">
        <v>0</v>
      </c>
      <c r="C499" s="13">
        <v>14</v>
      </c>
      <c r="D499" s="9">
        <v>0</v>
      </c>
      <c r="E499" s="19">
        <v>0</v>
      </c>
      <c r="F499" s="19">
        <v>0</v>
      </c>
      <c r="G499" s="19">
        <v>14</v>
      </c>
      <c r="H499" s="19">
        <v>0</v>
      </c>
    </row>
    <row r="500" spans="1:8" ht="15.75" x14ac:dyDescent="0.25">
      <c r="A500" s="9">
        <v>2019</v>
      </c>
      <c r="B500" s="10">
        <v>0</v>
      </c>
      <c r="C500" s="13">
        <v>14</v>
      </c>
      <c r="D500" s="9">
        <v>0</v>
      </c>
      <c r="E500" s="19">
        <v>0</v>
      </c>
      <c r="F500" s="19">
        <v>0</v>
      </c>
      <c r="G500" s="19">
        <v>14</v>
      </c>
      <c r="H500" s="19">
        <v>0</v>
      </c>
    </row>
    <row r="501" spans="1:8" ht="15.75" x14ac:dyDescent="0.25">
      <c r="A501" s="9">
        <v>2020</v>
      </c>
      <c r="B501" s="10">
        <v>0</v>
      </c>
      <c r="C501" s="13">
        <v>15</v>
      </c>
      <c r="D501" s="9">
        <v>0</v>
      </c>
      <c r="E501" s="19">
        <v>0</v>
      </c>
      <c r="F501" s="19">
        <v>0</v>
      </c>
      <c r="G501" s="19">
        <v>15</v>
      </c>
      <c r="H501" s="19">
        <v>0</v>
      </c>
    </row>
    <row r="502" spans="1:8" ht="15.75" x14ac:dyDescent="0.25">
      <c r="A502" s="9">
        <v>2021</v>
      </c>
      <c r="B502" s="10">
        <v>0</v>
      </c>
      <c r="C502" s="13" t="s">
        <v>666</v>
      </c>
      <c r="D502" s="9" t="s">
        <v>666</v>
      </c>
      <c r="E502" s="19" t="s">
        <v>666</v>
      </c>
      <c r="F502" s="19" t="s">
        <v>666</v>
      </c>
      <c r="G502" s="19" t="s">
        <v>666</v>
      </c>
      <c r="H502" s="19" t="s">
        <v>666</v>
      </c>
    </row>
    <row r="503" spans="1:8" ht="15.75" x14ac:dyDescent="0.25">
      <c r="A503" s="9">
        <v>2022</v>
      </c>
      <c r="B503" s="10">
        <v>0</v>
      </c>
      <c r="C503" s="13">
        <v>15</v>
      </c>
      <c r="D503" s="9">
        <v>0</v>
      </c>
      <c r="E503" s="19">
        <v>0</v>
      </c>
      <c r="F503" s="19">
        <v>0</v>
      </c>
      <c r="G503" s="19">
        <v>15</v>
      </c>
      <c r="H503" s="19">
        <v>0</v>
      </c>
    </row>
    <row r="504" spans="1:8" ht="15.75" x14ac:dyDescent="0.25">
      <c r="A504" s="26"/>
      <c r="B504" s="27"/>
      <c r="C504" s="28"/>
      <c r="D504" s="26"/>
      <c r="E504" s="25"/>
      <c r="F504" s="25"/>
      <c r="G504" s="25"/>
      <c r="H504" s="25"/>
    </row>
    <row r="505" spans="1:8" ht="15.75" x14ac:dyDescent="0.25">
      <c r="A505" s="23" t="s">
        <v>96</v>
      </c>
      <c r="B505" s="27"/>
      <c r="C505" s="28"/>
      <c r="D505" s="26"/>
      <c r="E505" s="25"/>
      <c r="F505" s="25"/>
      <c r="G505" s="25"/>
      <c r="H505" s="25"/>
    </row>
    <row r="506" spans="1:8" ht="15.75" x14ac:dyDescent="0.25">
      <c r="A506" s="26"/>
      <c r="B506" s="27"/>
      <c r="C506" s="28"/>
      <c r="D506" s="26"/>
      <c r="E506" s="25"/>
      <c r="F506" s="25"/>
      <c r="G506" s="25"/>
      <c r="H506" s="25"/>
    </row>
    <row r="507" spans="1:8" ht="15.75" x14ac:dyDescent="0.25">
      <c r="A507" s="26"/>
      <c r="B507" s="27"/>
      <c r="C507" s="28"/>
      <c r="D507" s="26"/>
      <c r="E507" s="25"/>
      <c r="F507" s="25"/>
      <c r="G507" s="25"/>
      <c r="H507" s="25"/>
    </row>
    <row r="508" spans="1:8" ht="15.75" x14ac:dyDescent="0.25">
      <c r="A508" s="26"/>
      <c r="B508" s="27"/>
      <c r="C508" s="28"/>
      <c r="D508" s="26"/>
      <c r="E508" s="25"/>
      <c r="F508" s="25"/>
      <c r="G508" s="25"/>
      <c r="H508" s="25"/>
    </row>
    <row r="509" spans="1:8" ht="15.75" x14ac:dyDescent="0.25">
      <c r="A509" s="23"/>
      <c r="B509" s="24"/>
      <c r="C509" s="23"/>
      <c r="D509" s="23"/>
      <c r="E509" s="25"/>
      <c r="F509" s="25"/>
      <c r="G509" s="25"/>
      <c r="H509" s="25"/>
    </row>
    <row r="510" spans="1:8" ht="15.75" x14ac:dyDescent="0.25">
      <c r="A510" s="23"/>
      <c r="B510" s="24"/>
      <c r="C510" s="23"/>
      <c r="D510" s="23"/>
      <c r="E510" s="25"/>
      <c r="F510" s="25"/>
      <c r="G510" s="25"/>
      <c r="H510" s="25"/>
    </row>
    <row r="511" spans="1:8" ht="15.75" x14ac:dyDescent="0.25">
      <c r="A511" s="23"/>
      <c r="B511" s="24"/>
      <c r="C511" s="23"/>
      <c r="D511" s="23"/>
      <c r="E511" s="25"/>
      <c r="F511" s="25"/>
      <c r="G511" s="25"/>
      <c r="H511" s="25"/>
    </row>
    <row r="512" spans="1:8" ht="18" x14ac:dyDescent="0.25">
      <c r="A512" s="167" t="s">
        <v>9</v>
      </c>
      <c r="B512" s="168"/>
      <c r="C512" s="168"/>
      <c r="D512" s="168"/>
      <c r="E512" s="168"/>
      <c r="F512" s="168"/>
      <c r="G512" s="168"/>
      <c r="H512" s="169"/>
    </row>
    <row r="513" spans="1:8" ht="47.25" x14ac:dyDescent="0.25">
      <c r="A513" s="20" t="s">
        <v>0</v>
      </c>
      <c r="B513" s="21" t="s">
        <v>94</v>
      </c>
      <c r="C513" s="22" t="s">
        <v>95</v>
      </c>
      <c r="D513" s="22" t="s">
        <v>91</v>
      </c>
      <c r="E513" s="22" t="s">
        <v>92</v>
      </c>
      <c r="F513" s="22" t="s">
        <v>93</v>
      </c>
      <c r="G513" s="22" t="s">
        <v>89</v>
      </c>
      <c r="H513" s="22" t="s">
        <v>88</v>
      </c>
    </row>
    <row r="514" spans="1:8" ht="15.75" x14ac:dyDescent="0.25">
      <c r="A514" s="9">
        <v>2005</v>
      </c>
      <c r="B514" s="10">
        <v>0</v>
      </c>
      <c r="C514" s="11"/>
      <c r="D514" s="12"/>
      <c r="E514" s="19"/>
      <c r="F514" s="19"/>
      <c r="G514" s="12"/>
      <c r="H514" s="12"/>
    </row>
    <row r="515" spans="1:8" ht="15.75" x14ac:dyDescent="0.25">
      <c r="A515" s="9">
        <v>2006</v>
      </c>
      <c r="B515" s="10">
        <v>0</v>
      </c>
      <c r="C515" s="11"/>
      <c r="D515" s="12"/>
      <c r="E515" s="19"/>
      <c r="F515" s="19"/>
      <c r="G515" s="12"/>
      <c r="H515" s="12"/>
    </row>
    <row r="516" spans="1:8" ht="15.75" x14ac:dyDescent="0.25">
      <c r="A516" s="9">
        <v>2007</v>
      </c>
      <c r="B516" s="10">
        <v>0</v>
      </c>
      <c r="C516" s="11"/>
      <c r="D516" s="12"/>
      <c r="E516" s="19"/>
      <c r="F516" s="19"/>
      <c r="G516" s="12"/>
      <c r="H516" s="12"/>
    </row>
    <row r="517" spans="1:8" ht="15.75" x14ac:dyDescent="0.25">
      <c r="A517" s="9">
        <v>2008</v>
      </c>
      <c r="B517" s="10">
        <v>0</v>
      </c>
      <c r="C517" s="11"/>
      <c r="D517" s="12"/>
      <c r="E517" s="19"/>
      <c r="F517" s="19"/>
      <c r="G517" s="12"/>
      <c r="H517" s="12"/>
    </row>
    <row r="518" spans="1:8" ht="15.75" x14ac:dyDescent="0.25">
      <c r="A518" s="9">
        <v>2009</v>
      </c>
      <c r="B518" s="10">
        <v>0</v>
      </c>
      <c r="C518" s="11"/>
      <c r="D518" s="12"/>
      <c r="E518" s="19"/>
      <c r="F518" s="19"/>
      <c r="G518" s="12"/>
      <c r="H518" s="12"/>
    </row>
    <row r="519" spans="1:8" ht="15.75" x14ac:dyDescent="0.25">
      <c r="A519" s="9">
        <v>2010</v>
      </c>
      <c r="B519" s="10">
        <v>0</v>
      </c>
      <c r="C519" s="13">
        <v>2</v>
      </c>
      <c r="D519" s="9">
        <v>0</v>
      </c>
      <c r="E519" s="19">
        <v>0</v>
      </c>
      <c r="F519" s="19">
        <v>0</v>
      </c>
      <c r="G519" s="9">
        <f t="shared" ref="G519:G525" si="17">C519-(D519+E519+F519)-H519</f>
        <v>0</v>
      </c>
      <c r="H519" s="9">
        <v>2</v>
      </c>
    </row>
    <row r="520" spans="1:8" ht="15.75" x14ac:dyDescent="0.25">
      <c r="A520" s="9">
        <v>2011</v>
      </c>
      <c r="B520" s="10">
        <v>0</v>
      </c>
      <c r="C520" s="13">
        <v>2</v>
      </c>
      <c r="D520" s="9">
        <v>0</v>
      </c>
      <c r="E520" s="19">
        <v>2</v>
      </c>
      <c r="F520" s="19">
        <v>0</v>
      </c>
      <c r="G520" s="9">
        <f t="shared" si="17"/>
        <v>0</v>
      </c>
      <c r="H520" s="9">
        <v>0</v>
      </c>
    </row>
    <row r="521" spans="1:8" ht="15.75" x14ac:dyDescent="0.25">
      <c r="A521" s="9">
        <v>2012</v>
      </c>
      <c r="B521" s="10">
        <v>0</v>
      </c>
      <c r="C521" s="13">
        <v>2</v>
      </c>
      <c r="D521" s="9">
        <v>0</v>
      </c>
      <c r="E521" s="19">
        <v>1</v>
      </c>
      <c r="F521" s="19">
        <v>0</v>
      </c>
      <c r="G521" s="9">
        <f t="shared" si="17"/>
        <v>1</v>
      </c>
      <c r="H521" s="9">
        <v>0</v>
      </c>
    </row>
    <row r="522" spans="1:8" ht="15.75" x14ac:dyDescent="0.25">
      <c r="A522" s="9">
        <v>2013</v>
      </c>
      <c r="B522" s="10">
        <v>0</v>
      </c>
      <c r="C522" s="13">
        <v>2</v>
      </c>
      <c r="D522" s="9">
        <v>0</v>
      </c>
      <c r="E522" s="19">
        <v>0</v>
      </c>
      <c r="F522" s="19">
        <v>0</v>
      </c>
      <c r="G522" s="9">
        <f t="shared" si="17"/>
        <v>2</v>
      </c>
      <c r="H522" s="9">
        <v>0</v>
      </c>
    </row>
    <row r="523" spans="1:8" ht="15.75" x14ac:dyDescent="0.25">
      <c r="A523" s="9">
        <v>2014</v>
      </c>
      <c r="B523" s="10">
        <v>0</v>
      </c>
      <c r="C523" s="13">
        <v>2</v>
      </c>
      <c r="D523" s="9">
        <v>0</v>
      </c>
      <c r="E523" s="19">
        <v>0</v>
      </c>
      <c r="F523" s="19">
        <v>0</v>
      </c>
      <c r="G523" s="9">
        <f t="shared" si="17"/>
        <v>1</v>
      </c>
      <c r="H523" s="9">
        <v>1</v>
      </c>
    </row>
    <row r="524" spans="1:8" ht="15.75" x14ac:dyDescent="0.25">
      <c r="A524" s="9">
        <v>2015</v>
      </c>
      <c r="B524" s="10">
        <v>0</v>
      </c>
      <c r="C524" s="13">
        <v>2</v>
      </c>
      <c r="D524" s="9">
        <v>0</v>
      </c>
      <c r="E524" s="19">
        <v>1</v>
      </c>
      <c r="F524" s="19">
        <v>0</v>
      </c>
      <c r="G524" s="9">
        <f t="shared" si="17"/>
        <v>0</v>
      </c>
      <c r="H524" s="9">
        <v>1</v>
      </c>
    </row>
    <row r="525" spans="1:8" ht="15.75" x14ac:dyDescent="0.25">
      <c r="A525" s="9">
        <v>2016</v>
      </c>
      <c r="B525" s="10">
        <v>0</v>
      </c>
      <c r="C525" s="13">
        <v>5</v>
      </c>
      <c r="D525" s="9">
        <v>0</v>
      </c>
      <c r="E525" s="19">
        <v>0</v>
      </c>
      <c r="F525" s="19">
        <v>0</v>
      </c>
      <c r="G525" s="9">
        <f t="shared" si="17"/>
        <v>5</v>
      </c>
      <c r="H525" s="9">
        <v>0</v>
      </c>
    </row>
    <row r="526" spans="1:8" ht="15.75" x14ac:dyDescent="0.25">
      <c r="A526" s="9">
        <v>2017</v>
      </c>
      <c r="B526" s="10">
        <v>0</v>
      </c>
      <c r="C526" s="13">
        <v>2</v>
      </c>
      <c r="D526" s="9">
        <v>0</v>
      </c>
      <c r="E526" s="19">
        <v>0</v>
      </c>
      <c r="F526" s="19">
        <v>0</v>
      </c>
      <c r="G526" s="19">
        <v>2</v>
      </c>
      <c r="H526" s="19">
        <v>0</v>
      </c>
    </row>
    <row r="527" spans="1:8" ht="15.75" x14ac:dyDescent="0.25">
      <c r="A527" s="9">
        <v>2018</v>
      </c>
      <c r="B527" s="10">
        <v>0</v>
      </c>
      <c r="C527" s="13">
        <v>6</v>
      </c>
      <c r="D527" s="9">
        <v>0</v>
      </c>
      <c r="E527" s="19">
        <v>2</v>
      </c>
      <c r="F527" s="19">
        <v>0</v>
      </c>
      <c r="G527" s="19">
        <v>4</v>
      </c>
      <c r="H527" s="19">
        <v>0</v>
      </c>
    </row>
    <row r="528" spans="1:8" ht="15.75" x14ac:dyDescent="0.25">
      <c r="A528" s="9">
        <v>2019</v>
      </c>
      <c r="B528" s="10">
        <v>0</v>
      </c>
      <c r="C528" s="13">
        <v>6</v>
      </c>
      <c r="D528" s="9">
        <v>0</v>
      </c>
      <c r="E528" s="19">
        <v>2</v>
      </c>
      <c r="F528" s="19">
        <v>0</v>
      </c>
      <c r="G528" s="19">
        <v>4</v>
      </c>
      <c r="H528" s="19">
        <v>0</v>
      </c>
    </row>
    <row r="529" spans="1:8" ht="15.75" x14ac:dyDescent="0.25">
      <c r="A529" s="9">
        <v>2020</v>
      </c>
      <c r="B529" s="10">
        <v>0</v>
      </c>
      <c r="C529" s="13">
        <v>6</v>
      </c>
      <c r="D529" s="9">
        <v>0</v>
      </c>
      <c r="E529" s="19">
        <v>0</v>
      </c>
      <c r="F529" s="19">
        <v>0</v>
      </c>
      <c r="G529" s="19">
        <v>6</v>
      </c>
      <c r="H529" s="19">
        <v>0</v>
      </c>
    </row>
    <row r="530" spans="1:8" ht="15.75" x14ac:dyDescent="0.25">
      <c r="A530" s="9">
        <v>2021</v>
      </c>
      <c r="B530" s="10">
        <v>0</v>
      </c>
      <c r="C530" s="13" t="s">
        <v>666</v>
      </c>
      <c r="D530" s="9" t="s">
        <v>666</v>
      </c>
      <c r="E530" s="19" t="s">
        <v>666</v>
      </c>
      <c r="F530" s="19" t="s">
        <v>666</v>
      </c>
      <c r="G530" s="19" t="s">
        <v>666</v>
      </c>
      <c r="H530" s="19" t="s">
        <v>666</v>
      </c>
    </row>
    <row r="531" spans="1:8" ht="15.75" x14ac:dyDescent="0.25">
      <c r="A531" s="9">
        <v>2022</v>
      </c>
      <c r="B531" s="10">
        <v>0</v>
      </c>
      <c r="C531" s="13">
        <v>6</v>
      </c>
      <c r="D531" s="9">
        <v>0</v>
      </c>
      <c r="E531" s="19">
        <v>4</v>
      </c>
      <c r="F531" s="19">
        <v>0</v>
      </c>
      <c r="G531" s="19">
        <v>1</v>
      </c>
      <c r="H531" s="19">
        <v>1</v>
      </c>
    </row>
    <row r="532" spans="1:8" ht="15.75" x14ac:dyDescent="0.25">
      <c r="A532" s="26"/>
      <c r="B532" s="27"/>
      <c r="C532" s="28"/>
      <c r="D532" s="26"/>
      <c r="E532" s="25"/>
      <c r="F532" s="25"/>
      <c r="G532" s="25"/>
      <c r="H532" s="25"/>
    </row>
    <row r="533" spans="1:8" ht="15.75" x14ac:dyDescent="0.25">
      <c r="A533" s="23" t="s">
        <v>96</v>
      </c>
      <c r="B533" s="27"/>
      <c r="C533" s="28"/>
      <c r="D533" s="26"/>
      <c r="E533" s="25"/>
      <c r="F533" s="25"/>
      <c r="G533" s="25"/>
      <c r="H533" s="25"/>
    </row>
    <row r="534" spans="1:8" ht="15.75" x14ac:dyDescent="0.25">
      <c r="A534" s="26"/>
      <c r="B534" s="27"/>
      <c r="C534" s="28"/>
      <c r="D534" s="26"/>
      <c r="E534" s="25"/>
      <c r="F534" s="25"/>
      <c r="G534" s="25"/>
      <c r="H534" s="25"/>
    </row>
    <row r="535" spans="1:8" ht="15.75" x14ac:dyDescent="0.25">
      <c r="A535" s="26"/>
      <c r="B535" s="27"/>
      <c r="C535" s="28"/>
      <c r="D535" s="26"/>
      <c r="E535" s="25"/>
      <c r="F535" s="25"/>
      <c r="G535" s="25"/>
      <c r="H535" s="25"/>
    </row>
    <row r="536" spans="1:8" ht="15.75" x14ac:dyDescent="0.25">
      <c r="A536" s="26"/>
      <c r="B536" s="27"/>
      <c r="C536" s="28"/>
      <c r="D536" s="26"/>
      <c r="E536" s="25"/>
      <c r="F536" s="25"/>
      <c r="G536" s="25"/>
      <c r="H536" s="25"/>
    </row>
    <row r="537" spans="1:8" ht="15.75" x14ac:dyDescent="0.25">
      <c r="A537" s="23"/>
      <c r="B537" s="24"/>
      <c r="C537" s="23"/>
      <c r="D537" s="23"/>
      <c r="E537" s="25"/>
      <c r="F537" s="25"/>
      <c r="G537" s="25"/>
      <c r="H537" s="25"/>
    </row>
    <row r="538" spans="1:8" ht="15.75" x14ac:dyDescent="0.25">
      <c r="A538" s="23"/>
      <c r="B538" s="24"/>
      <c r="C538" s="23"/>
      <c r="D538" s="23"/>
      <c r="E538" s="25"/>
      <c r="F538" s="25"/>
      <c r="G538" s="25"/>
      <c r="H538" s="25"/>
    </row>
    <row r="539" spans="1:8" ht="15.75" x14ac:dyDescent="0.25">
      <c r="A539" s="23"/>
      <c r="B539" s="24"/>
      <c r="C539" s="23"/>
      <c r="D539" s="23"/>
      <c r="E539" s="25"/>
      <c r="F539" s="25"/>
      <c r="G539" s="25"/>
      <c r="H539" s="25"/>
    </row>
    <row r="540" spans="1:8" ht="18" x14ac:dyDescent="0.25">
      <c r="A540" s="167" t="s">
        <v>542</v>
      </c>
      <c r="B540" s="168"/>
      <c r="C540" s="168"/>
      <c r="D540" s="168"/>
      <c r="E540" s="168"/>
      <c r="F540" s="168"/>
      <c r="G540" s="168"/>
      <c r="H540" s="169"/>
    </row>
    <row r="541" spans="1:8" ht="47.25" x14ac:dyDescent="0.25">
      <c r="A541" s="20" t="s">
        <v>0</v>
      </c>
      <c r="B541" s="21" t="s">
        <v>94</v>
      </c>
      <c r="C541" s="22" t="s">
        <v>95</v>
      </c>
      <c r="D541" s="22" t="s">
        <v>91</v>
      </c>
      <c r="E541" s="22" t="s">
        <v>92</v>
      </c>
      <c r="F541" s="22" t="s">
        <v>93</v>
      </c>
      <c r="G541" s="22" t="s">
        <v>89</v>
      </c>
      <c r="H541" s="22" t="s">
        <v>88</v>
      </c>
    </row>
    <row r="542" spans="1:8" ht="15.75" x14ac:dyDescent="0.25">
      <c r="A542" s="9">
        <v>2005</v>
      </c>
      <c r="B542" s="10">
        <v>0</v>
      </c>
      <c r="C542" s="11"/>
      <c r="D542" s="12"/>
      <c r="E542" s="19"/>
      <c r="F542" s="19"/>
      <c r="G542" s="12"/>
      <c r="H542" s="12"/>
    </row>
    <row r="543" spans="1:8" ht="15.75" x14ac:dyDescent="0.25">
      <c r="A543" s="9">
        <v>2006</v>
      </c>
      <c r="B543" s="10">
        <v>1.65</v>
      </c>
      <c r="C543" s="11"/>
      <c r="D543" s="12"/>
      <c r="E543" s="19"/>
      <c r="F543" s="19"/>
      <c r="G543" s="12"/>
      <c r="H543" s="12"/>
    </row>
    <row r="544" spans="1:8" ht="15.75" x14ac:dyDescent="0.25">
      <c r="A544" s="9">
        <v>2007</v>
      </c>
      <c r="B544" s="10">
        <v>0</v>
      </c>
      <c r="C544" s="11"/>
      <c r="D544" s="12"/>
      <c r="E544" s="19"/>
      <c r="F544" s="19"/>
      <c r="G544" s="12"/>
      <c r="H544" s="12"/>
    </row>
    <row r="545" spans="1:8" ht="15.75" x14ac:dyDescent="0.25">
      <c r="A545" s="9">
        <v>2008</v>
      </c>
      <c r="B545" s="10">
        <v>0</v>
      </c>
      <c r="C545" s="11"/>
      <c r="D545" s="12"/>
      <c r="E545" s="19"/>
      <c r="F545" s="19"/>
      <c r="G545" s="12"/>
      <c r="H545" s="12"/>
    </row>
    <row r="546" spans="1:8" ht="15.75" x14ac:dyDescent="0.25">
      <c r="A546" s="9">
        <v>2009</v>
      </c>
      <c r="B546" s="10">
        <v>0</v>
      </c>
      <c r="C546" s="11"/>
      <c r="D546" s="12"/>
      <c r="E546" s="19"/>
      <c r="F546" s="19"/>
      <c r="G546" s="12"/>
      <c r="H546" s="12"/>
    </row>
    <row r="547" spans="1:8" ht="15.75" x14ac:dyDescent="0.25">
      <c r="A547" s="9">
        <v>2010</v>
      </c>
      <c r="B547" s="10">
        <v>0</v>
      </c>
      <c r="C547" s="13">
        <v>4</v>
      </c>
      <c r="D547" s="9">
        <v>1</v>
      </c>
      <c r="E547" s="19">
        <v>3</v>
      </c>
      <c r="F547" s="19">
        <v>0</v>
      </c>
      <c r="G547" s="9">
        <f t="shared" ref="G547:G553" si="18">C547-(D547+E547+F547)-H547</f>
        <v>0</v>
      </c>
      <c r="H547" s="9">
        <v>0</v>
      </c>
    </row>
    <row r="548" spans="1:8" ht="15.75" x14ac:dyDescent="0.25">
      <c r="A548" s="9">
        <v>2011</v>
      </c>
      <c r="B548" s="10">
        <v>0</v>
      </c>
      <c r="C548" s="13">
        <v>4</v>
      </c>
      <c r="D548" s="9">
        <v>1</v>
      </c>
      <c r="E548" s="19">
        <v>3</v>
      </c>
      <c r="F548" s="19">
        <v>0</v>
      </c>
      <c r="G548" s="9">
        <f t="shared" si="18"/>
        <v>0</v>
      </c>
      <c r="H548" s="9">
        <v>0</v>
      </c>
    </row>
    <row r="549" spans="1:8" ht="15.75" x14ac:dyDescent="0.25">
      <c r="A549" s="9">
        <v>2012</v>
      </c>
      <c r="B549" s="10">
        <v>0</v>
      </c>
      <c r="C549" s="13">
        <v>4</v>
      </c>
      <c r="D549" s="9">
        <v>1</v>
      </c>
      <c r="E549" s="19">
        <v>2</v>
      </c>
      <c r="F549" s="19">
        <v>0</v>
      </c>
      <c r="G549" s="9">
        <f t="shared" si="18"/>
        <v>1</v>
      </c>
      <c r="H549" s="9">
        <v>0</v>
      </c>
    </row>
    <row r="550" spans="1:8" ht="15.75" x14ac:dyDescent="0.25">
      <c r="A550" s="9">
        <v>2013</v>
      </c>
      <c r="B550" s="10">
        <v>0</v>
      </c>
      <c r="C550" s="13">
        <v>4</v>
      </c>
      <c r="D550" s="9">
        <v>0</v>
      </c>
      <c r="E550" s="19">
        <v>0</v>
      </c>
      <c r="F550" s="19">
        <v>0</v>
      </c>
      <c r="G550" s="9">
        <f t="shared" si="18"/>
        <v>4</v>
      </c>
      <c r="H550" s="9">
        <v>0</v>
      </c>
    </row>
    <row r="551" spans="1:8" ht="15.75" x14ac:dyDescent="0.25">
      <c r="A551" s="9">
        <v>2014</v>
      </c>
      <c r="B551" s="10">
        <v>0</v>
      </c>
      <c r="C551" s="13">
        <v>4</v>
      </c>
      <c r="D551" s="9">
        <v>0</v>
      </c>
      <c r="E551" s="19">
        <v>0</v>
      </c>
      <c r="F551" s="19">
        <v>0</v>
      </c>
      <c r="G551" s="9">
        <f t="shared" si="18"/>
        <v>4</v>
      </c>
      <c r="H551" s="9">
        <v>0</v>
      </c>
    </row>
    <row r="552" spans="1:8" ht="15.75" x14ac:dyDescent="0.25">
      <c r="A552" s="9">
        <v>2015</v>
      </c>
      <c r="B552" s="10">
        <v>0</v>
      </c>
      <c r="C552" s="13">
        <v>4</v>
      </c>
      <c r="D552" s="9">
        <v>0</v>
      </c>
      <c r="E552" s="19">
        <v>4</v>
      </c>
      <c r="F552" s="19">
        <v>0</v>
      </c>
      <c r="G552" s="9">
        <f t="shared" si="18"/>
        <v>0</v>
      </c>
      <c r="H552" s="9">
        <v>0</v>
      </c>
    </row>
    <row r="553" spans="1:8" ht="15.75" x14ac:dyDescent="0.25">
      <c r="A553" s="9">
        <v>2016</v>
      </c>
      <c r="B553" s="10">
        <v>0</v>
      </c>
      <c r="C553" s="13">
        <v>4</v>
      </c>
      <c r="D553" s="9">
        <v>0</v>
      </c>
      <c r="E553" s="19">
        <v>0</v>
      </c>
      <c r="F553" s="19">
        <v>0</v>
      </c>
      <c r="G553" s="9">
        <f t="shared" si="18"/>
        <v>4</v>
      </c>
      <c r="H553" s="9">
        <v>0</v>
      </c>
    </row>
    <row r="554" spans="1:8" ht="15.75" x14ac:dyDescent="0.25">
      <c r="A554" s="9">
        <v>2017</v>
      </c>
      <c r="B554" s="10">
        <v>0</v>
      </c>
      <c r="C554" s="13">
        <v>5</v>
      </c>
      <c r="D554" s="9">
        <v>0</v>
      </c>
      <c r="E554" s="19">
        <v>0</v>
      </c>
      <c r="F554" s="19">
        <v>0</v>
      </c>
      <c r="G554" s="19">
        <v>4</v>
      </c>
      <c r="H554" s="19">
        <v>1</v>
      </c>
    </row>
    <row r="555" spans="1:8" ht="15.75" x14ac:dyDescent="0.25">
      <c r="A555" s="9">
        <v>2018</v>
      </c>
      <c r="B555" s="10">
        <v>0</v>
      </c>
      <c r="C555" s="13">
        <v>6</v>
      </c>
      <c r="D555" s="9">
        <v>0</v>
      </c>
      <c r="E555" s="19">
        <v>0</v>
      </c>
      <c r="F555" s="19">
        <v>0</v>
      </c>
      <c r="G555" s="19">
        <v>6</v>
      </c>
      <c r="H555" s="19">
        <v>0</v>
      </c>
    </row>
    <row r="556" spans="1:8" ht="15.75" x14ac:dyDescent="0.25">
      <c r="A556" s="9">
        <v>2019</v>
      </c>
      <c r="B556" s="10">
        <v>0</v>
      </c>
      <c r="C556" s="13">
        <v>6</v>
      </c>
      <c r="D556" s="9">
        <v>0</v>
      </c>
      <c r="E556" s="19">
        <v>1</v>
      </c>
      <c r="F556" s="19">
        <v>1</v>
      </c>
      <c r="G556" s="19">
        <v>4</v>
      </c>
      <c r="H556" s="19">
        <v>0</v>
      </c>
    </row>
    <row r="557" spans="1:8" ht="15.75" x14ac:dyDescent="0.25">
      <c r="A557" s="9">
        <v>2020</v>
      </c>
      <c r="B557" s="10">
        <v>0</v>
      </c>
      <c r="C557" s="13">
        <v>5</v>
      </c>
      <c r="D557" s="9">
        <v>0</v>
      </c>
      <c r="E557" s="19">
        <v>1</v>
      </c>
      <c r="F557" s="19">
        <v>1</v>
      </c>
      <c r="G557" s="19">
        <v>0</v>
      </c>
      <c r="H557" s="19">
        <v>3</v>
      </c>
    </row>
    <row r="558" spans="1:8" ht="15.75" x14ac:dyDescent="0.25">
      <c r="A558" s="9">
        <v>2021</v>
      </c>
      <c r="B558" s="10">
        <v>0</v>
      </c>
      <c r="C558" s="13" t="s">
        <v>666</v>
      </c>
      <c r="D558" s="9" t="s">
        <v>666</v>
      </c>
      <c r="E558" s="19" t="s">
        <v>666</v>
      </c>
      <c r="F558" s="19" t="s">
        <v>666</v>
      </c>
      <c r="G558" s="19" t="s">
        <v>666</v>
      </c>
      <c r="H558" s="19" t="s">
        <v>666</v>
      </c>
    </row>
    <row r="559" spans="1:8" ht="15.75" x14ac:dyDescent="0.25">
      <c r="A559" s="9">
        <v>2022</v>
      </c>
      <c r="B559" s="10">
        <v>0</v>
      </c>
      <c r="C559" s="13">
        <v>5</v>
      </c>
      <c r="D559" s="9">
        <v>0</v>
      </c>
      <c r="E559" s="19">
        <v>3</v>
      </c>
      <c r="F559" s="19">
        <v>1</v>
      </c>
      <c r="G559" s="19">
        <v>1</v>
      </c>
      <c r="H559" s="19">
        <v>0</v>
      </c>
    </row>
    <row r="560" spans="1:8" ht="15.75" x14ac:dyDescent="0.25">
      <c r="A560" s="26"/>
      <c r="B560" s="27"/>
      <c r="C560" s="28"/>
      <c r="D560" s="26"/>
      <c r="E560" s="25"/>
      <c r="F560" s="25"/>
      <c r="G560" s="25"/>
      <c r="H560" s="25"/>
    </row>
    <row r="561" spans="1:8" ht="15.75" x14ac:dyDescent="0.25">
      <c r="A561" s="23" t="s">
        <v>96</v>
      </c>
      <c r="B561" s="27"/>
      <c r="C561" s="28"/>
      <c r="D561" s="26"/>
      <c r="E561" s="25"/>
      <c r="F561" s="25"/>
      <c r="G561" s="25"/>
      <c r="H561" s="25"/>
    </row>
    <row r="562" spans="1:8" ht="15.75" x14ac:dyDescent="0.25">
      <c r="A562" s="26"/>
      <c r="B562" s="27"/>
      <c r="C562" s="28"/>
      <c r="D562" s="26"/>
      <c r="E562" s="25"/>
      <c r="F562" s="25"/>
      <c r="G562" s="25"/>
      <c r="H562" s="25"/>
    </row>
    <row r="563" spans="1:8" ht="15.75" x14ac:dyDescent="0.25">
      <c r="A563" s="26"/>
      <c r="B563" s="27"/>
      <c r="C563" s="28"/>
      <c r="D563" s="26"/>
      <c r="E563" s="25"/>
      <c r="F563" s="25"/>
      <c r="G563" s="25"/>
      <c r="H563" s="25"/>
    </row>
    <row r="564" spans="1:8" ht="15.75" x14ac:dyDescent="0.25">
      <c r="A564" s="26"/>
      <c r="B564" s="27"/>
      <c r="C564" s="28"/>
      <c r="D564" s="26"/>
      <c r="E564" s="25"/>
      <c r="F564" s="25"/>
      <c r="G564" s="25"/>
      <c r="H564" s="25"/>
    </row>
    <row r="565" spans="1:8" ht="15.75" x14ac:dyDescent="0.25">
      <c r="A565" s="23"/>
      <c r="B565" s="24"/>
      <c r="C565" s="23"/>
      <c r="D565" s="23"/>
      <c r="E565" s="25"/>
      <c r="F565" s="25"/>
      <c r="G565" s="25"/>
      <c r="H565" s="25"/>
    </row>
    <row r="566" spans="1:8" ht="15.75" x14ac:dyDescent="0.25">
      <c r="A566" s="23"/>
      <c r="B566" s="24"/>
      <c r="C566" s="23"/>
      <c r="D566" s="23"/>
      <c r="E566" s="25"/>
      <c r="F566" s="25"/>
      <c r="G566" s="25"/>
      <c r="H566" s="25"/>
    </row>
    <row r="567" spans="1:8" ht="15.75" x14ac:dyDescent="0.25">
      <c r="A567" s="23"/>
      <c r="B567" s="24"/>
      <c r="C567" s="23"/>
      <c r="D567" s="23"/>
      <c r="E567" s="25"/>
      <c r="F567" s="25"/>
      <c r="G567" s="25"/>
      <c r="H567" s="25"/>
    </row>
    <row r="568" spans="1:8" ht="18" x14ac:dyDescent="0.25">
      <c r="A568" s="167" t="s">
        <v>184</v>
      </c>
      <c r="B568" s="168"/>
      <c r="C568" s="168"/>
      <c r="D568" s="168"/>
      <c r="E568" s="168"/>
      <c r="F568" s="168"/>
      <c r="G568" s="168"/>
      <c r="H568" s="169"/>
    </row>
    <row r="569" spans="1:8" ht="47.25" x14ac:dyDescent="0.25">
      <c r="A569" s="20" t="s">
        <v>0</v>
      </c>
      <c r="B569" s="21" t="s">
        <v>94</v>
      </c>
      <c r="C569" s="22" t="s">
        <v>95</v>
      </c>
      <c r="D569" s="22" t="s">
        <v>91</v>
      </c>
      <c r="E569" s="22" t="s">
        <v>92</v>
      </c>
      <c r="F569" s="22" t="s">
        <v>93</v>
      </c>
      <c r="G569" s="22" t="s">
        <v>89</v>
      </c>
      <c r="H569" s="22" t="s">
        <v>88</v>
      </c>
    </row>
    <row r="570" spans="1:8" ht="15.75" x14ac:dyDescent="0.25">
      <c r="A570" s="9">
        <v>2005</v>
      </c>
      <c r="B570" s="10">
        <v>0</v>
      </c>
      <c r="C570" s="11"/>
      <c r="D570" s="12"/>
      <c r="E570" s="19"/>
      <c r="F570" s="19"/>
      <c r="G570" s="12"/>
      <c r="H570" s="12"/>
    </row>
    <row r="571" spans="1:8" ht="15.75" x14ac:dyDescent="0.25">
      <c r="A571" s="9">
        <v>2006</v>
      </c>
      <c r="B571" s="10">
        <v>0</v>
      </c>
      <c r="C571" s="11"/>
      <c r="D571" s="12"/>
      <c r="E571" s="19"/>
      <c r="F571" s="19"/>
      <c r="G571" s="12"/>
      <c r="H571" s="12"/>
    </row>
    <row r="572" spans="1:8" ht="15.75" x14ac:dyDescent="0.25">
      <c r="A572" s="9">
        <v>2007</v>
      </c>
      <c r="B572" s="10">
        <v>0</v>
      </c>
      <c r="C572" s="11"/>
      <c r="D572" s="12"/>
      <c r="E572" s="19"/>
      <c r="F572" s="19"/>
      <c r="G572" s="12"/>
      <c r="H572" s="12"/>
    </row>
    <row r="573" spans="1:8" ht="15.75" x14ac:dyDescent="0.25">
      <c r="A573" s="9">
        <v>2008</v>
      </c>
      <c r="B573" s="10">
        <v>0</v>
      </c>
      <c r="C573" s="11"/>
      <c r="D573" s="12"/>
      <c r="E573" s="19"/>
      <c r="F573" s="19"/>
      <c r="G573" s="12"/>
      <c r="H573" s="12"/>
    </row>
    <row r="574" spans="1:8" ht="15.75" x14ac:dyDescent="0.25">
      <c r="A574" s="9">
        <v>2009</v>
      </c>
      <c r="B574" s="10">
        <v>0</v>
      </c>
      <c r="C574" s="11"/>
      <c r="D574" s="12"/>
      <c r="E574" s="19"/>
      <c r="F574" s="19"/>
      <c r="G574" s="12"/>
      <c r="H574" s="12"/>
    </row>
    <row r="575" spans="1:8" ht="15.75" x14ac:dyDescent="0.25">
      <c r="A575" s="9">
        <v>2010</v>
      </c>
      <c r="B575" s="10">
        <v>0</v>
      </c>
      <c r="C575" s="13">
        <v>0</v>
      </c>
      <c r="D575" s="9">
        <v>0</v>
      </c>
      <c r="E575" s="19">
        <v>0</v>
      </c>
      <c r="F575" s="19">
        <v>0</v>
      </c>
      <c r="G575" s="9">
        <f t="shared" ref="G575" si="19">C575-(D575+E575+F575)-H575</f>
        <v>0</v>
      </c>
      <c r="H575" s="9">
        <v>0</v>
      </c>
    </row>
    <row r="576" spans="1:8" ht="15.75" x14ac:dyDescent="0.25">
      <c r="A576" s="9">
        <v>2011</v>
      </c>
      <c r="B576" s="10">
        <v>0</v>
      </c>
      <c r="C576" s="13">
        <v>0</v>
      </c>
      <c r="D576" s="9">
        <v>0</v>
      </c>
      <c r="E576" s="19">
        <v>0</v>
      </c>
      <c r="F576" s="19">
        <v>0</v>
      </c>
      <c r="G576" s="9">
        <v>0</v>
      </c>
      <c r="H576" s="9">
        <v>0</v>
      </c>
    </row>
    <row r="577" spans="1:8" ht="15.75" x14ac:dyDescent="0.25">
      <c r="A577" s="9">
        <v>2012</v>
      </c>
      <c r="B577" s="10">
        <v>0</v>
      </c>
      <c r="C577" s="13">
        <v>0</v>
      </c>
      <c r="D577" s="9">
        <v>0</v>
      </c>
      <c r="E577" s="19">
        <v>0</v>
      </c>
      <c r="F577" s="19">
        <v>0</v>
      </c>
      <c r="G577" s="9">
        <v>0</v>
      </c>
      <c r="H577" s="9">
        <v>0</v>
      </c>
    </row>
    <row r="578" spans="1:8" ht="15.75" x14ac:dyDescent="0.25">
      <c r="A578" s="9">
        <v>2013</v>
      </c>
      <c r="B578" s="10">
        <v>0</v>
      </c>
      <c r="C578" s="13">
        <v>0</v>
      </c>
      <c r="D578" s="9">
        <v>0</v>
      </c>
      <c r="E578" s="19">
        <v>0</v>
      </c>
      <c r="F578" s="19">
        <v>0</v>
      </c>
      <c r="G578" s="9">
        <v>0</v>
      </c>
      <c r="H578" s="9">
        <v>0</v>
      </c>
    </row>
    <row r="579" spans="1:8" ht="15.75" x14ac:dyDescent="0.25">
      <c r="A579" s="9">
        <v>2014</v>
      </c>
      <c r="B579" s="10">
        <v>0</v>
      </c>
      <c r="C579" s="13">
        <v>0</v>
      </c>
      <c r="D579" s="9">
        <v>0</v>
      </c>
      <c r="E579" s="19">
        <v>0</v>
      </c>
      <c r="F579" s="19">
        <v>0</v>
      </c>
      <c r="G579" s="9">
        <v>0</v>
      </c>
      <c r="H579" s="9">
        <v>0</v>
      </c>
    </row>
    <row r="580" spans="1:8" ht="15.75" x14ac:dyDescent="0.25">
      <c r="A580" s="9">
        <v>2015</v>
      </c>
      <c r="B580" s="10">
        <v>0</v>
      </c>
      <c r="C580" s="13">
        <v>0</v>
      </c>
      <c r="D580" s="9">
        <v>0</v>
      </c>
      <c r="E580" s="19">
        <v>0</v>
      </c>
      <c r="F580" s="19">
        <v>0</v>
      </c>
      <c r="G580" s="9">
        <v>0</v>
      </c>
      <c r="H580" s="9">
        <v>0</v>
      </c>
    </row>
    <row r="581" spans="1:8" ht="15.75" x14ac:dyDescent="0.25">
      <c r="A581" s="9">
        <v>2016</v>
      </c>
      <c r="B581" s="10">
        <v>0</v>
      </c>
      <c r="C581" s="13">
        <v>0</v>
      </c>
      <c r="D581" s="9">
        <v>0</v>
      </c>
      <c r="E581" s="19">
        <v>0</v>
      </c>
      <c r="F581" s="19">
        <v>0</v>
      </c>
      <c r="G581" s="9">
        <v>0</v>
      </c>
      <c r="H581" s="9">
        <v>0</v>
      </c>
    </row>
    <row r="582" spans="1:8" ht="15.75" x14ac:dyDescent="0.25">
      <c r="A582" s="9">
        <v>2019</v>
      </c>
      <c r="B582" s="10">
        <v>0</v>
      </c>
      <c r="C582" s="13">
        <v>0</v>
      </c>
      <c r="D582" s="9">
        <v>0</v>
      </c>
      <c r="E582" s="19">
        <v>0</v>
      </c>
      <c r="F582" s="19">
        <v>0</v>
      </c>
      <c r="G582" s="19">
        <v>0</v>
      </c>
      <c r="H582" s="19">
        <v>0</v>
      </c>
    </row>
    <row r="583" spans="1:8" ht="15.75" x14ac:dyDescent="0.25">
      <c r="A583" s="9">
        <v>2020</v>
      </c>
      <c r="B583" s="10">
        <v>0</v>
      </c>
      <c r="C583" s="13">
        <v>0</v>
      </c>
      <c r="D583" s="9">
        <v>0</v>
      </c>
      <c r="E583" s="19">
        <v>0</v>
      </c>
      <c r="F583" s="19">
        <v>0</v>
      </c>
      <c r="G583" s="19">
        <v>0</v>
      </c>
      <c r="H583" s="19">
        <v>0</v>
      </c>
    </row>
    <row r="584" spans="1:8" ht="15.75" x14ac:dyDescent="0.25">
      <c r="A584" s="9">
        <v>2021</v>
      </c>
      <c r="B584" s="10">
        <v>0</v>
      </c>
      <c r="C584" s="13">
        <v>0</v>
      </c>
      <c r="D584" s="9">
        <v>0</v>
      </c>
      <c r="E584" s="19">
        <v>0</v>
      </c>
      <c r="F584" s="19">
        <v>0</v>
      </c>
      <c r="G584" s="19">
        <v>0</v>
      </c>
      <c r="H584" s="19">
        <v>0</v>
      </c>
    </row>
    <row r="585" spans="1:8" ht="15.75" x14ac:dyDescent="0.25">
      <c r="A585" s="9">
        <v>2022</v>
      </c>
      <c r="B585" s="10">
        <v>0</v>
      </c>
      <c r="C585" s="13">
        <v>0</v>
      </c>
      <c r="D585" s="9">
        <v>0</v>
      </c>
      <c r="E585" s="19">
        <v>0</v>
      </c>
      <c r="F585" s="19">
        <v>0</v>
      </c>
      <c r="G585" s="19">
        <v>0</v>
      </c>
      <c r="H585" s="19">
        <v>0</v>
      </c>
    </row>
    <row r="586" spans="1:8" ht="15.75" x14ac:dyDescent="0.25">
      <c r="A586" s="26"/>
      <c r="B586" s="27"/>
      <c r="C586" s="28"/>
      <c r="D586" s="26"/>
      <c r="E586" s="25"/>
      <c r="F586" s="25"/>
      <c r="G586" s="25"/>
      <c r="H586" s="25"/>
    </row>
    <row r="587" spans="1:8" ht="15.75" x14ac:dyDescent="0.25">
      <c r="A587" s="23" t="s">
        <v>96</v>
      </c>
      <c r="B587" s="27"/>
      <c r="C587" s="28"/>
      <c r="D587" s="26"/>
      <c r="E587" s="25"/>
      <c r="F587" s="25"/>
      <c r="G587" s="25"/>
      <c r="H587" s="25"/>
    </row>
    <row r="588" spans="1:8" ht="15.75" x14ac:dyDescent="0.25">
      <c r="A588" s="23"/>
      <c r="B588" s="24"/>
      <c r="C588" s="23"/>
      <c r="D588" s="23"/>
      <c r="E588" s="25"/>
      <c r="F588" s="25"/>
      <c r="G588" s="25"/>
      <c r="H588" s="25"/>
    </row>
    <row r="589" spans="1:8" ht="15.75" x14ac:dyDescent="0.25">
      <c r="A589" s="23"/>
      <c r="B589" s="24"/>
      <c r="C589" s="23"/>
      <c r="D589" s="23"/>
      <c r="E589" s="25"/>
      <c r="F589" s="25"/>
      <c r="G589" s="25"/>
      <c r="H589" s="25"/>
    </row>
    <row r="590" spans="1:8" ht="15.75" x14ac:dyDescent="0.25">
      <c r="A590" s="23"/>
      <c r="B590" s="24"/>
      <c r="C590" s="23"/>
      <c r="D590" s="23"/>
      <c r="E590" s="25"/>
      <c r="F590" s="25"/>
      <c r="G590" s="25"/>
      <c r="H590" s="25"/>
    </row>
    <row r="591" spans="1:8" ht="18" x14ac:dyDescent="0.25">
      <c r="A591" s="167" t="s">
        <v>185</v>
      </c>
      <c r="B591" s="168"/>
      <c r="C591" s="168"/>
      <c r="D591" s="168"/>
      <c r="E591" s="168"/>
      <c r="F591" s="168"/>
      <c r="G591" s="168"/>
      <c r="H591" s="169"/>
    </row>
    <row r="592" spans="1:8" ht="47.25" x14ac:dyDescent="0.25">
      <c r="A592" s="20" t="s">
        <v>0</v>
      </c>
      <c r="B592" s="21" t="s">
        <v>94</v>
      </c>
      <c r="C592" s="22" t="s">
        <v>95</v>
      </c>
      <c r="D592" s="22" t="s">
        <v>91</v>
      </c>
      <c r="E592" s="22" t="s">
        <v>92</v>
      </c>
      <c r="F592" s="22" t="s">
        <v>93</v>
      </c>
      <c r="G592" s="22" t="s">
        <v>89</v>
      </c>
      <c r="H592" s="22" t="s">
        <v>88</v>
      </c>
    </row>
    <row r="593" spans="1:8" ht="15.75" x14ac:dyDescent="0.25">
      <c r="A593" s="9">
        <v>2005</v>
      </c>
      <c r="B593" s="10">
        <v>0</v>
      </c>
      <c r="C593" s="11"/>
      <c r="D593" s="12"/>
      <c r="E593" s="19"/>
      <c r="F593" s="19"/>
      <c r="G593" s="12"/>
      <c r="H593" s="12"/>
    </row>
    <row r="594" spans="1:8" ht="15.75" x14ac:dyDescent="0.25">
      <c r="A594" s="9">
        <v>2006</v>
      </c>
      <c r="B594" s="10">
        <v>0</v>
      </c>
      <c r="C594" s="11"/>
      <c r="D594" s="12"/>
      <c r="E594" s="19"/>
      <c r="F594" s="19"/>
      <c r="G594" s="12"/>
      <c r="H594" s="12"/>
    </row>
    <row r="595" spans="1:8" ht="15.75" x14ac:dyDescent="0.25">
      <c r="A595" s="9">
        <v>2007</v>
      </c>
      <c r="B595" s="10">
        <v>0</v>
      </c>
      <c r="C595" s="11"/>
      <c r="D595" s="12"/>
      <c r="E595" s="19"/>
      <c r="F595" s="19"/>
      <c r="G595" s="12"/>
      <c r="H595" s="12"/>
    </row>
    <row r="596" spans="1:8" ht="15.75" x14ac:dyDescent="0.25">
      <c r="A596" s="9">
        <v>2008</v>
      </c>
      <c r="B596" s="10">
        <v>0</v>
      </c>
      <c r="C596" s="11"/>
      <c r="D596" s="12"/>
      <c r="E596" s="19"/>
      <c r="F596" s="19"/>
      <c r="G596" s="12"/>
      <c r="H596" s="12"/>
    </row>
    <row r="597" spans="1:8" ht="15.75" x14ac:dyDescent="0.25">
      <c r="A597" s="9">
        <v>2009</v>
      </c>
      <c r="B597" s="10">
        <v>5.55</v>
      </c>
      <c r="C597" s="11"/>
      <c r="D597" s="12"/>
      <c r="E597" s="19"/>
      <c r="F597" s="19"/>
      <c r="G597" s="12"/>
      <c r="H597" s="12"/>
    </row>
    <row r="598" spans="1:8" ht="15.75" x14ac:dyDescent="0.25">
      <c r="A598" s="9">
        <v>2010</v>
      </c>
      <c r="B598" s="10">
        <v>0</v>
      </c>
      <c r="C598" s="13">
        <v>0</v>
      </c>
      <c r="D598" s="9">
        <v>0</v>
      </c>
      <c r="E598" s="19">
        <v>0</v>
      </c>
      <c r="F598" s="19">
        <v>0</v>
      </c>
      <c r="G598" s="9">
        <v>0</v>
      </c>
      <c r="H598" s="9">
        <v>0</v>
      </c>
    </row>
    <row r="599" spans="1:8" ht="15.75" x14ac:dyDescent="0.25">
      <c r="A599" s="9">
        <v>2011</v>
      </c>
      <c r="B599" s="10">
        <v>0</v>
      </c>
      <c r="C599" s="13">
        <v>0</v>
      </c>
      <c r="D599" s="9">
        <v>0</v>
      </c>
      <c r="E599" s="19">
        <v>0</v>
      </c>
      <c r="F599" s="19">
        <v>0</v>
      </c>
      <c r="G599" s="9">
        <v>0</v>
      </c>
      <c r="H599" s="9">
        <v>0</v>
      </c>
    </row>
    <row r="600" spans="1:8" ht="15.75" x14ac:dyDescent="0.25">
      <c r="A600" s="9">
        <v>2012</v>
      </c>
      <c r="B600" s="10">
        <v>0</v>
      </c>
      <c r="C600" s="13">
        <v>0</v>
      </c>
      <c r="D600" s="9">
        <v>0</v>
      </c>
      <c r="E600" s="19">
        <v>0</v>
      </c>
      <c r="F600" s="19">
        <v>0</v>
      </c>
      <c r="G600" s="9">
        <v>0</v>
      </c>
      <c r="H600" s="9">
        <v>0</v>
      </c>
    </row>
    <row r="601" spans="1:8" ht="15.75" x14ac:dyDescent="0.25">
      <c r="A601" s="9">
        <v>2013</v>
      </c>
      <c r="B601" s="10">
        <v>0</v>
      </c>
      <c r="C601" s="13">
        <v>0</v>
      </c>
      <c r="D601" s="9">
        <v>0</v>
      </c>
      <c r="E601" s="19">
        <v>0</v>
      </c>
      <c r="F601" s="19">
        <v>0</v>
      </c>
      <c r="G601" s="9">
        <v>0</v>
      </c>
      <c r="H601" s="9">
        <v>0</v>
      </c>
    </row>
    <row r="602" spans="1:8" ht="15.75" x14ac:dyDescent="0.25">
      <c r="A602" s="9">
        <v>2014</v>
      </c>
      <c r="B602" s="10">
        <v>0</v>
      </c>
      <c r="C602" s="13">
        <v>0</v>
      </c>
      <c r="D602" s="9">
        <v>0</v>
      </c>
      <c r="E602" s="19">
        <v>0</v>
      </c>
      <c r="F602" s="19">
        <v>0</v>
      </c>
      <c r="G602" s="9">
        <v>0</v>
      </c>
      <c r="H602" s="9">
        <v>0</v>
      </c>
    </row>
    <row r="603" spans="1:8" ht="15.75" x14ac:dyDescent="0.25">
      <c r="A603" s="9">
        <v>2015</v>
      </c>
      <c r="B603" s="10">
        <v>0</v>
      </c>
      <c r="C603" s="13">
        <v>0</v>
      </c>
      <c r="D603" s="9">
        <v>0</v>
      </c>
      <c r="E603" s="19">
        <v>0</v>
      </c>
      <c r="F603" s="19">
        <v>0</v>
      </c>
      <c r="G603" s="9">
        <v>0</v>
      </c>
      <c r="H603" s="9">
        <v>0</v>
      </c>
    </row>
    <row r="604" spans="1:8" ht="15.75" x14ac:dyDescent="0.25">
      <c r="A604" s="9">
        <v>2016</v>
      </c>
      <c r="B604" s="10">
        <v>0</v>
      </c>
      <c r="C604" s="13">
        <v>0</v>
      </c>
      <c r="D604" s="9">
        <v>0</v>
      </c>
      <c r="E604" s="19">
        <v>0</v>
      </c>
      <c r="F604" s="19">
        <v>0</v>
      </c>
      <c r="G604" s="9">
        <v>0</v>
      </c>
      <c r="H604" s="9">
        <v>0</v>
      </c>
    </row>
    <row r="605" spans="1:8" ht="15.75" x14ac:dyDescent="0.25">
      <c r="A605" s="9">
        <v>2017</v>
      </c>
      <c r="B605" s="10">
        <v>0</v>
      </c>
      <c r="C605" s="13">
        <v>0</v>
      </c>
      <c r="D605" s="9">
        <v>0</v>
      </c>
      <c r="E605" s="19">
        <v>0</v>
      </c>
      <c r="F605" s="19">
        <v>0</v>
      </c>
      <c r="G605" s="19">
        <v>0</v>
      </c>
      <c r="H605" s="19">
        <v>0</v>
      </c>
    </row>
    <row r="606" spans="1:8" ht="15.75" x14ac:dyDescent="0.25">
      <c r="A606" s="9">
        <v>2018</v>
      </c>
      <c r="B606" s="10">
        <v>0</v>
      </c>
      <c r="C606" s="13">
        <v>0</v>
      </c>
      <c r="D606" s="9">
        <v>0</v>
      </c>
      <c r="E606" s="19">
        <v>0</v>
      </c>
      <c r="F606" s="19">
        <v>0</v>
      </c>
      <c r="G606" s="19">
        <v>0</v>
      </c>
      <c r="H606" s="19">
        <v>0</v>
      </c>
    </row>
    <row r="607" spans="1:8" ht="15.75" x14ac:dyDescent="0.25">
      <c r="A607" s="9">
        <v>2019</v>
      </c>
      <c r="B607" s="10">
        <v>0</v>
      </c>
      <c r="C607" s="13">
        <v>0</v>
      </c>
      <c r="D607" s="9">
        <v>0</v>
      </c>
      <c r="E607" s="19">
        <v>0</v>
      </c>
      <c r="F607" s="19">
        <v>0</v>
      </c>
      <c r="G607" s="19">
        <v>0</v>
      </c>
      <c r="H607" s="19">
        <v>0</v>
      </c>
    </row>
    <row r="608" spans="1:8" ht="15.75" x14ac:dyDescent="0.25">
      <c r="A608" s="9">
        <v>2020</v>
      </c>
      <c r="B608" s="10">
        <v>0</v>
      </c>
      <c r="C608" s="13">
        <v>0</v>
      </c>
      <c r="D608" s="9">
        <v>0</v>
      </c>
      <c r="E608" s="19">
        <v>0</v>
      </c>
      <c r="F608" s="19">
        <v>0</v>
      </c>
      <c r="G608" s="19">
        <v>0</v>
      </c>
      <c r="H608" s="19">
        <v>0</v>
      </c>
    </row>
    <row r="609" spans="1:8" ht="15.75" x14ac:dyDescent="0.25">
      <c r="A609" s="9">
        <v>2021</v>
      </c>
      <c r="B609" s="10">
        <v>0</v>
      </c>
      <c r="C609" s="13">
        <v>0</v>
      </c>
      <c r="D609" s="9">
        <v>0</v>
      </c>
      <c r="E609" s="19">
        <v>0</v>
      </c>
      <c r="F609" s="19">
        <v>0</v>
      </c>
      <c r="G609" s="19">
        <v>0</v>
      </c>
      <c r="H609" s="19">
        <v>0</v>
      </c>
    </row>
    <row r="610" spans="1:8" ht="15.75" x14ac:dyDescent="0.25">
      <c r="A610" s="9">
        <v>2022</v>
      </c>
      <c r="B610" s="10">
        <v>0</v>
      </c>
      <c r="C610" s="13">
        <v>0</v>
      </c>
      <c r="D610" s="9">
        <v>0</v>
      </c>
      <c r="E610" s="19">
        <v>0</v>
      </c>
      <c r="F610" s="19">
        <v>0</v>
      </c>
      <c r="G610" s="19">
        <v>0</v>
      </c>
      <c r="H610" s="19">
        <v>0</v>
      </c>
    </row>
    <row r="611" spans="1:8" ht="15.75" x14ac:dyDescent="0.25">
      <c r="A611" s="26"/>
      <c r="B611" s="27"/>
      <c r="C611" s="28"/>
      <c r="D611" s="26"/>
      <c r="E611" s="25"/>
      <c r="F611" s="25"/>
      <c r="G611" s="25"/>
      <c r="H611" s="25"/>
    </row>
    <row r="612" spans="1:8" ht="15.75" x14ac:dyDescent="0.25">
      <c r="A612" s="23" t="s">
        <v>96</v>
      </c>
      <c r="B612" s="27"/>
      <c r="C612" s="28"/>
      <c r="D612" s="26"/>
      <c r="E612" s="25"/>
      <c r="F612" s="25"/>
      <c r="G612" s="25"/>
      <c r="H612" s="25"/>
    </row>
    <row r="613" spans="1:8" ht="15.75" x14ac:dyDescent="0.25">
      <c r="A613" s="26"/>
      <c r="B613" s="27"/>
      <c r="C613" s="28"/>
      <c r="D613" s="26"/>
      <c r="E613" s="25"/>
      <c r="F613" s="25"/>
      <c r="G613" s="25"/>
      <c r="H613" s="25"/>
    </row>
    <row r="614" spans="1:8" ht="15.75" x14ac:dyDescent="0.25">
      <c r="A614" s="23"/>
      <c r="B614" s="24"/>
      <c r="C614" s="23"/>
      <c r="D614" s="23"/>
      <c r="E614" s="25"/>
      <c r="F614" s="25"/>
      <c r="G614" s="25"/>
      <c r="H614" s="25"/>
    </row>
    <row r="615" spans="1:8" ht="15.75" x14ac:dyDescent="0.25">
      <c r="A615" s="23"/>
      <c r="B615" s="24"/>
      <c r="C615" s="23"/>
      <c r="D615" s="23"/>
      <c r="E615" s="25"/>
      <c r="F615" s="25"/>
      <c r="G615" s="25"/>
      <c r="H615" s="25"/>
    </row>
    <row r="616" spans="1:8" ht="18" x14ac:dyDescent="0.25">
      <c r="A616" s="167" t="s">
        <v>186</v>
      </c>
      <c r="B616" s="168"/>
      <c r="C616" s="168"/>
      <c r="D616" s="168"/>
      <c r="E616" s="168"/>
      <c r="F616" s="168"/>
      <c r="G616" s="168"/>
      <c r="H616" s="169"/>
    </row>
    <row r="617" spans="1:8" ht="47.25" x14ac:dyDescent="0.25">
      <c r="A617" s="20" t="s">
        <v>0</v>
      </c>
      <c r="B617" s="21" t="s">
        <v>94</v>
      </c>
      <c r="C617" s="22" t="s">
        <v>95</v>
      </c>
      <c r="D617" s="22" t="s">
        <v>91</v>
      </c>
      <c r="E617" s="22" t="s">
        <v>92</v>
      </c>
      <c r="F617" s="22" t="s">
        <v>93</v>
      </c>
      <c r="G617" s="22" t="s">
        <v>89</v>
      </c>
      <c r="H617" s="22" t="s">
        <v>88</v>
      </c>
    </row>
    <row r="618" spans="1:8" ht="15.75" x14ac:dyDescent="0.25">
      <c r="A618" s="9">
        <v>2005</v>
      </c>
      <c r="B618" s="10">
        <v>0</v>
      </c>
      <c r="C618" s="11"/>
      <c r="D618" s="12"/>
      <c r="E618" s="19"/>
      <c r="F618" s="19"/>
      <c r="G618" s="12"/>
      <c r="H618" s="12"/>
    </row>
    <row r="619" spans="1:8" ht="15.75" x14ac:dyDescent="0.25">
      <c r="A619" s="9">
        <v>2006</v>
      </c>
      <c r="B619" s="10">
        <v>0</v>
      </c>
      <c r="C619" s="11"/>
      <c r="D619" s="12"/>
      <c r="E619" s="19"/>
      <c r="F619" s="19"/>
      <c r="G619" s="12"/>
      <c r="H619" s="12"/>
    </row>
    <row r="620" spans="1:8" ht="15.75" x14ac:dyDescent="0.25">
      <c r="A620" s="9">
        <v>2007</v>
      </c>
      <c r="B620" s="10">
        <v>0</v>
      </c>
      <c r="C620" s="11"/>
      <c r="D620" s="12"/>
      <c r="E620" s="19"/>
      <c r="F620" s="19"/>
      <c r="G620" s="12"/>
      <c r="H620" s="12"/>
    </row>
    <row r="621" spans="1:8" ht="15.75" x14ac:dyDescent="0.25">
      <c r="A621" s="9">
        <v>2008</v>
      </c>
      <c r="B621" s="10">
        <v>0</v>
      </c>
      <c r="C621" s="11"/>
      <c r="D621" s="12"/>
      <c r="E621" s="19"/>
      <c r="F621" s="19"/>
      <c r="G621" s="12"/>
      <c r="H621" s="12"/>
    </row>
    <row r="622" spans="1:8" ht="15.75" x14ac:dyDescent="0.25">
      <c r="A622" s="9">
        <v>2009</v>
      </c>
      <c r="B622" s="10">
        <v>0</v>
      </c>
      <c r="C622" s="11"/>
      <c r="D622" s="12"/>
      <c r="E622" s="19"/>
      <c r="F622" s="19"/>
      <c r="G622" s="12"/>
      <c r="H622" s="12"/>
    </row>
    <row r="623" spans="1:8" ht="15.75" x14ac:dyDescent="0.25">
      <c r="A623" s="9">
        <v>2010</v>
      </c>
      <c r="B623" s="10">
        <v>0</v>
      </c>
      <c r="C623" s="13">
        <v>0</v>
      </c>
      <c r="D623" s="9">
        <v>0</v>
      </c>
      <c r="E623" s="19">
        <v>0</v>
      </c>
      <c r="F623" s="19">
        <v>0</v>
      </c>
      <c r="G623" s="9">
        <v>0</v>
      </c>
      <c r="H623" s="9">
        <v>0</v>
      </c>
    </row>
    <row r="624" spans="1:8" ht="15.75" x14ac:dyDescent="0.25">
      <c r="A624" s="9">
        <v>2011</v>
      </c>
      <c r="B624" s="10">
        <v>0</v>
      </c>
      <c r="C624" s="13">
        <v>0</v>
      </c>
      <c r="D624" s="9">
        <v>0</v>
      </c>
      <c r="E624" s="19">
        <v>0</v>
      </c>
      <c r="F624" s="19">
        <v>0</v>
      </c>
      <c r="G624" s="9">
        <v>0</v>
      </c>
      <c r="H624" s="9">
        <v>0</v>
      </c>
    </row>
    <row r="625" spans="1:8" ht="15.75" x14ac:dyDescent="0.25">
      <c r="A625" s="9">
        <v>2012</v>
      </c>
      <c r="B625" s="10">
        <v>0</v>
      </c>
      <c r="C625" s="13">
        <v>0</v>
      </c>
      <c r="D625" s="9">
        <v>0</v>
      </c>
      <c r="E625" s="19">
        <v>0</v>
      </c>
      <c r="F625" s="19">
        <v>0</v>
      </c>
      <c r="G625" s="9">
        <v>0</v>
      </c>
      <c r="H625" s="9">
        <v>0</v>
      </c>
    </row>
    <row r="626" spans="1:8" ht="15.75" x14ac:dyDescent="0.25">
      <c r="A626" s="9">
        <v>2013</v>
      </c>
      <c r="B626" s="10">
        <v>0</v>
      </c>
      <c r="C626" s="13">
        <v>0</v>
      </c>
      <c r="D626" s="9">
        <v>0</v>
      </c>
      <c r="E626" s="19">
        <v>0</v>
      </c>
      <c r="F626" s="19">
        <v>0</v>
      </c>
      <c r="G626" s="9">
        <v>0</v>
      </c>
      <c r="H626" s="9">
        <v>0</v>
      </c>
    </row>
    <row r="627" spans="1:8" ht="15.75" x14ac:dyDescent="0.25">
      <c r="A627" s="9">
        <v>2014</v>
      </c>
      <c r="B627" s="10">
        <v>1.65</v>
      </c>
      <c r="C627" s="13">
        <v>0</v>
      </c>
      <c r="D627" s="9">
        <v>0</v>
      </c>
      <c r="E627" s="19">
        <v>0</v>
      </c>
      <c r="F627" s="19">
        <v>0</v>
      </c>
      <c r="G627" s="9">
        <v>0</v>
      </c>
      <c r="H627" s="9">
        <v>0</v>
      </c>
    </row>
    <row r="628" spans="1:8" ht="15.75" x14ac:dyDescent="0.25">
      <c r="A628" s="9">
        <v>2015</v>
      </c>
      <c r="B628" s="10">
        <v>1.6</v>
      </c>
      <c r="C628" s="13">
        <v>0</v>
      </c>
      <c r="D628" s="9">
        <v>0</v>
      </c>
      <c r="E628" s="19">
        <v>0</v>
      </c>
      <c r="F628" s="19">
        <v>0</v>
      </c>
      <c r="G628" s="9">
        <v>0</v>
      </c>
      <c r="H628" s="9">
        <v>0</v>
      </c>
    </row>
    <row r="629" spans="1:8" ht="15.75" x14ac:dyDescent="0.25">
      <c r="A629" s="9">
        <v>2016</v>
      </c>
      <c r="B629" s="10">
        <v>0</v>
      </c>
      <c r="C629" s="13">
        <v>0</v>
      </c>
      <c r="D629" s="9">
        <v>0</v>
      </c>
      <c r="E629" s="19">
        <v>0</v>
      </c>
      <c r="F629" s="19">
        <v>0</v>
      </c>
      <c r="G629" s="9">
        <v>0</v>
      </c>
      <c r="H629" s="9">
        <v>0</v>
      </c>
    </row>
    <row r="630" spans="1:8" ht="15.75" x14ac:dyDescent="0.25">
      <c r="A630" s="9">
        <v>2017</v>
      </c>
      <c r="B630" s="10">
        <v>0</v>
      </c>
      <c r="C630" s="13">
        <v>0</v>
      </c>
      <c r="D630" s="9">
        <v>0</v>
      </c>
      <c r="E630" s="19">
        <v>0</v>
      </c>
      <c r="F630" s="19">
        <v>0</v>
      </c>
      <c r="G630" s="9">
        <v>0</v>
      </c>
      <c r="H630" s="9">
        <v>0</v>
      </c>
    </row>
    <row r="631" spans="1:8" ht="15.75" x14ac:dyDescent="0.25">
      <c r="A631" s="9">
        <v>2018</v>
      </c>
      <c r="B631" s="10">
        <v>0</v>
      </c>
      <c r="C631" s="13">
        <v>0</v>
      </c>
      <c r="D631" s="9">
        <v>0</v>
      </c>
      <c r="E631" s="19">
        <v>0</v>
      </c>
      <c r="F631" s="19">
        <v>0</v>
      </c>
      <c r="G631" s="9">
        <v>0</v>
      </c>
      <c r="H631" s="9">
        <v>0</v>
      </c>
    </row>
    <row r="632" spans="1:8" ht="15.75" x14ac:dyDescent="0.25">
      <c r="A632" s="9">
        <v>2019</v>
      </c>
      <c r="B632" s="10">
        <v>0</v>
      </c>
      <c r="C632" s="13">
        <v>0</v>
      </c>
      <c r="D632" s="9">
        <v>0</v>
      </c>
      <c r="E632" s="19">
        <v>0</v>
      </c>
      <c r="F632" s="19">
        <v>0</v>
      </c>
      <c r="G632" s="9">
        <v>0</v>
      </c>
      <c r="H632" s="9">
        <v>0</v>
      </c>
    </row>
    <row r="633" spans="1:8" ht="15.75" x14ac:dyDescent="0.25">
      <c r="A633" s="9">
        <v>2020</v>
      </c>
      <c r="B633" s="10">
        <v>0</v>
      </c>
      <c r="C633" s="13">
        <v>8</v>
      </c>
      <c r="D633" s="9">
        <v>0</v>
      </c>
      <c r="E633" s="19">
        <v>0</v>
      </c>
      <c r="F633" s="19">
        <v>0</v>
      </c>
      <c r="G633" s="9">
        <v>8</v>
      </c>
      <c r="H633" s="9">
        <v>0</v>
      </c>
    </row>
    <row r="634" spans="1:8" ht="15.75" x14ac:dyDescent="0.25">
      <c r="A634" s="9">
        <v>2021</v>
      </c>
      <c r="B634" s="10">
        <v>0</v>
      </c>
      <c r="C634" s="13" t="s">
        <v>666</v>
      </c>
      <c r="D634" s="9" t="s">
        <v>666</v>
      </c>
      <c r="E634" s="19" t="s">
        <v>666</v>
      </c>
      <c r="F634" s="19" t="s">
        <v>666</v>
      </c>
      <c r="G634" s="19" t="s">
        <v>666</v>
      </c>
      <c r="H634" s="19" t="s">
        <v>666</v>
      </c>
    </row>
    <row r="635" spans="1:8" ht="15.75" x14ac:dyDescent="0.25">
      <c r="A635" s="9">
        <v>2022</v>
      </c>
      <c r="B635" s="10">
        <v>2.2349864783318059</v>
      </c>
      <c r="C635" s="13">
        <v>20</v>
      </c>
      <c r="D635" s="9">
        <v>0</v>
      </c>
      <c r="E635" s="19">
        <v>0</v>
      </c>
      <c r="F635" s="19">
        <v>0</v>
      </c>
      <c r="G635" s="19">
        <v>20</v>
      </c>
      <c r="H635" s="19">
        <v>0</v>
      </c>
    </row>
    <row r="636" spans="1:8" ht="15.75" x14ac:dyDescent="0.25">
      <c r="A636" s="26"/>
      <c r="B636" s="27"/>
      <c r="C636" s="28"/>
      <c r="D636" s="26"/>
      <c r="E636" s="25"/>
      <c r="F636" s="25"/>
      <c r="G636" s="25"/>
      <c r="H636" s="25"/>
    </row>
    <row r="637" spans="1:8" ht="15.75" x14ac:dyDescent="0.25">
      <c r="A637" s="23" t="s">
        <v>96</v>
      </c>
      <c r="B637" s="27"/>
      <c r="C637" s="28"/>
      <c r="D637" s="26"/>
      <c r="E637" s="25"/>
      <c r="F637" s="25"/>
      <c r="G637" s="25"/>
      <c r="H637" s="25"/>
    </row>
    <row r="638" spans="1:8" ht="15.75" x14ac:dyDescent="0.25">
      <c r="A638" s="23"/>
      <c r="B638" s="27"/>
      <c r="C638" s="28"/>
      <c r="D638" s="26"/>
      <c r="E638" s="25"/>
      <c r="F638" s="25"/>
      <c r="G638" s="25"/>
      <c r="H638" s="25"/>
    </row>
    <row r="639" spans="1:8" ht="15.75" x14ac:dyDescent="0.25">
      <c r="A639" s="23"/>
      <c r="B639" s="27"/>
      <c r="C639" s="28"/>
      <c r="D639" s="26"/>
      <c r="E639" s="25"/>
      <c r="F639" s="25"/>
      <c r="G639" s="25"/>
      <c r="H639" s="25"/>
    </row>
    <row r="640" spans="1:8" ht="15.75" x14ac:dyDescent="0.25">
      <c r="A640" s="23"/>
      <c r="B640" s="27"/>
      <c r="C640" s="28"/>
      <c r="D640" s="26"/>
      <c r="E640" s="25"/>
      <c r="F640" s="25"/>
      <c r="G640" s="25"/>
      <c r="H640" s="25"/>
    </row>
    <row r="641" spans="1:8" ht="15.75" x14ac:dyDescent="0.25">
      <c r="A641" s="26"/>
      <c r="B641" s="27"/>
      <c r="C641" s="28"/>
      <c r="D641" s="26"/>
      <c r="E641" s="25"/>
      <c r="F641" s="25"/>
      <c r="G641" s="25"/>
      <c r="H641" s="25"/>
    </row>
    <row r="642" spans="1:8" ht="15.75" x14ac:dyDescent="0.25">
      <c r="A642" s="23"/>
      <c r="B642" s="24"/>
      <c r="C642" s="23"/>
      <c r="D642" s="23"/>
      <c r="E642" s="25"/>
      <c r="F642" s="25"/>
      <c r="G642" s="25"/>
      <c r="H642" s="25"/>
    </row>
    <row r="643" spans="1:8" ht="15.75" x14ac:dyDescent="0.25">
      <c r="A643" s="23"/>
      <c r="B643" s="24"/>
      <c r="C643" s="23"/>
      <c r="D643" s="23"/>
      <c r="E643" s="25"/>
      <c r="F643" s="25"/>
      <c r="G643" s="25"/>
      <c r="H643" s="25"/>
    </row>
    <row r="644" spans="1:8" ht="18" x14ac:dyDescent="0.25">
      <c r="A644" s="167" t="s">
        <v>10</v>
      </c>
      <c r="B644" s="168"/>
      <c r="C644" s="168"/>
      <c r="D644" s="168"/>
      <c r="E644" s="168"/>
      <c r="F644" s="168"/>
      <c r="G644" s="168"/>
      <c r="H644" s="169"/>
    </row>
    <row r="645" spans="1:8" ht="47.25" x14ac:dyDescent="0.25">
      <c r="A645" s="20" t="s">
        <v>0</v>
      </c>
      <c r="B645" s="21" t="s">
        <v>94</v>
      </c>
      <c r="C645" s="22" t="s">
        <v>95</v>
      </c>
      <c r="D645" s="22" t="s">
        <v>91</v>
      </c>
      <c r="E645" s="22" t="s">
        <v>92</v>
      </c>
      <c r="F645" s="22" t="s">
        <v>93</v>
      </c>
      <c r="G645" s="22" t="s">
        <v>89</v>
      </c>
      <c r="H645" s="22" t="s">
        <v>88</v>
      </c>
    </row>
    <row r="646" spans="1:8" ht="15.75" x14ac:dyDescent="0.25">
      <c r="A646" s="9">
        <v>2005</v>
      </c>
      <c r="B646" s="10">
        <v>0</v>
      </c>
      <c r="C646" s="11"/>
      <c r="D646" s="12"/>
      <c r="E646" s="19"/>
      <c r="F646" s="19"/>
      <c r="G646" s="12"/>
      <c r="H646" s="12"/>
    </row>
    <row r="647" spans="1:8" ht="15.75" x14ac:dyDescent="0.25">
      <c r="A647" s="9">
        <v>2006</v>
      </c>
      <c r="B647" s="10">
        <v>0</v>
      </c>
      <c r="C647" s="11"/>
      <c r="D647" s="12"/>
      <c r="E647" s="19"/>
      <c r="F647" s="19"/>
      <c r="G647" s="12"/>
      <c r="H647" s="12"/>
    </row>
    <row r="648" spans="1:8" ht="15.75" x14ac:dyDescent="0.25">
      <c r="A648" s="9">
        <v>2007</v>
      </c>
      <c r="B648" s="10">
        <v>0</v>
      </c>
      <c r="C648" s="11"/>
      <c r="D648" s="12"/>
      <c r="E648" s="19"/>
      <c r="F648" s="19"/>
      <c r="G648" s="12"/>
      <c r="H648" s="12"/>
    </row>
    <row r="649" spans="1:8" ht="15.75" x14ac:dyDescent="0.25">
      <c r="A649" s="9">
        <v>2008</v>
      </c>
      <c r="B649" s="10">
        <v>0</v>
      </c>
      <c r="C649" s="11"/>
      <c r="D649" s="12"/>
      <c r="E649" s="19"/>
      <c r="F649" s="19"/>
      <c r="G649" s="12"/>
      <c r="H649" s="12"/>
    </row>
    <row r="650" spans="1:8" ht="15.75" x14ac:dyDescent="0.25">
      <c r="A650" s="9">
        <v>2009</v>
      </c>
      <c r="B650" s="10">
        <v>0</v>
      </c>
      <c r="C650" s="11"/>
      <c r="D650" s="12"/>
      <c r="E650" s="19"/>
      <c r="F650" s="19"/>
      <c r="G650" s="12"/>
      <c r="H650" s="12"/>
    </row>
    <row r="651" spans="1:8" ht="15.75" x14ac:dyDescent="0.25">
      <c r="A651" s="9">
        <v>2010</v>
      </c>
      <c r="B651" s="10">
        <v>0</v>
      </c>
      <c r="C651" s="13">
        <v>0</v>
      </c>
      <c r="D651" s="9">
        <v>0</v>
      </c>
      <c r="E651" s="19">
        <v>0</v>
      </c>
      <c r="F651" s="19">
        <v>0</v>
      </c>
      <c r="G651" s="9">
        <v>0</v>
      </c>
      <c r="H651" s="9">
        <v>0</v>
      </c>
    </row>
    <row r="652" spans="1:8" ht="15.75" x14ac:dyDescent="0.25">
      <c r="A652" s="9">
        <v>2011</v>
      </c>
      <c r="B652" s="10">
        <v>0</v>
      </c>
      <c r="C652" s="13">
        <v>0</v>
      </c>
      <c r="D652" s="9">
        <v>0</v>
      </c>
      <c r="E652" s="19">
        <v>0</v>
      </c>
      <c r="F652" s="19">
        <v>0</v>
      </c>
      <c r="G652" s="9">
        <v>0</v>
      </c>
      <c r="H652" s="9">
        <v>0</v>
      </c>
    </row>
    <row r="653" spans="1:8" ht="15.75" x14ac:dyDescent="0.25">
      <c r="A653" s="9">
        <v>2012</v>
      </c>
      <c r="B653" s="10">
        <v>0</v>
      </c>
      <c r="C653" s="13">
        <v>0</v>
      </c>
      <c r="D653" s="9">
        <v>0</v>
      </c>
      <c r="E653" s="19">
        <v>0</v>
      </c>
      <c r="F653" s="19">
        <v>0</v>
      </c>
      <c r="G653" s="9">
        <v>0</v>
      </c>
      <c r="H653" s="9">
        <v>0</v>
      </c>
    </row>
    <row r="654" spans="1:8" ht="15.75" x14ac:dyDescent="0.25">
      <c r="A654" s="9">
        <v>2013</v>
      </c>
      <c r="B654" s="10">
        <v>0</v>
      </c>
      <c r="C654" s="13">
        <v>0</v>
      </c>
      <c r="D654" s="9">
        <v>0</v>
      </c>
      <c r="E654" s="19">
        <v>0</v>
      </c>
      <c r="F654" s="19">
        <v>0</v>
      </c>
      <c r="G654" s="9">
        <v>0</v>
      </c>
      <c r="H654" s="9">
        <v>0</v>
      </c>
    </row>
    <row r="655" spans="1:8" ht="15.75" x14ac:dyDescent="0.25">
      <c r="A655" s="9">
        <v>2014</v>
      </c>
      <c r="B655" s="10">
        <v>0</v>
      </c>
      <c r="C655" s="13">
        <v>0</v>
      </c>
      <c r="D655" s="9">
        <v>0</v>
      </c>
      <c r="E655" s="19">
        <v>0</v>
      </c>
      <c r="F655" s="19">
        <v>0</v>
      </c>
      <c r="G655" s="9">
        <v>0</v>
      </c>
      <c r="H655" s="9">
        <v>0</v>
      </c>
    </row>
    <row r="656" spans="1:8" ht="15.75" x14ac:dyDescent="0.25">
      <c r="A656" s="9">
        <v>2015</v>
      </c>
      <c r="B656" s="10">
        <v>0</v>
      </c>
      <c r="C656" s="13">
        <v>0</v>
      </c>
      <c r="D656" s="9">
        <v>0</v>
      </c>
      <c r="E656" s="19">
        <v>0</v>
      </c>
      <c r="F656" s="19">
        <v>0</v>
      </c>
      <c r="G656" s="9">
        <v>0</v>
      </c>
      <c r="H656" s="9">
        <v>0</v>
      </c>
    </row>
    <row r="657" spans="1:8" ht="15.75" x14ac:dyDescent="0.25">
      <c r="A657" s="9">
        <v>2016</v>
      </c>
      <c r="B657" s="10">
        <v>0</v>
      </c>
      <c r="C657" s="13">
        <v>0</v>
      </c>
      <c r="D657" s="9">
        <v>0</v>
      </c>
      <c r="E657" s="19">
        <v>0</v>
      </c>
      <c r="F657" s="19">
        <v>0</v>
      </c>
      <c r="G657" s="9">
        <v>0</v>
      </c>
      <c r="H657" s="9">
        <v>0</v>
      </c>
    </row>
    <row r="658" spans="1:8" ht="15.75" x14ac:dyDescent="0.25">
      <c r="A658" s="9">
        <v>2017</v>
      </c>
      <c r="B658" s="10">
        <v>0</v>
      </c>
      <c r="C658" s="13">
        <v>0</v>
      </c>
      <c r="D658" s="9">
        <v>0</v>
      </c>
      <c r="E658" s="19">
        <v>0</v>
      </c>
      <c r="F658" s="19">
        <v>0</v>
      </c>
      <c r="G658" s="9">
        <v>0</v>
      </c>
      <c r="H658" s="9">
        <v>0</v>
      </c>
    </row>
    <row r="659" spans="1:8" ht="15.75" x14ac:dyDescent="0.25">
      <c r="A659" s="9">
        <v>2018</v>
      </c>
      <c r="B659" s="10">
        <v>0</v>
      </c>
      <c r="C659" s="13">
        <v>0</v>
      </c>
      <c r="D659" s="9">
        <v>0</v>
      </c>
      <c r="E659" s="19">
        <v>0</v>
      </c>
      <c r="F659" s="19">
        <v>0</v>
      </c>
      <c r="G659" s="9">
        <v>0</v>
      </c>
      <c r="H659" s="9">
        <v>0</v>
      </c>
    </row>
    <row r="660" spans="1:8" ht="15.75" x14ac:dyDescent="0.25">
      <c r="A660" s="9">
        <v>2019</v>
      </c>
      <c r="B660" s="10">
        <v>0</v>
      </c>
      <c r="C660" s="13">
        <v>0</v>
      </c>
      <c r="D660" s="9">
        <v>0</v>
      </c>
      <c r="E660" s="19">
        <v>0</v>
      </c>
      <c r="F660" s="19">
        <v>0</v>
      </c>
      <c r="G660" s="19">
        <v>0</v>
      </c>
      <c r="H660" s="19">
        <v>0</v>
      </c>
    </row>
    <row r="661" spans="1:8" ht="15.75" x14ac:dyDescent="0.25">
      <c r="A661" s="9">
        <v>2020</v>
      </c>
      <c r="B661" s="10">
        <v>0</v>
      </c>
      <c r="C661" s="13">
        <v>0</v>
      </c>
      <c r="D661" s="9">
        <v>0</v>
      </c>
      <c r="E661" s="19">
        <v>0</v>
      </c>
      <c r="F661" s="19">
        <v>0</v>
      </c>
      <c r="G661" s="19">
        <v>0</v>
      </c>
      <c r="H661" s="19">
        <v>0</v>
      </c>
    </row>
    <row r="662" spans="1:8" ht="15.75" x14ac:dyDescent="0.25">
      <c r="A662" s="9">
        <v>2021</v>
      </c>
      <c r="B662" s="10">
        <v>0</v>
      </c>
      <c r="C662" s="13" t="s">
        <v>666</v>
      </c>
      <c r="D662" s="9" t="s">
        <v>666</v>
      </c>
      <c r="E662" s="19" t="s">
        <v>666</v>
      </c>
      <c r="F662" s="19" t="s">
        <v>666</v>
      </c>
      <c r="G662" s="19" t="s">
        <v>666</v>
      </c>
      <c r="H662" s="19" t="s">
        <v>666</v>
      </c>
    </row>
    <row r="663" spans="1:8" ht="15.75" x14ac:dyDescent="0.25">
      <c r="A663" s="9">
        <v>2022</v>
      </c>
      <c r="B663" s="10">
        <v>0</v>
      </c>
      <c r="C663" s="13">
        <v>0</v>
      </c>
      <c r="D663" s="9">
        <v>0</v>
      </c>
      <c r="E663" s="19">
        <v>0</v>
      </c>
      <c r="F663" s="19">
        <v>0</v>
      </c>
      <c r="G663" s="19">
        <v>0</v>
      </c>
      <c r="H663" s="19">
        <v>0</v>
      </c>
    </row>
    <row r="664" spans="1:8" ht="15.75" x14ac:dyDescent="0.25">
      <c r="A664" s="26"/>
      <c r="B664" s="27"/>
      <c r="C664" s="28"/>
      <c r="D664" s="26"/>
      <c r="E664" s="25"/>
      <c r="F664" s="25"/>
      <c r="G664" s="25"/>
      <c r="H664" s="25"/>
    </row>
    <row r="665" spans="1:8" ht="15.75" x14ac:dyDescent="0.25">
      <c r="A665" s="23" t="s">
        <v>96</v>
      </c>
      <c r="B665" s="27"/>
      <c r="C665" s="28"/>
      <c r="D665" s="26"/>
      <c r="E665" s="25"/>
      <c r="F665" s="25"/>
      <c r="G665" s="25"/>
      <c r="H665" s="25"/>
    </row>
    <row r="666" spans="1:8" ht="15.75" x14ac:dyDescent="0.25">
      <c r="A666" s="26"/>
      <c r="B666" s="27"/>
      <c r="C666" s="28"/>
      <c r="D666" s="26"/>
      <c r="E666" s="25"/>
      <c r="F666" s="25"/>
      <c r="G666" s="25"/>
      <c r="H666" s="25"/>
    </row>
    <row r="667" spans="1:8" ht="15.75" x14ac:dyDescent="0.25">
      <c r="F667" s="25"/>
      <c r="G667" s="25"/>
      <c r="H667" s="25"/>
    </row>
    <row r="668" spans="1:8" ht="15.75" x14ac:dyDescent="0.25">
      <c r="A668" s="26"/>
      <c r="B668" s="27"/>
      <c r="C668" s="28"/>
      <c r="D668" s="26"/>
      <c r="E668" s="25"/>
      <c r="F668" s="25"/>
      <c r="G668" s="25"/>
      <c r="H668" s="25"/>
    </row>
    <row r="669" spans="1:8" ht="15.75" x14ac:dyDescent="0.25">
      <c r="A669" s="23"/>
      <c r="B669" s="24"/>
      <c r="C669" s="23"/>
      <c r="D669" s="23"/>
      <c r="E669" s="25"/>
      <c r="F669" s="25"/>
      <c r="G669" s="25"/>
      <c r="H669" s="25"/>
    </row>
    <row r="670" spans="1:8" ht="15.75" x14ac:dyDescent="0.25">
      <c r="A670" s="23"/>
      <c r="B670" s="24"/>
      <c r="C670" s="23"/>
      <c r="D670" s="23"/>
      <c r="E670" s="25"/>
      <c r="F670" s="25"/>
      <c r="G670" s="25"/>
      <c r="H670" s="25"/>
    </row>
    <row r="671" spans="1:8" ht="15.75" x14ac:dyDescent="0.25">
      <c r="A671" s="23"/>
      <c r="B671" s="24"/>
      <c r="C671" s="23"/>
      <c r="D671" s="23"/>
      <c r="E671" s="25"/>
      <c r="F671" s="25"/>
      <c r="G671" s="25"/>
      <c r="H671" s="25"/>
    </row>
    <row r="672" spans="1:8" ht="18" x14ac:dyDescent="0.25">
      <c r="A672" s="167" t="s">
        <v>11</v>
      </c>
      <c r="B672" s="168"/>
      <c r="C672" s="168"/>
      <c r="D672" s="168"/>
      <c r="E672" s="168"/>
      <c r="F672" s="168"/>
      <c r="G672" s="168"/>
      <c r="H672" s="169"/>
    </row>
    <row r="673" spans="1:8" ht="47.25" x14ac:dyDescent="0.25">
      <c r="A673" s="20" t="s">
        <v>0</v>
      </c>
      <c r="B673" s="21" t="s">
        <v>94</v>
      </c>
      <c r="C673" s="22" t="s">
        <v>95</v>
      </c>
      <c r="D673" s="22" t="s">
        <v>91</v>
      </c>
      <c r="E673" s="22" t="s">
        <v>92</v>
      </c>
      <c r="F673" s="22" t="s">
        <v>93</v>
      </c>
      <c r="G673" s="22" t="s">
        <v>89</v>
      </c>
      <c r="H673" s="22" t="s">
        <v>88</v>
      </c>
    </row>
    <row r="674" spans="1:8" ht="15.75" x14ac:dyDescent="0.25">
      <c r="A674" s="9">
        <v>2005</v>
      </c>
      <c r="B674" s="10">
        <v>0</v>
      </c>
      <c r="C674" s="11"/>
      <c r="D674" s="12"/>
      <c r="E674" s="19"/>
      <c r="F674" s="19"/>
      <c r="G674" s="12"/>
      <c r="H674" s="12"/>
    </row>
    <row r="675" spans="1:8" ht="15.75" x14ac:dyDescent="0.25">
      <c r="A675" s="9">
        <v>2006</v>
      </c>
      <c r="B675" s="10">
        <v>0</v>
      </c>
      <c r="C675" s="11"/>
      <c r="D675" s="12"/>
      <c r="E675" s="19"/>
      <c r="F675" s="19"/>
      <c r="G675" s="12"/>
      <c r="H675" s="12"/>
    </row>
    <row r="676" spans="1:8" ht="15.75" x14ac:dyDescent="0.25">
      <c r="A676" s="9">
        <v>2007</v>
      </c>
      <c r="B676" s="10">
        <v>0</v>
      </c>
      <c r="C676" s="11"/>
      <c r="D676" s="12"/>
      <c r="E676" s="19"/>
      <c r="F676" s="19"/>
      <c r="G676" s="12"/>
      <c r="H676" s="12"/>
    </row>
    <row r="677" spans="1:8" ht="15.75" x14ac:dyDescent="0.25">
      <c r="A677" s="9">
        <v>2008</v>
      </c>
      <c r="B677" s="10">
        <v>0</v>
      </c>
      <c r="C677" s="11"/>
      <c r="D677" s="12"/>
      <c r="E677" s="19"/>
      <c r="F677" s="19"/>
      <c r="G677" s="12"/>
      <c r="H677" s="12"/>
    </row>
    <row r="678" spans="1:8" ht="15.75" x14ac:dyDescent="0.25">
      <c r="A678" s="9">
        <v>2009</v>
      </c>
      <c r="B678" s="10">
        <v>0</v>
      </c>
      <c r="C678" s="11"/>
      <c r="D678" s="12"/>
      <c r="E678" s="19"/>
      <c r="F678" s="19"/>
      <c r="G678" s="12"/>
      <c r="H678" s="12"/>
    </row>
    <row r="679" spans="1:8" ht="15.75" x14ac:dyDescent="0.25">
      <c r="A679" s="9">
        <v>2010</v>
      </c>
      <c r="B679" s="10">
        <v>0</v>
      </c>
      <c r="C679" s="13">
        <v>1</v>
      </c>
      <c r="D679" s="9">
        <v>0</v>
      </c>
      <c r="E679" s="19">
        <v>1</v>
      </c>
      <c r="F679" s="19">
        <v>0</v>
      </c>
      <c r="G679" s="9">
        <f t="shared" ref="G679:G685" si="20">C679-(D679+E679+F679)-H679</f>
        <v>0</v>
      </c>
      <c r="H679" s="9">
        <v>0</v>
      </c>
    </row>
    <row r="680" spans="1:8" ht="15.75" x14ac:dyDescent="0.25">
      <c r="A680" s="9">
        <v>2011</v>
      </c>
      <c r="B680" s="10">
        <v>0</v>
      </c>
      <c r="C680" s="13">
        <v>1</v>
      </c>
      <c r="D680" s="9">
        <v>0</v>
      </c>
      <c r="E680" s="19">
        <v>0</v>
      </c>
      <c r="F680" s="19">
        <v>0</v>
      </c>
      <c r="G680" s="9">
        <f t="shared" si="20"/>
        <v>0</v>
      </c>
      <c r="H680" s="9">
        <v>1</v>
      </c>
    </row>
    <row r="681" spans="1:8" ht="15.75" x14ac:dyDescent="0.25">
      <c r="A681" s="9">
        <v>2012</v>
      </c>
      <c r="B681" s="10">
        <v>0</v>
      </c>
      <c r="C681" s="13">
        <v>1</v>
      </c>
      <c r="D681" s="9">
        <v>0</v>
      </c>
      <c r="E681" s="19">
        <v>0</v>
      </c>
      <c r="F681" s="19">
        <v>0</v>
      </c>
      <c r="G681" s="9">
        <f t="shared" si="20"/>
        <v>0</v>
      </c>
      <c r="H681" s="9">
        <v>1</v>
      </c>
    </row>
    <row r="682" spans="1:8" ht="15.75" x14ac:dyDescent="0.25">
      <c r="A682" s="9">
        <v>2013</v>
      </c>
      <c r="B682" s="10">
        <v>0</v>
      </c>
      <c r="C682" s="13">
        <v>1</v>
      </c>
      <c r="D682" s="9">
        <v>0</v>
      </c>
      <c r="E682" s="19">
        <v>0</v>
      </c>
      <c r="F682" s="19">
        <v>0</v>
      </c>
      <c r="G682" s="9">
        <f t="shared" si="20"/>
        <v>0</v>
      </c>
      <c r="H682" s="9">
        <v>1</v>
      </c>
    </row>
    <row r="683" spans="1:8" ht="15.75" x14ac:dyDescent="0.25">
      <c r="A683" s="9">
        <v>2014</v>
      </c>
      <c r="B683" s="10">
        <v>0</v>
      </c>
      <c r="C683" s="13">
        <v>1</v>
      </c>
      <c r="D683" s="9">
        <v>0</v>
      </c>
      <c r="E683" s="19">
        <v>0</v>
      </c>
      <c r="F683" s="19">
        <v>0</v>
      </c>
      <c r="G683" s="9">
        <f t="shared" si="20"/>
        <v>1</v>
      </c>
      <c r="H683" s="9">
        <v>0</v>
      </c>
    </row>
    <row r="684" spans="1:8" ht="15.75" x14ac:dyDescent="0.25">
      <c r="A684" s="9">
        <v>2015</v>
      </c>
      <c r="B684" s="10">
        <v>0</v>
      </c>
      <c r="C684" s="13">
        <v>1</v>
      </c>
      <c r="D684" s="9">
        <v>0</v>
      </c>
      <c r="E684" s="19">
        <v>1</v>
      </c>
      <c r="F684" s="19">
        <v>0</v>
      </c>
      <c r="G684" s="9">
        <f t="shared" si="20"/>
        <v>0</v>
      </c>
      <c r="H684" s="9">
        <v>0</v>
      </c>
    </row>
    <row r="685" spans="1:8" ht="15.75" x14ac:dyDescent="0.25">
      <c r="A685" s="9">
        <v>2016</v>
      </c>
      <c r="B685" s="10">
        <v>0</v>
      </c>
      <c r="C685" s="13">
        <v>1</v>
      </c>
      <c r="D685" s="9">
        <v>0</v>
      </c>
      <c r="E685" s="19">
        <v>1</v>
      </c>
      <c r="F685" s="19">
        <v>0</v>
      </c>
      <c r="G685" s="9">
        <f t="shared" si="20"/>
        <v>0</v>
      </c>
      <c r="H685" s="9">
        <v>0</v>
      </c>
    </row>
    <row r="686" spans="1:8" ht="15.75" x14ac:dyDescent="0.25">
      <c r="A686" s="9">
        <v>2017</v>
      </c>
      <c r="B686" s="10">
        <v>0</v>
      </c>
      <c r="C686" s="13">
        <v>1</v>
      </c>
      <c r="D686" s="9">
        <v>0</v>
      </c>
      <c r="E686" s="19">
        <v>1</v>
      </c>
      <c r="F686" s="19">
        <v>0</v>
      </c>
      <c r="G686" s="19">
        <v>0</v>
      </c>
      <c r="H686" s="19">
        <v>0</v>
      </c>
    </row>
    <row r="687" spans="1:8" ht="15.75" x14ac:dyDescent="0.25">
      <c r="A687" s="9">
        <v>2018</v>
      </c>
      <c r="B687" s="10">
        <v>0</v>
      </c>
      <c r="C687" s="13">
        <v>1</v>
      </c>
      <c r="D687" s="9">
        <v>0</v>
      </c>
      <c r="E687" s="19">
        <v>1</v>
      </c>
      <c r="F687" s="19">
        <v>0</v>
      </c>
      <c r="G687" s="19">
        <v>0</v>
      </c>
      <c r="H687" s="19">
        <v>0</v>
      </c>
    </row>
    <row r="688" spans="1:8" ht="15.75" x14ac:dyDescent="0.25">
      <c r="A688" s="9">
        <v>2019</v>
      </c>
      <c r="B688" s="10">
        <v>0</v>
      </c>
      <c r="C688" s="13">
        <v>1</v>
      </c>
      <c r="D688" s="9">
        <v>0</v>
      </c>
      <c r="E688" s="19">
        <v>1</v>
      </c>
      <c r="F688" s="19">
        <v>0</v>
      </c>
      <c r="G688" s="19">
        <v>0</v>
      </c>
      <c r="H688" s="19">
        <v>0</v>
      </c>
    </row>
    <row r="689" spans="1:8" ht="15.75" x14ac:dyDescent="0.25">
      <c r="A689" s="9">
        <v>2020</v>
      </c>
      <c r="B689" s="10">
        <v>0</v>
      </c>
      <c r="C689" s="13">
        <v>1</v>
      </c>
      <c r="D689" s="9">
        <v>0</v>
      </c>
      <c r="E689" s="19">
        <v>1</v>
      </c>
      <c r="F689" s="19">
        <v>0</v>
      </c>
      <c r="G689" s="19">
        <v>0</v>
      </c>
      <c r="H689" s="19">
        <v>0</v>
      </c>
    </row>
    <row r="690" spans="1:8" ht="15.75" x14ac:dyDescent="0.25">
      <c r="A690" s="9">
        <v>2021</v>
      </c>
      <c r="B690" s="10">
        <v>0</v>
      </c>
      <c r="C690" s="13" t="s">
        <v>666</v>
      </c>
      <c r="D690" s="9" t="s">
        <v>666</v>
      </c>
      <c r="E690" s="19" t="s">
        <v>666</v>
      </c>
      <c r="F690" s="19" t="s">
        <v>666</v>
      </c>
      <c r="G690" s="19" t="s">
        <v>666</v>
      </c>
      <c r="H690" s="19" t="s">
        <v>666</v>
      </c>
    </row>
    <row r="691" spans="1:8" ht="15.75" x14ac:dyDescent="0.25">
      <c r="A691" s="9">
        <v>2022</v>
      </c>
      <c r="B691" s="10">
        <v>0</v>
      </c>
      <c r="C691" s="13">
        <v>2</v>
      </c>
      <c r="D691" s="9">
        <v>0</v>
      </c>
      <c r="E691" s="19">
        <v>2</v>
      </c>
      <c r="F691" s="19">
        <v>0</v>
      </c>
      <c r="G691" s="19">
        <v>0</v>
      </c>
      <c r="H691" s="19">
        <v>0</v>
      </c>
    </row>
    <row r="692" spans="1:8" ht="15.75" x14ac:dyDescent="0.25">
      <c r="A692" s="26"/>
      <c r="B692" s="27"/>
      <c r="C692" s="28"/>
      <c r="D692" s="26"/>
      <c r="E692" s="25"/>
      <c r="F692" s="25"/>
      <c r="G692" s="25"/>
      <c r="H692" s="25"/>
    </row>
    <row r="693" spans="1:8" ht="15.75" x14ac:dyDescent="0.25">
      <c r="A693" s="23" t="s">
        <v>96</v>
      </c>
      <c r="B693" s="27"/>
      <c r="C693" s="28"/>
      <c r="D693" s="26"/>
      <c r="E693" s="25"/>
      <c r="F693" s="25"/>
      <c r="G693" s="25"/>
      <c r="H693" s="25"/>
    </row>
    <row r="694" spans="1:8" ht="15.75" x14ac:dyDescent="0.25">
      <c r="A694" s="26"/>
      <c r="B694" s="27"/>
      <c r="C694" s="28"/>
      <c r="D694" s="26"/>
      <c r="E694" s="25"/>
      <c r="F694" s="25"/>
      <c r="G694" s="25"/>
      <c r="H694" s="25"/>
    </row>
    <row r="695" spans="1:8" ht="15.75" x14ac:dyDescent="0.25">
      <c r="A695" s="26"/>
      <c r="B695" s="27"/>
      <c r="C695" s="28"/>
      <c r="D695" s="26"/>
      <c r="E695" s="25"/>
      <c r="F695" s="25"/>
      <c r="G695" s="25"/>
      <c r="H695" s="25"/>
    </row>
    <row r="696" spans="1:8" ht="15.75" x14ac:dyDescent="0.25">
      <c r="A696" s="26"/>
      <c r="B696" s="27"/>
      <c r="C696" s="28"/>
      <c r="D696" s="26"/>
      <c r="E696" s="25"/>
      <c r="F696" s="25"/>
      <c r="G696" s="25"/>
      <c r="H696" s="25"/>
    </row>
    <row r="697" spans="1:8" ht="15.75" x14ac:dyDescent="0.25">
      <c r="A697" s="23"/>
      <c r="B697" s="24"/>
      <c r="C697" s="23"/>
      <c r="D697" s="23"/>
      <c r="E697" s="25"/>
      <c r="F697" s="25"/>
      <c r="G697" s="25"/>
      <c r="H697" s="25"/>
    </row>
    <row r="698" spans="1:8" ht="15.75" x14ac:dyDescent="0.25">
      <c r="A698" s="23"/>
      <c r="B698" s="24"/>
      <c r="C698" s="23"/>
      <c r="D698" s="23"/>
      <c r="E698" s="25"/>
      <c r="F698" s="25"/>
      <c r="G698" s="25"/>
      <c r="H698" s="25"/>
    </row>
    <row r="699" spans="1:8" ht="15.75" x14ac:dyDescent="0.25">
      <c r="A699" s="23"/>
      <c r="B699" s="24"/>
      <c r="C699" s="23"/>
      <c r="D699" s="23"/>
      <c r="E699" s="25"/>
      <c r="F699" s="25"/>
      <c r="G699" s="25"/>
      <c r="H699" s="25"/>
    </row>
    <row r="700" spans="1:8" ht="18" x14ac:dyDescent="0.25">
      <c r="A700" s="167" t="s">
        <v>676</v>
      </c>
      <c r="B700" s="168"/>
      <c r="C700" s="168"/>
      <c r="D700" s="168"/>
      <c r="E700" s="168"/>
      <c r="F700" s="168"/>
      <c r="G700" s="168"/>
      <c r="H700" s="169"/>
    </row>
    <row r="701" spans="1:8" ht="47.25" x14ac:dyDescent="0.25">
      <c r="A701" s="20" t="s">
        <v>0</v>
      </c>
      <c r="B701" s="21" t="s">
        <v>94</v>
      </c>
      <c r="C701" s="22" t="s">
        <v>95</v>
      </c>
      <c r="D701" s="22" t="s">
        <v>91</v>
      </c>
      <c r="E701" s="22" t="s">
        <v>92</v>
      </c>
      <c r="F701" s="22" t="s">
        <v>93</v>
      </c>
      <c r="G701" s="22" t="s">
        <v>89</v>
      </c>
      <c r="H701" s="22" t="s">
        <v>88</v>
      </c>
    </row>
    <row r="702" spans="1:8" ht="15.75" x14ac:dyDescent="0.25">
      <c r="A702" s="9">
        <v>2005</v>
      </c>
      <c r="B702" s="10">
        <v>0</v>
      </c>
      <c r="C702" s="11"/>
      <c r="D702" s="12"/>
      <c r="E702" s="19"/>
      <c r="F702" s="19"/>
      <c r="G702" s="12"/>
      <c r="H702" s="12"/>
    </row>
    <row r="703" spans="1:8" ht="15.75" x14ac:dyDescent="0.25">
      <c r="A703" s="9">
        <v>2006</v>
      </c>
      <c r="B703" s="10">
        <v>0</v>
      </c>
      <c r="C703" s="11"/>
      <c r="D703" s="12"/>
      <c r="E703" s="19"/>
      <c r="F703" s="19"/>
      <c r="G703" s="12"/>
      <c r="H703" s="12"/>
    </row>
    <row r="704" spans="1:8" ht="15.75" x14ac:dyDescent="0.25">
      <c r="A704" s="9">
        <v>2007</v>
      </c>
      <c r="B704" s="10">
        <v>0</v>
      </c>
      <c r="C704" s="11"/>
      <c r="D704" s="12"/>
      <c r="E704" s="19"/>
      <c r="F704" s="19"/>
      <c r="G704" s="12"/>
      <c r="H704" s="12"/>
    </row>
    <row r="705" spans="1:8" ht="15.75" x14ac:dyDescent="0.25">
      <c r="A705" s="9">
        <v>2008</v>
      </c>
      <c r="B705" s="10">
        <v>0</v>
      </c>
      <c r="C705" s="11"/>
      <c r="D705" s="12"/>
      <c r="E705" s="19"/>
      <c r="F705" s="19"/>
      <c r="G705" s="12"/>
      <c r="H705" s="12"/>
    </row>
    <row r="706" spans="1:8" ht="15.75" x14ac:dyDescent="0.25">
      <c r="A706" s="9">
        <v>2009</v>
      </c>
      <c r="B706" s="10">
        <v>0</v>
      </c>
      <c r="C706" s="11"/>
      <c r="D706" s="12"/>
      <c r="E706" s="19"/>
      <c r="F706" s="19"/>
      <c r="G706" s="12"/>
      <c r="H706" s="12"/>
    </row>
    <row r="707" spans="1:8" ht="15.75" x14ac:dyDescent="0.25">
      <c r="A707" s="9">
        <v>2010</v>
      </c>
      <c r="B707" s="10">
        <v>0</v>
      </c>
      <c r="C707" s="13">
        <v>5</v>
      </c>
      <c r="D707" s="9">
        <v>0</v>
      </c>
      <c r="E707" s="19">
        <v>5</v>
      </c>
      <c r="F707" s="19">
        <v>0</v>
      </c>
      <c r="G707" s="9">
        <f t="shared" ref="G707:G713" si="21">C707-(D707+E707+F707)-H707</f>
        <v>0</v>
      </c>
      <c r="H707" s="9">
        <v>0</v>
      </c>
    </row>
    <row r="708" spans="1:8" ht="15.75" x14ac:dyDescent="0.25">
      <c r="A708" s="9">
        <v>2011</v>
      </c>
      <c r="B708" s="10">
        <v>0</v>
      </c>
      <c r="C708" s="13">
        <v>5</v>
      </c>
      <c r="D708" s="9">
        <v>0</v>
      </c>
      <c r="E708" s="19">
        <v>0</v>
      </c>
      <c r="F708" s="19">
        <v>0</v>
      </c>
      <c r="G708" s="9">
        <f t="shared" si="21"/>
        <v>5</v>
      </c>
      <c r="H708" s="9">
        <v>0</v>
      </c>
    </row>
    <row r="709" spans="1:8" ht="15.75" x14ac:dyDescent="0.25">
      <c r="A709" s="9">
        <v>2012</v>
      </c>
      <c r="B709" s="10">
        <v>0</v>
      </c>
      <c r="C709" s="13">
        <v>5</v>
      </c>
      <c r="D709" s="9">
        <v>0</v>
      </c>
      <c r="E709" s="19">
        <v>5</v>
      </c>
      <c r="F709" s="19">
        <v>0</v>
      </c>
      <c r="G709" s="9">
        <f t="shared" si="21"/>
        <v>0</v>
      </c>
      <c r="H709" s="9">
        <v>0</v>
      </c>
    </row>
    <row r="710" spans="1:8" ht="15.75" x14ac:dyDescent="0.25">
      <c r="A710" s="9">
        <v>2013</v>
      </c>
      <c r="B710" s="10">
        <v>0</v>
      </c>
      <c r="C710" s="13">
        <v>5</v>
      </c>
      <c r="D710" s="9">
        <v>0</v>
      </c>
      <c r="E710" s="19">
        <v>5</v>
      </c>
      <c r="F710" s="19">
        <v>0</v>
      </c>
      <c r="G710" s="9">
        <f t="shared" si="21"/>
        <v>0</v>
      </c>
      <c r="H710" s="9">
        <v>0</v>
      </c>
    </row>
    <row r="711" spans="1:8" ht="15.75" x14ac:dyDescent="0.25">
      <c r="A711" s="9">
        <v>2014</v>
      </c>
      <c r="B711" s="10">
        <v>0</v>
      </c>
      <c r="C711" s="13">
        <v>5</v>
      </c>
      <c r="D711" s="9">
        <v>0</v>
      </c>
      <c r="E711" s="19">
        <v>3</v>
      </c>
      <c r="F711" s="19">
        <v>0</v>
      </c>
      <c r="G711" s="9">
        <f t="shared" si="21"/>
        <v>1</v>
      </c>
      <c r="H711" s="9">
        <v>1</v>
      </c>
    </row>
    <row r="712" spans="1:8" ht="15.75" x14ac:dyDescent="0.25">
      <c r="A712" s="9">
        <v>2015</v>
      </c>
      <c r="B712" s="10">
        <v>0</v>
      </c>
      <c r="C712" s="13">
        <v>5</v>
      </c>
      <c r="D712" s="9">
        <v>0</v>
      </c>
      <c r="E712" s="19">
        <v>4</v>
      </c>
      <c r="F712" s="19">
        <v>0</v>
      </c>
      <c r="G712" s="9">
        <f t="shared" si="21"/>
        <v>0</v>
      </c>
      <c r="H712" s="9">
        <v>1</v>
      </c>
    </row>
    <row r="713" spans="1:8" ht="15.75" x14ac:dyDescent="0.25">
      <c r="A713" s="9">
        <v>2016</v>
      </c>
      <c r="B713" s="10">
        <v>0</v>
      </c>
      <c r="C713" s="13">
        <v>6</v>
      </c>
      <c r="D713" s="9">
        <v>0</v>
      </c>
      <c r="E713" s="19">
        <v>0</v>
      </c>
      <c r="F713" s="19">
        <v>0</v>
      </c>
      <c r="G713" s="9">
        <f t="shared" si="21"/>
        <v>5</v>
      </c>
      <c r="H713" s="9">
        <v>1</v>
      </c>
    </row>
    <row r="714" spans="1:8" ht="15.75" x14ac:dyDescent="0.25">
      <c r="A714" s="9">
        <v>2017</v>
      </c>
      <c r="B714" s="10">
        <v>0</v>
      </c>
      <c r="C714" s="13">
        <v>6</v>
      </c>
      <c r="D714" s="9">
        <v>0</v>
      </c>
      <c r="E714" s="19">
        <v>0</v>
      </c>
      <c r="F714" s="19">
        <v>0</v>
      </c>
      <c r="G714" s="19">
        <v>3</v>
      </c>
      <c r="H714" s="19">
        <v>3</v>
      </c>
    </row>
    <row r="715" spans="1:8" ht="15.75" x14ac:dyDescent="0.25">
      <c r="A715" s="9">
        <v>2018</v>
      </c>
      <c r="B715" s="10">
        <v>0</v>
      </c>
      <c r="C715" s="13">
        <v>6</v>
      </c>
      <c r="D715" s="9">
        <v>0</v>
      </c>
      <c r="E715" s="19">
        <v>0</v>
      </c>
      <c r="F715" s="19">
        <v>0</v>
      </c>
      <c r="G715" s="19">
        <v>2</v>
      </c>
      <c r="H715" s="19">
        <v>4</v>
      </c>
    </row>
    <row r="716" spans="1:8" ht="15.75" x14ac:dyDescent="0.25">
      <c r="A716" s="9">
        <v>2019</v>
      </c>
      <c r="B716" s="10">
        <v>0</v>
      </c>
      <c r="C716" s="13">
        <v>6</v>
      </c>
      <c r="D716" s="9">
        <v>0</v>
      </c>
      <c r="E716" s="19">
        <v>1</v>
      </c>
      <c r="F716" s="19">
        <v>0</v>
      </c>
      <c r="G716" s="19">
        <v>1</v>
      </c>
      <c r="H716" s="19">
        <v>4</v>
      </c>
    </row>
    <row r="717" spans="1:8" ht="15.75" x14ac:dyDescent="0.25">
      <c r="A717" s="9">
        <v>2020</v>
      </c>
      <c r="B717" s="10">
        <v>0</v>
      </c>
      <c r="C717" s="13">
        <v>4</v>
      </c>
      <c r="D717" s="9">
        <v>0</v>
      </c>
      <c r="E717" s="19">
        <v>1</v>
      </c>
      <c r="F717" s="19">
        <v>0</v>
      </c>
      <c r="G717" s="19">
        <v>0</v>
      </c>
      <c r="H717" s="19">
        <v>3</v>
      </c>
    </row>
    <row r="718" spans="1:8" ht="15.75" x14ac:dyDescent="0.25">
      <c r="A718" s="9">
        <v>2021</v>
      </c>
      <c r="B718" s="10">
        <v>2.2686711636770625</v>
      </c>
      <c r="C718" s="13" t="s">
        <v>666</v>
      </c>
      <c r="D718" s="9" t="s">
        <v>666</v>
      </c>
      <c r="E718" s="19" t="s">
        <v>666</v>
      </c>
      <c r="F718" s="19" t="s">
        <v>666</v>
      </c>
      <c r="G718" s="19" t="s">
        <v>666</v>
      </c>
      <c r="H718" s="19" t="s">
        <v>666</v>
      </c>
    </row>
    <row r="719" spans="1:8" ht="15.75" x14ac:dyDescent="0.25">
      <c r="A719" s="9">
        <v>2022</v>
      </c>
      <c r="B719" s="10">
        <v>0</v>
      </c>
      <c r="C719" s="13">
        <v>7</v>
      </c>
      <c r="D719" s="9">
        <v>0</v>
      </c>
      <c r="E719" s="19">
        <v>1</v>
      </c>
      <c r="F719" s="19">
        <v>1</v>
      </c>
      <c r="G719" s="19">
        <v>4</v>
      </c>
      <c r="H719" s="19">
        <v>1</v>
      </c>
    </row>
    <row r="720" spans="1:8" ht="15.75" x14ac:dyDescent="0.25">
      <c r="A720" s="26"/>
      <c r="B720" s="27"/>
      <c r="C720" s="28"/>
      <c r="D720" s="26"/>
      <c r="E720" s="25"/>
      <c r="F720" s="25"/>
      <c r="G720" s="25"/>
      <c r="H720" s="25"/>
    </row>
    <row r="721" spans="1:8" ht="15.75" x14ac:dyDescent="0.25">
      <c r="A721" s="23" t="s">
        <v>96</v>
      </c>
      <c r="B721" s="27"/>
      <c r="C721" s="28"/>
      <c r="D721" s="26"/>
      <c r="E721" s="25"/>
      <c r="F721" s="25"/>
      <c r="G721" s="25"/>
      <c r="H721" s="25"/>
    </row>
    <row r="722" spans="1:8" ht="15.75" x14ac:dyDescent="0.25">
      <c r="A722" s="26"/>
      <c r="B722" s="27"/>
      <c r="C722" s="28"/>
      <c r="D722" s="26"/>
      <c r="E722" s="25"/>
      <c r="F722" s="25"/>
      <c r="G722" s="25"/>
      <c r="H722" s="25"/>
    </row>
    <row r="723" spans="1:8" ht="15.75" x14ac:dyDescent="0.25">
      <c r="A723" s="26"/>
      <c r="B723" s="27"/>
      <c r="C723" s="28"/>
      <c r="D723" s="26"/>
      <c r="E723" s="25"/>
      <c r="F723" s="25"/>
      <c r="G723" s="25"/>
      <c r="H723" s="25"/>
    </row>
    <row r="724" spans="1:8" ht="15.75" x14ac:dyDescent="0.25">
      <c r="A724" s="26"/>
      <c r="B724" s="27"/>
      <c r="C724" s="28"/>
      <c r="D724" s="26"/>
      <c r="E724" s="25"/>
      <c r="F724" s="25"/>
      <c r="G724" s="25"/>
      <c r="H724" s="25"/>
    </row>
    <row r="725" spans="1:8" ht="15.75" x14ac:dyDescent="0.25">
      <c r="A725" s="26"/>
      <c r="B725" s="27"/>
      <c r="C725" s="28"/>
      <c r="D725" s="26"/>
      <c r="E725" s="25"/>
      <c r="F725" s="25"/>
      <c r="G725" s="25"/>
      <c r="H725" s="25"/>
    </row>
    <row r="726" spans="1:8" ht="15.75" x14ac:dyDescent="0.25">
      <c r="A726" s="23"/>
      <c r="B726" s="24"/>
      <c r="C726" s="23"/>
      <c r="D726" s="23"/>
      <c r="E726" s="25"/>
      <c r="F726" s="25"/>
      <c r="G726" s="25"/>
      <c r="H726" s="25"/>
    </row>
    <row r="727" spans="1:8" ht="15.75" x14ac:dyDescent="0.25">
      <c r="A727" s="23"/>
      <c r="B727" s="24"/>
      <c r="C727" s="23"/>
      <c r="D727" s="23"/>
      <c r="E727" s="25"/>
      <c r="F727" s="25"/>
      <c r="G727" s="25"/>
      <c r="H727" s="25"/>
    </row>
    <row r="728" spans="1:8" ht="18" x14ac:dyDescent="0.25">
      <c r="A728" s="170" t="s">
        <v>547</v>
      </c>
      <c r="B728" s="171"/>
      <c r="C728" s="171"/>
      <c r="D728" s="171"/>
      <c r="E728" s="171"/>
      <c r="F728" s="171"/>
      <c r="G728" s="171"/>
      <c r="H728" s="172"/>
    </row>
    <row r="729" spans="1:8" ht="47.25" x14ac:dyDescent="0.25">
      <c r="A729" s="20" t="s">
        <v>0</v>
      </c>
      <c r="B729" s="21" t="s">
        <v>94</v>
      </c>
      <c r="C729" s="22" t="s">
        <v>95</v>
      </c>
      <c r="D729" s="22" t="s">
        <v>91</v>
      </c>
      <c r="E729" s="22" t="s">
        <v>92</v>
      </c>
      <c r="F729" s="22" t="s">
        <v>93</v>
      </c>
      <c r="G729" s="22" t="s">
        <v>89</v>
      </c>
      <c r="H729" s="22" t="s">
        <v>88</v>
      </c>
    </row>
    <row r="730" spans="1:8" ht="15.75" x14ac:dyDescent="0.25">
      <c r="A730" s="9">
        <v>2005</v>
      </c>
      <c r="B730" s="11">
        <v>0.57999999999999996</v>
      </c>
      <c r="C730" s="11"/>
      <c r="D730" s="12"/>
      <c r="E730" s="19"/>
      <c r="F730" s="19"/>
      <c r="G730" s="12"/>
      <c r="H730" s="12"/>
    </row>
    <row r="731" spans="1:8" ht="15.75" x14ac:dyDescent="0.25">
      <c r="A731" s="9">
        <v>2006</v>
      </c>
      <c r="B731" s="11">
        <v>0</v>
      </c>
      <c r="C731" s="11"/>
      <c r="D731" s="12"/>
      <c r="E731" s="19"/>
      <c r="F731" s="19"/>
      <c r="G731" s="12"/>
      <c r="H731" s="12"/>
    </row>
    <row r="732" spans="1:8" ht="15.75" x14ac:dyDescent="0.25">
      <c r="A732" s="9">
        <v>2007</v>
      </c>
      <c r="B732" s="11">
        <v>0</v>
      </c>
      <c r="C732" s="11"/>
      <c r="D732" s="12"/>
      <c r="E732" s="19"/>
      <c r="F732" s="19"/>
      <c r="G732" s="12"/>
      <c r="H732" s="12"/>
    </row>
    <row r="733" spans="1:8" ht="15.75" x14ac:dyDescent="0.25">
      <c r="A733" s="9">
        <v>2008</v>
      </c>
      <c r="B733" s="11">
        <v>0</v>
      </c>
      <c r="C733" s="11"/>
      <c r="D733" s="12"/>
      <c r="E733" s="19"/>
      <c r="F733" s="19"/>
      <c r="G733" s="12"/>
      <c r="H733" s="12"/>
    </row>
    <row r="734" spans="1:8" ht="15.75" x14ac:dyDescent="0.25">
      <c r="A734" s="9">
        <v>2009</v>
      </c>
      <c r="B734" s="11">
        <v>0</v>
      </c>
      <c r="C734" s="11"/>
      <c r="D734" s="12"/>
      <c r="E734" s="19"/>
      <c r="F734" s="19"/>
      <c r="G734" s="12"/>
      <c r="H734" s="12"/>
    </row>
    <row r="735" spans="1:8" ht="15.75" x14ac:dyDescent="0.25">
      <c r="A735" s="9">
        <v>2010</v>
      </c>
      <c r="B735" s="11">
        <v>0.56000000000000005</v>
      </c>
      <c r="C735" s="13">
        <v>28</v>
      </c>
      <c r="D735" s="9">
        <v>1</v>
      </c>
      <c r="E735" s="19">
        <v>23</v>
      </c>
      <c r="F735" s="19">
        <v>0</v>
      </c>
      <c r="G735" s="9">
        <f t="shared" ref="G735:G743" si="22">C735-(D735+E735+F735)-H735</f>
        <v>0</v>
      </c>
      <c r="H735" s="9">
        <v>4</v>
      </c>
    </row>
    <row r="736" spans="1:8" ht="15.75" x14ac:dyDescent="0.25">
      <c r="A736" s="9">
        <v>2011</v>
      </c>
      <c r="B736" s="11">
        <v>0</v>
      </c>
      <c r="C736" s="13">
        <v>30</v>
      </c>
      <c r="D736" s="9">
        <v>0</v>
      </c>
      <c r="E736" s="19">
        <v>21</v>
      </c>
      <c r="F736" s="19">
        <v>0</v>
      </c>
      <c r="G736" s="9">
        <f t="shared" si="22"/>
        <v>1</v>
      </c>
      <c r="H736" s="9">
        <v>8</v>
      </c>
    </row>
    <row r="737" spans="1:8" ht="15.75" x14ac:dyDescent="0.25">
      <c r="A737" s="9">
        <v>2012</v>
      </c>
      <c r="B737" s="11">
        <v>0.55000000000000004</v>
      </c>
      <c r="C737" s="13">
        <v>33</v>
      </c>
      <c r="D737" s="9">
        <v>0</v>
      </c>
      <c r="E737" s="19">
        <v>18</v>
      </c>
      <c r="F737" s="19">
        <v>1</v>
      </c>
      <c r="G737" s="9">
        <f t="shared" si="22"/>
        <v>4</v>
      </c>
      <c r="H737" s="9">
        <v>10</v>
      </c>
    </row>
    <row r="738" spans="1:8" ht="15.75" x14ac:dyDescent="0.25">
      <c r="A738" s="9">
        <v>2013</v>
      </c>
      <c r="B738" s="11">
        <v>0</v>
      </c>
      <c r="C738" s="13">
        <v>37</v>
      </c>
      <c r="D738" s="9">
        <v>0</v>
      </c>
      <c r="E738" s="19">
        <v>16</v>
      </c>
      <c r="F738" s="19">
        <v>0</v>
      </c>
      <c r="G738" s="9">
        <f t="shared" si="22"/>
        <v>11</v>
      </c>
      <c r="H738" s="9">
        <v>10</v>
      </c>
    </row>
    <row r="739" spans="1:8" ht="15.75" x14ac:dyDescent="0.25">
      <c r="A739" s="9">
        <v>2014</v>
      </c>
      <c r="B739" s="11">
        <v>0</v>
      </c>
      <c r="C739" s="13">
        <v>39</v>
      </c>
      <c r="D739" s="9">
        <v>0</v>
      </c>
      <c r="E739" s="19">
        <v>21</v>
      </c>
      <c r="F739" s="19">
        <v>0</v>
      </c>
      <c r="G739" s="9">
        <f>C739-(D739+E739+F739)-H739</f>
        <v>11</v>
      </c>
      <c r="H739" s="9">
        <v>7</v>
      </c>
    </row>
    <row r="740" spans="1:8" ht="15.75" x14ac:dyDescent="0.25">
      <c r="A740" s="9">
        <v>2015</v>
      </c>
      <c r="B740" s="11">
        <v>0</v>
      </c>
      <c r="C740" s="13">
        <v>45</v>
      </c>
      <c r="D740" s="9">
        <v>0</v>
      </c>
      <c r="E740" s="19">
        <v>13</v>
      </c>
      <c r="F740" s="19">
        <v>0</v>
      </c>
      <c r="G740" s="9">
        <f t="shared" si="22"/>
        <v>24</v>
      </c>
      <c r="H740" s="9">
        <v>8</v>
      </c>
    </row>
    <row r="741" spans="1:8" ht="15.75" x14ac:dyDescent="0.25">
      <c r="A741" s="9">
        <v>2016</v>
      </c>
      <c r="B741" s="11">
        <v>0</v>
      </c>
      <c r="C741" s="13">
        <v>50</v>
      </c>
      <c r="D741" s="9">
        <v>0</v>
      </c>
      <c r="E741" s="19">
        <v>5</v>
      </c>
      <c r="F741" s="19">
        <v>0</v>
      </c>
      <c r="G741" s="9">
        <f t="shared" si="22"/>
        <v>42</v>
      </c>
      <c r="H741" s="9">
        <v>3</v>
      </c>
    </row>
    <row r="742" spans="1:8" ht="15.75" x14ac:dyDescent="0.25">
      <c r="A742" s="9">
        <v>2017</v>
      </c>
      <c r="B742" s="10">
        <v>0</v>
      </c>
      <c r="C742" s="13">
        <v>41</v>
      </c>
      <c r="D742" s="9">
        <v>2</v>
      </c>
      <c r="E742" s="19">
        <v>7</v>
      </c>
      <c r="F742" s="19">
        <v>1</v>
      </c>
      <c r="G742" s="19">
        <f t="shared" si="22"/>
        <v>28</v>
      </c>
      <c r="H742" s="19">
        <v>3</v>
      </c>
    </row>
    <row r="743" spans="1:8" ht="15.75" x14ac:dyDescent="0.25">
      <c r="A743" s="9">
        <v>2018</v>
      </c>
      <c r="B743" s="10">
        <v>0</v>
      </c>
      <c r="C743" s="13">
        <v>44</v>
      </c>
      <c r="D743" s="9">
        <v>3</v>
      </c>
      <c r="E743" s="19">
        <v>8</v>
      </c>
      <c r="F743" s="19">
        <v>2</v>
      </c>
      <c r="G743" s="19">
        <f t="shared" si="22"/>
        <v>29</v>
      </c>
      <c r="H743" s="19">
        <v>2</v>
      </c>
    </row>
    <row r="744" spans="1:8" ht="15.75" x14ac:dyDescent="0.25">
      <c r="A744" s="9">
        <v>2019</v>
      </c>
      <c r="B744" s="10">
        <v>0</v>
      </c>
      <c r="C744" s="13">
        <v>53</v>
      </c>
      <c r="D744" s="9">
        <v>5</v>
      </c>
      <c r="E744" s="19">
        <v>10</v>
      </c>
      <c r="F744" s="19">
        <v>1</v>
      </c>
      <c r="G744" s="19">
        <v>33</v>
      </c>
      <c r="H744" s="19">
        <v>4</v>
      </c>
    </row>
    <row r="745" spans="1:8" ht="15.75" x14ac:dyDescent="0.25">
      <c r="A745" s="9">
        <v>2020</v>
      </c>
      <c r="B745" s="10">
        <v>0</v>
      </c>
      <c r="C745" s="13">
        <v>53</v>
      </c>
      <c r="D745" s="9">
        <v>3</v>
      </c>
      <c r="E745" s="19">
        <v>9</v>
      </c>
      <c r="F745" s="19">
        <v>2</v>
      </c>
      <c r="G745" s="19">
        <v>16</v>
      </c>
      <c r="H745" s="19">
        <v>23</v>
      </c>
    </row>
    <row r="746" spans="1:8" ht="15.75" x14ac:dyDescent="0.25">
      <c r="A746" s="9">
        <v>2021</v>
      </c>
      <c r="B746" s="10">
        <v>0</v>
      </c>
      <c r="C746" s="13" t="s">
        <v>666</v>
      </c>
      <c r="D746" s="13" t="s">
        <v>666</v>
      </c>
      <c r="E746" s="13" t="s">
        <v>666</v>
      </c>
      <c r="F746" s="13" t="s">
        <v>666</v>
      </c>
      <c r="G746" s="13" t="s">
        <v>666</v>
      </c>
      <c r="H746" s="13" t="s">
        <v>666</v>
      </c>
    </row>
    <row r="747" spans="1:8" ht="15.75" x14ac:dyDescent="0.25">
      <c r="A747" s="9">
        <v>2022</v>
      </c>
      <c r="B747" s="10">
        <v>0</v>
      </c>
      <c r="C747" s="13">
        <v>53</v>
      </c>
      <c r="D747" s="9">
        <v>1</v>
      </c>
      <c r="E747" s="19">
        <v>14</v>
      </c>
      <c r="F747" s="19">
        <v>3</v>
      </c>
      <c r="G747" s="19">
        <v>20</v>
      </c>
      <c r="H747" s="19">
        <v>15</v>
      </c>
    </row>
    <row r="748" spans="1:8" ht="15.75" x14ac:dyDescent="0.25">
      <c r="A748" s="26"/>
      <c r="B748" s="27"/>
      <c r="C748" s="28"/>
      <c r="D748" s="26"/>
      <c r="E748" s="25"/>
      <c r="F748" s="25"/>
      <c r="G748" s="25"/>
      <c r="H748" s="25"/>
    </row>
    <row r="749" spans="1:8" ht="15.75" x14ac:dyDescent="0.25">
      <c r="A749" s="23" t="s">
        <v>96</v>
      </c>
      <c r="B749" s="27"/>
      <c r="C749" s="28"/>
      <c r="D749" s="26"/>
      <c r="E749" s="25"/>
      <c r="F749" s="25"/>
      <c r="G749" s="25"/>
      <c r="H749" s="25"/>
    </row>
    <row r="750" spans="1:8" ht="15.75" x14ac:dyDescent="0.25">
      <c r="A750" s="26"/>
      <c r="B750" s="27"/>
      <c r="C750" s="28"/>
      <c r="D750" s="26"/>
      <c r="E750" s="25"/>
      <c r="F750" s="25"/>
      <c r="G750" s="25"/>
      <c r="H750" s="25"/>
    </row>
    <row r="751" spans="1:8" ht="15.75" x14ac:dyDescent="0.25">
      <c r="A751" s="26"/>
      <c r="B751" s="27"/>
      <c r="C751" s="28"/>
      <c r="D751" s="26"/>
      <c r="E751" s="25"/>
      <c r="F751" s="25"/>
      <c r="G751" s="25"/>
      <c r="H751" s="25"/>
    </row>
    <row r="752" spans="1:8" ht="15.75" x14ac:dyDescent="0.25">
      <c r="A752" s="26"/>
      <c r="B752" s="27"/>
      <c r="C752" s="28"/>
      <c r="D752" s="26"/>
      <c r="E752" s="25"/>
      <c r="F752" s="25"/>
      <c r="G752" s="25"/>
      <c r="H752" s="25"/>
    </row>
    <row r="753" spans="1:8" ht="15.75" x14ac:dyDescent="0.25">
      <c r="A753" s="23"/>
      <c r="B753" s="24"/>
      <c r="C753" s="23"/>
      <c r="D753" s="23"/>
      <c r="E753" s="25"/>
      <c r="F753" s="25"/>
      <c r="G753" s="25"/>
      <c r="H753" s="25"/>
    </row>
    <row r="754" spans="1:8" ht="15.75" x14ac:dyDescent="0.25">
      <c r="A754" s="23"/>
      <c r="B754" s="24"/>
      <c r="C754" s="23"/>
      <c r="D754" s="23"/>
      <c r="E754" s="25"/>
      <c r="F754" s="25"/>
      <c r="G754" s="25"/>
      <c r="H754" s="25"/>
    </row>
    <row r="755" spans="1:8" ht="15.75" x14ac:dyDescent="0.25">
      <c r="A755" s="23"/>
      <c r="B755" s="24"/>
      <c r="C755" s="23"/>
      <c r="D755" s="23"/>
      <c r="E755" s="25"/>
      <c r="F755" s="25"/>
      <c r="G755" s="25"/>
      <c r="H755" s="25"/>
    </row>
    <row r="756" spans="1:8" ht="18" x14ac:dyDescent="0.25">
      <c r="A756" s="167" t="s">
        <v>13</v>
      </c>
      <c r="B756" s="168"/>
      <c r="C756" s="168"/>
      <c r="D756" s="168"/>
      <c r="E756" s="168"/>
      <c r="F756" s="168"/>
      <c r="G756" s="168"/>
      <c r="H756" s="169"/>
    </row>
    <row r="757" spans="1:8" ht="47.25" x14ac:dyDescent="0.25">
      <c r="A757" s="20" t="s">
        <v>0</v>
      </c>
      <c r="B757" s="21" t="s">
        <v>94</v>
      </c>
      <c r="C757" s="22" t="s">
        <v>95</v>
      </c>
      <c r="D757" s="22" t="s">
        <v>91</v>
      </c>
      <c r="E757" s="22" t="s">
        <v>92</v>
      </c>
      <c r="F757" s="22" t="s">
        <v>93</v>
      </c>
      <c r="G757" s="22" t="s">
        <v>89</v>
      </c>
      <c r="H757" s="22" t="s">
        <v>88</v>
      </c>
    </row>
    <row r="758" spans="1:8" ht="15.75" x14ac:dyDescent="0.25">
      <c r="A758" s="9">
        <v>2005</v>
      </c>
      <c r="B758" s="10">
        <v>0</v>
      </c>
      <c r="C758" s="11"/>
      <c r="D758" s="12"/>
      <c r="E758" s="19"/>
      <c r="F758" s="19"/>
      <c r="G758" s="12"/>
      <c r="H758" s="12"/>
    </row>
    <row r="759" spans="1:8" ht="15.75" x14ac:dyDescent="0.25">
      <c r="A759" s="9">
        <v>2006</v>
      </c>
      <c r="B759" s="10">
        <v>0</v>
      </c>
      <c r="C759" s="11"/>
      <c r="D759" s="12"/>
      <c r="E759" s="19"/>
      <c r="F759" s="19"/>
      <c r="G759" s="12"/>
      <c r="H759" s="12"/>
    </row>
    <row r="760" spans="1:8" ht="15.75" x14ac:dyDescent="0.25">
      <c r="A760" s="9">
        <v>2007</v>
      </c>
      <c r="B760" s="10">
        <v>0</v>
      </c>
      <c r="C760" s="11"/>
      <c r="D760" s="12"/>
      <c r="E760" s="19"/>
      <c r="F760" s="19"/>
      <c r="G760" s="12"/>
      <c r="H760" s="12"/>
    </row>
    <row r="761" spans="1:8" ht="15.75" x14ac:dyDescent="0.25">
      <c r="A761" s="9">
        <v>2008</v>
      </c>
      <c r="B761" s="10">
        <v>0</v>
      </c>
      <c r="C761" s="11"/>
      <c r="D761" s="12"/>
      <c r="E761" s="19"/>
      <c r="F761" s="19"/>
      <c r="G761" s="12"/>
      <c r="H761" s="12"/>
    </row>
    <row r="762" spans="1:8" ht="15.75" x14ac:dyDescent="0.25">
      <c r="A762" s="9">
        <v>2009</v>
      </c>
      <c r="B762" s="10">
        <v>0</v>
      </c>
      <c r="C762" s="11"/>
      <c r="D762" s="12"/>
      <c r="E762" s="19"/>
      <c r="F762" s="19"/>
      <c r="G762" s="12"/>
      <c r="H762" s="12"/>
    </row>
    <row r="763" spans="1:8" ht="15.75" x14ac:dyDescent="0.25">
      <c r="A763" s="9">
        <v>2010</v>
      </c>
      <c r="B763" s="10">
        <v>0</v>
      </c>
      <c r="C763" s="13">
        <v>2</v>
      </c>
      <c r="D763" s="9">
        <v>0</v>
      </c>
      <c r="E763" s="19">
        <v>1</v>
      </c>
      <c r="F763" s="19">
        <v>0</v>
      </c>
      <c r="G763" s="9">
        <f t="shared" ref="G763:G769" si="23">C763-(D763+E763+F763)-H763</f>
        <v>0</v>
      </c>
      <c r="H763" s="9">
        <v>1</v>
      </c>
    </row>
    <row r="764" spans="1:8" ht="15.75" x14ac:dyDescent="0.25">
      <c r="A764" s="9">
        <v>2011</v>
      </c>
      <c r="B764" s="10">
        <v>0</v>
      </c>
      <c r="C764" s="13">
        <v>3</v>
      </c>
      <c r="D764" s="9">
        <v>0</v>
      </c>
      <c r="E764" s="19">
        <v>1</v>
      </c>
      <c r="F764" s="19">
        <v>0</v>
      </c>
      <c r="G764" s="9">
        <f t="shared" si="23"/>
        <v>1</v>
      </c>
      <c r="H764" s="9">
        <v>1</v>
      </c>
    </row>
    <row r="765" spans="1:8" ht="15.75" x14ac:dyDescent="0.25">
      <c r="A765" s="9">
        <v>2012</v>
      </c>
      <c r="B765" s="10">
        <v>0</v>
      </c>
      <c r="C765" s="13">
        <v>3</v>
      </c>
      <c r="D765" s="9">
        <v>0</v>
      </c>
      <c r="E765" s="19">
        <v>1</v>
      </c>
      <c r="F765" s="19">
        <v>0</v>
      </c>
      <c r="G765" s="9">
        <f t="shared" si="23"/>
        <v>1</v>
      </c>
      <c r="H765" s="9">
        <v>1</v>
      </c>
    </row>
    <row r="766" spans="1:8" ht="15.75" x14ac:dyDescent="0.25">
      <c r="A766" s="9">
        <v>2013</v>
      </c>
      <c r="B766" s="10">
        <v>0</v>
      </c>
      <c r="C766" s="13">
        <v>4</v>
      </c>
      <c r="D766" s="9">
        <v>0</v>
      </c>
      <c r="E766" s="19">
        <v>3</v>
      </c>
      <c r="F766" s="19">
        <v>0</v>
      </c>
      <c r="G766" s="9">
        <f t="shared" si="23"/>
        <v>0</v>
      </c>
      <c r="H766" s="9">
        <v>1</v>
      </c>
    </row>
    <row r="767" spans="1:8" ht="15.75" x14ac:dyDescent="0.25">
      <c r="A767" s="9">
        <v>2014</v>
      </c>
      <c r="B767" s="10">
        <v>0</v>
      </c>
      <c r="C767" s="13">
        <v>6</v>
      </c>
      <c r="D767" s="9">
        <v>0</v>
      </c>
      <c r="E767" s="19">
        <v>5</v>
      </c>
      <c r="F767" s="19">
        <v>0</v>
      </c>
      <c r="G767" s="9">
        <f t="shared" si="23"/>
        <v>0</v>
      </c>
      <c r="H767" s="9">
        <v>1</v>
      </c>
    </row>
    <row r="768" spans="1:8" ht="15.75" x14ac:dyDescent="0.25">
      <c r="A768" s="9">
        <v>2015</v>
      </c>
      <c r="B768" s="10">
        <v>0</v>
      </c>
      <c r="C768" s="13">
        <v>6</v>
      </c>
      <c r="D768" s="9">
        <v>0</v>
      </c>
      <c r="E768" s="19">
        <v>1</v>
      </c>
      <c r="F768" s="19">
        <v>0</v>
      </c>
      <c r="G768" s="9">
        <f>C768-(D768+E768+F768)-H768</f>
        <v>4</v>
      </c>
      <c r="H768" s="9">
        <v>1</v>
      </c>
    </row>
    <row r="769" spans="1:8" ht="15.75" x14ac:dyDescent="0.25">
      <c r="A769" s="9">
        <v>2016</v>
      </c>
      <c r="B769" s="10">
        <v>0</v>
      </c>
      <c r="C769" s="13">
        <v>8</v>
      </c>
      <c r="D769" s="9">
        <v>0</v>
      </c>
      <c r="E769" s="19">
        <v>0</v>
      </c>
      <c r="F769" s="19">
        <v>0</v>
      </c>
      <c r="G769" s="9">
        <f t="shared" si="23"/>
        <v>8</v>
      </c>
      <c r="H769" s="9">
        <v>0</v>
      </c>
    </row>
    <row r="770" spans="1:8" ht="15.75" x14ac:dyDescent="0.25">
      <c r="A770" s="9">
        <v>2017</v>
      </c>
      <c r="B770" s="10">
        <v>0</v>
      </c>
      <c r="C770" s="13">
        <v>8</v>
      </c>
      <c r="D770" s="9">
        <v>1</v>
      </c>
      <c r="E770" s="19">
        <v>0</v>
      </c>
      <c r="F770" s="19">
        <v>0</v>
      </c>
      <c r="G770" s="19">
        <v>6</v>
      </c>
      <c r="H770" s="19">
        <v>1</v>
      </c>
    </row>
    <row r="771" spans="1:8" ht="15.75" x14ac:dyDescent="0.25">
      <c r="A771" s="9">
        <v>2018</v>
      </c>
      <c r="B771" s="10">
        <v>0</v>
      </c>
      <c r="C771" s="13">
        <v>8</v>
      </c>
      <c r="D771" s="9">
        <v>1</v>
      </c>
      <c r="E771" s="19">
        <v>0</v>
      </c>
      <c r="F771" s="19">
        <v>0</v>
      </c>
      <c r="G771" s="19">
        <v>6</v>
      </c>
      <c r="H771" s="19">
        <v>1</v>
      </c>
    </row>
    <row r="772" spans="1:8" ht="15.75" x14ac:dyDescent="0.25">
      <c r="A772" s="9">
        <v>2019</v>
      </c>
      <c r="B772" s="10">
        <v>0</v>
      </c>
      <c r="C772" s="13">
        <v>8</v>
      </c>
      <c r="D772" s="9">
        <v>1</v>
      </c>
      <c r="E772" s="19">
        <v>0</v>
      </c>
      <c r="F772" s="19">
        <v>0</v>
      </c>
      <c r="G772" s="19">
        <v>6</v>
      </c>
      <c r="H772" s="19">
        <v>1</v>
      </c>
    </row>
    <row r="773" spans="1:8" ht="15.75" x14ac:dyDescent="0.25">
      <c r="A773" s="9">
        <v>2020</v>
      </c>
      <c r="B773" s="10">
        <v>0</v>
      </c>
      <c r="C773" s="13">
        <v>8</v>
      </c>
      <c r="D773" s="9">
        <v>1</v>
      </c>
      <c r="E773" s="19">
        <v>0</v>
      </c>
      <c r="F773" s="19">
        <v>0</v>
      </c>
      <c r="G773" s="19">
        <v>1</v>
      </c>
      <c r="H773" s="19">
        <v>6</v>
      </c>
    </row>
    <row r="774" spans="1:8" ht="15.75" x14ac:dyDescent="0.25">
      <c r="A774" s="9">
        <v>2021</v>
      </c>
      <c r="B774" s="10">
        <v>0</v>
      </c>
      <c r="C774" s="13" t="s">
        <v>666</v>
      </c>
      <c r="D774" s="9" t="s">
        <v>666</v>
      </c>
      <c r="E774" s="19" t="s">
        <v>666</v>
      </c>
      <c r="F774" s="19" t="s">
        <v>666</v>
      </c>
      <c r="G774" s="19" t="s">
        <v>666</v>
      </c>
      <c r="H774" s="19" t="s">
        <v>666</v>
      </c>
    </row>
    <row r="775" spans="1:8" ht="15.75" x14ac:dyDescent="0.25">
      <c r="A775" s="9">
        <v>2022</v>
      </c>
      <c r="B775" s="10">
        <v>0</v>
      </c>
      <c r="C775" s="13">
        <v>8</v>
      </c>
      <c r="D775" s="9">
        <v>0</v>
      </c>
      <c r="E775" s="19">
        <v>2</v>
      </c>
      <c r="F775" s="19">
        <v>1</v>
      </c>
      <c r="G775" s="19">
        <v>4</v>
      </c>
      <c r="H775" s="19">
        <v>1</v>
      </c>
    </row>
    <row r="776" spans="1:8" ht="15.75" x14ac:dyDescent="0.25">
      <c r="A776" s="26"/>
      <c r="B776" s="27"/>
      <c r="C776" s="28"/>
      <c r="D776" s="26"/>
      <c r="E776" s="25"/>
      <c r="F776" s="25"/>
      <c r="G776" s="25"/>
      <c r="H776" s="25"/>
    </row>
    <row r="777" spans="1:8" ht="15.75" x14ac:dyDescent="0.25">
      <c r="A777" s="23" t="s">
        <v>96</v>
      </c>
      <c r="B777" s="27"/>
      <c r="C777" s="28"/>
      <c r="D777" s="26"/>
      <c r="E777" s="25"/>
      <c r="F777" s="25"/>
      <c r="G777" s="25"/>
      <c r="H777" s="25"/>
    </row>
    <row r="778" spans="1:8" ht="15.75" x14ac:dyDescent="0.25">
      <c r="A778" s="26"/>
      <c r="B778" s="27"/>
      <c r="C778" s="28"/>
      <c r="D778" s="26"/>
      <c r="E778" s="25"/>
      <c r="F778" s="25"/>
      <c r="G778" s="25"/>
      <c r="H778" s="25"/>
    </row>
    <row r="779" spans="1:8" ht="15.75" x14ac:dyDescent="0.25">
      <c r="A779" s="26"/>
      <c r="B779" s="27"/>
      <c r="C779" s="28"/>
      <c r="D779" s="26"/>
      <c r="E779" s="25"/>
      <c r="F779" s="25"/>
      <c r="G779" s="25"/>
      <c r="H779" s="25"/>
    </row>
    <row r="780" spans="1:8" ht="15.75" x14ac:dyDescent="0.25">
      <c r="A780" s="26"/>
      <c r="B780" s="27"/>
      <c r="C780" s="28"/>
      <c r="D780" s="26"/>
      <c r="E780" s="25"/>
      <c r="F780" s="25"/>
      <c r="G780" s="25"/>
      <c r="H780" s="25"/>
    </row>
    <row r="781" spans="1:8" ht="15.75" x14ac:dyDescent="0.25">
      <c r="A781" s="23"/>
      <c r="B781" s="24"/>
      <c r="C781" s="23"/>
      <c r="D781" s="23"/>
      <c r="E781" s="25"/>
      <c r="F781" s="25"/>
      <c r="G781" s="25"/>
      <c r="H781" s="25"/>
    </row>
    <row r="782" spans="1:8" ht="15.75" x14ac:dyDescent="0.25">
      <c r="A782" s="23"/>
      <c r="B782" s="24"/>
      <c r="C782" s="23"/>
      <c r="D782" s="23"/>
      <c r="E782" s="25"/>
      <c r="F782" s="25"/>
      <c r="G782" s="25"/>
      <c r="H782" s="25"/>
    </row>
    <row r="783" spans="1:8" ht="15.75" x14ac:dyDescent="0.25">
      <c r="A783" s="23"/>
      <c r="B783" s="24"/>
      <c r="C783" s="23"/>
      <c r="D783" s="23"/>
      <c r="E783" s="25"/>
      <c r="F783" s="25"/>
      <c r="G783" s="25"/>
      <c r="H783" s="25"/>
    </row>
    <row r="784" spans="1:8" ht="18" x14ac:dyDescent="0.25">
      <c r="A784" s="167" t="s">
        <v>551</v>
      </c>
      <c r="B784" s="168"/>
      <c r="C784" s="168"/>
      <c r="D784" s="168"/>
      <c r="E784" s="168"/>
      <c r="F784" s="168"/>
      <c r="G784" s="168"/>
      <c r="H784" s="169"/>
    </row>
    <row r="785" spans="1:8" ht="47.25" x14ac:dyDescent="0.25">
      <c r="A785" s="20" t="s">
        <v>0</v>
      </c>
      <c r="B785" s="21" t="s">
        <v>94</v>
      </c>
      <c r="C785" s="22" t="s">
        <v>95</v>
      </c>
      <c r="D785" s="22" t="s">
        <v>91</v>
      </c>
      <c r="E785" s="22" t="s">
        <v>92</v>
      </c>
      <c r="F785" s="22" t="s">
        <v>93</v>
      </c>
      <c r="G785" s="22" t="s">
        <v>89</v>
      </c>
      <c r="H785" s="22" t="s">
        <v>88</v>
      </c>
    </row>
    <row r="786" spans="1:8" ht="15.75" x14ac:dyDescent="0.25">
      <c r="A786" s="9">
        <v>2005</v>
      </c>
      <c r="B786" s="10">
        <v>0</v>
      </c>
      <c r="C786" s="11"/>
      <c r="D786" s="12"/>
      <c r="E786" s="19"/>
      <c r="F786" s="19"/>
      <c r="G786" s="12"/>
      <c r="H786" s="12"/>
    </row>
    <row r="787" spans="1:8" ht="15.75" x14ac:dyDescent="0.25">
      <c r="A787" s="9">
        <v>2006</v>
      </c>
      <c r="B787" s="10">
        <v>0</v>
      </c>
      <c r="C787" s="11"/>
      <c r="D787" s="12"/>
      <c r="E787" s="19"/>
      <c r="F787" s="19"/>
      <c r="G787" s="12"/>
      <c r="H787" s="12"/>
    </row>
    <row r="788" spans="1:8" ht="15.75" x14ac:dyDescent="0.25">
      <c r="A788" s="9">
        <v>2007</v>
      </c>
      <c r="B788" s="10">
        <v>0</v>
      </c>
      <c r="C788" s="11"/>
      <c r="D788" s="12"/>
      <c r="E788" s="19"/>
      <c r="F788" s="19"/>
      <c r="G788" s="12"/>
      <c r="H788" s="12"/>
    </row>
    <row r="789" spans="1:8" ht="15.75" x14ac:dyDescent="0.25">
      <c r="A789" s="9">
        <v>2008</v>
      </c>
      <c r="B789" s="10">
        <v>0</v>
      </c>
      <c r="C789" s="11"/>
      <c r="D789" s="12"/>
      <c r="E789" s="19"/>
      <c r="F789" s="19"/>
      <c r="G789" s="12"/>
      <c r="H789" s="12"/>
    </row>
    <row r="790" spans="1:8" ht="15.75" x14ac:dyDescent="0.25">
      <c r="A790" s="9">
        <v>2009</v>
      </c>
      <c r="B790" s="10">
        <v>0</v>
      </c>
      <c r="C790" s="11"/>
      <c r="D790" s="12"/>
      <c r="E790" s="19"/>
      <c r="F790" s="19"/>
      <c r="G790" s="12"/>
      <c r="H790" s="12"/>
    </row>
    <row r="791" spans="1:8" ht="15.75" x14ac:dyDescent="0.25">
      <c r="A791" s="9">
        <v>2010</v>
      </c>
      <c r="B791" s="10">
        <v>0</v>
      </c>
      <c r="C791" s="13">
        <v>1</v>
      </c>
      <c r="D791" s="9">
        <v>0</v>
      </c>
      <c r="E791" s="19">
        <v>0</v>
      </c>
      <c r="F791" s="19">
        <v>0</v>
      </c>
      <c r="G791" s="9">
        <f t="shared" ref="G791:G797" si="24">C791-(D791+E791+F791)-H791</f>
        <v>0</v>
      </c>
      <c r="H791" s="9">
        <v>1</v>
      </c>
    </row>
    <row r="792" spans="1:8" ht="15.75" x14ac:dyDescent="0.25">
      <c r="A792" s="9">
        <v>2011</v>
      </c>
      <c r="B792" s="10">
        <v>0</v>
      </c>
      <c r="C792" s="13">
        <v>1</v>
      </c>
      <c r="D792" s="9">
        <v>0</v>
      </c>
      <c r="E792" s="19">
        <v>0</v>
      </c>
      <c r="F792" s="19">
        <v>0</v>
      </c>
      <c r="G792" s="9">
        <f t="shared" si="24"/>
        <v>0</v>
      </c>
      <c r="H792" s="9">
        <v>1</v>
      </c>
    </row>
    <row r="793" spans="1:8" ht="15.75" x14ac:dyDescent="0.25">
      <c r="A793" s="9">
        <v>2012</v>
      </c>
      <c r="B793" s="10">
        <v>0</v>
      </c>
      <c r="C793" s="13">
        <v>1</v>
      </c>
      <c r="D793" s="9">
        <v>0</v>
      </c>
      <c r="E793" s="19">
        <v>0</v>
      </c>
      <c r="F793" s="19">
        <v>0</v>
      </c>
      <c r="G793" s="9">
        <f t="shared" si="24"/>
        <v>0</v>
      </c>
      <c r="H793" s="9">
        <v>1</v>
      </c>
    </row>
    <row r="794" spans="1:8" ht="15.75" x14ac:dyDescent="0.25">
      <c r="A794" s="9">
        <v>2013</v>
      </c>
      <c r="B794" s="10">
        <v>0</v>
      </c>
      <c r="C794" s="13">
        <v>1</v>
      </c>
      <c r="D794" s="9">
        <v>0</v>
      </c>
      <c r="E794" s="19">
        <v>0</v>
      </c>
      <c r="F794" s="19">
        <v>0</v>
      </c>
      <c r="G794" s="9">
        <f t="shared" si="24"/>
        <v>0</v>
      </c>
      <c r="H794" s="9">
        <v>1</v>
      </c>
    </row>
    <row r="795" spans="1:8" ht="15.75" x14ac:dyDescent="0.25">
      <c r="A795" s="9">
        <v>2014</v>
      </c>
      <c r="B795" s="10">
        <v>0</v>
      </c>
      <c r="C795" s="13">
        <v>1</v>
      </c>
      <c r="D795" s="9">
        <v>0</v>
      </c>
      <c r="E795" s="19">
        <v>0</v>
      </c>
      <c r="F795" s="19">
        <v>0</v>
      </c>
      <c r="G795" s="9">
        <f t="shared" si="24"/>
        <v>0</v>
      </c>
      <c r="H795" s="9">
        <v>1</v>
      </c>
    </row>
    <row r="796" spans="1:8" ht="15.75" x14ac:dyDescent="0.25">
      <c r="A796" s="9">
        <v>2015</v>
      </c>
      <c r="B796" s="10">
        <v>0</v>
      </c>
      <c r="C796" s="13">
        <v>1</v>
      </c>
      <c r="D796" s="9">
        <v>0</v>
      </c>
      <c r="E796" s="19">
        <v>0</v>
      </c>
      <c r="F796" s="19">
        <v>0</v>
      </c>
      <c r="G796" s="9">
        <f t="shared" si="24"/>
        <v>0</v>
      </c>
      <c r="H796" s="9">
        <v>1</v>
      </c>
    </row>
    <row r="797" spans="1:8" ht="15.75" x14ac:dyDescent="0.25">
      <c r="A797" s="9">
        <v>2016</v>
      </c>
      <c r="B797" s="10">
        <v>0</v>
      </c>
      <c r="C797" s="13">
        <v>2</v>
      </c>
      <c r="D797" s="9">
        <v>0</v>
      </c>
      <c r="E797" s="19">
        <v>0</v>
      </c>
      <c r="F797" s="19">
        <v>0</v>
      </c>
      <c r="G797" s="9">
        <f t="shared" si="24"/>
        <v>2</v>
      </c>
      <c r="H797" s="9">
        <v>0</v>
      </c>
    </row>
    <row r="798" spans="1:8" ht="15.75" x14ac:dyDescent="0.25">
      <c r="A798" s="9">
        <v>2017</v>
      </c>
      <c r="B798" s="10">
        <v>0</v>
      </c>
      <c r="C798" s="13">
        <v>3</v>
      </c>
      <c r="D798" s="9">
        <v>1</v>
      </c>
      <c r="E798" s="19">
        <v>0</v>
      </c>
      <c r="F798" s="19">
        <v>0</v>
      </c>
      <c r="G798" s="19">
        <v>2</v>
      </c>
      <c r="H798" s="19">
        <v>0</v>
      </c>
    </row>
    <row r="799" spans="1:8" ht="15.75" x14ac:dyDescent="0.25">
      <c r="A799" s="9">
        <v>2018</v>
      </c>
      <c r="B799" s="10">
        <v>0</v>
      </c>
      <c r="C799" s="13">
        <v>3</v>
      </c>
      <c r="D799" s="9">
        <v>1</v>
      </c>
      <c r="E799" s="19">
        <v>0</v>
      </c>
      <c r="F799" s="19">
        <v>0</v>
      </c>
      <c r="G799" s="19">
        <v>2</v>
      </c>
      <c r="H799" s="19">
        <v>0</v>
      </c>
    </row>
    <row r="800" spans="1:8" ht="15.75" x14ac:dyDescent="0.25">
      <c r="A800" s="9">
        <v>2019</v>
      </c>
      <c r="B800" s="10">
        <v>0</v>
      </c>
      <c r="C800" s="13">
        <v>3</v>
      </c>
      <c r="D800" s="9">
        <v>1</v>
      </c>
      <c r="E800" s="19">
        <v>0</v>
      </c>
      <c r="F800" s="19">
        <v>0</v>
      </c>
      <c r="G800" s="19">
        <v>2</v>
      </c>
      <c r="H800" s="19">
        <v>0</v>
      </c>
    </row>
    <row r="801" spans="1:8" ht="15.75" x14ac:dyDescent="0.25">
      <c r="A801" s="9">
        <v>2020</v>
      </c>
      <c r="B801" s="10">
        <v>0</v>
      </c>
      <c r="C801" s="13">
        <v>3</v>
      </c>
      <c r="D801" s="9">
        <v>1</v>
      </c>
      <c r="E801" s="19">
        <v>0</v>
      </c>
      <c r="F801" s="19">
        <v>2</v>
      </c>
      <c r="G801" s="19">
        <v>0</v>
      </c>
      <c r="H801" s="19">
        <v>0</v>
      </c>
    </row>
    <row r="802" spans="1:8" ht="15.75" x14ac:dyDescent="0.25">
      <c r="A802" s="9">
        <v>2021</v>
      </c>
      <c r="B802" s="10">
        <v>0</v>
      </c>
      <c r="C802" s="13" t="s">
        <v>666</v>
      </c>
      <c r="D802" s="9" t="s">
        <v>666</v>
      </c>
      <c r="E802" s="19" t="s">
        <v>666</v>
      </c>
      <c r="F802" s="19" t="s">
        <v>666</v>
      </c>
      <c r="G802" s="19" t="s">
        <v>666</v>
      </c>
      <c r="H802" s="19" t="s">
        <v>666</v>
      </c>
    </row>
    <row r="803" spans="1:8" ht="15.75" x14ac:dyDescent="0.25">
      <c r="A803" s="9">
        <v>2022</v>
      </c>
      <c r="B803" s="10">
        <v>0</v>
      </c>
      <c r="C803" s="13">
        <v>3</v>
      </c>
      <c r="D803" s="9">
        <v>1</v>
      </c>
      <c r="E803" s="19">
        <v>0</v>
      </c>
      <c r="F803" s="19">
        <v>2</v>
      </c>
      <c r="G803" s="19">
        <v>0</v>
      </c>
      <c r="H803" s="19">
        <v>0</v>
      </c>
    </row>
    <row r="804" spans="1:8" ht="15.75" x14ac:dyDescent="0.25">
      <c r="A804" s="26"/>
      <c r="B804" s="27"/>
      <c r="C804" s="28"/>
      <c r="D804" s="26"/>
      <c r="E804" s="25"/>
      <c r="F804" s="25"/>
      <c r="G804" s="25"/>
      <c r="H804" s="25"/>
    </row>
    <row r="805" spans="1:8" ht="15.75" x14ac:dyDescent="0.25">
      <c r="A805" s="23" t="s">
        <v>96</v>
      </c>
      <c r="B805" s="27"/>
      <c r="C805" s="28"/>
      <c r="D805" s="26"/>
      <c r="E805" s="25"/>
      <c r="F805" s="25"/>
      <c r="G805" s="25"/>
      <c r="H805" s="25"/>
    </row>
    <row r="806" spans="1:8" ht="15.75" x14ac:dyDescent="0.25">
      <c r="A806" s="26"/>
      <c r="B806" s="27"/>
      <c r="C806" s="28"/>
      <c r="D806" s="26"/>
      <c r="E806" s="25"/>
      <c r="F806" s="25"/>
      <c r="G806" s="25"/>
      <c r="H806" s="25"/>
    </row>
    <row r="807" spans="1:8" ht="15.75" x14ac:dyDescent="0.25">
      <c r="A807" s="26"/>
      <c r="B807" s="27"/>
      <c r="C807" s="28"/>
      <c r="D807" s="26"/>
      <c r="E807" s="25"/>
      <c r="F807" s="25"/>
      <c r="G807" s="25"/>
      <c r="H807" s="25"/>
    </row>
    <row r="808" spans="1:8" ht="15.75" x14ac:dyDescent="0.25">
      <c r="A808" s="26"/>
      <c r="B808" s="27"/>
      <c r="C808" s="28"/>
      <c r="D808" s="26"/>
      <c r="E808" s="25"/>
      <c r="F808" s="25"/>
      <c r="G808" s="25"/>
      <c r="H808" s="25"/>
    </row>
    <row r="809" spans="1:8" ht="15.75" x14ac:dyDescent="0.25">
      <c r="A809" s="23"/>
      <c r="B809" s="24"/>
      <c r="C809" s="23"/>
      <c r="D809" s="23"/>
      <c r="E809" s="25"/>
      <c r="F809" s="25"/>
      <c r="G809" s="25"/>
      <c r="H809" s="25"/>
    </row>
    <row r="810" spans="1:8" ht="15.75" x14ac:dyDescent="0.25">
      <c r="A810" s="23"/>
      <c r="B810" s="24"/>
      <c r="C810" s="23"/>
      <c r="D810" s="23"/>
      <c r="E810" s="25"/>
      <c r="F810" s="25"/>
      <c r="G810" s="25"/>
      <c r="H810" s="25"/>
    </row>
    <row r="811" spans="1:8" ht="15.75" x14ac:dyDescent="0.25">
      <c r="A811" s="23"/>
      <c r="B811" s="24"/>
      <c r="C811" s="23"/>
      <c r="D811" s="23"/>
      <c r="E811" s="25"/>
      <c r="F811" s="25"/>
      <c r="G811" s="25"/>
      <c r="H811" s="25"/>
    </row>
    <row r="812" spans="1:8" ht="18" x14ac:dyDescent="0.25">
      <c r="A812" s="167" t="s">
        <v>14</v>
      </c>
      <c r="B812" s="168"/>
      <c r="C812" s="168"/>
      <c r="D812" s="168"/>
      <c r="E812" s="168"/>
      <c r="F812" s="168"/>
      <c r="G812" s="168"/>
      <c r="H812" s="169"/>
    </row>
    <row r="813" spans="1:8" ht="47.25" x14ac:dyDescent="0.25">
      <c r="A813" s="20" t="s">
        <v>0</v>
      </c>
      <c r="B813" s="21" t="s">
        <v>94</v>
      </c>
      <c r="C813" s="22" t="s">
        <v>95</v>
      </c>
      <c r="D813" s="22" t="s">
        <v>91</v>
      </c>
      <c r="E813" s="22" t="s">
        <v>92</v>
      </c>
      <c r="F813" s="22" t="s">
        <v>93</v>
      </c>
      <c r="G813" s="22" t="s">
        <v>89</v>
      </c>
      <c r="H813" s="22" t="s">
        <v>88</v>
      </c>
    </row>
    <row r="814" spans="1:8" ht="15.75" x14ac:dyDescent="0.25">
      <c r="A814" s="9">
        <v>2005</v>
      </c>
      <c r="B814" s="10">
        <v>10.33</v>
      </c>
      <c r="C814" s="11"/>
      <c r="D814" s="12"/>
      <c r="E814" s="19"/>
      <c r="F814" s="19"/>
      <c r="G814" s="12"/>
      <c r="H814" s="12"/>
    </row>
    <row r="815" spans="1:8" ht="15.75" x14ac:dyDescent="0.25">
      <c r="A815" s="9">
        <v>2006</v>
      </c>
      <c r="B815" s="10">
        <v>0</v>
      </c>
      <c r="C815" s="11"/>
      <c r="D815" s="12"/>
      <c r="E815" s="19"/>
      <c r="F815" s="19"/>
      <c r="G815" s="12"/>
      <c r="H815" s="12"/>
    </row>
    <row r="816" spans="1:8" ht="15.75" x14ac:dyDescent="0.25">
      <c r="A816" s="9">
        <v>2007</v>
      </c>
      <c r="B816" s="10">
        <v>0</v>
      </c>
      <c r="C816" s="11"/>
      <c r="D816" s="12"/>
      <c r="E816" s="19"/>
      <c r="F816" s="19"/>
      <c r="G816" s="12"/>
      <c r="H816" s="12"/>
    </row>
    <row r="817" spans="1:8" ht="15.75" x14ac:dyDescent="0.25">
      <c r="A817" s="9">
        <v>2008</v>
      </c>
      <c r="B817" s="10">
        <v>0</v>
      </c>
      <c r="C817" s="11"/>
      <c r="D817" s="12"/>
      <c r="E817" s="19"/>
      <c r="F817" s="19"/>
      <c r="G817" s="12"/>
      <c r="H817" s="12"/>
    </row>
    <row r="818" spans="1:8" ht="15.75" x14ac:dyDescent="0.25">
      <c r="A818" s="9">
        <v>2009</v>
      </c>
      <c r="B818" s="10">
        <v>0</v>
      </c>
      <c r="C818" s="11"/>
      <c r="D818" s="12"/>
      <c r="E818" s="19"/>
      <c r="F818" s="19"/>
      <c r="G818" s="12"/>
      <c r="H818" s="12"/>
    </row>
    <row r="819" spans="1:8" ht="15.75" x14ac:dyDescent="0.25">
      <c r="A819" s="9">
        <v>2010</v>
      </c>
      <c r="B819" s="10">
        <v>0</v>
      </c>
      <c r="C819" s="13">
        <v>8</v>
      </c>
      <c r="D819" s="9">
        <v>1</v>
      </c>
      <c r="E819" s="19">
        <v>7</v>
      </c>
      <c r="F819" s="19">
        <v>0</v>
      </c>
      <c r="G819" s="9">
        <f t="shared" ref="G819:G825" si="25">C819-(D819+E819+F819)-H819</f>
        <v>0</v>
      </c>
      <c r="H819" s="9">
        <v>0</v>
      </c>
    </row>
    <row r="820" spans="1:8" ht="15.75" x14ac:dyDescent="0.25">
      <c r="A820" s="9">
        <v>2011</v>
      </c>
      <c r="B820" s="10">
        <v>0</v>
      </c>
      <c r="C820" s="13">
        <v>7</v>
      </c>
      <c r="D820" s="9">
        <v>1</v>
      </c>
      <c r="E820" s="19">
        <v>5</v>
      </c>
      <c r="F820" s="19">
        <v>0</v>
      </c>
      <c r="G820" s="9">
        <f t="shared" si="25"/>
        <v>0</v>
      </c>
      <c r="H820" s="9">
        <v>1</v>
      </c>
    </row>
    <row r="821" spans="1:8" ht="15.75" x14ac:dyDescent="0.25">
      <c r="A821" s="9">
        <v>2012</v>
      </c>
      <c r="B821" s="10">
        <v>0</v>
      </c>
      <c r="C821" s="13">
        <v>7</v>
      </c>
      <c r="D821" s="9">
        <v>0</v>
      </c>
      <c r="E821" s="19">
        <v>4</v>
      </c>
      <c r="F821" s="19">
        <v>0</v>
      </c>
      <c r="G821" s="9">
        <f t="shared" si="25"/>
        <v>1</v>
      </c>
      <c r="H821" s="9">
        <v>2</v>
      </c>
    </row>
    <row r="822" spans="1:8" ht="15.75" x14ac:dyDescent="0.25">
      <c r="A822" s="9">
        <v>2013</v>
      </c>
      <c r="B822" s="10">
        <v>0</v>
      </c>
      <c r="C822" s="13">
        <v>11</v>
      </c>
      <c r="D822" s="9">
        <v>0</v>
      </c>
      <c r="E822" s="19">
        <v>0</v>
      </c>
      <c r="F822" s="19">
        <v>0</v>
      </c>
      <c r="G822" s="9">
        <f t="shared" si="25"/>
        <v>8</v>
      </c>
      <c r="H822" s="9">
        <v>3</v>
      </c>
    </row>
    <row r="823" spans="1:8" ht="15.75" x14ac:dyDescent="0.25">
      <c r="A823" s="9">
        <v>2014</v>
      </c>
      <c r="B823" s="10">
        <v>0</v>
      </c>
      <c r="C823" s="13">
        <v>11</v>
      </c>
      <c r="D823" s="9">
        <v>0</v>
      </c>
      <c r="E823" s="19">
        <v>3</v>
      </c>
      <c r="F823" s="19">
        <v>0</v>
      </c>
      <c r="G823" s="9">
        <f t="shared" si="25"/>
        <v>5</v>
      </c>
      <c r="H823" s="9">
        <v>3</v>
      </c>
    </row>
    <row r="824" spans="1:8" ht="15.75" x14ac:dyDescent="0.25">
      <c r="A824" s="9">
        <v>2015</v>
      </c>
      <c r="B824" s="10">
        <v>0</v>
      </c>
      <c r="C824" s="13">
        <v>11</v>
      </c>
      <c r="D824" s="9">
        <v>0</v>
      </c>
      <c r="E824" s="19">
        <v>3</v>
      </c>
      <c r="F824" s="19">
        <v>0</v>
      </c>
      <c r="G824" s="9">
        <f t="shared" si="25"/>
        <v>5</v>
      </c>
      <c r="H824" s="9">
        <v>3</v>
      </c>
    </row>
    <row r="825" spans="1:8" ht="15.75" x14ac:dyDescent="0.25">
      <c r="A825" s="9">
        <v>2016</v>
      </c>
      <c r="B825" s="10">
        <v>0</v>
      </c>
      <c r="C825" s="13">
        <v>11</v>
      </c>
      <c r="D825" s="9">
        <v>0</v>
      </c>
      <c r="E825" s="19">
        <v>1</v>
      </c>
      <c r="F825" s="19">
        <v>0</v>
      </c>
      <c r="G825" s="9">
        <f t="shared" si="25"/>
        <v>7</v>
      </c>
      <c r="H825" s="9">
        <v>3</v>
      </c>
    </row>
    <row r="826" spans="1:8" ht="15.75" x14ac:dyDescent="0.25">
      <c r="A826" s="9">
        <v>2017</v>
      </c>
      <c r="B826" s="10">
        <v>0</v>
      </c>
      <c r="C826" s="13">
        <v>4</v>
      </c>
      <c r="D826" s="9">
        <v>0</v>
      </c>
      <c r="E826" s="19">
        <v>1</v>
      </c>
      <c r="F826" s="19">
        <v>0</v>
      </c>
      <c r="G826" s="19">
        <v>3</v>
      </c>
      <c r="H826" s="19">
        <v>0</v>
      </c>
    </row>
    <row r="827" spans="1:8" ht="15.75" x14ac:dyDescent="0.25">
      <c r="A827" s="9">
        <v>2018</v>
      </c>
      <c r="B827" s="10">
        <v>0</v>
      </c>
      <c r="C827" s="13">
        <v>4</v>
      </c>
      <c r="D827" s="9">
        <v>1</v>
      </c>
      <c r="E827" s="19">
        <v>0</v>
      </c>
      <c r="F827" s="19">
        <v>0</v>
      </c>
      <c r="G827" s="19">
        <v>3</v>
      </c>
      <c r="H827" s="19">
        <v>0</v>
      </c>
    </row>
    <row r="828" spans="1:8" ht="15.75" x14ac:dyDescent="0.25">
      <c r="A828" s="9">
        <v>2019</v>
      </c>
      <c r="B828" s="10">
        <v>0</v>
      </c>
      <c r="C828" s="13">
        <v>4</v>
      </c>
      <c r="D828" s="9">
        <v>1</v>
      </c>
      <c r="E828" s="19">
        <v>0</v>
      </c>
      <c r="F828" s="19">
        <v>0</v>
      </c>
      <c r="G828" s="19">
        <v>3</v>
      </c>
      <c r="H828" s="19">
        <v>0</v>
      </c>
    </row>
    <row r="829" spans="1:8" ht="15.75" x14ac:dyDescent="0.25">
      <c r="A829" s="9">
        <v>2020</v>
      </c>
      <c r="B829" s="10">
        <v>0</v>
      </c>
      <c r="C829" s="13">
        <v>4</v>
      </c>
      <c r="D829" s="9">
        <v>1</v>
      </c>
      <c r="E829" s="19">
        <v>0</v>
      </c>
      <c r="F829" s="19">
        <v>0</v>
      </c>
      <c r="G829" s="19">
        <v>3</v>
      </c>
      <c r="H829" s="19">
        <v>0</v>
      </c>
    </row>
    <row r="830" spans="1:8" ht="15.75" x14ac:dyDescent="0.25">
      <c r="A830" s="9">
        <v>2021</v>
      </c>
      <c r="B830" s="10">
        <v>0</v>
      </c>
      <c r="C830" s="13" t="s">
        <v>666</v>
      </c>
      <c r="D830" s="9" t="s">
        <v>666</v>
      </c>
      <c r="E830" s="19" t="s">
        <v>666</v>
      </c>
      <c r="F830" s="19" t="s">
        <v>666</v>
      </c>
      <c r="G830" s="19" t="s">
        <v>666</v>
      </c>
      <c r="H830" s="19" t="s">
        <v>666</v>
      </c>
    </row>
    <row r="831" spans="1:8" ht="15.75" x14ac:dyDescent="0.25">
      <c r="A831" s="9">
        <v>2022</v>
      </c>
      <c r="B831" s="10">
        <v>0</v>
      </c>
      <c r="C831" s="13">
        <v>4</v>
      </c>
      <c r="D831" s="9">
        <v>0</v>
      </c>
      <c r="E831" s="19">
        <v>1</v>
      </c>
      <c r="F831" s="19">
        <v>0</v>
      </c>
      <c r="G831" s="19">
        <v>3</v>
      </c>
      <c r="H831" s="19">
        <v>0</v>
      </c>
    </row>
    <row r="832" spans="1:8" ht="15.75" x14ac:dyDescent="0.25">
      <c r="A832" s="26"/>
      <c r="B832" s="27"/>
      <c r="C832" s="28"/>
      <c r="D832" s="26"/>
      <c r="E832" s="25"/>
      <c r="F832" s="25"/>
      <c r="G832" s="25"/>
      <c r="H832" s="25"/>
    </row>
    <row r="833" spans="1:9" ht="15.75" x14ac:dyDescent="0.25">
      <c r="A833" s="23" t="s">
        <v>96</v>
      </c>
      <c r="B833" s="27"/>
      <c r="C833" s="28"/>
      <c r="D833" s="26"/>
      <c r="E833" s="25"/>
      <c r="F833" s="25"/>
      <c r="G833" s="25"/>
      <c r="H833" s="25"/>
    </row>
    <row r="834" spans="1:9" ht="15.75" x14ac:dyDescent="0.25">
      <c r="A834" s="26"/>
      <c r="B834" s="27"/>
      <c r="C834" s="28"/>
      <c r="D834" s="26"/>
      <c r="E834" s="25"/>
      <c r="F834" s="25"/>
      <c r="G834" s="25"/>
      <c r="H834" s="25"/>
    </row>
    <row r="835" spans="1:9" ht="15.75" x14ac:dyDescent="0.25">
      <c r="A835" s="26"/>
      <c r="B835" s="27"/>
      <c r="C835" s="28"/>
      <c r="D835" s="26"/>
      <c r="E835" s="25"/>
      <c r="F835" s="25"/>
      <c r="G835" s="25"/>
      <c r="H835" s="25"/>
    </row>
    <row r="836" spans="1:9" ht="15.75" x14ac:dyDescent="0.25">
      <c r="A836" s="26"/>
      <c r="B836" s="27"/>
      <c r="C836" s="28"/>
      <c r="D836" s="26"/>
      <c r="E836" s="25"/>
      <c r="F836" s="25"/>
      <c r="G836" s="25"/>
      <c r="H836" s="25"/>
    </row>
    <row r="837" spans="1:9" ht="15.75" x14ac:dyDescent="0.25">
      <c r="A837" s="23"/>
      <c r="B837" s="24"/>
      <c r="C837" s="23"/>
      <c r="D837" s="23"/>
      <c r="E837" s="25"/>
      <c r="F837" s="25"/>
      <c r="G837" s="25"/>
      <c r="H837" s="25"/>
    </row>
    <row r="838" spans="1:9" ht="15.75" x14ac:dyDescent="0.25">
      <c r="A838" s="23"/>
      <c r="B838" s="24"/>
      <c r="C838" s="23"/>
      <c r="D838" s="23"/>
      <c r="E838" s="25"/>
      <c r="F838" s="25"/>
      <c r="G838" s="25"/>
      <c r="H838" s="25"/>
    </row>
    <row r="839" spans="1:9" ht="15.75" x14ac:dyDescent="0.25">
      <c r="A839" s="23"/>
      <c r="B839" s="24"/>
      <c r="C839" s="23"/>
      <c r="D839" s="23"/>
      <c r="E839" s="25"/>
      <c r="F839" s="25"/>
      <c r="G839" s="25"/>
      <c r="H839" s="25"/>
    </row>
    <row r="840" spans="1:9" ht="18" x14ac:dyDescent="0.25">
      <c r="A840" s="167" t="s">
        <v>15</v>
      </c>
      <c r="B840" s="168"/>
      <c r="C840" s="168"/>
      <c r="D840" s="168"/>
      <c r="E840" s="168"/>
      <c r="F840" s="168"/>
      <c r="G840" s="168"/>
      <c r="H840" s="169"/>
    </row>
    <row r="841" spans="1:9" ht="47.25" x14ac:dyDescent="0.25">
      <c r="A841" s="20" t="s">
        <v>0</v>
      </c>
      <c r="B841" s="21" t="s">
        <v>94</v>
      </c>
      <c r="C841" s="22" t="s">
        <v>95</v>
      </c>
      <c r="D841" s="22" t="s">
        <v>91</v>
      </c>
      <c r="E841" s="22" t="s">
        <v>92</v>
      </c>
      <c r="F841" s="22" t="s">
        <v>93</v>
      </c>
      <c r="G841" s="22" t="s">
        <v>89</v>
      </c>
      <c r="H841" s="22" t="s">
        <v>88</v>
      </c>
      <c r="I841" s="3"/>
    </row>
    <row r="842" spans="1:9" ht="15.75" x14ac:dyDescent="0.25">
      <c r="A842" s="9">
        <v>2005</v>
      </c>
      <c r="B842" s="10">
        <v>0</v>
      </c>
      <c r="C842" s="11"/>
      <c r="D842" s="12"/>
      <c r="E842" s="19"/>
      <c r="F842" s="19"/>
      <c r="G842" s="12"/>
      <c r="H842" s="12"/>
      <c r="I842" s="3"/>
    </row>
    <row r="843" spans="1:9" ht="15.75" x14ac:dyDescent="0.25">
      <c r="A843" s="9">
        <v>2006</v>
      </c>
      <c r="B843" s="10">
        <v>0</v>
      </c>
      <c r="C843" s="11"/>
      <c r="D843" s="12"/>
      <c r="E843" s="19"/>
      <c r="F843" s="19"/>
      <c r="G843" s="12"/>
      <c r="H843" s="12"/>
      <c r="I843" s="3"/>
    </row>
    <row r="844" spans="1:9" ht="15.75" x14ac:dyDescent="0.25">
      <c r="A844" s="9">
        <v>2007</v>
      </c>
      <c r="B844" s="10">
        <v>0</v>
      </c>
      <c r="C844" s="11"/>
      <c r="D844" s="12"/>
      <c r="E844" s="19"/>
      <c r="F844" s="19"/>
      <c r="G844" s="12"/>
      <c r="H844" s="12"/>
      <c r="I844" s="3"/>
    </row>
    <row r="845" spans="1:9" ht="15.75" x14ac:dyDescent="0.25">
      <c r="A845" s="9">
        <v>2008</v>
      </c>
      <c r="B845" s="10">
        <v>0</v>
      </c>
      <c r="C845" s="11"/>
      <c r="D845" s="12"/>
      <c r="E845" s="19"/>
      <c r="F845" s="19"/>
      <c r="G845" s="12"/>
      <c r="H845" s="12"/>
      <c r="I845" s="3"/>
    </row>
    <row r="846" spans="1:9" ht="15.75" x14ac:dyDescent="0.25">
      <c r="A846" s="9">
        <v>2009</v>
      </c>
      <c r="B846" s="10">
        <v>0</v>
      </c>
      <c r="C846" s="11"/>
      <c r="D846" s="12"/>
      <c r="E846" s="19"/>
      <c r="F846" s="19"/>
      <c r="G846" s="12"/>
      <c r="H846" s="12"/>
      <c r="I846" s="3"/>
    </row>
    <row r="847" spans="1:9" ht="15.75" x14ac:dyDescent="0.25">
      <c r="A847" s="9">
        <v>2010</v>
      </c>
      <c r="B847" s="10">
        <v>0</v>
      </c>
      <c r="C847" s="13">
        <v>3</v>
      </c>
      <c r="D847" s="9">
        <v>0</v>
      </c>
      <c r="E847" s="19">
        <v>3</v>
      </c>
      <c r="F847" s="19">
        <v>0</v>
      </c>
      <c r="G847" s="9">
        <f t="shared" ref="G847:G853" si="26">C847-(D847+E847+F847)-H847</f>
        <v>0</v>
      </c>
      <c r="H847" s="9">
        <v>0</v>
      </c>
      <c r="I847" s="3"/>
    </row>
    <row r="848" spans="1:9" ht="15.75" x14ac:dyDescent="0.25">
      <c r="A848" s="9">
        <v>2011</v>
      </c>
      <c r="B848" s="10">
        <v>0</v>
      </c>
      <c r="C848" s="13">
        <v>3</v>
      </c>
      <c r="D848" s="9">
        <v>0</v>
      </c>
      <c r="E848" s="19">
        <v>3</v>
      </c>
      <c r="F848" s="19">
        <v>0</v>
      </c>
      <c r="G848" s="9">
        <f t="shared" si="26"/>
        <v>0</v>
      </c>
      <c r="H848" s="9">
        <v>0</v>
      </c>
      <c r="I848" s="3"/>
    </row>
    <row r="849" spans="1:9" ht="15.75" x14ac:dyDescent="0.25">
      <c r="A849" s="9">
        <v>2012</v>
      </c>
      <c r="B849" s="10">
        <v>0</v>
      </c>
      <c r="C849" s="13">
        <v>4</v>
      </c>
      <c r="D849" s="9">
        <v>0</v>
      </c>
      <c r="E849" s="19">
        <v>0</v>
      </c>
      <c r="F849" s="19">
        <v>0</v>
      </c>
      <c r="G849" s="9">
        <f t="shared" si="26"/>
        <v>3</v>
      </c>
      <c r="H849" s="9">
        <v>1</v>
      </c>
      <c r="I849" s="3"/>
    </row>
    <row r="850" spans="1:9" ht="15.75" x14ac:dyDescent="0.25">
      <c r="A850" s="9">
        <v>2013</v>
      </c>
      <c r="B850" s="10">
        <v>0</v>
      </c>
      <c r="C850" s="13">
        <v>4</v>
      </c>
      <c r="D850" s="9">
        <v>0</v>
      </c>
      <c r="E850" s="19">
        <v>0</v>
      </c>
      <c r="F850" s="19">
        <v>0</v>
      </c>
      <c r="G850" s="9">
        <f t="shared" si="26"/>
        <v>3</v>
      </c>
      <c r="H850" s="9">
        <v>1</v>
      </c>
      <c r="I850" s="3"/>
    </row>
    <row r="851" spans="1:9" ht="15.75" x14ac:dyDescent="0.25">
      <c r="A851" s="9">
        <v>2014</v>
      </c>
      <c r="B851" s="10">
        <v>0</v>
      </c>
      <c r="C851" s="13">
        <v>4</v>
      </c>
      <c r="D851" s="9">
        <v>0</v>
      </c>
      <c r="E851" s="19">
        <v>0</v>
      </c>
      <c r="F851" s="19">
        <v>0</v>
      </c>
      <c r="G851" s="9">
        <f t="shared" si="26"/>
        <v>3</v>
      </c>
      <c r="H851" s="9">
        <v>1</v>
      </c>
      <c r="I851" s="3"/>
    </row>
    <row r="852" spans="1:9" ht="15.75" x14ac:dyDescent="0.25">
      <c r="A852" s="9">
        <v>2015</v>
      </c>
      <c r="B852" s="10">
        <v>0</v>
      </c>
      <c r="C852" s="13">
        <v>7</v>
      </c>
      <c r="D852" s="9">
        <v>0</v>
      </c>
      <c r="E852" s="19">
        <v>0</v>
      </c>
      <c r="F852" s="19">
        <v>0</v>
      </c>
      <c r="G852" s="9">
        <f t="shared" si="26"/>
        <v>6</v>
      </c>
      <c r="H852" s="9">
        <v>1</v>
      </c>
      <c r="I852" s="3"/>
    </row>
    <row r="853" spans="1:9" ht="15.75" x14ac:dyDescent="0.25">
      <c r="A853" s="9">
        <v>2016</v>
      </c>
      <c r="B853" s="10">
        <v>0</v>
      </c>
      <c r="C853" s="13">
        <v>7</v>
      </c>
      <c r="D853" s="9">
        <v>0</v>
      </c>
      <c r="E853" s="19">
        <v>0</v>
      </c>
      <c r="F853" s="19">
        <v>0</v>
      </c>
      <c r="G853" s="9">
        <f t="shared" si="26"/>
        <v>7</v>
      </c>
      <c r="H853" s="9">
        <v>0</v>
      </c>
      <c r="I853" s="3"/>
    </row>
    <row r="854" spans="1:9" ht="15.75" x14ac:dyDescent="0.25">
      <c r="A854" s="9">
        <v>2017</v>
      </c>
      <c r="B854" s="10">
        <v>0</v>
      </c>
      <c r="C854" s="13">
        <v>5</v>
      </c>
      <c r="D854" s="9">
        <v>0</v>
      </c>
      <c r="E854" s="19">
        <v>0</v>
      </c>
      <c r="F854" s="19">
        <v>0</v>
      </c>
      <c r="G854" s="19">
        <v>5</v>
      </c>
      <c r="H854" s="19">
        <v>0</v>
      </c>
      <c r="I854" s="3"/>
    </row>
    <row r="855" spans="1:9" ht="15.75" x14ac:dyDescent="0.25">
      <c r="A855" s="9">
        <v>2018</v>
      </c>
      <c r="B855" s="10">
        <v>0</v>
      </c>
      <c r="C855" s="13">
        <v>5</v>
      </c>
      <c r="D855" s="9">
        <v>0</v>
      </c>
      <c r="E855" s="19">
        <v>0</v>
      </c>
      <c r="F855" s="19">
        <v>0</v>
      </c>
      <c r="G855" s="19">
        <v>5</v>
      </c>
      <c r="H855" s="19">
        <v>0</v>
      </c>
      <c r="I855" s="3"/>
    </row>
    <row r="856" spans="1:9" ht="15.75" x14ac:dyDescent="0.25">
      <c r="A856" s="9">
        <v>2019</v>
      </c>
      <c r="B856" s="10">
        <v>0</v>
      </c>
      <c r="C856" s="13">
        <v>12</v>
      </c>
      <c r="D856" s="9">
        <v>0</v>
      </c>
      <c r="E856" s="19">
        <v>0</v>
      </c>
      <c r="F856" s="19">
        <v>0</v>
      </c>
      <c r="G856" s="19">
        <v>11</v>
      </c>
      <c r="H856" s="19">
        <v>1</v>
      </c>
      <c r="I856" s="3"/>
    </row>
    <row r="857" spans="1:9" ht="15.75" x14ac:dyDescent="0.25">
      <c r="A857" s="9">
        <v>2020</v>
      </c>
      <c r="B857" s="10">
        <v>0</v>
      </c>
      <c r="C857" s="13">
        <v>12</v>
      </c>
      <c r="D857" s="9">
        <v>0</v>
      </c>
      <c r="E857" s="19">
        <v>0</v>
      </c>
      <c r="F857" s="19">
        <v>0</v>
      </c>
      <c r="G857" s="19">
        <v>11</v>
      </c>
      <c r="H857" s="19">
        <v>1</v>
      </c>
      <c r="I857" s="3"/>
    </row>
    <row r="858" spans="1:9" ht="15.75" x14ac:dyDescent="0.25">
      <c r="A858" s="9">
        <v>2021</v>
      </c>
      <c r="B858" s="10">
        <v>0</v>
      </c>
      <c r="C858" s="13" t="s">
        <v>666</v>
      </c>
      <c r="D858" s="9" t="s">
        <v>666</v>
      </c>
      <c r="E858" s="19" t="s">
        <v>666</v>
      </c>
      <c r="F858" s="19" t="s">
        <v>666</v>
      </c>
      <c r="G858" s="19" t="s">
        <v>666</v>
      </c>
      <c r="H858" s="19" t="s">
        <v>666</v>
      </c>
      <c r="I858" s="3"/>
    </row>
    <row r="859" spans="1:9" ht="15.75" x14ac:dyDescent="0.25">
      <c r="A859" s="9">
        <v>2022</v>
      </c>
      <c r="B859" s="10">
        <v>0</v>
      </c>
      <c r="C859" s="13">
        <v>12</v>
      </c>
      <c r="D859" s="9">
        <v>0</v>
      </c>
      <c r="E859" s="19">
        <v>0</v>
      </c>
      <c r="F859" s="19">
        <v>0</v>
      </c>
      <c r="G859" s="19">
        <v>11</v>
      </c>
      <c r="H859" s="19">
        <v>1</v>
      </c>
      <c r="I859" s="3"/>
    </row>
    <row r="860" spans="1:9" ht="15.75" x14ac:dyDescent="0.25">
      <c r="A860" s="26"/>
      <c r="B860" s="27"/>
      <c r="C860" s="28"/>
      <c r="D860" s="26"/>
      <c r="E860" s="25"/>
      <c r="F860" s="25"/>
      <c r="G860" s="25"/>
      <c r="H860" s="25"/>
    </row>
    <row r="861" spans="1:9" ht="15.75" x14ac:dyDescent="0.25">
      <c r="A861" s="23" t="s">
        <v>96</v>
      </c>
      <c r="B861" s="27"/>
      <c r="C861" s="28"/>
      <c r="D861" s="26"/>
      <c r="E861" s="25"/>
      <c r="F861" s="25"/>
      <c r="G861" s="25"/>
      <c r="H861" s="25"/>
    </row>
    <row r="862" spans="1:9" ht="15.75" x14ac:dyDescent="0.25">
      <c r="A862" s="26"/>
      <c r="B862" s="27"/>
      <c r="C862" s="28"/>
      <c r="D862" s="26"/>
      <c r="E862" s="25"/>
      <c r="F862" s="25"/>
      <c r="G862" s="25"/>
      <c r="H862" s="25"/>
    </row>
    <row r="863" spans="1:9" ht="15.75" x14ac:dyDescent="0.25">
      <c r="A863" s="26"/>
      <c r="B863" s="27"/>
      <c r="C863" s="28"/>
      <c r="D863" s="26"/>
      <c r="E863" s="25"/>
      <c r="F863" s="25"/>
      <c r="G863" s="25"/>
      <c r="H863" s="25"/>
    </row>
    <row r="864" spans="1:9" ht="15.75" x14ac:dyDescent="0.25">
      <c r="A864" s="26"/>
      <c r="B864" s="27"/>
      <c r="C864" s="28"/>
      <c r="D864" s="26"/>
      <c r="E864" s="25"/>
      <c r="F864" s="25"/>
      <c r="G864" s="25"/>
      <c r="H864" s="25"/>
    </row>
    <row r="865" spans="1:8" ht="15.75" x14ac:dyDescent="0.25">
      <c r="A865" s="23"/>
      <c r="B865" s="24"/>
      <c r="C865" s="23"/>
      <c r="D865" s="23"/>
      <c r="E865" s="25"/>
      <c r="F865" s="25"/>
      <c r="G865" s="25"/>
      <c r="H865" s="25"/>
    </row>
    <row r="866" spans="1:8" ht="15.75" x14ac:dyDescent="0.25">
      <c r="A866" s="23"/>
      <c r="B866" s="24"/>
      <c r="C866" s="23"/>
      <c r="D866" s="23"/>
      <c r="E866" s="25"/>
      <c r="F866" s="25"/>
      <c r="G866" s="25"/>
      <c r="H866" s="25"/>
    </row>
    <row r="867" spans="1:8" ht="15.75" x14ac:dyDescent="0.25">
      <c r="A867" s="23"/>
      <c r="B867" s="24"/>
      <c r="C867" s="23"/>
      <c r="D867" s="23"/>
      <c r="E867" s="25"/>
      <c r="F867" s="25"/>
      <c r="G867" s="25"/>
      <c r="H867" s="25"/>
    </row>
    <row r="868" spans="1:8" ht="18" x14ac:dyDescent="0.25">
      <c r="A868" s="167" t="s">
        <v>16</v>
      </c>
      <c r="B868" s="168"/>
      <c r="C868" s="168"/>
      <c r="D868" s="168"/>
      <c r="E868" s="168"/>
      <c r="F868" s="168"/>
      <c r="G868" s="168"/>
      <c r="H868" s="169"/>
    </row>
    <row r="869" spans="1:8" ht="47.25" x14ac:dyDescent="0.25">
      <c r="A869" s="20" t="s">
        <v>0</v>
      </c>
      <c r="B869" s="21" t="s">
        <v>94</v>
      </c>
      <c r="C869" s="22" t="s">
        <v>95</v>
      </c>
      <c r="D869" s="22" t="s">
        <v>91</v>
      </c>
      <c r="E869" s="22" t="s">
        <v>92</v>
      </c>
      <c r="F869" s="22" t="s">
        <v>93</v>
      </c>
      <c r="G869" s="22" t="s">
        <v>89</v>
      </c>
      <c r="H869" s="22" t="s">
        <v>88</v>
      </c>
    </row>
    <row r="870" spans="1:8" ht="15.75" x14ac:dyDescent="0.25">
      <c r="A870" s="9">
        <v>2005</v>
      </c>
      <c r="B870" s="10">
        <v>0</v>
      </c>
      <c r="C870" s="11"/>
      <c r="D870" s="12"/>
      <c r="E870" s="19"/>
      <c r="F870" s="19"/>
      <c r="G870" s="12"/>
      <c r="H870" s="12"/>
    </row>
    <row r="871" spans="1:8" ht="15.75" x14ac:dyDescent="0.25">
      <c r="A871" s="9">
        <v>2006</v>
      </c>
      <c r="B871" s="10">
        <v>0</v>
      </c>
      <c r="C871" s="11"/>
      <c r="D871" s="12"/>
      <c r="E871" s="19"/>
      <c r="F871" s="19"/>
      <c r="G871" s="12"/>
      <c r="H871" s="12"/>
    </row>
    <row r="872" spans="1:8" ht="15.75" x14ac:dyDescent="0.25">
      <c r="A872" s="9">
        <v>2007</v>
      </c>
      <c r="B872" s="10">
        <v>0</v>
      </c>
      <c r="C872" s="11"/>
      <c r="D872" s="12"/>
      <c r="E872" s="19"/>
      <c r="F872" s="19"/>
      <c r="G872" s="12"/>
      <c r="H872" s="12"/>
    </row>
    <row r="873" spans="1:8" ht="15.75" x14ac:dyDescent="0.25">
      <c r="A873" s="9">
        <v>2008</v>
      </c>
      <c r="B873" s="10">
        <v>0</v>
      </c>
      <c r="C873" s="11"/>
      <c r="D873" s="12"/>
      <c r="E873" s="19"/>
      <c r="F873" s="19"/>
      <c r="G873" s="12"/>
      <c r="H873" s="12"/>
    </row>
    <row r="874" spans="1:8" ht="15.75" x14ac:dyDescent="0.25">
      <c r="A874" s="9">
        <v>2009</v>
      </c>
      <c r="B874" s="10">
        <v>0</v>
      </c>
      <c r="C874" s="11"/>
      <c r="D874" s="12"/>
      <c r="E874" s="19"/>
      <c r="F874" s="19"/>
      <c r="G874" s="12"/>
      <c r="H874" s="12"/>
    </row>
    <row r="875" spans="1:8" ht="15.75" x14ac:dyDescent="0.25">
      <c r="A875" s="9">
        <v>2010</v>
      </c>
      <c r="B875" s="10">
        <v>0</v>
      </c>
      <c r="C875" s="13">
        <v>0</v>
      </c>
      <c r="D875" s="9">
        <v>0</v>
      </c>
      <c r="E875" s="19">
        <v>0</v>
      </c>
      <c r="F875" s="19">
        <v>0</v>
      </c>
      <c r="G875" s="9">
        <f t="shared" ref="G875:G881" si="27">C875-(D875+E875+F875)-H875</f>
        <v>0</v>
      </c>
      <c r="H875" s="9">
        <v>0</v>
      </c>
    </row>
    <row r="876" spans="1:8" ht="15.75" x14ac:dyDescent="0.25">
      <c r="A876" s="9">
        <v>2011</v>
      </c>
      <c r="B876" s="10">
        <v>0</v>
      </c>
      <c r="C876" s="13">
        <v>0</v>
      </c>
      <c r="D876" s="9">
        <v>0</v>
      </c>
      <c r="E876" s="19">
        <v>0</v>
      </c>
      <c r="F876" s="19">
        <v>0</v>
      </c>
      <c r="G876" s="9">
        <f t="shared" si="27"/>
        <v>0</v>
      </c>
      <c r="H876" s="9">
        <v>0</v>
      </c>
    </row>
    <row r="877" spans="1:8" ht="15.75" x14ac:dyDescent="0.25">
      <c r="A877" s="9">
        <v>2012</v>
      </c>
      <c r="B877" s="10">
        <v>0</v>
      </c>
      <c r="C877" s="13">
        <v>1</v>
      </c>
      <c r="D877" s="9">
        <v>0</v>
      </c>
      <c r="E877" s="19">
        <v>0</v>
      </c>
      <c r="F877" s="19">
        <v>1</v>
      </c>
      <c r="G877" s="9">
        <f t="shared" si="27"/>
        <v>0</v>
      </c>
      <c r="H877" s="9">
        <v>0</v>
      </c>
    </row>
    <row r="878" spans="1:8" ht="15.75" x14ac:dyDescent="0.25">
      <c r="A878" s="9">
        <v>2013</v>
      </c>
      <c r="B878" s="10">
        <v>0</v>
      </c>
      <c r="C878" s="13">
        <v>1</v>
      </c>
      <c r="D878" s="9">
        <v>0</v>
      </c>
      <c r="E878" s="19">
        <v>1</v>
      </c>
      <c r="F878" s="19">
        <v>0</v>
      </c>
      <c r="G878" s="9">
        <f t="shared" si="27"/>
        <v>0</v>
      </c>
      <c r="H878" s="9">
        <v>0</v>
      </c>
    </row>
    <row r="879" spans="1:8" ht="15.75" x14ac:dyDescent="0.25">
      <c r="A879" s="9">
        <v>2014</v>
      </c>
      <c r="B879" s="10">
        <v>0</v>
      </c>
      <c r="C879" s="13">
        <v>1</v>
      </c>
      <c r="D879" s="9">
        <v>0</v>
      </c>
      <c r="E879" s="19">
        <v>1</v>
      </c>
      <c r="F879" s="19">
        <v>0</v>
      </c>
      <c r="G879" s="9">
        <f t="shared" si="27"/>
        <v>0</v>
      </c>
      <c r="H879" s="9">
        <v>0</v>
      </c>
    </row>
    <row r="880" spans="1:8" ht="15.75" x14ac:dyDescent="0.25">
      <c r="A880" s="9">
        <v>2015</v>
      </c>
      <c r="B880" s="10">
        <v>0</v>
      </c>
      <c r="C880" s="13">
        <v>3</v>
      </c>
      <c r="D880" s="9">
        <v>0</v>
      </c>
      <c r="E880" s="19">
        <v>1</v>
      </c>
      <c r="F880" s="19">
        <v>0</v>
      </c>
      <c r="G880" s="9">
        <f t="shared" si="27"/>
        <v>1</v>
      </c>
      <c r="H880" s="9">
        <v>1</v>
      </c>
    </row>
    <row r="881" spans="1:8" ht="15.75" x14ac:dyDescent="0.25">
      <c r="A881" s="9">
        <v>2016</v>
      </c>
      <c r="B881" s="10">
        <v>0</v>
      </c>
      <c r="C881" s="13">
        <v>3</v>
      </c>
      <c r="D881" s="9">
        <v>0</v>
      </c>
      <c r="E881" s="19">
        <v>1</v>
      </c>
      <c r="F881" s="19">
        <v>0</v>
      </c>
      <c r="G881" s="9">
        <f t="shared" si="27"/>
        <v>2</v>
      </c>
      <c r="H881" s="9">
        <v>0</v>
      </c>
    </row>
    <row r="882" spans="1:8" ht="15.75" x14ac:dyDescent="0.25">
      <c r="A882" s="9">
        <v>2017</v>
      </c>
      <c r="B882" s="10">
        <v>0</v>
      </c>
      <c r="C882" s="13">
        <v>1</v>
      </c>
      <c r="D882" s="9">
        <v>0</v>
      </c>
      <c r="E882" s="19">
        <v>0</v>
      </c>
      <c r="F882" s="19">
        <v>0</v>
      </c>
      <c r="G882" s="19">
        <v>1</v>
      </c>
      <c r="H882" s="19">
        <v>0</v>
      </c>
    </row>
    <row r="883" spans="1:8" ht="15.75" x14ac:dyDescent="0.25">
      <c r="A883" s="9">
        <v>2018</v>
      </c>
      <c r="B883" s="10">
        <v>0</v>
      </c>
      <c r="C883" s="13">
        <v>1</v>
      </c>
      <c r="D883" s="9">
        <v>0</v>
      </c>
      <c r="E883" s="19">
        <v>0</v>
      </c>
      <c r="F883" s="19">
        <v>0</v>
      </c>
      <c r="G883" s="19">
        <v>1</v>
      </c>
      <c r="H883" s="19">
        <v>0</v>
      </c>
    </row>
    <row r="884" spans="1:8" ht="15.75" x14ac:dyDescent="0.25">
      <c r="A884" s="9">
        <v>2019</v>
      </c>
      <c r="B884" s="10">
        <v>0</v>
      </c>
      <c r="C884" s="13">
        <v>1</v>
      </c>
      <c r="D884" s="9">
        <v>0</v>
      </c>
      <c r="E884" s="19">
        <v>1</v>
      </c>
      <c r="F884" s="19">
        <v>0</v>
      </c>
      <c r="G884" s="19">
        <v>0</v>
      </c>
      <c r="H884" s="19">
        <v>0</v>
      </c>
    </row>
    <row r="885" spans="1:8" ht="15.75" x14ac:dyDescent="0.25">
      <c r="A885" s="9">
        <v>2020</v>
      </c>
      <c r="B885" s="10">
        <v>0</v>
      </c>
      <c r="C885" s="13">
        <v>1</v>
      </c>
      <c r="D885" s="9">
        <v>0</v>
      </c>
      <c r="E885" s="19">
        <v>0</v>
      </c>
      <c r="F885" s="19">
        <v>0</v>
      </c>
      <c r="G885" s="19">
        <v>0</v>
      </c>
      <c r="H885" s="19">
        <v>1</v>
      </c>
    </row>
    <row r="886" spans="1:8" ht="15.75" x14ac:dyDescent="0.25">
      <c r="A886" s="9">
        <v>2021</v>
      </c>
      <c r="B886" s="10">
        <v>0</v>
      </c>
      <c r="C886" s="13" t="s">
        <v>666</v>
      </c>
      <c r="D886" s="9" t="s">
        <v>666</v>
      </c>
      <c r="E886" s="19" t="s">
        <v>666</v>
      </c>
      <c r="F886" s="19" t="s">
        <v>666</v>
      </c>
      <c r="G886" s="19" t="s">
        <v>666</v>
      </c>
      <c r="H886" s="19" t="s">
        <v>666</v>
      </c>
    </row>
    <row r="887" spans="1:8" ht="15.75" x14ac:dyDescent="0.25">
      <c r="A887" s="9">
        <v>2022</v>
      </c>
      <c r="B887" s="10">
        <v>0</v>
      </c>
      <c r="C887" s="13">
        <v>1</v>
      </c>
      <c r="D887" s="9">
        <v>0</v>
      </c>
      <c r="E887" s="19">
        <v>0</v>
      </c>
      <c r="F887" s="19">
        <v>0</v>
      </c>
      <c r="G887" s="19">
        <v>1</v>
      </c>
      <c r="H887" s="19">
        <v>0</v>
      </c>
    </row>
    <row r="888" spans="1:8" ht="15.75" x14ac:dyDescent="0.25">
      <c r="A888" s="26"/>
      <c r="B888" s="27"/>
      <c r="C888" s="28"/>
      <c r="D888" s="26"/>
      <c r="E888" s="25"/>
      <c r="F888" s="25"/>
      <c r="G888" s="25"/>
      <c r="H888" s="25"/>
    </row>
    <row r="889" spans="1:8" ht="15.75" x14ac:dyDescent="0.25">
      <c r="A889" s="23" t="s">
        <v>96</v>
      </c>
      <c r="B889" s="27"/>
      <c r="C889" s="28"/>
      <c r="D889" s="26"/>
      <c r="E889" s="25"/>
      <c r="F889" s="25"/>
      <c r="G889" s="25"/>
      <c r="H889" s="25"/>
    </row>
    <row r="890" spans="1:8" ht="15.75" x14ac:dyDescent="0.25">
      <c r="A890" s="26"/>
      <c r="B890" s="27"/>
      <c r="C890" s="28"/>
      <c r="D890" s="26"/>
      <c r="E890" s="25"/>
      <c r="F890" s="25"/>
      <c r="G890" s="25"/>
      <c r="H890" s="25"/>
    </row>
    <row r="891" spans="1:8" ht="15.75" x14ac:dyDescent="0.25">
      <c r="A891" s="26"/>
      <c r="B891" s="27"/>
      <c r="C891" s="28"/>
      <c r="D891" s="26"/>
      <c r="E891" s="25"/>
      <c r="F891" s="25"/>
      <c r="G891" s="25"/>
      <c r="H891" s="25"/>
    </row>
    <row r="892" spans="1:8" ht="15.75" x14ac:dyDescent="0.25">
      <c r="A892" s="26"/>
      <c r="B892" s="27"/>
      <c r="C892" s="28"/>
      <c r="D892" s="26"/>
      <c r="E892" s="25"/>
      <c r="F892" s="25"/>
      <c r="G892" s="25"/>
      <c r="H892" s="25"/>
    </row>
    <row r="893" spans="1:8" ht="15.75" x14ac:dyDescent="0.25">
      <c r="A893" s="23"/>
      <c r="B893" s="24"/>
      <c r="C893" s="23"/>
      <c r="D893" s="23"/>
      <c r="E893" s="25"/>
      <c r="F893" s="25"/>
      <c r="G893" s="25"/>
      <c r="H893" s="25"/>
    </row>
    <row r="894" spans="1:8" ht="15.75" x14ac:dyDescent="0.25">
      <c r="A894" s="23"/>
      <c r="B894" s="24"/>
      <c r="C894" s="23"/>
      <c r="D894" s="23"/>
      <c r="E894" s="25"/>
      <c r="F894" s="25"/>
      <c r="G894" s="25"/>
      <c r="H894" s="25"/>
    </row>
    <row r="895" spans="1:8" ht="15.75" x14ac:dyDescent="0.25">
      <c r="A895" s="23"/>
      <c r="B895" s="24"/>
      <c r="C895" s="23"/>
      <c r="D895" s="23"/>
      <c r="E895" s="25"/>
      <c r="F895" s="25"/>
      <c r="G895" s="25"/>
      <c r="H895" s="25"/>
    </row>
    <row r="896" spans="1:8" ht="18" x14ac:dyDescent="0.25">
      <c r="A896" s="167" t="s">
        <v>17</v>
      </c>
      <c r="B896" s="168"/>
      <c r="C896" s="168"/>
      <c r="D896" s="168"/>
      <c r="E896" s="168"/>
      <c r="F896" s="168"/>
      <c r="G896" s="168"/>
      <c r="H896" s="169"/>
    </row>
    <row r="897" spans="1:9" ht="47.25" x14ac:dyDescent="0.25">
      <c r="A897" s="20" t="s">
        <v>0</v>
      </c>
      <c r="B897" s="21" t="s">
        <v>94</v>
      </c>
      <c r="C897" s="22" t="s">
        <v>95</v>
      </c>
      <c r="D897" s="22" t="s">
        <v>91</v>
      </c>
      <c r="E897" s="22" t="s">
        <v>92</v>
      </c>
      <c r="F897" s="22" t="s">
        <v>93</v>
      </c>
      <c r="G897" s="22" t="s">
        <v>89</v>
      </c>
      <c r="H897" s="22" t="s">
        <v>88</v>
      </c>
      <c r="I897" s="3"/>
    </row>
    <row r="898" spans="1:9" ht="15.75" x14ac:dyDescent="0.25">
      <c r="A898" s="9">
        <v>2005</v>
      </c>
      <c r="B898" s="10">
        <v>0</v>
      </c>
      <c r="C898" s="11"/>
      <c r="D898" s="12"/>
      <c r="E898" s="19"/>
      <c r="F898" s="19"/>
      <c r="G898" s="12"/>
      <c r="H898" s="12"/>
      <c r="I898" s="3"/>
    </row>
    <row r="899" spans="1:9" ht="15.75" x14ac:dyDescent="0.25">
      <c r="A899" s="9">
        <v>2006</v>
      </c>
      <c r="B899" s="10">
        <v>0</v>
      </c>
      <c r="C899" s="11"/>
      <c r="D899" s="12"/>
      <c r="E899" s="19"/>
      <c r="F899" s="19"/>
      <c r="G899" s="12"/>
      <c r="H899" s="12"/>
      <c r="I899" s="3"/>
    </row>
    <row r="900" spans="1:9" ht="15.75" x14ac:dyDescent="0.25">
      <c r="A900" s="9">
        <v>2007</v>
      </c>
      <c r="B900" s="10">
        <v>0</v>
      </c>
      <c r="C900" s="11"/>
      <c r="D900" s="12"/>
      <c r="E900" s="19"/>
      <c r="F900" s="19"/>
      <c r="G900" s="12"/>
      <c r="H900" s="12"/>
      <c r="I900" s="3"/>
    </row>
    <row r="901" spans="1:9" ht="15.75" x14ac:dyDescent="0.25">
      <c r="A901" s="9">
        <v>2008</v>
      </c>
      <c r="B901" s="10">
        <v>0</v>
      </c>
      <c r="C901" s="11"/>
      <c r="D901" s="12"/>
      <c r="E901" s="19"/>
      <c r="F901" s="19"/>
      <c r="G901" s="12"/>
      <c r="H901" s="12"/>
      <c r="I901" s="3"/>
    </row>
    <row r="902" spans="1:9" ht="15.75" x14ac:dyDescent="0.25">
      <c r="A902" s="9">
        <v>2009</v>
      </c>
      <c r="B902" s="10">
        <v>0</v>
      </c>
      <c r="C902" s="11"/>
      <c r="D902" s="12"/>
      <c r="E902" s="19"/>
      <c r="F902" s="19"/>
      <c r="G902" s="12"/>
      <c r="H902" s="12"/>
      <c r="I902" s="3"/>
    </row>
    <row r="903" spans="1:9" ht="15.75" x14ac:dyDescent="0.25">
      <c r="A903" s="9">
        <v>2010</v>
      </c>
      <c r="B903" s="10">
        <v>0</v>
      </c>
      <c r="C903" s="13">
        <v>3</v>
      </c>
      <c r="D903" s="9">
        <v>0</v>
      </c>
      <c r="E903" s="19">
        <v>3</v>
      </c>
      <c r="F903" s="19">
        <v>0</v>
      </c>
      <c r="G903" s="9">
        <f t="shared" ref="G903:G909" si="28">C903-(D903+E903+F903)-H903</f>
        <v>0</v>
      </c>
      <c r="H903" s="9">
        <v>0</v>
      </c>
      <c r="I903" s="3"/>
    </row>
    <row r="904" spans="1:9" ht="15.75" x14ac:dyDescent="0.25">
      <c r="A904" s="9">
        <v>2011</v>
      </c>
      <c r="B904" s="10">
        <v>0</v>
      </c>
      <c r="C904" s="13">
        <v>2</v>
      </c>
      <c r="D904" s="9">
        <v>0</v>
      </c>
      <c r="E904" s="19">
        <v>0</v>
      </c>
      <c r="F904" s="19">
        <v>0</v>
      </c>
      <c r="G904" s="9">
        <f t="shared" si="28"/>
        <v>0</v>
      </c>
      <c r="H904" s="9">
        <v>2</v>
      </c>
      <c r="I904" s="3"/>
    </row>
    <row r="905" spans="1:9" ht="15.75" x14ac:dyDescent="0.25">
      <c r="A905" s="9">
        <v>2012</v>
      </c>
      <c r="B905" s="10">
        <v>0</v>
      </c>
      <c r="C905" s="13">
        <v>3</v>
      </c>
      <c r="D905" s="9">
        <v>0</v>
      </c>
      <c r="E905" s="19">
        <v>1</v>
      </c>
      <c r="F905" s="19">
        <v>0</v>
      </c>
      <c r="G905" s="9">
        <f t="shared" si="28"/>
        <v>0</v>
      </c>
      <c r="H905" s="9">
        <v>2</v>
      </c>
      <c r="I905" s="3"/>
    </row>
    <row r="906" spans="1:9" ht="15.75" x14ac:dyDescent="0.25">
      <c r="A906" s="9">
        <v>2013</v>
      </c>
      <c r="B906" s="10">
        <v>0</v>
      </c>
      <c r="C906" s="13">
        <v>3</v>
      </c>
      <c r="D906" s="9">
        <v>0</v>
      </c>
      <c r="E906" s="19">
        <v>1</v>
      </c>
      <c r="F906" s="19">
        <v>0</v>
      </c>
      <c r="G906" s="9">
        <f t="shared" si="28"/>
        <v>0</v>
      </c>
      <c r="H906" s="9">
        <v>2</v>
      </c>
      <c r="I906" s="3"/>
    </row>
    <row r="907" spans="1:9" ht="15.75" x14ac:dyDescent="0.25">
      <c r="A907" s="9">
        <v>2014</v>
      </c>
      <c r="B907" s="10">
        <v>0</v>
      </c>
      <c r="C907" s="13">
        <v>3</v>
      </c>
      <c r="D907" s="9">
        <v>0</v>
      </c>
      <c r="E907" s="19">
        <v>0</v>
      </c>
      <c r="F907" s="19">
        <v>0</v>
      </c>
      <c r="G907" s="9">
        <f t="shared" si="28"/>
        <v>3</v>
      </c>
      <c r="H907" s="9">
        <v>0</v>
      </c>
      <c r="I907" s="3"/>
    </row>
    <row r="908" spans="1:9" ht="15.75" x14ac:dyDescent="0.25">
      <c r="A908" s="9">
        <v>2015</v>
      </c>
      <c r="B908" s="10">
        <v>0</v>
      </c>
      <c r="C908" s="13">
        <v>4</v>
      </c>
      <c r="D908" s="9">
        <v>0</v>
      </c>
      <c r="E908" s="19">
        <v>0</v>
      </c>
      <c r="F908" s="19">
        <v>0</v>
      </c>
      <c r="G908" s="9">
        <f t="shared" si="28"/>
        <v>4</v>
      </c>
      <c r="H908" s="9">
        <v>0</v>
      </c>
      <c r="I908" s="3"/>
    </row>
    <row r="909" spans="1:9" ht="15.75" x14ac:dyDescent="0.25">
      <c r="A909" s="9">
        <v>2016</v>
      </c>
      <c r="B909" s="10">
        <v>0</v>
      </c>
      <c r="C909" s="13">
        <v>4</v>
      </c>
      <c r="D909" s="9">
        <v>0</v>
      </c>
      <c r="E909" s="19">
        <v>0</v>
      </c>
      <c r="F909" s="19">
        <v>0</v>
      </c>
      <c r="G909" s="9">
        <f t="shared" si="28"/>
        <v>4</v>
      </c>
      <c r="H909" s="9">
        <v>0</v>
      </c>
      <c r="I909" s="3"/>
    </row>
    <row r="910" spans="1:9" ht="15.75" x14ac:dyDescent="0.25">
      <c r="A910" s="9">
        <v>2017</v>
      </c>
      <c r="B910" s="10">
        <v>0</v>
      </c>
      <c r="C910" s="13">
        <v>4</v>
      </c>
      <c r="D910" s="9">
        <v>0</v>
      </c>
      <c r="E910" s="19">
        <v>0</v>
      </c>
      <c r="F910" s="19">
        <v>1</v>
      </c>
      <c r="G910" s="19">
        <v>3</v>
      </c>
      <c r="H910" s="19">
        <v>0</v>
      </c>
      <c r="I910" s="3"/>
    </row>
    <row r="911" spans="1:9" ht="15.75" x14ac:dyDescent="0.25">
      <c r="A911" s="9">
        <v>2018</v>
      </c>
      <c r="B911" s="10">
        <v>0</v>
      </c>
      <c r="C911" s="13">
        <v>4</v>
      </c>
      <c r="D911" s="9">
        <v>0</v>
      </c>
      <c r="E911" s="19">
        <v>1</v>
      </c>
      <c r="F911" s="19">
        <v>0</v>
      </c>
      <c r="G911" s="19">
        <v>3</v>
      </c>
      <c r="H911" s="19">
        <v>0</v>
      </c>
      <c r="I911" s="3"/>
    </row>
    <row r="912" spans="1:9" ht="15.75" x14ac:dyDescent="0.25">
      <c r="A912" s="9">
        <v>2019</v>
      </c>
      <c r="B912" s="10">
        <v>0</v>
      </c>
      <c r="C912" s="13">
        <v>5</v>
      </c>
      <c r="D912" s="9">
        <v>0</v>
      </c>
      <c r="E912" s="19">
        <v>2</v>
      </c>
      <c r="F912" s="19">
        <v>1</v>
      </c>
      <c r="G912" s="19">
        <v>2</v>
      </c>
      <c r="H912" s="19">
        <v>0</v>
      </c>
      <c r="I912" s="3"/>
    </row>
    <row r="913" spans="1:9" ht="15.75" x14ac:dyDescent="0.25">
      <c r="A913" s="9">
        <v>2020</v>
      </c>
      <c r="B913" s="10">
        <v>0</v>
      </c>
      <c r="C913" s="13">
        <v>5</v>
      </c>
      <c r="D913" s="9">
        <v>0</v>
      </c>
      <c r="E913" s="19">
        <v>2</v>
      </c>
      <c r="F913" s="19">
        <v>0</v>
      </c>
      <c r="G913" s="19">
        <v>0</v>
      </c>
      <c r="H913" s="19">
        <v>3</v>
      </c>
      <c r="I913" s="3"/>
    </row>
    <row r="914" spans="1:9" ht="15.75" x14ac:dyDescent="0.25">
      <c r="A914" s="9">
        <v>2021</v>
      </c>
      <c r="B914" s="10">
        <v>0</v>
      </c>
      <c r="C914" s="13" t="s">
        <v>666</v>
      </c>
      <c r="D914" s="9" t="s">
        <v>666</v>
      </c>
      <c r="E914" s="19" t="s">
        <v>666</v>
      </c>
      <c r="F914" s="19" t="s">
        <v>666</v>
      </c>
      <c r="G914" s="19" t="s">
        <v>666</v>
      </c>
      <c r="H914" s="19" t="s">
        <v>666</v>
      </c>
      <c r="I914" s="3"/>
    </row>
    <row r="915" spans="1:9" ht="15.75" x14ac:dyDescent="0.25">
      <c r="A915" s="9">
        <v>2022</v>
      </c>
      <c r="B915" s="10">
        <v>0</v>
      </c>
      <c r="C915" s="13">
        <v>5</v>
      </c>
      <c r="D915" s="9">
        <v>0</v>
      </c>
      <c r="E915" s="19">
        <v>2</v>
      </c>
      <c r="F915" s="19">
        <v>0</v>
      </c>
      <c r="G915" s="19">
        <v>0</v>
      </c>
      <c r="H915" s="19">
        <v>3</v>
      </c>
      <c r="I915" s="3"/>
    </row>
    <row r="916" spans="1:9" ht="15.75" x14ac:dyDescent="0.25">
      <c r="A916" s="26"/>
      <c r="B916" s="27"/>
      <c r="C916" s="28"/>
      <c r="D916" s="26"/>
      <c r="E916" s="25"/>
      <c r="F916" s="25"/>
      <c r="G916" s="25"/>
      <c r="H916" s="25"/>
    </row>
    <row r="917" spans="1:9" ht="15.75" x14ac:dyDescent="0.25">
      <c r="A917" s="23" t="s">
        <v>96</v>
      </c>
      <c r="B917" s="27"/>
      <c r="C917" s="28"/>
      <c r="D917" s="26"/>
      <c r="E917" s="25"/>
      <c r="F917" s="25"/>
      <c r="G917" s="25"/>
      <c r="H917" s="25"/>
    </row>
    <row r="918" spans="1:9" ht="15.75" x14ac:dyDescent="0.25">
      <c r="A918" s="26"/>
      <c r="B918" s="27"/>
      <c r="C918" s="28"/>
      <c r="D918" s="26"/>
      <c r="E918" s="25"/>
      <c r="F918" s="25"/>
      <c r="G918" s="25"/>
      <c r="H918" s="25"/>
    </row>
    <row r="919" spans="1:9" ht="15.75" x14ac:dyDescent="0.25">
      <c r="A919" s="26"/>
      <c r="B919" s="27"/>
      <c r="C919" s="28"/>
      <c r="D919" s="26"/>
      <c r="E919" s="25"/>
      <c r="F919" s="25"/>
      <c r="G919" s="25"/>
      <c r="H919" s="25"/>
    </row>
    <row r="920" spans="1:9" ht="15.75" x14ac:dyDescent="0.25">
      <c r="A920" s="26"/>
      <c r="B920" s="27"/>
      <c r="C920" s="28"/>
      <c r="D920" s="26"/>
      <c r="E920" s="25"/>
      <c r="F920" s="25"/>
      <c r="G920" s="25"/>
      <c r="H920" s="25"/>
    </row>
    <row r="921" spans="1:9" ht="15.75" x14ac:dyDescent="0.25">
      <c r="A921" s="23"/>
      <c r="B921" s="24"/>
      <c r="C921" s="23"/>
      <c r="D921" s="23"/>
      <c r="E921" s="25"/>
      <c r="F921" s="25"/>
      <c r="G921" s="25"/>
      <c r="H921" s="25"/>
    </row>
    <row r="922" spans="1:9" ht="15.75" x14ac:dyDescent="0.25">
      <c r="A922" s="23"/>
      <c r="B922" s="24"/>
      <c r="C922" s="23"/>
      <c r="D922" s="23"/>
      <c r="E922" s="25"/>
      <c r="F922" s="25"/>
      <c r="G922" s="25"/>
      <c r="H922" s="25"/>
    </row>
    <row r="923" spans="1:9" ht="15.75" x14ac:dyDescent="0.25">
      <c r="A923" s="23"/>
      <c r="B923" s="24"/>
      <c r="C923" s="23"/>
      <c r="D923" s="23"/>
      <c r="E923" s="25"/>
      <c r="F923" s="25"/>
      <c r="G923" s="25"/>
      <c r="H923" s="25"/>
    </row>
    <row r="924" spans="1:9" ht="18" x14ac:dyDescent="0.25">
      <c r="A924" s="167" t="s">
        <v>18</v>
      </c>
      <c r="B924" s="168"/>
      <c r="C924" s="168"/>
      <c r="D924" s="168"/>
      <c r="E924" s="168"/>
      <c r="F924" s="168"/>
      <c r="G924" s="168"/>
      <c r="H924" s="169"/>
    </row>
    <row r="925" spans="1:9" ht="47.25" x14ac:dyDescent="0.25">
      <c r="A925" s="20" t="s">
        <v>0</v>
      </c>
      <c r="B925" s="21" t="s">
        <v>94</v>
      </c>
      <c r="C925" s="22" t="s">
        <v>95</v>
      </c>
      <c r="D925" s="22" t="s">
        <v>91</v>
      </c>
      <c r="E925" s="22" t="s">
        <v>92</v>
      </c>
      <c r="F925" s="22" t="s">
        <v>93</v>
      </c>
      <c r="G925" s="22" t="s">
        <v>89</v>
      </c>
      <c r="H925" s="22" t="s">
        <v>88</v>
      </c>
    </row>
    <row r="926" spans="1:9" ht="15.75" x14ac:dyDescent="0.25">
      <c r="A926" s="9">
        <v>2005</v>
      </c>
      <c r="B926" s="10">
        <v>0</v>
      </c>
      <c r="C926" s="11"/>
      <c r="D926" s="12"/>
      <c r="E926" s="19"/>
      <c r="F926" s="19"/>
      <c r="G926" s="12"/>
      <c r="H926" s="12"/>
    </row>
    <row r="927" spans="1:9" ht="15.75" x14ac:dyDescent="0.25">
      <c r="A927" s="9">
        <v>2006</v>
      </c>
      <c r="B927" s="10">
        <v>0</v>
      </c>
      <c r="C927" s="11"/>
      <c r="D927" s="12"/>
      <c r="E927" s="19"/>
      <c r="F927" s="19"/>
      <c r="G927" s="12"/>
      <c r="H927" s="12"/>
    </row>
    <row r="928" spans="1:9" ht="15.75" x14ac:dyDescent="0.25">
      <c r="A928" s="9">
        <v>2007</v>
      </c>
      <c r="B928" s="10">
        <v>0</v>
      </c>
      <c r="C928" s="11"/>
      <c r="D928" s="12"/>
      <c r="E928" s="19"/>
      <c r="F928" s="19"/>
      <c r="G928" s="12"/>
      <c r="H928" s="12"/>
    </row>
    <row r="929" spans="1:8" ht="15.75" x14ac:dyDescent="0.25">
      <c r="A929" s="9">
        <v>2008</v>
      </c>
      <c r="B929" s="10">
        <v>0</v>
      </c>
      <c r="C929" s="11"/>
      <c r="D929" s="12"/>
      <c r="E929" s="19"/>
      <c r="F929" s="19"/>
      <c r="G929" s="12"/>
      <c r="H929" s="12"/>
    </row>
    <row r="930" spans="1:8" ht="15.75" x14ac:dyDescent="0.25">
      <c r="A930" s="9">
        <v>2009</v>
      </c>
      <c r="B930" s="10">
        <v>0</v>
      </c>
      <c r="C930" s="11"/>
      <c r="D930" s="12"/>
      <c r="E930" s="19"/>
      <c r="F930" s="19"/>
      <c r="G930" s="12"/>
      <c r="H930" s="12"/>
    </row>
    <row r="931" spans="1:8" ht="15.75" x14ac:dyDescent="0.25">
      <c r="A931" s="9">
        <v>2010</v>
      </c>
      <c r="B931" s="10">
        <v>0</v>
      </c>
      <c r="C931" s="13">
        <v>5</v>
      </c>
      <c r="D931" s="9">
        <v>0</v>
      </c>
      <c r="E931" s="19">
        <v>3</v>
      </c>
      <c r="F931" s="19">
        <v>0</v>
      </c>
      <c r="G931" s="9">
        <f t="shared" ref="G931:G937" si="29">C931-(D931+E931+F931)-H931</f>
        <v>0</v>
      </c>
      <c r="H931" s="9">
        <v>2</v>
      </c>
    </row>
    <row r="932" spans="1:8" ht="15.75" x14ac:dyDescent="0.25">
      <c r="A932" s="9">
        <v>2011</v>
      </c>
      <c r="B932" s="10">
        <v>0</v>
      </c>
      <c r="C932" s="13">
        <v>5</v>
      </c>
      <c r="D932" s="9">
        <v>0</v>
      </c>
      <c r="E932" s="19">
        <v>3</v>
      </c>
      <c r="F932" s="19">
        <v>0</v>
      </c>
      <c r="G932" s="9">
        <f t="shared" si="29"/>
        <v>0</v>
      </c>
      <c r="H932" s="9">
        <v>2</v>
      </c>
    </row>
    <row r="933" spans="1:8" ht="15.75" x14ac:dyDescent="0.25">
      <c r="A933" s="9">
        <v>2012</v>
      </c>
      <c r="B933" s="10">
        <v>2.59</v>
      </c>
      <c r="C933" s="13">
        <v>5</v>
      </c>
      <c r="D933" s="9">
        <v>0</v>
      </c>
      <c r="E933" s="19">
        <v>3</v>
      </c>
      <c r="F933" s="19">
        <v>0</v>
      </c>
      <c r="G933" s="9">
        <f t="shared" si="29"/>
        <v>0</v>
      </c>
      <c r="H933" s="9">
        <v>2</v>
      </c>
    </row>
    <row r="934" spans="1:8" ht="15.75" x14ac:dyDescent="0.25">
      <c r="A934" s="9">
        <v>2013</v>
      </c>
      <c r="B934" s="10">
        <v>0</v>
      </c>
      <c r="C934" s="13">
        <v>5</v>
      </c>
      <c r="D934" s="9">
        <v>0</v>
      </c>
      <c r="E934" s="19">
        <v>3</v>
      </c>
      <c r="F934" s="19">
        <v>0</v>
      </c>
      <c r="G934" s="9">
        <f t="shared" si="29"/>
        <v>0</v>
      </c>
      <c r="H934" s="9">
        <v>2</v>
      </c>
    </row>
    <row r="935" spans="1:8" ht="15.75" x14ac:dyDescent="0.25">
      <c r="A935" s="9">
        <v>2014</v>
      </c>
      <c r="B935" s="10">
        <v>0</v>
      </c>
      <c r="C935" s="13">
        <v>5</v>
      </c>
      <c r="D935" s="9">
        <v>0</v>
      </c>
      <c r="E935" s="19">
        <v>4</v>
      </c>
      <c r="F935" s="19">
        <v>0</v>
      </c>
      <c r="G935" s="9">
        <f t="shared" si="29"/>
        <v>0</v>
      </c>
      <c r="H935" s="9">
        <v>1</v>
      </c>
    </row>
    <row r="936" spans="1:8" ht="15.75" x14ac:dyDescent="0.25">
      <c r="A936" s="9">
        <v>2015</v>
      </c>
      <c r="B936" s="10">
        <v>0</v>
      </c>
      <c r="C936" s="13">
        <v>5</v>
      </c>
      <c r="D936" s="9">
        <v>0</v>
      </c>
      <c r="E936" s="19">
        <v>0</v>
      </c>
      <c r="F936" s="19">
        <v>0</v>
      </c>
      <c r="G936" s="9">
        <f t="shared" si="29"/>
        <v>4</v>
      </c>
      <c r="H936" s="9">
        <v>1</v>
      </c>
    </row>
    <row r="937" spans="1:8" ht="15.75" x14ac:dyDescent="0.25">
      <c r="A937" s="9">
        <v>2016</v>
      </c>
      <c r="B937" s="10">
        <v>0</v>
      </c>
      <c r="C937" s="13">
        <v>5</v>
      </c>
      <c r="D937" s="9">
        <v>0</v>
      </c>
      <c r="E937" s="19">
        <v>0</v>
      </c>
      <c r="F937" s="19">
        <v>0</v>
      </c>
      <c r="G937" s="9">
        <f t="shared" si="29"/>
        <v>5</v>
      </c>
      <c r="H937" s="9">
        <v>0</v>
      </c>
    </row>
    <row r="938" spans="1:8" ht="15.75" x14ac:dyDescent="0.25">
      <c r="A938" s="9">
        <v>2017</v>
      </c>
      <c r="B938" s="10">
        <v>0</v>
      </c>
      <c r="C938" s="13">
        <v>6</v>
      </c>
      <c r="D938" s="9">
        <v>0</v>
      </c>
      <c r="E938" s="19">
        <v>0</v>
      </c>
      <c r="F938" s="19">
        <v>0</v>
      </c>
      <c r="G938" s="19">
        <v>5</v>
      </c>
      <c r="H938" s="19">
        <v>1</v>
      </c>
    </row>
    <row r="939" spans="1:8" ht="15.75" x14ac:dyDescent="0.25">
      <c r="A939" s="9">
        <v>2018</v>
      </c>
      <c r="B939" s="10">
        <v>0</v>
      </c>
      <c r="C939" s="13">
        <v>7</v>
      </c>
      <c r="D939" s="9">
        <v>0</v>
      </c>
      <c r="E939" s="19">
        <v>0</v>
      </c>
      <c r="F939" s="19">
        <v>0</v>
      </c>
      <c r="G939" s="19">
        <v>6</v>
      </c>
      <c r="H939" s="19">
        <v>1</v>
      </c>
    </row>
    <row r="940" spans="1:8" ht="15.75" x14ac:dyDescent="0.25">
      <c r="A940" s="9">
        <v>2019</v>
      </c>
      <c r="B940" s="10">
        <v>0</v>
      </c>
      <c r="C940" s="13">
        <v>6</v>
      </c>
      <c r="D940" s="9">
        <v>0</v>
      </c>
      <c r="E940" s="19">
        <v>0</v>
      </c>
      <c r="F940" s="19">
        <v>0</v>
      </c>
      <c r="G940" s="19">
        <v>6</v>
      </c>
      <c r="H940" s="19">
        <v>0</v>
      </c>
    </row>
    <row r="941" spans="1:8" ht="15.75" x14ac:dyDescent="0.25">
      <c r="A941" s="9">
        <v>2020</v>
      </c>
      <c r="B941" s="10">
        <v>0</v>
      </c>
      <c r="C941" s="13">
        <v>6</v>
      </c>
      <c r="D941" s="9">
        <v>0</v>
      </c>
      <c r="E941" s="19">
        <v>0</v>
      </c>
      <c r="F941" s="19">
        <v>0</v>
      </c>
      <c r="G941" s="19">
        <v>0</v>
      </c>
      <c r="H941" s="19">
        <v>6</v>
      </c>
    </row>
    <row r="942" spans="1:8" ht="15.75" x14ac:dyDescent="0.25">
      <c r="A942" s="9">
        <v>2021</v>
      </c>
      <c r="B942" s="10">
        <v>0</v>
      </c>
      <c r="C942" s="13" t="s">
        <v>666</v>
      </c>
      <c r="D942" s="9" t="s">
        <v>666</v>
      </c>
      <c r="E942" s="19" t="s">
        <v>666</v>
      </c>
      <c r="F942" s="19" t="s">
        <v>666</v>
      </c>
      <c r="G942" s="19" t="s">
        <v>666</v>
      </c>
      <c r="H942" s="19" t="s">
        <v>666</v>
      </c>
    </row>
    <row r="943" spans="1:8" ht="15.75" x14ac:dyDescent="0.25">
      <c r="A943" s="9">
        <v>2022</v>
      </c>
      <c r="B943" s="10">
        <v>0</v>
      </c>
      <c r="C943" s="13">
        <v>6</v>
      </c>
      <c r="D943" s="9">
        <v>0</v>
      </c>
      <c r="E943" s="19">
        <v>0</v>
      </c>
      <c r="F943" s="19">
        <v>0</v>
      </c>
      <c r="G943" s="19">
        <v>0</v>
      </c>
      <c r="H943" s="19">
        <v>6</v>
      </c>
    </row>
    <row r="944" spans="1:8" ht="15.75" x14ac:dyDescent="0.25">
      <c r="A944" s="26"/>
      <c r="B944" s="27"/>
      <c r="C944" s="28"/>
      <c r="D944" s="26"/>
      <c r="E944" s="25"/>
      <c r="F944" s="25"/>
      <c r="G944" s="25"/>
      <c r="H944" s="25"/>
    </row>
    <row r="945" spans="1:9" ht="15.75" x14ac:dyDescent="0.25">
      <c r="A945" s="23" t="s">
        <v>96</v>
      </c>
      <c r="B945" s="27"/>
      <c r="C945" s="28"/>
      <c r="D945" s="26"/>
      <c r="E945" s="25"/>
      <c r="F945" s="25"/>
      <c r="G945" s="25"/>
      <c r="H945" s="25"/>
    </row>
    <row r="946" spans="1:9" ht="15.75" x14ac:dyDescent="0.25">
      <c r="A946" s="26"/>
      <c r="B946" s="27"/>
      <c r="C946" s="28"/>
      <c r="D946" s="26"/>
      <c r="E946" s="25"/>
      <c r="F946" s="25"/>
      <c r="G946" s="25"/>
      <c r="H946" s="25"/>
    </row>
    <row r="947" spans="1:9" ht="15.75" x14ac:dyDescent="0.25">
      <c r="A947" s="26"/>
      <c r="B947" s="27"/>
      <c r="C947" s="28"/>
      <c r="D947" s="26"/>
      <c r="E947" s="25"/>
      <c r="F947" s="25"/>
      <c r="G947" s="25"/>
      <c r="H947" s="25"/>
    </row>
    <row r="948" spans="1:9" ht="15.75" x14ac:dyDescent="0.25">
      <c r="A948" s="26"/>
      <c r="B948" s="27"/>
      <c r="C948" s="28"/>
      <c r="D948" s="26"/>
      <c r="E948" s="25"/>
      <c r="F948" s="25"/>
      <c r="G948" s="25"/>
      <c r="H948" s="25"/>
    </row>
    <row r="949" spans="1:9" ht="15.75" x14ac:dyDescent="0.25">
      <c r="A949" s="23"/>
      <c r="B949" s="24"/>
      <c r="C949" s="23"/>
      <c r="D949" s="23"/>
      <c r="E949" s="25"/>
      <c r="F949" s="25"/>
      <c r="G949" s="25"/>
      <c r="H949" s="25"/>
    </row>
    <row r="950" spans="1:9" ht="15.75" x14ac:dyDescent="0.25">
      <c r="A950" s="23"/>
      <c r="B950" s="24"/>
      <c r="C950" s="23"/>
      <c r="D950" s="23"/>
      <c r="E950" s="25"/>
      <c r="F950" s="25"/>
      <c r="G950" s="25"/>
      <c r="H950" s="25"/>
    </row>
    <row r="951" spans="1:9" ht="15.75" x14ac:dyDescent="0.25">
      <c r="A951" s="23"/>
      <c r="B951" s="24"/>
      <c r="C951" s="23"/>
      <c r="D951" s="23"/>
      <c r="E951" s="25"/>
      <c r="F951" s="25"/>
      <c r="G951" s="25"/>
      <c r="H951" s="25"/>
    </row>
    <row r="952" spans="1:9" ht="18" x14ac:dyDescent="0.25">
      <c r="A952" s="167" t="s">
        <v>558</v>
      </c>
      <c r="B952" s="168"/>
      <c r="C952" s="168"/>
      <c r="D952" s="168"/>
      <c r="E952" s="168"/>
      <c r="F952" s="168"/>
      <c r="G952" s="168"/>
      <c r="H952" s="169"/>
    </row>
    <row r="953" spans="1:9" ht="47.25" x14ac:dyDescent="0.25">
      <c r="A953" s="20" t="s">
        <v>0</v>
      </c>
      <c r="B953" s="21" t="s">
        <v>94</v>
      </c>
      <c r="C953" s="22" t="s">
        <v>95</v>
      </c>
      <c r="D953" s="22" t="s">
        <v>91</v>
      </c>
      <c r="E953" s="22" t="s">
        <v>92</v>
      </c>
      <c r="F953" s="22" t="s">
        <v>93</v>
      </c>
      <c r="G953" s="22" t="s">
        <v>89</v>
      </c>
      <c r="H953" s="22" t="s">
        <v>88</v>
      </c>
      <c r="I953" s="3"/>
    </row>
    <row r="954" spans="1:9" ht="15.75" x14ac:dyDescent="0.25">
      <c r="A954" s="9">
        <v>2005</v>
      </c>
      <c r="B954" s="10">
        <v>0</v>
      </c>
      <c r="C954" s="11"/>
      <c r="D954" s="12"/>
      <c r="E954" s="19"/>
      <c r="F954" s="19"/>
      <c r="G954" s="12"/>
      <c r="H954" s="12"/>
      <c r="I954" s="3"/>
    </row>
    <row r="955" spans="1:9" ht="15.75" x14ac:dyDescent="0.25">
      <c r="A955" s="9">
        <v>2006</v>
      </c>
      <c r="B955" s="10">
        <v>0</v>
      </c>
      <c r="C955" s="11"/>
      <c r="D955" s="12"/>
      <c r="E955" s="19"/>
      <c r="F955" s="19"/>
      <c r="G955" s="12"/>
      <c r="H955" s="12"/>
      <c r="I955" s="3"/>
    </row>
    <row r="956" spans="1:9" ht="15.75" x14ac:dyDescent="0.25">
      <c r="A956" s="9">
        <v>2007</v>
      </c>
      <c r="B956" s="10">
        <v>0</v>
      </c>
      <c r="C956" s="11"/>
      <c r="D956" s="12"/>
      <c r="E956" s="19"/>
      <c r="F956" s="19"/>
      <c r="G956" s="12"/>
      <c r="H956" s="12"/>
      <c r="I956" s="3"/>
    </row>
    <row r="957" spans="1:9" ht="15.75" x14ac:dyDescent="0.25">
      <c r="A957" s="9">
        <v>2008</v>
      </c>
      <c r="B957" s="10">
        <v>0</v>
      </c>
      <c r="C957" s="11"/>
      <c r="D957" s="12"/>
      <c r="E957" s="19"/>
      <c r="F957" s="19"/>
      <c r="G957" s="12"/>
      <c r="H957" s="12"/>
      <c r="I957" s="3"/>
    </row>
    <row r="958" spans="1:9" ht="15.75" x14ac:dyDescent="0.25">
      <c r="A958" s="9">
        <v>2009</v>
      </c>
      <c r="B958" s="10">
        <v>0</v>
      </c>
      <c r="C958" s="11"/>
      <c r="D958" s="12"/>
      <c r="E958" s="19"/>
      <c r="F958" s="19"/>
      <c r="G958" s="12"/>
      <c r="H958" s="12"/>
      <c r="I958" s="3"/>
    </row>
    <row r="959" spans="1:9" ht="15.75" x14ac:dyDescent="0.25">
      <c r="A959" s="9">
        <v>2010</v>
      </c>
      <c r="B959" s="10">
        <v>0</v>
      </c>
      <c r="C959" s="13">
        <v>2</v>
      </c>
      <c r="D959" s="9">
        <v>0</v>
      </c>
      <c r="E959" s="19">
        <v>2</v>
      </c>
      <c r="F959" s="19">
        <v>0</v>
      </c>
      <c r="G959" s="9">
        <f t="shared" ref="G959:G964" si="30">C959-(D959+E959+F959)-H959</f>
        <v>0</v>
      </c>
      <c r="H959" s="9">
        <v>0</v>
      </c>
      <c r="I959" s="3"/>
    </row>
    <row r="960" spans="1:9" ht="15.75" x14ac:dyDescent="0.25">
      <c r="A960" s="9">
        <v>2011</v>
      </c>
      <c r="B960" s="10">
        <v>0</v>
      </c>
      <c r="C960" s="13">
        <v>2</v>
      </c>
      <c r="D960" s="9">
        <v>0</v>
      </c>
      <c r="E960" s="19">
        <v>2</v>
      </c>
      <c r="F960" s="19">
        <v>0</v>
      </c>
      <c r="G960" s="9">
        <f t="shared" si="30"/>
        <v>0</v>
      </c>
      <c r="H960" s="9">
        <v>0</v>
      </c>
      <c r="I960" s="3"/>
    </row>
    <row r="961" spans="1:9" ht="15.75" x14ac:dyDescent="0.25">
      <c r="A961" s="9">
        <v>2012</v>
      </c>
      <c r="B961" s="10">
        <v>0</v>
      </c>
      <c r="C961" s="13">
        <v>2</v>
      </c>
      <c r="D961" s="9">
        <v>0</v>
      </c>
      <c r="E961" s="19">
        <v>2</v>
      </c>
      <c r="F961" s="19">
        <v>0</v>
      </c>
      <c r="G961" s="9">
        <f t="shared" si="30"/>
        <v>0</v>
      </c>
      <c r="H961" s="9">
        <v>0</v>
      </c>
      <c r="I961" s="3"/>
    </row>
    <row r="962" spans="1:9" ht="15.75" x14ac:dyDescent="0.25">
      <c r="A962" s="9">
        <v>2013</v>
      </c>
      <c r="B962" s="10">
        <v>0</v>
      </c>
      <c r="C962" s="13">
        <v>1</v>
      </c>
      <c r="D962" s="9">
        <v>0</v>
      </c>
      <c r="E962" s="19">
        <v>1</v>
      </c>
      <c r="F962" s="19">
        <v>0</v>
      </c>
      <c r="G962" s="9">
        <f t="shared" si="30"/>
        <v>0</v>
      </c>
      <c r="H962" s="9">
        <v>0</v>
      </c>
      <c r="I962" s="3"/>
    </row>
    <row r="963" spans="1:9" ht="15.75" x14ac:dyDescent="0.25">
      <c r="A963" s="9">
        <v>2014</v>
      </c>
      <c r="B963" s="10">
        <v>0</v>
      </c>
      <c r="C963" s="13">
        <v>1</v>
      </c>
      <c r="D963" s="9">
        <v>0</v>
      </c>
      <c r="E963" s="19">
        <v>1</v>
      </c>
      <c r="F963" s="19">
        <v>0</v>
      </c>
      <c r="G963" s="9">
        <f t="shared" si="30"/>
        <v>0</v>
      </c>
      <c r="H963" s="9">
        <v>0</v>
      </c>
      <c r="I963" s="3"/>
    </row>
    <row r="964" spans="1:9" ht="15.75" x14ac:dyDescent="0.25">
      <c r="A964" s="9">
        <v>2015</v>
      </c>
      <c r="B964" s="10">
        <v>0</v>
      </c>
      <c r="C964" s="13">
        <v>2</v>
      </c>
      <c r="D964" s="9">
        <v>0</v>
      </c>
      <c r="E964" s="19">
        <v>2</v>
      </c>
      <c r="F964" s="19">
        <v>0</v>
      </c>
      <c r="G964" s="9">
        <f t="shared" si="30"/>
        <v>0</v>
      </c>
      <c r="H964" s="9">
        <v>0</v>
      </c>
      <c r="I964" s="3"/>
    </row>
    <row r="965" spans="1:9" ht="15.75" x14ac:dyDescent="0.25">
      <c r="A965" s="9">
        <v>2016</v>
      </c>
      <c r="B965" s="10">
        <v>0</v>
      </c>
      <c r="C965" s="13">
        <v>3</v>
      </c>
      <c r="D965" s="9">
        <v>0</v>
      </c>
      <c r="E965" s="19">
        <v>2</v>
      </c>
      <c r="F965" s="19">
        <v>0</v>
      </c>
      <c r="G965" s="9">
        <f>C965-(D965+E965+F965)-H965</f>
        <v>1</v>
      </c>
      <c r="H965" s="9">
        <v>0</v>
      </c>
      <c r="I965" s="3"/>
    </row>
    <row r="966" spans="1:9" ht="15.75" x14ac:dyDescent="0.25">
      <c r="A966" s="9">
        <v>2017</v>
      </c>
      <c r="B966" s="10">
        <v>0</v>
      </c>
      <c r="C966" s="13">
        <v>3</v>
      </c>
      <c r="D966" s="9">
        <v>0</v>
      </c>
      <c r="E966" s="19">
        <v>2</v>
      </c>
      <c r="F966" s="19">
        <v>0</v>
      </c>
      <c r="G966" s="19">
        <v>0</v>
      </c>
      <c r="H966" s="19">
        <v>1</v>
      </c>
      <c r="I966" s="3"/>
    </row>
    <row r="967" spans="1:9" ht="15.75" x14ac:dyDescent="0.25">
      <c r="A967" s="9">
        <v>2018</v>
      </c>
      <c r="B967" s="10">
        <v>0</v>
      </c>
      <c r="C967" s="13">
        <v>3</v>
      </c>
      <c r="D967" s="9">
        <v>0</v>
      </c>
      <c r="E967" s="19">
        <v>2</v>
      </c>
      <c r="F967" s="19">
        <v>0</v>
      </c>
      <c r="G967" s="19">
        <v>1</v>
      </c>
      <c r="H967" s="19">
        <v>0</v>
      </c>
      <c r="I967" s="3"/>
    </row>
    <row r="968" spans="1:9" ht="15.75" x14ac:dyDescent="0.25">
      <c r="A968" s="9">
        <v>2019</v>
      </c>
      <c r="B968" s="10">
        <v>0</v>
      </c>
      <c r="C968" s="13">
        <v>3</v>
      </c>
      <c r="D968" s="9">
        <v>0</v>
      </c>
      <c r="E968" s="19">
        <v>2</v>
      </c>
      <c r="F968" s="19">
        <v>0</v>
      </c>
      <c r="G968" s="19">
        <v>1</v>
      </c>
      <c r="H968" s="19">
        <v>0</v>
      </c>
      <c r="I968" s="3"/>
    </row>
    <row r="969" spans="1:9" ht="15.75" x14ac:dyDescent="0.25">
      <c r="A969" s="9">
        <v>2020</v>
      </c>
      <c r="B969" s="10">
        <v>0</v>
      </c>
      <c r="C969" s="13">
        <v>3</v>
      </c>
      <c r="D969" s="9">
        <v>0</v>
      </c>
      <c r="E969" s="19">
        <v>2</v>
      </c>
      <c r="F969" s="19">
        <v>0</v>
      </c>
      <c r="G969" s="19">
        <v>1</v>
      </c>
      <c r="H969" s="19">
        <v>0</v>
      </c>
      <c r="I969" s="3"/>
    </row>
    <row r="970" spans="1:9" ht="15.75" x14ac:dyDescent="0.25">
      <c r="A970" s="9">
        <v>2021</v>
      </c>
      <c r="B970" s="10">
        <v>0</v>
      </c>
      <c r="C970" s="13" t="s">
        <v>666</v>
      </c>
      <c r="D970" s="9" t="s">
        <v>666</v>
      </c>
      <c r="E970" s="19" t="s">
        <v>666</v>
      </c>
      <c r="F970" s="19" t="s">
        <v>666</v>
      </c>
      <c r="G970" s="19" t="s">
        <v>666</v>
      </c>
      <c r="H970" s="19" t="s">
        <v>666</v>
      </c>
      <c r="I970" s="3"/>
    </row>
    <row r="971" spans="1:9" ht="15.75" x14ac:dyDescent="0.25">
      <c r="A971" s="9">
        <v>2022</v>
      </c>
      <c r="B971" s="10">
        <v>0</v>
      </c>
      <c r="C971" s="13">
        <v>3</v>
      </c>
      <c r="D971" s="9">
        <v>0</v>
      </c>
      <c r="E971" s="19">
        <v>2</v>
      </c>
      <c r="F971" s="19">
        <v>0</v>
      </c>
      <c r="G971" s="19">
        <v>1</v>
      </c>
      <c r="H971" s="19">
        <v>0</v>
      </c>
      <c r="I971" s="3"/>
    </row>
    <row r="972" spans="1:9" ht="15.75" x14ac:dyDescent="0.25">
      <c r="A972" s="26"/>
      <c r="B972" s="27"/>
      <c r="C972" s="28"/>
      <c r="D972" s="26"/>
      <c r="E972" s="25"/>
      <c r="F972" s="25"/>
      <c r="G972" s="25"/>
      <c r="H972" s="25"/>
    </row>
    <row r="973" spans="1:9" ht="15.75" x14ac:dyDescent="0.25">
      <c r="A973" s="23" t="s">
        <v>96</v>
      </c>
      <c r="B973" s="27"/>
      <c r="C973" s="28"/>
      <c r="D973" s="26"/>
      <c r="E973" s="25"/>
      <c r="F973" s="25"/>
      <c r="G973" s="25"/>
      <c r="H973" s="25"/>
    </row>
    <row r="974" spans="1:9" ht="15.75" x14ac:dyDescent="0.25">
      <c r="A974" s="26"/>
      <c r="B974" s="27"/>
      <c r="C974" s="28"/>
      <c r="D974" s="26"/>
      <c r="E974" s="25"/>
      <c r="F974" s="25"/>
      <c r="G974" s="25"/>
      <c r="H974" s="25"/>
    </row>
    <row r="975" spans="1:9" ht="15.75" x14ac:dyDescent="0.25">
      <c r="A975" s="26"/>
      <c r="B975" s="27"/>
      <c r="C975" s="28"/>
      <c r="D975" s="26"/>
      <c r="E975" s="25"/>
      <c r="F975" s="25"/>
      <c r="G975" s="25"/>
      <c r="H975" s="25"/>
    </row>
    <row r="976" spans="1:9" ht="15.75" x14ac:dyDescent="0.25">
      <c r="A976" s="26"/>
      <c r="B976" s="27"/>
      <c r="C976" s="28"/>
      <c r="D976" s="26"/>
      <c r="E976" s="25"/>
      <c r="F976" s="25"/>
      <c r="G976" s="25"/>
      <c r="H976" s="25"/>
    </row>
    <row r="977" spans="1:8" ht="15.75" x14ac:dyDescent="0.25">
      <c r="A977" s="23"/>
      <c r="B977" s="24"/>
      <c r="C977" s="23"/>
      <c r="D977" s="23"/>
      <c r="E977" s="25"/>
      <c r="F977" s="25"/>
      <c r="G977" s="25"/>
      <c r="H977" s="25"/>
    </row>
    <row r="978" spans="1:8" ht="15.75" x14ac:dyDescent="0.25">
      <c r="A978" s="23"/>
      <c r="B978" s="24"/>
      <c r="C978" s="23"/>
      <c r="D978" s="23"/>
      <c r="E978" s="25"/>
      <c r="F978" s="25"/>
      <c r="G978" s="25"/>
      <c r="H978" s="25"/>
    </row>
    <row r="979" spans="1:8" ht="15.75" x14ac:dyDescent="0.25">
      <c r="A979" s="23"/>
      <c r="B979" s="24"/>
      <c r="C979" s="23"/>
      <c r="D979" s="23"/>
      <c r="E979" s="25"/>
      <c r="F979" s="25"/>
      <c r="G979" s="25"/>
      <c r="H979" s="25"/>
    </row>
    <row r="980" spans="1:8" ht="18" x14ac:dyDescent="0.25">
      <c r="A980" s="167" t="s">
        <v>560</v>
      </c>
      <c r="B980" s="168"/>
      <c r="C980" s="168"/>
      <c r="D980" s="168"/>
      <c r="E980" s="168"/>
      <c r="F980" s="168"/>
      <c r="G980" s="168"/>
      <c r="H980" s="169"/>
    </row>
    <row r="981" spans="1:8" ht="47.25" x14ac:dyDescent="0.25">
      <c r="A981" s="20" t="s">
        <v>0</v>
      </c>
      <c r="B981" s="21" t="s">
        <v>94</v>
      </c>
      <c r="C981" s="22" t="s">
        <v>95</v>
      </c>
      <c r="D981" s="22" t="s">
        <v>91</v>
      </c>
      <c r="E981" s="22" t="s">
        <v>92</v>
      </c>
      <c r="F981" s="22" t="s">
        <v>93</v>
      </c>
      <c r="G981" s="22" t="s">
        <v>89</v>
      </c>
      <c r="H981" s="22" t="s">
        <v>88</v>
      </c>
    </row>
    <row r="982" spans="1:8" ht="15.75" x14ac:dyDescent="0.25">
      <c r="A982" s="9">
        <v>2005</v>
      </c>
      <c r="B982" s="10">
        <v>0</v>
      </c>
      <c r="C982" s="11"/>
      <c r="D982" s="12"/>
      <c r="E982" s="19"/>
      <c r="F982" s="19"/>
      <c r="G982" s="12"/>
      <c r="H982" s="12"/>
    </row>
    <row r="983" spans="1:8" ht="15.75" x14ac:dyDescent="0.25">
      <c r="A983" s="9">
        <v>2006</v>
      </c>
      <c r="B983" s="10">
        <v>0</v>
      </c>
      <c r="C983" s="11"/>
      <c r="D983" s="12"/>
      <c r="E983" s="19"/>
      <c r="F983" s="19"/>
      <c r="G983" s="12"/>
      <c r="H983" s="12"/>
    </row>
    <row r="984" spans="1:8" ht="15.75" x14ac:dyDescent="0.25">
      <c r="A984" s="9">
        <v>2007</v>
      </c>
      <c r="B984" s="10">
        <v>0</v>
      </c>
      <c r="C984" s="11"/>
      <c r="D984" s="12"/>
      <c r="E984" s="19"/>
      <c r="F984" s="19"/>
      <c r="G984" s="12"/>
      <c r="H984" s="12"/>
    </row>
    <row r="985" spans="1:8" ht="15.75" x14ac:dyDescent="0.25">
      <c r="A985" s="9">
        <v>2008</v>
      </c>
      <c r="B985" s="10">
        <v>0</v>
      </c>
      <c r="C985" s="11"/>
      <c r="D985" s="12"/>
      <c r="E985" s="19"/>
      <c r="F985" s="19"/>
      <c r="G985" s="12"/>
      <c r="H985" s="12"/>
    </row>
    <row r="986" spans="1:8" ht="15.75" x14ac:dyDescent="0.25">
      <c r="A986" s="9">
        <v>2009</v>
      </c>
      <c r="B986" s="10">
        <v>0</v>
      </c>
      <c r="C986" s="11"/>
      <c r="D986" s="12"/>
      <c r="E986" s="19"/>
      <c r="F986" s="19"/>
      <c r="G986" s="12"/>
      <c r="H986" s="12"/>
    </row>
    <row r="987" spans="1:8" ht="15.75" x14ac:dyDescent="0.25">
      <c r="A987" s="9">
        <v>2010</v>
      </c>
      <c r="B987" s="10">
        <v>0</v>
      </c>
      <c r="C987" s="13">
        <v>1</v>
      </c>
      <c r="D987" s="9">
        <v>0</v>
      </c>
      <c r="E987" s="19">
        <v>1</v>
      </c>
      <c r="F987" s="19">
        <v>0</v>
      </c>
      <c r="G987" s="9">
        <f t="shared" ref="G987:G993" si="31">C987-(D987+E987+F987)-H987</f>
        <v>0</v>
      </c>
      <c r="H987" s="9">
        <v>0</v>
      </c>
    </row>
    <row r="988" spans="1:8" ht="15.75" x14ac:dyDescent="0.25">
      <c r="A988" s="9">
        <v>2011</v>
      </c>
      <c r="B988" s="10">
        <v>0</v>
      </c>
      <c r="C988" s="13">
        <v>1</v>
      </c>
      <c r="D988" s="9">
        <v>0</v>
      </c>
      <c r="E988" s="19">
        <v>1</v>
      </c>
      <c r="F988" s="19">
        <v>0</v>
      </c>
      <c r="G988" s="9">
        <f t="shared" si="31"/>
        <v>0</v>
      </c>
      <c r="H988" s="9">
        <v>0</v>
      </c>
    </row>
    <row r="989" spans="1:8" ht="15.75" x14ac:dyDescent="0.25">
      <c r="A989" s="9">
        <v>2012</v>
      </c>
      <c r="B989" s="10">
        <v>0</v>
      </c>
      <c r="C989" s="13">
        <v>1</v>
      </c>
      <c r="D989" s="9">
        <v>0</v>
      </c>
      <c r="E989" s="19">
        <v>1</v>
      </c>
      <c r="F989" s="19">
        <v>0</v>
      </c>
      <c r="G989" s="9">
        <f t="shared" si="31"/>
        <v>0</v>
      </c>
      <c r="H989" s="9">
        <v>0</v>
      </c>
    </row>
    <row r="990" spans="1:8" ht="15.75" x14ac:dyDescent="0.25">
      <c r="A990" s="9">
        <v>2013</v>
      </c>
      <c r="B990" s="10">
        <v>0</v>
      </c>
      <c r="C990" s="13">
        <v>1</v>
      </c>
      <c r="D990" s="9">
        <v>0</v>
      </c>
      <c r="E990" s="19">
        <v>1</v>
      </c>
      <c r="F990" s="19">
        <v>0</v>
      </c>
      <c r="G990" s="9">
        <f t="shared" si="31"/>
        <v>0</v>
      </c>
      <c r="H990" s="9">
        <v>0</v>
      </c>
    </row>
    <row r="991" spans="1:8" ht="15.75" x14ac:dyDescent="0.25">
      <c r="A991" s="9">
        <v>2014</v>
      </c>
      <c r="B991" s="10">
        <v>0</v>
      </c>
      <c r="C991" s="13">
        <v>1</v>
      </c>
      <c r="D991" s="9">
        <v>0</v>
      </c>
      <c r="E991" s="19">
        <v>1</v>
      </c>
      <c r="F991" s="19">
        <v>0</v>
      </c>
      <c r="G991" s="9">
        <f t="shared" si="31"/>
        <v>0</v>
      </c>
      <c r="H991" s="9">
        <v>0</v>
      </c>
    </row>
    <row r="992" spans="1:8" ht="15.75" x14ac:dyDescent="0.25">
      <c r="A992" s="9">
        <v>2015</v>
      </c>
      <c r="B992" s="10">
        <v>0</v>
      </c>
      <c r="C992" s="13">
        <v>1</v>
      </c>
      <c r="D992" s="9">
        <v>0</v>
      </c>
      <c r="E992" s="19">
        <v>1</v>
      </c>
      <c r="F992" s="19">
        <v>0</v>
      </c>
      <c r="G992" s="9">
        <f t="shared" si="31"/>
        <v>0</v>
      </c>
      <c r="H992" s="9">
        <v>0</v>
      </c>
    </row>
    <row r="993" spans="1:8" ht="15.75" x14ac:dyDescent="0.25">
      <c r="A993" s="9">
        <v>2016</v>
      </c>
      <c r="B993" s="10">
        <v>0</v>
      </c>
      <c r="C993" s="13">
        <v>1</v>
      </c>
      <c r="D993" s="9">
        <v>0</v>
      </c>
      <c r="E993" s="19">
        <v>1</v>
      </c>
      <c r="F993" s="19">
        <v>0</v>
      </c>
      <c r="G993" s="9">
        <f t="shared" si="31"/>
        <v>0</v>
      </c>
      <c r="H993" s="9">
        <v>0</v>
      </c>
    </row>
    <row r="994" spans="1:8" ht="15.75" x14ac:dyDescent="0.25">
      <c r="A994" s="9">
        <v>2017</v>
      </c>
      <c r="B994" s="10">
        <v>0</v>
      </c>
      <c r="C994" s="13">
        <v>1</v>
      </c>
      <c r="D994" s="9">
        <v>0</v>
      </c>
      <c r="E994" s="19">
        <v>1</v>
      </c>
      <c r="F994" s="19">
        <v>0</v>
      </c>
      <c r="G994" s="19">
        <v>0</v>
      </c>
      <c r="H994" s="19">
        <v>0</v>
      </c>
    </row>
    <row r="995" spans="1:8" ht="15.75" x14ac:dyDescent="0.25">
      <c r="A995" s="9">
        <v>2018</v>
      </c>
      <c r="B995" s="10">
        <v>0</v>
      </c>
      <c r="C995" s="13">
        <v>1</v>
      </c>
      <c r="D995" s="9">
        <v>0</v>
      </c>
      <c r="E995" s="19">
        <v>1</v>
      </c>
      <c r="F995" s="19">
        <v>0</v>
      </c>
      <c r="G995" s="19">
        <v>0</v>
      </c>
      <c r="H995" s="19">
        <v>0</v>
      </c>
    </row>
    <row r="996" spans="1:8" ht="15.75" x14ac:dyDescent="0.25">
      <c r="A996" s="9">
        <v>2019</v>
      </c>
      <c r="B996" s="10">
        <v>0</v>
      </c>
      <c r="C996" s="13">
        <v>1</v>
      </c>
      <c r="D996" s="9">
        <v>0</v>
      </c>
      <c r="E996" s="19">
        <v>1</v>
      </c>
      <c r="F996" s="19">
        <v>0</v>
      </c>
      <c r="G996" s="19">
        <v>0</v>
      </c>
      <c r="H996" s="19">
        <v>0</v>
      </c>
    </row>
    <row r="997" spans="1:8" ht="15.75" x14ac:dyDescent="0.25">
      <c r="A997" s="9">
        <v>2020</v>
      </c>
      <c r="B997" s="10">
        <v>0</v>
      </c>
      <c r="C997" s="13">
        <v>1</v>
      </c>
      <c r="D997" s="9">
        <v>0</v>
      </c>
      <c r="E997" s="19">
        <v>1</v>
      </c>
      <c r="F997" s="19">
        <v>0</v>
      </c>
      <c r="G997" s="19">
        <v>0</v>
      </c>
      <c r="H997" s="19">
        <v>0</v>
      </c>
    </row>
    <row r="998" spans="1:8" ht="15.75" x14ac:dyDescent="0.25">
      <c r="A998" s="9">
        <v>2021</v>
      </c>
      <c r="B998" s="10">
        <v>0</v>
      </c>
      <c r="C998" s="13" t="s">
        <v>666</v>
      </c>
      <c r="D998" s="9" t="s">
        <v>666</v>
      </c>
      <c r="E998" s="19" t="s">
        <v>666</v>
      </c>
      <c r="F998" s="19" t="s">
        <v>666</v>
      </c>
      <c r="G998" s="19" t="s">
        <v>666</v>
      </c>
      <c r="H998" s="19" t="s">
        <v>666</v>
      </c>
    </row>
    <row r="999" spans="1:8" ht="15.75" x14ac:dyDescent="0.25">
      <c r="A999" s="9">
        <v>2022</v>
      </c>
      <c r="B999" s="10">
        <v>0</v>
      </c>
      <c r="C999" s="13">
        <v>1</v>
      </c>
      <c r="D999" s="9">
        <v>0</v>
      </c>
      <c r="E999" s="19">
        <v>1</v>
      </c>
      <c r="F999" s="19">
        <v>0</v>
      </c>
      <c r="G999" s="19">
        <v>0</v>
      </c>
      <c r="H999" s="19">
        <v>0</v>
      </c>
    </row>
    <row r="1000" spans="1:8" ht="15.75" x14ac:dyDescent="0.25">
      <c r="A1000" s="26"/>
      <c r="B1000" s="27"/>
      <c r="C1000" s="28"/>
      <c r="D1000" s="26"/>
      <c r="E1000" s="25"/>
      <c r="F1000" s="25"/>
      <c r="G1000" s="25"/>
      <c r="H1000" s="25"/>
    </row>
    <row r="1001" spans="1:8" ht="15.75" x14ac:dyDescent="0.25">
      <c r="A1001" s="23" t="s">
        <v>96</v>
      </c>
      <c r="B1001" s="27"/>
      <c r="C1001" s="28"/>
      <c r="D1001" s="26"/>
      <c r="E1001" s="25"/>
      <c r="F1001" s="25"/>
      <c r="G1001" s="25"/>
      <c r="H1001" s="25"/>
    </row>
    <row r="1002" spans="1:8" ht="15.75" x14ac:dyDescent="0.25">
      <c r="A1002" s="26"/>
      <c r="B1002" s="27"/>
      <c r="C1002" s="28"/>
      <c r="D1002" s="26"/>
      <c r="E1002" s="25"/>
      <c r="F1002" s="25"/>
      <c r="G1002" s="25"/>
      <c r="H1002" s="25"/>
    </row>
    <row r="1003" spans="1:8" ht="15.75" x14ac:dyDescent="0.25">
      <c r="A1003" s="26"/>
      <c r="B1003" s="27"/>
      <c r="C1003" s="28"/>
      <c r="D1003" s="26"/>
      <c r="E1003" s="25"/>
      <c r="F1003" s="25"/>
      <c r="G1003" s="25"/>
      <c r="H1003" s="25"/>
    </row>
    <row r="1004" spans="1:8" ht="15.75" x14ac:dyDescent="0.25">
      <c r="A1004" s="26"/>
      <c r="B1004" s="27"/>
      <c r="C1004" s="28"/>
      <c r="D1004" s="26"/>
      <c r="E1004" s="25"/>
      <c r="F1004" s="25"/>
      <c r="G1004" s="25"/>
      <c r="H1004" s="25"/>
    </row>
    <row r="1005" spans="1:8" ht="15.75" x14ac:dyDescent="0.25">
      <c r="A1005" s="23"/>
      <c r="B1005" s="24"/>
      <c r="C1005" s="23"/>
      <c r="D1005" s="23"/>
      <c r="E1005" s="25"/>
      <c r="F1005" s="25"/>
      <c r="G1005" s="25"/>
      <c r="H1005" s="25"/>
    </row>
    <row r="1006" spans="1:8" ht="15.75" x14ac:dyDescent="0.25">
      <c r="A1006" s="23"/>
      <c r="B1006" s="24"/>
      <c r="C1006" s="23"/>
      <c r="D1006" s="23"/>
      <c r="E1006" s="25"/>
      <c r="F1006" s="25"/>
      <c r="G1006" s="25"/>
      <c r="H1006" s="25"/>
    </row>
    <row r="1007" spans="1:8" ht="15.75" x14ac:dyDescent="0.25">
      <c r="A1007" s="23"/>
      <c r="B1007" s="24"/>
      <c r="C1007" s="23"/>
      <c r="D1007" s="23"/>
      <c r="E1007" s="25"/>
      <c r="F1007" s="25"/>
      <c r="G1007" s="25"/>
      <c r="H1007" s="25"/>
    </row>
    <row r="1008" spans="1:8" ht="18" x14ac:dyDescent="0.25">
      <c r="A1008" s="167" t="s">
        <v>562</v>
      </c>
      <c r="B1008" s="168"/>
      <c r="C1008" s="168"/>
      <c r="D1008" s="168"/>
      <c r="E1008" s="168"/>
      <c r="F1008" s="168"/>
      <c r="G1008" s="168"/>
      <c r="H1008" s="169"/>
    </row>
    <row r="1009" spans="1:8" ht="47.25" x14ac:dyDescent="0.25">
      <c r="A1009" s="20" t="s">
        <v>0</v>
      </c>
      <c r="B1009" s="21" t="s">
        <v>94</v>
      </c>
      <c r="C1009" s="22" t="s">
        <v>95</v>
      </c>
      <c r="D1009" s="22" t="s">
        <v>91</v>
      </c>
      <c r="E1009" s="22" t="s">
        <v>92</v>
      </c>
      <c r="F1009" s="22" t="s">
        <v>93</v>
      </c>
      <c r="G1009" s="22" t="s">
        <v>89</v>
      </c>
      <c r="H1009" s="22" t="s">
        <v>88</v>
      </c>
    </row>
    <row r="1010" spans="1:8" ht="15.75" x14ac:dyDescent="0.25">
      <c r="A1010" s="9">
        <v>2005</v>
      </c>
      <c r="B1010" s="10">
        <v>0</v>
      </c>
      <c r="C1010" s="11"/>
      <c r="D1010" s="12"/>
      <c r="E1010" s="19"/>
      <c r="F1010" s="19"/>
      <c r="G1010" s="12"/>
      <c r="H1010" s="12"/>
    </row>
    <row r="1011" spans="1:8" ht="15.75" x14ac:dyDescent="0.25">
      <c r="A1011" s="9">
        <v>2006</v>
      </c>
      <c r="B1011" s="10">
        <v>0</v>
      </c>
      <c r="C1011" s="11"/>
      <c r="D1011" s="12"/>
      <c r="E1011" s="19"/>
      <c r="F1011" s="19"/>
      <c r="G1011" s="12"/>
      <c r="H1011" s="12"/>
    </row>
    <row r="1012" spans="1:8" ht="15.75" x14ac:dyDescent="0.25">
      <c r="A1012" s="9">
        <v>2007</v>
      </c>
      <c r="B1012" s="10">
        <v>0</v>
      </c>
      <c r="C1012" s="11"/>
      <c r="D1012" s="12"/>
      <c r="E1012" s="19"/>
      <c r="F1012" s="19"/>
      <c r="G1012" s="12"/>
      <c r="H1012" s="12"/>
    </row>
    <row r="1013" spans="1:8" ht="15.75" x14ac:dyDescent="0.25">
      <c r="A1013" s="9">
        <v>2008</v>
      </c>
      <c r="B1013" s="10">
        <v>0</v>
      </c>
      <c r="C1013" s="11"/>
      <c r="D1013" s="12"/>
      <c r="E1013" s="19"/>
      <c r="F1013" s="19"/>
      <c r="G1013" s="12"/>
      <c r="H1013" s="12"/>
    </row>
    <row r="1014" spans="1:8" ht="15.75" x14ac:dyDescent="0.25">
      <c r="A1014" s="9">
        <v>2009</v>
      </c>
      <c r="B1014" s="10">
        <v>0</v>
      </c>
      <c r="C1014" s="11"/>
      <c r="D1014" s="12"/>
      <c r="E1014" s="19"/>
      <c r="F1014" s="19"/>
      <c r="G1014" s="12"/>
      <c r="H1014" s="12"/>
    </row>
    <row r="1015" spans="1:8" ht="15.75" x14ac:dyDescent="0.25">
      <c r="A1015" s="9">
        <v>2010</v>
      </c>
      <c r="B1015" s="10">
        <v>4.5599999999999996</v>
      </c>
      <c r="C1015" s="13">
        <v>3</v>
      </c>
      <c r="D1015" s="9">
        <v>0</v>
      </c>
      <c r="E1015" s="19">
        <v>3</v>
      </c>
      <c r="F1015" s="19">
        <v>0</v>
      </c>
      <c r="G1015" s="9">
        <f t="shared" ref="G1015:G1022" si="32">C1015-(D1015+E1015+F1015)-H1015</f>
        <v>0</v>
      </c>
      <c r="H1015" s="9">
        <v>0</v>
      </c>
    </row>
    <row r="1016" spans="1:8" ht="15.75" x14ac:dyDescent="0.25">
      <c r="A1016" s="9">
        <v>2011</v>
      </c>
      <c r="B1016" s="10">
        <v>0</v>
      </c>
      <c r="C1016" s="13">
        <v>6</v>
      </c>
      <c r="D1016" s="9">
        <v>0</v>
      </c>
      <c r="E1016" s="19">
        <v>6</v>
      </c>
      <c r="F1016" s="19">
        <v>0</v>
      </c>
      <c r="G1016" s="9">
        <f t="shared" si="32"/>
        <v>0</v>
      </c>
      <c r="H1016" s="9">
        <v>0</v>
      </c>
    </row>
    <row r="1017" spans="1:8" ht="15.75" x14ac:dyDescent="0.25">
      <c r="A1017" s="9">
        <v>2012</v>
      </c>
      <c r="B1017" s="10">
        <v>0</v>
      </c>
      <c r="C1017" s="13">
        <v>6</v>
      </c>
      <c r="D1017" s="9">
        <v>0</v>
      </c>
      <c r="E1017" s="19">
        <v>6</v>
      </c>
      <c r="F1017" s="19">
        <v>0</v>
      </c>
      <c r="G1017" s="9">
        <f t="shared" si="32"/>
        <v>0</v>
      </c>
      <c r="H1017" s="9">
        <v>0</v>
      </c>
    </row>
    <row r="1018" spans="1:8" ht="15.75" x14ac:dyDescent="0.25">
      <c r="A1018" s="9">
        <v>2013</v>
      </c>
      <c r="B1018" s="10">
        <v>0</v>
      </c>
      <c r="C1018" s="13">
        <v>6</v>
      </c>
      <c r="D1018" s="9">
        <v>0</v>
      </c>
      <c r="E1018" s="19">
        <v>6</v>
      </c>
      <c r="F1018" s="19">
        <v>0</v>
      </c>
      <c r="G1018" s="9">
        <f t="shared" si="32"/>
        <v>0</v>
      </c>
      <c r="H1018" s="9">
        <v>0</v>
      </c>
    </row>
    <row r="1019" spans="1:8" ht="15.75" x14ac:dyDescent="0.25">
      <c r="A1019" s="9">
        <v>2014</v>
      </c>
      <c r="B1019" s="10">
        <v>0</v>
      </c>
      <c r="C1019" s="13">
        <v>6</v>
      </c>
      <c r="D1019" s="9">
        <v>0</v>
      </c>
      <c r="E1019" s="19">
        <v>6</v>
      </c>
      <c r="F1019" s="19">
        <v>0</v>
      </c>
      <c r="G1019" s="9">
        <f t="shared" si="32"/>
        <v>0</v>
      </c>
      <c r="H1019" s="9">
        <v>0</v>
      </c>
    </row>
    <row r="1020" spans="1:8" ht="15.75" x14ac:dyDescent="0.25">
      <c r="A1020" s="9">
        <v>2015</v>
      </c>
      <c r="B1020" s="10">
        <v>0</v>
      </c>
      <c r="C1020" s="13">
        <v>5</v>
      </c>
      <c r="D1020" s="9">
        <v>0</v>
      </c>
      <c r="E1020" s="19">
        <v>5</v>
      </c>
      <c r="F1020" s="19">
        <v>0</v>
      </c>
      <c r="G1020" s="9">
        <f t="shared" si="32"/>
        <v>0</v>
      </c>
      <c r="H1020" s="9">
        <v>0</v>
      </c>
    </row>
    <row r="1021" spans="1:8" ht="15.75" x14ac:dyDescent="0.25">
      <c r="A1021" s="9">
        <v>2016</v>
      </c>
      <c r="B1021" s="10">
        <v>0</v>
      </c>
      <c r="C1021" s="13">
        <v>6</v>
      </c>
      <c r="D1021" s="9">
        <v>0</v>
      </c>
      <c r="E1021" s="19">
        <v>0</v>
      </c>
      <c r="F1021" s="19">
        <v>0</v>
      </c>
      <c r="G1021" s="9">
        <f t="shared" si="32"/>
        <v>6</v>
      </c>
      <c r="H1021" s="9">
        <v>0</v>
      </c>
    </row>
    <row r="1022" spans="1:8" ht="15.75" x14ac:dyDescent="0.25">
      <c r="A1022" s="9">
        <v>2017</v>
      </c>
      <c r="B1022" s="10">
        <v>0</v>
      </c>
      <c r="C1022" s="13">
        <v>6</v>
      </c>
      <c r="D1022" s="9">
        <v>0</v>
      </c>
      <c r="E1022" s="19">
        <v>3</v>
      </c>
      <c r="F1022" s="19">
        <v>0</v>
      </c>
      <c r="G1022" s="19">
        <f t="shared" si="32"/>
        <v>3</v>
      </c>
      <c r="H1022" s="19">
        <v>0</v>
      </c>
    </row>
    <row r="1023" spans="1:8" ht="15.75" x14ac:dyDescent="0.25">
      <c r="A1023" s="9">
        <v>2018</v>
      </c>
      <c r="B1023" s="10">
        <v>0</v>
      </c>
      <c r="C1023" s="13">
        <v>8</v>
      </c>
      <c r="D1023" s="9">
        <v>0</v>
      </c>
      <c r="E1023" s="19">
        <v>4</v>
      </c>
      <c r="F1023" s="19">
        <v>2</v>
      </c>
      <c r="G1023" s="19">
        <v>0</v>
      </c>
      <c r="H1023" s="19">
        <v>2</v>
      </c>
    </row>
    <row r="1024" spans="1:8" ht="15.75" x14ac:dyDescent="0.25">
      <c r="A1024" s="9">
        <v>2019</v>
      </c>
      <c r="B1024" s="10">
        <v>0</v>
      </c>
      <c r="C1024" s="13">
        <v>10</v>
      </c>
      <c r="D1024" s="9">
        <v>2</v>
      </c>
      <c r="E1024" s="19">
        <v>4</v>
      </c>
      <c r="F1024" s="19">
        <v>0</v>
      </c>
      <c r="G1024" s="19">
        <v>2</v>
      </c>
      <c r="H1024" s="19">
        <v>2</v>
      </c>
    </row>
    <row r="1025" spans="1:8" ht="15.75" x14ac:dyDescent="0.25">
      <c r="A1025" s="9">
        <v>2020</v>
      </c>
      <c r="B1025" s="10">
        <v>0</v>
      </c>
      <c r="C1025" s="13">
        <v>10</v>
      </c>
      <c r="D1025" s="9">
        <v>0</v>
      </c>
      <c r="E1025" s="19">
        <v>4</v>
      </c>
      <c r="F1025" s="19">
        <v>0</v>
      </c>
      <c r="G1025" s="19">
        <v>0</v>
      </c>
      <c r="H1025" s="19">
        <v>6</v>
      </c>
    </row>
    <row r="1026" spans="1:8" ht="15.75" x14ac:dyDescent="0.25">
      <c r="A1026" s="9">
        <v>2021</v>
      </c>
      <c r="B1026" s="10">
        <v>0</v>
      </c>
      <c r="C1026" s="13" t="s">
        <v>666</v>
      </c>
      <c r="D1026" s="9" t="s">
        <v>666</v>
      </c>
      <c r="E1026" s="19" t="s">
        <v>666</v>
      </c>
      <c r="F1026" s="19" t="s">
        <v>666</v>
      </c>
      <c r="G1026" s="19" t="s">
        <v>666</v>
      </c>
      <c r="H1026" s="19" t="s">
        <v>666</v>
      </c>
    </row>
    <row r="1027" spans="1:8" ht="15.75" x14ac:dyDescent="0.25">
      <c r="A1027" s="9">
        <v>2022</v>
      </c>
      <c r="B1027" s="10">
        <v>0</v>
      </c>
      <c r="C1027" s="13">
        <v>10</v>
      </c>
      <c r="D1027" s="9">
        <v>0</v>
      </c>
      <c r="E1027" s="19">
        <v>6</v>
      </c>
      <c r="F1027" s="19">
        <v>0</v>
      </c>
      <c r="G1027" s="19">
        <v>0</v>
      </c>
      <c r="H1027" s="19">
        <v>4</v>
      </c>
    </row>
    <row r="1028" spans="1:8" ht="15.75" x14ac:dyDescent="0.25">
      <c r="A1028" s="26"/>
      <c r="B1028" s="27"/>
      <c r="C1028" s="28"/>
      <c r="D1028" s="26"/>
      <c r="E1028" s="25"/>
      <c r="F1028" s="25"/>
      <c r="G1028" s="25"/>
      <c r="H1028" s="25"/>
    </row>
    <row r="1029" spans="1:8" ht="15.75" x14ac:dyDescent="0.25">
      <c r="A1029" s="23" t="s">
        <v>96</v>
      </c>
      <c r="B1029" s="27"/>
      <c r="C1029" s="28"/>
      <c r="D1029" s="26"/>
      <c r="E1029" s="25"/>
      <c r="F1029" s="25"/>
      <c r="G1029" s="25"/>
      <c r="H1029" s="25"/>
    </row>
    <row r="1030" spans="1:8" ht="15.75" x14ac:dyDescent="0.25">
      <c r="A1030" s="26"/>
      <c r="B1030" s="27"/>
      <c r="C1030" s="28"/>
      <c r="D1030" s="26"/>
      <c r="E1030" s="25"/>
      <c r="F1030" s="25"/>
      <c r="G1030" s="25"/>
      <c r="H1030" s="25"/>
    </row>
    <row r="1031" spans="1:8" ht="15.75" x14ac:dyDescent="0.25">
      <c r="A1031" s="26"/>
      <c r="B1031" s="27"/>
      <c r="C1031" s="28"/>
      <c r="D1031" s="26"/>
      <c r="E1031" s="25"/>
      <c r="F1031" s="25"/>
      <c r="G1031" s="25"/>
      <c r="H1031" s="25"/>
    </row>
    <row r="1032" spans="1:8" ht="15.75" x14ac:dyDescent="0.25">
      <c r="A1032" s="26"/>
      <c r="B1032" s="27"/>
      <c r="C1032" s="28"/>
      <c r="D1032" s="26"/>
      <c r="E1032" s="25"/>
      <c r="F1032" s="25"/>
      <c r="G1032" s="25"/>
      <c r="H1032" s="25"/>
    </row>
    <row r="1033" spans="1:8" ht="15.75" x14ac:dyDescent="0.25">
      <c r="A1033" s="23"/>
      <c r="B1033" s="24"/>
      <c r="C1033" s="23"/>
      <c r="D1033" s="23"/>
      <c r="E1033" s="25"/>
      <c r="F1033" s="25"/>
      <c r="G1033" s="25"/>
      <c r="H1033" s="25"/>
    </row>
    <row r="1034" spans="1:8" ht="15.75" x14ac:dyDescent="0.25">
      <c r="A1034" s="23"/>
      <c r="B1034" s="24"/>
      <c r="C1034" s="23"/>
      <c r="D1034" s="23"/>
      <c r="E1034" s="25"/>
      <c r="F1034" s="25"/>
      <c r="G1034" s="25"/>
      <c r="H1034" s="25"/>
    </row>
    <row r="1035" spans="1:8" ht="15.75" x14ac:dyDescent="0.25">
      <c r="A1035" s="23"/>
      <c r="B1035" s="24"/>
      <c r="C1035" s="23"/>
      <c r="D1035" s="23"/>
      <c r="E1035" s="25"/>
      <c r="F1035" s="25"/>
      <c r="G1035" s="25"/>
      <c r="H1035" s="25"/>
    </row>
    <row r="1036" spans="1:8" ht="18" x14ac:dyDescent="0.25">
      <c r="A1036" s="170" t="s">
        <v>564</v>
      </c>
      <c r="B1036" s="171"/>
      <c r="C1036" s="171"/>
      <c r="D1036" s="171"/>
      <c r="E1036" s="171"/>
      <c r="F1036" s="171"/>
      <c r="G1036" s="171"/>
      <c r="H1036" s="172"/>
    </row>
    <row r="1037" spans="1:8" ht="47.25" x14ac:dyDescent="0.25">
      <c r="A1037" s="20" t="s">
        <v>0</v>
      </c>
      <c r="B1037" s="21" t="s">
        <v>94</v>
      </c>
      <c r="C1037" s="22" t="s">
        <v>95</v>
      </c>
      <c r="D1037" s="22" t="s">
        <v>91</v>
      </c>
      <c r="E1037" s="22" t="s">
        <v>92</v>
      </c>
      <c r="F1037" s="22" t="s">
        <v>93</v>
      </c>
      <c r="G1037" s="22" t="s">
        <v>89</v>
      </c>
      <c r="H1037" s="22" t="s">
        <v>88</v>
      </c>
    </row>
    <row r="1038" spans="1:8" ht="15.75" x14ac:dyDescent="0.25">
      <c r="A1038" s="9">
        <v>2005</v>
      </c>
      <c r="B1038" s="11">
        <v>0.5</v>
      </c>
      <c r="C1038" s="11"/>
      <c r="D1038" s="12"/>
      <c r="E1038" s="19"/>
      <c r="F1038" s="19"/>
      <c r="G1038" s="12"/>
      <c r="H1038" s="12"/>
    </row>
    <row r="1039" spans="1:8" ht="15.75" x14ac:dyDescent="0.25">
      <c r="A1039" s="9">
        <v>2006</v>
      </c>
      <c r="B1039" s="11">
        <v>0</v>
      </c>
      <c r="C1039" s="11"/>
      <c r="D1039" s="12"/>
      <c r="E1039" s="19"/>
      <c r="F1039" s="19"/>
      <c r="G1039" s="12"/>
      <c r="H1039" s="12"/>
    </row>
    <row r="1040" spans="1:8" ht="15.75" x14ac:dyDescent="0.25">
      <c r="A1040" s="9">
        <v>2007</v>
      </c>
      <c r="B1040" s="11">
        <v>0</v>
      </c>
      <c r="C1040" s="11"/>
      <c r="D1040" s="12"/>
      <c r="E1040" s="19"/>
      <c r="F1040" s="19"/>
      <c r="G1040" s="12"/>
      <c r="H1040" s="12"/>
    </row>
    <row r="1041" spans="1:8" ht="15.75" x14ac:dyDescent="0.25">
      <c r="A1041" s="9">
        <v>2008</v>
      </c>
      <c r="B1041" s="11">
        <v>1.5</v>
      </c>
      <c r="C1041" s="11"/>
      <c r="D1041" s="12"/>
      <c r="E1041" s="19"/>
      <c r="F1041" s="19"/>
      <c r="G1041" s="12"/>
      <c r="H1041" s="12"/>
    </row>
    <row r="1042" spans="1:8" ht="15.75" x14ac:dyDescent="0.25">
      <c r="A1042" s="9">
        <v>2009</v>
      </c>
      <c r="B1042" s="11">
        <v>1</v>
      </c>
      <c r="C1042" s="11"/>
      <c r="D1042" s="12"/>
      <c r="E1042" s="19"/>
      <c r="F1042" s="19"/>
      <c r="G1042" s="12"/>
      <c r="H1042" s="12"/>
    </row>
    <row r="1043" spans="1:8" ht="15.75" x14ac:dyDescent="0.25">
      <c r="A1043" s="9">
        <v>2010</v>
      </c>
      <c r="B1043" s="11">
        <v>0</v>
      </c>
      <c r="C1043" s="13">
        <v>139</v>
      </c>
      <c r="D1043" s="9">
        <v>9</v>
      </c>
      <c r="E1043" s="19">
        <v>118</v>
      </c>
      <c r="F1043" s="19">
        <v>11</v>
      </c>
      <c r="G1043" s="9">
        <f t="shared" ref="G1043:G1051" si="33">C1043-(D1043+E1043+F1043)-H1043</f>
        <v>0</v>
      </c>
      <c r="H1043" s="9">
        <v>1</v>
      </c>
    </row>
    <row r="1044" spans="1:8" ht="15.75" x14ac:dyDescent="0.25">
      <c r="A1044" s="9">
        <v>2011</v>
      </c>
      <c r="B1044" s="11">
        <v>0</v>
      </c>
      <c r="C1044" s="13">
        <v>140</v>
      </c>
      <c r="D1044" s="9">
        <v>36</v>
      </c>
      <c r="E1044" s="19">
        <v>99</v>
      </c>
      <c r="F1044" s="19">
        <v>2</v>
      </c>
      <c r="G1044" s="9">
        <f t="shared" si="33"/>
        <v>0</v>
      </c>
      <c r="H1044" s="9">
        <v>3</v>
      </c>
    </row>
    <row r="1045" spans="1:8" ht="15.75" x14ac:dyDescent="0.25">
      <c r="A1045" s="9">
        <v>2012</v>
      </c>
      <c r="B1045" s="11">
        <v>0</v>
      </c>
      <c r="C1045" s="13">
        <v>160</v>
      </c>
      <c r="D1045" s="9">
        <v>41</v>
      </c>
      <c r="E1045" s="19">
        <v>99</v>
      </c>
      <c r="F1045" s="19">
        <v>0</v>
      </c>
      <c r="G1045" s="9">
        <f t="shared" si="33"/>
        <v>16</v>
      </c>
      <c r="H1045" s="9">
        <v>4</v>
      </c>
    </row>
    <row r="1046" spans="1:8" ht="15.75" x14ac:dyDescent="0.25">
      <c r="A1046" s="9">
        <v>2013</v>
      </c>
      <c r="B1046" s="11">
        <v>1</v>
      </c>
      <c r="C1046" s="13">
        <v>176</v>
      </c>
      <c r="D1046" s="9">
        <v>41</v>
      </c>
      <c r="E1046" s="19">
        <v>125</v>
      </c>
      <c r="F1046" s="19">
        <v>0</v>
      </c>
      <c r="G1046" s="9">
        <f t="shared" si="33"/>
        <v>7</v>
      </c>
      <c r="H1046" s="9">
        <v>3</v>
      </c>
    </row>
    <row r="1047" spans="1:8" ht="15.75" x14ac:dyDescent="0.25">
      <c r="A1047" s="9">
        <v>2014</v>
      </c>
      <c r="B1047" s="11">
        <v>0.5</v>
      </c>
      <c r="C1047" s="13">
        <v>189</v>
      </c>
      <c r="D1047" s="9">
        <v>7</v>
      </c>
      <c r="E1047" s="19">
        <v>110</v>
      </c>
      <c r="F1047" s="19">
        <v>0</v>
      </c>
      <c r="G1047" s="9">
        <f t="shared" si="33"/>
        <v>67</v>
      </c>
      <c r="H1047" s="9">
        <v>5</v>
      </c>
    </row>
    <row r="1048" spans="1:8" ht="15.75" x14ac:dyDescent="0.25">
      <c r="A1048" s="9">
        <v>2015</v>
      </c>
      <c r="B1048" s="11">
        <v>1</v>
      </c>
      <c r="C1048" s="13">
        <v>233</v>
      </c>
      <c r="D1048" s="9">
        <v>1</v>
      </c>
      <c r="E1048" s="19">
        <v>109</v>
      </c>
      <c r="F1048" s="19">
        <v>0</v>
      </c>
      <c r="G1048" s="9">
        <f t="shared" si="33"/>
        <v>114</v>
      </c>
      <c r="H1048" s="9">
        <v>9</v>
      </c>
    </row>
    <row r="1049" spans="1:8" ht="15.75" x14ac:dyDescent="0.25">
      <c r="A1049" s="9">
        <v>2016</v>
      </c>
      <c r="B1049" s="11">
        <v>0.5</v>
      </c>
      <c r="C1049" s="13">
        <v>251</v>
      </c>
      <c r="D1049" s="9">
        <v>0</v>
      </c>
      <c r="E1049" s="19">
        <v>124</v>
      </c>
      <c r="F1049" s="19">
        <v>0</v>
      </c>
      <c r="G1049" s="9">
        <f t="shared" si="33"/>
        <v>120</v>
      </c>
      <c r="H1049" s="9">
        <v>7</v>
      </c>
    </row>
    <row r="1050" spans="1:8" ht="15.75" x14ac:dyDescent="0.25">
      <c r="A1050" s="9">
        <v>2017</v>
      </c>
      <c r="B1050" s="10">
        <v>0</v>
      </c>
      <c r="C1050" s="13">
        <v>305</v>
      </c>
      <c r="D1050" s="9">
        <v>0</v>
      </c>
      <c r="E1050" s="19">
        <v>140</v>
      </c>
      <c r="F1050" s="19">
        <v>0</v>
      </c>
      <c r="G1050" s="19">
        <f t="shared" si="33"/>
        <v>155</v>
      </c>
      <c r="H1050" s="19">
        <v>10</v>
      </c>
    </row>
    <row r="1051" spans="1:8" ht="15.75" x14ac:dyDescent="0.25">
      <c r="A1051" s="9">
        <v>2018</v>
      </c>
      <c r="B1051" s="10">
        <v>0.50069346044271312</v>
      </c>
      <c r="C1051" s="13">
        <v>349</v>
      </c>
      <c r="D1051" s="9">
        <v>0</v>
      </c>
      <c r="E1051" s="19">
        <v>24</v>
      </c>
      <c r="F1051" s="19">
        <v>0</v>
      </c>
      <c r="G1051" s="19">
        <f t="shared" si="33"/>
        <v>314</v>
      </c>
      <c r="H1051" s="19">
        <v>11</v>
      </c>
    </row>
    <row r="1052" spans="1:8" ht="15.75" x14ac:dyDescent="0.25">
      <c r="A1052" s="9">
        <v>2019</v>
      </c>
      <c r="B1052" s="10">
        <v>0.96</v>
      </c>
      <c r="C1052" s="13">
        <v>346</v>
      </c>
      <c r="D1052" s="9">
        <v>0</v>
      </c>
      <c r="E1052" s="19">
        <v>25</v>
      </c>
      <c r="F1052" s="19">
        <v>0</v>
      </c>
      <c r="G1052" s="19">
        <v>312</v>
      </c>
      <c r="H1052" s="19">
        <v>9</v>
      </c>
    </row>
    <row r="1053" spans="1:8" ht="15.75" x14ac:dyDescent="0.25">
      <c r="A1053" s="9">
        <v>2020</v>
      </c>
      <c r="B1053" s="10">
        <v>0</v>
      </c>
      <c r="C1053" s="13">
        <v>411</v>
      </c>
      <c r="D1053" s="9">
        <v>0</v>
      </c>
      <c r="E1053" s="19">
        <v>22</v>
      </c>
      <c r="F1053" s="19">
        <v>0</v>
      </c>
      <c r="G1053" s="19">
        <v>299</v>
      </c>
      <c r="H1053" s="19">
        <v>90</v>
      </c>
    </row>
    <row r="1054" spans="1:8" ht="15.75" x14ac:dyDescent="0.25">
      <c r="A1054" s="9">
        <v>2021</v>
      </c>
      <c r="B1054" s="10">
        <v>0</v>
      </c>
      <c r="C1054" s="13" t="s">
        <v>666</v>
      </c>
      <c r="D1054" s="13" t="s">
        <v>666</v>
      </c>
      <c r="E1054" s="13" t="s">
        <v>666</v>
      </c>
      <c r="F1054" s="13" t="s">
        <v>666</v>
      </c>
      <c r="G1054" s="13" t="s">
        <v>666</v>
      </c>
      <c r="H1054" s="13" t="s">
        <v>666</v>
      </c>
    </row>
    <row r="1055" spans="1:8" ht="15.75" x14ac:dyDescent="0.25">
      <c r="A1055" s="9">
        <v>2022</v>
      </c>
      <c r="B1055" s="10">
        <v>1.3733245440562514</v>
      </c>
      <c r="C1055" s="13">
        <v>445</v>
      </c>
      <c r="D1055" s="9">
        <v>0</v>
      </c>
      <c r="E1055" s="19">
        <v>26</v>
      </c>
      <c r="F1055" s="19">
        <v>0</v>
      </c>
      <c r="G1055" s="19">
        <v>418</v>
      </c>
      <c r="H1055" s="19">
        <v>1</v>
      </c>
    </row>
    <row r="1056" spans="1:8" ht="15.75" x14ac:dyDescent="0.25">
      <c r="A1056" s="26"/>
      <c r="B1056" s="27"/>
      <c r="C1056" s="28"/>
      <c r="D1056" s="26"/>
      <c r="E1056" s="25"/>
      <c r="F1056" s="25"/>
      <c r="G1056" s="25"/>
      <c r="H1056" s="25"/>
    </row>
    <row r="1057" spans="1:8" ht="15.75" x14ac:dyDescent="0.25">
      <c r="A1057" s="26"/>
      <c r="B1057" s="27"/>
      <c r="C1057" s="28"/>
      <c r="D1057" s="26"/>
      <c r="E1057" s="25"/>
      <c r="F1057" s="25"/>
      <c r="G1057" s="25"/>
      <c r="H1057" s="25"/>
    </row>
    <row r="1058" spans="1:8" ht="15.75" x14ac:dyDescent="0.25">
      <c r="A1058" s="23" t="s">
        <v>96</v>
      </c>
      <c r="B1058" s="27"/>
      <c r="C1058" s="28"/>
      <c r="D1058" s="26"/>
      <c r="E1058" s="25"/>
      <c r="F1058" s="25"/>
      <c r="G1058" s="25"/>
      <c r="H1058" s="25"/>
    </row>
    <row r="1059" spans="1:8" ht="15.75" x14ac:dyDescent="0.25">
      <c r="A1059" s="26"/>
      <c r="B1059" s="27"/>
      <c r="C1059" s="28"/>
      <c r="D1059" s="26"/>
      <c r="E1059" s="25"/>
      <c r="F1059" s="25"/>
      <c r="G1059" s="25"/>
      <c r="H1059" s="25"/>
    </row>
    <row r="1060" spans="1:8" ht="15.75" x14ac:dyDescent="0.25">
      <c r="A1060" s="26"/>
      <c r="B1060" s="27"/>
      <c r="C1060" s="28"/>
      <c r="D1060" s="26"/>
      <c r="E1060" s="25"/>
      <c r="F1060" s="25"/>
      <c r="G1060" s="25"/>
      <c r="H1060" s="25"/>
    </row>
    <row r="1061" spans="1:8" ht="15.75" x14ac:dyDescent="0.25">
      <c r="A1061" s="23"/>
      <c r="B1061" s="24"/>
      <c r="C1061" s="23"/>
      <c r="D1061" s="23"/>
      <c r="E1061" s="25"/>
      <c r="F1061" s="25"/>
      <c r="G1061" s="25"/>
      <c r="H1061" s="25"/>
    </row>
    <row r="1062" spans="1:8" ht="15.75" x14ac:dyDescent="0.25">
      <c r="A1062" s="23"/>
      <c r="B1062" s="24"/>
      <c r="C1062" s="23"/>
      <c r="D1062" s="23"/>
      <c r="E1062" s="25"/>
      <c r="F1062" s="25"/>
      <c r="G1062" s="25"/>
      <c r="H1062" s="25"/>
    </row>
    <row r="1063" spans="1:8" ht="15.75" x14ac:dyDescent="0.25">
      <c r="A1063" s="23"/>
      <c r="B1063" s="24"/>
      <c r="C1063" s="23"/>
      <c r="D1063" s="23"/>
      <c r="E1063" s="25"/>
      <c r="F1063" s="25"/>
      <c r="G1063" s="25"/>
      <c r="H1063" s="25"/>
    </row>
    <row r="1064" spans="1:8" ht="18" x14ac:dyDescent="0.25">
      <c r="A1064" s="167" t="s">
        <v>195</v>
      </c>
      <c r="B1064" s="168"/>
      <c r="C1064" s="168"/>
      <c r="D1064" s="168"/>
      <c r="E1064" s="168"/>
      <c r="F1064" s="168"/>
      <c r="G1064" s="168"/>
      <c r="H1064" s="169"/>
    </row>
    <row r="1065" spans="1:8" ht="47.25" x14ac:dyDescent="0.25">
      <c r="A1065" s="20" t="s">
        <v>0</v>
      </c>
      <c r="B1065" s="21" t="s">
        <v>94</v>
      </c>
      <c r="C1065" s="22" t="s">
        <v>95</v>
      </c>
      <c r="D1065" s="22" t="s">
        <v>91</v>
      </c>
      <c r="E1065" s="22" t="s">
        <v>92</v>
      </c>
      <c r="F1065" s="22" t="s">
        <v>93</v>
      </c>
      <c r="G1065" s="22" t="s">
        <v>89</v>
      </c>
      <c r="H1065" s="22" t="s">
        <v>88</v>
      </c>
    </row>
    <row r="1066" spans="1:8" ht="15.75" x14ac:dyDescent="0.25">
      <c r="A1066" s="9">
        <v>2005</v>
      </c>
      <c r="B1066" s="10">
        <v>0</v>
      </c>
      <c r="C1066" s="13"/>
      <c r="D1066" s="12"/>
      <c r="E1066" s="19"/>
      <c r="F1066" s="19"/>
      <c r="G1066" s="12"/>
      <c r="H1066" s="12"/>
    </row>
    <row r="1067" spans="1:8" ht="15.75" x14ac:dyDescent="0.25">
      <c r="A1067" s="9">
        <v>2006</v>
      </c>
      <c r="B1067" s="10">
        <v>0</v>
      </c>
      <c r="C1067" s="13"/>
      <c r="D1067" s="12"/>
      <c r="E1067" s="19"/>
      <c r="F1067" s="19"/>
      <c r="G1067" s="12"/>
      <c r="H1067" s="12"/>
    </row>
    <row r="1068" spans="1:8" ht="15.75" x14ac:dyDescent="0.25">
      <c r="A1068" s="9">
        <v>2007</v>
      </c>
      <c r="B1068" s="10">
        <v>0</v>
      </c>
      <c r="C1068" s="13"/>
      <c r="D1068" s="12"/>
      <c r="E1068" s="19"/>
      <c r="F1068" s="19"/>
      <c r="G1068" s="12"/>
      <c r="H1068" s="12"/>
    </row>
    <row r="1069" spans="1:8" ht="15.75" x14ac:dyDescent="0.25">
      <c r="A1069" s="9">
        <v>2008</v>
      </c>
      <c r="B1069" s="10">
        <v>0</v>
      </c>
      <c r="C1069" s="13"/>
      <c r="D1069" s="12"/>
      <c r="E1069" s="19"/>
      <c r="F1069" s="19"/>
      <c r="G1069" s="12"/>
      <c r="H1069" s="12"/>
    </row>
    <row r="1070" spans="1:8" ht="15.75" x14ac:dyDescent="0.25">
      <c r="A1070" s="9">
        <v>2009</v>
      </c>
      <c r="B1070" s="10">
        <v>0</v>
      </c>
      <c r="C1070" s="13"/>
      <c r="D1070" s="12"/>
      <c r="E1070" s="19"/>
      <c r="F1070" s="19"/>
      <c r="G1070" s="12"/>
      <c r="H1070" s="12"/>
    </row>
    <row r="1071" spans="1:8" ht="15.75" x14ac:dyDescent="0.25">
      <c r="A1071" s="9">
        <v>2010</v>
      </c>
      <c r="B1071" s="10">
        <v>0</v>
      </c>
      <c r="C1071" s="13">
        <v>1</v>
      </c>
      <c r="D1071" s="12">
        <v>0</v>
      </c>
      <c r="E1071" s="19">
        <v>1</v>
      </c>
      <c r="F1071" s="19">
        <v>0</v>
      </c>
      <c r="G1071" s="9">
        <f t="shared" ref="G1071:G1077" si="34">C1071-(D1071+E1071+F1071)-H1071</f>
        <v>0</v>
      </c>
      <c r="H1071" s="9">
        <v>0</v>
      </c>
    </row>
    <row r="1072" spans="1:8" ht="15.75" x14ac:dyDescent="0.25">
      <c r="A1072" s="9">
        <v>2011</v>
      </c>
      <c r="B1072" s="10">
        <v>0</v>
      </c>
      <c r="C1072" s="13">
        <v>1</v>
      </c>
      <c r="D1072" s="12">
        <v>0</v>
      </c>
      <c r="E1072" s="19">
        <v>1</v>
      </c>
      <c r="F1072" s="19">
        <v>0</v>
      </c>
      <c r="G1072" s="9">
        <f t="shared" si="34"/>
        <v>0</v>
      </c>
      <c r="H1072" s="9">
        <v>0</v>
      </c>
    </row>
    <row r="1073" spans="1:8" ht="15.75" x14ac:dyDescent="0.25">
      <c r="A1073" s="9">
        <v>2012</v>
      </c>
      <c r="B1073" s="10">
        <v>0</v>
      </c>
      <c r="C1073" s="13">
        <v>1</v>
      </c>
      <c r="D1073" s="12">
        <v>0</v>
      </c>
      <c r="E1073" s="19">
        <v>1</v>
      </c>
      <c r="F1073" s="19">
        <v>0</v>
      </c>
      <c r="G1073" s="9">
        <f t="shared" si="34"/>
        <v>0</v>
      </c>
      <c r="H1073" s="9">
        <v>0</v>
      </c>
    </row>
    <row r="1074" spans="1:8" ht="15.75" x14ac:dyDescent="0.25">
      <c r="A1074" s="9">
        <v>2013</v>
      </c>
      <c r="B1074" s="10">
        <v>0</v>
      </c>
      <c r="C1074" s="13">
        <v>1</v>
      </c>
      <c r="D1074" s="12">
        <v>0</v>
      </c>
      <c r="E1074" s="19">
        <v>0</v>
      </c>
      <c r="F1074" s="19">
        <v>0</v>
      </c>
      <c r="G1074" s="9">
        <f t="shared" si="34"/>
        <v>1</v>
      </c>
      <c r="H1074" s="9">
        <v>0</v>
      </c>
    </row>
    <row r="1075" spans="1:8" ht="15.75" x14ac:dyDescent="0.25">
      <c r="A1075" s="9">
        <v>2014</v>
      </c>
      <c r="B1075" s="10">
        <v>0</v>
      </c>
      <c r="C1075" s="13">
        <v>1</v>
      </c>
      <c r="D1075" s="12">
        <v>0</v>
      </c>
      <c r="E1075" s="19">
        <v>0</v>
      </c>
      <c r="F1075" s="19">
        <v>0</v>
      </c>
      <c r="G1075" s="9">
        <f t="shared" si="34"/>
        <v>1</v>
      </c>
      <c r="H1075" s="9">
        <v>0</v>
      </c>
    </row>
    <row r="1076" spans="1:8" ht="15.75" x14ac:dyDescent="0.25">
      <c r="A1076" s="9">
        <v>2015</v>
      </c>
      <c r="B1076" s="10">
        <v>0</v>
      </c>
      <c r="C1076" s="13">
        <v>1</v>
      </c>
      <c r="D1076" s="12">
        <v>0</v>
      </c>
      <c r="E1076" s="19">
        <v>0</v>
      </c>
      <c r="F1076" s="19">
        <v>0</v>
      </c>
      <c r="G1076" s="9">
        <f t="shared" si="34"/>
        <v>1</v>
      </c>
      <c r="H1076" s="9">
        <v>0</v>
      </c>
    </row>
    <row r="1077" spans="1:8" ht="15.75" x14ac:dyDescent="0.25">
      <c r="A1077" s="9">
        <v>2016</v>
      </c>
      <c r="B1077" s="10">
        <v>0</v>
      </c>
      <c r="C1077" s="13">
        <v>1</v>
      </c>
      <c r="D1077" s="12">
        <v>0</v>
      </c>
      <c r="E1077" s="19">
        <v>0</v>
      </c>
      <c r="F1077" s="19">
        <v>0</v>
      </c>
      <c r="G1077" s="9">
        <f t="shared" si="34"/>
        <v>1</v>
      </c>
      <c r="H1077" s="9">
        <v>0</v>
      </c>
    </row>
    <row r="1078" spans="1:8" ht="15.75" x14ac:dyDescent="0.25">
      <c r="A1078" s="9">
        <v>2017</v>
      </c>
      <c r="B1078" s="10">
        <v>0</v>
      </c>
      <c r="C1078" s="13">
        <v>1</v>
      </c>
      <c r="D1078" s="12">
        <v>0</v>
      </c>
      <c r="E1078" s="19">
        <v>0</v>
      </c>
      <c r="F1078" s="19">
        <v>0</v>
      </c>
      <c r="G1078" s="19">
        <v>1</v>
      </c>
      <c r="H1078" s="19">
        <v>0</v>
      </c>
    </row>
    <row r="1079" spans="1:8" ht="15.75" x14ac:dyDescent="0.25">
      <c r="A1079" s="9">
        <v>2018</v>
      </c>
      <c r="B1079" s="10">
        <v>0</v>
      </c>
      <c r="C1079" s="13">
        <v>1</v>
      </c>
      <c r="D1079" s="12">
        <v>0</v>
      </c>
      <c r="E1079" s="19">
        <v>1</v>
      </c>
      <c r="F1079" s="19">
        <v>0</v>
      </c>
      <c r="G1079" s="19">
        <v>0</v>
      </c>
      <c r="H1079" s="19">
        <v>0</v>
      </c>
    </row>
    <row r="1080" spans="1:8" ht="15.75" x14ac:dyDescent="0.25">
      <c r="A1080" s="9">
        <v>2019</v>
      </c>
      <c r="B1080" s="10">
        <v>0</v>
      </c>
      <c r="C1080" s="13">
        <v>1</v>
      </c>
      <c r="D1080" s="12">
        <v>0</v>
      </c>
      <c r="E1080" s="19">
        <v>1</v>
      </c>
      <c r="F1080" s="19">
        <v>0</v>
      </c>
      <c r="G1080" s="19">
        <v>0</v>
      </c>
      <c r="H1080" s="19">
        <v>0</v>
      </c>
    </row>
    <row r="1081" spans="1:8" ht="15.75" x14ac:dyDescent="0.25">
      <c r="A1081" s="9">
        <v>2020</v>
      </c>
      <c r="B1081" s="10">
        <v>0</v>
      </c>
      <c r="C1081" s="13">
        <v>1</v>
      </c>
      <c r="D1081" s="12">
        <v>0</v>
      </c>
      <c r="E1081" s="19">
        <v>1</v>
      </c>
      <c r="F1081" s="19">
        <v>0</v>
      </c>
      <c r="G1081" s="19">
        <v>0</v>
      </c>
      <c r="H1081" s="19">
        <v>0</v>
      </c>
    </row>
    <row r="1082" spans="1:8" ht="15.75" x14ac:dyDescent="0.25">
      <c r="A1082" s="9">
        <v>2021</v>
      </c>
      <c r="B1082" s="10">
        <v>0</v>
      </c>
      <c r="C1082" s="13" t="s">
        <v>666</v>
      </c>
      <c r="D1082" s="13" t="s">
        <v>666</v>
      </c>
      <c r="E1082" s="13" t="s">
        <v>666</v>
      </c>
      <c r="F1082" s="13" t="s">
        <v>666</v>
      </c>
      <c r="G1082" s="13" t="s">
        <v>666</v>
      </c>
      <c r="H1082" s="13" t="s">
        <v>666</v>
      </c>
    </row>
    <row r="1083" spans="1:8" ht="15.75" x14ac:dyDescent="0.25">
      <c r="A1083" s="9">
        <v>2022</v>
      </c>
      <c r="B1083" s="10">
        <v>0</v>
      </c>
      <c r="C1083" s="13">
        <v>1</v>
      </c>
      <c r="D1083" s="9">
        <v>0</v>
      </c>
      <c r="E1083" s="19">
        <v>1</v>
      </c>
      <c r="F1083" s="19">
        <v>0</v>
      </c>
      <c r="G1083" s="19">
        <v>0</v>
      </c>
      <c r="H1083" s="19">
        <v>0</v>
      </c>
    </row>
    <row r="1084" spans="1:8" ht="15.75" x14ac:dyDescent="0.25">
      <c r="A1084" s="26"/>
      <c r="B1084" s="27"/>
      <c r="C1084" s="29"/>
      <c r="D1084" s="30"/>
      <c r="E1084" s="25"/>
      <c r="F1084" s="25"/>
      <c r="G1084" s="25"/>
      <c r="H1084" s="25"/>
    </row>
    <row r="1085" spans="1:8" ht="15.75" x14ac:dyDescent="0.25">
      <c r="A1085" s="23" t="s">
        <v>96</v>
      </c>
      <c r="B1085" s="27"/>
      <c r="C1085" s="29"/>
      <c r="D1085" s="30"/>
      <c r="E1085" s="25"/>
      <c r="F1085" s="25"/>
      <c r="G1085" s="25"/>
      <c r="H1085" s="25"/>
    </row>
    <row r="1086" spans="1:8" ht="15.75" x14ac:dyDescent="0.25">
      <c r="A1086" s="26"/>
      <c r="B1086" s="27"/>
      <c r="C1086" s="29"/>
      <c r="D1086" s="30"/>
      <c r="E1086" s="25"/>
      <c r="F1086" s="25"/>
      <c r="G1086" s="25"/>
      <c r="H1086" s="25"/>
    </row>
    <row r="1087" spans="1:8" ht="15.75" x14ac:dyDescent="0.25">
      <c r="A1087" s="26"/>
      <c r="B1087" s="27"/>
      <c r="C1087" s="29"/>
      <c r="D1087" s="30"/>
      <c r="E1087" s="25"/>
      <c r="F1087" s="25"/>
      <c r="G1087" s="25"/>
      <c r="H1087" s="25"/>
    </row>
    <row r="1088" spans="1:8" ht="15.75" x14ac:dyDescent="0.25">
      <c r="A1088" s="26"/>
      <c r="B1088" s="27"/>
      <c r="C1088" s="29"/>
      <c r="D1088" s="30"/>
      <c r="E1088" s="25"/>
      <c r="F1088" s="25"/>
      <c r="G1088" s="25"/>
      <c r="H1088" s="25"/>
    </row>
    <row r="1089" spans="1:8" ht="15.75" x14ac:dyDescent="0.25">
      <c r="A1089" s="23"/>
      <c r="B1089" s="24"/>
      <c r="C1089" s="23"/>
      <c r="D1089" s="23"/>
      <c r="E1089" s="25"/>
      <c r="F1089" s="25"/>
      <c r="G1089" s="25"/>
      <c r="H1089" s="25"/>
    </row>
    <row r="1090" spans="1:8" ht="15.75" x14ac:dyDescent="0.25">
      <c r="A1090" s="23"/>
      <c r="B1090" s="24"/>
      <c r="C1090" s="23"/>
      <c r="D1090" s="23"/>
      <c r="E1090" s="25"/>
      <c r="F1090" s="25"/>
      <c r="G1090" s="25"/>
      <c r="H1090" s="25"/>
    </row>
    <row r="1091" spans="1:8" ht="15.75" x14ac:dyDescent="0.25">
      <c r="A1091" s="23"/>
      <c r="B1091" s="24"/>
      <c r="C1091" s="23"/>
      <c r="D1091" s="23"/>
      <c r="E1091" s="25"/>
      <c r="F1091" s="25"/>
      <c r="G1091" s="25"/>
      <c r="H1091" s="25"/>
    </row>
    <row r="1092" spans="1:8" ht="18" x14ac:dyDescent="0.25">
      <c r="A1092" s="167" t="s">
        <v>86</v>
      </c>
      <c r="B1092" s="168"/>
      <c r="C1092" s="168"/>
      <c r="D1092" s="168"/>
      <c r="E1092" s="168"/>
      <c r="F1092" s="168"/>
      <c r="G1092" s="168"/>
      <c r="H1092" s="169"/>
    </row>
    <row r="1093" spans="1:8" ht="47.25" x14ac:dyDescent="0.25">
      <c r="A1093" s="20" t="s">
        <v>0</v>
      </c>
      <c r="B1093" s="21" t="s">
        <v>94</v>
      </c>
      <c r="C1093" s="22" t="s">
        <v>95</v>
      </c>
      <c r="D1093" s="22" t="s">
        <v>91</v>
      </c>
      <c r="E1093" s="22" t="s">
        <v>92</v>
      </c>
      <c r="F1093" s="22" t="s">
        <v>93</v>
      </c>
      <c r="G1093" s="22" t="s">
        <v>89</v>
      </c>
      <c r="H1093" s="22" t="s">
        <v>88</v>
      </c>
    </row>
    <row r="1094" spans="1:8" ht="15.75" x14ac:dyDescent="0.25">
      <c r="A1094" s="9">
        <v>2005</v>
      </c>
      <c r="B1094" s="10">
        <v>4.37</v>
      </c>
      <c r="C1094" s="11"/>
      <c r="D1094" s="12"/>
      <c r="E1094" s="19"/>
      <c r="F1094" s="19"/>
      <c r="G1094" s="12"/>
      <c r="H1094" s="12"/>
    </row>
    <row r="1095" spans="1:8" ht="15.75" x14ac:dyDescent="0.25">
      <c r="A1095" s="9">
        <v>2006</v>
      </c>
      <c r="B1095" s="10">
        <v>0</v>
      </c>
      <c r="C1095" s="11"/>
      <c r="D1095" s="12"/>
      <c r="E1095" s="19"/>
      <c r="F1095" s="19"/>
      <c r="G1095" s="12"/>
      <c r="H1095" s="12"/>
    </row>
    <row r="1096" spans="1:8" ht="15.75" x14ac:dyDescent="0.25">
      <c r="A1096" s="9">
        <v>2007</v>
      </c>
      <c r="B1096" s="10">
        <v>0</v>
      </c>
      <c r="C1096" s="11"/>
      <c r="D1096" s="12"/>
      <c r="E1096" s="19"/>
      <c r="F1096" s="19"/>
      <c r="G1096" s="12"/>
      <c r="H1096" s="12"/>
    </row>
    <row r="1097" spans="1:8" ht="15.75" x14ac:dyDescent="0.25">
      <c r="A1097" s="9">
        <v>2008</v>
      </c>
      <c r="B1097" s="10">
        <v>4.28</v>
      </c>
      <c r="C1097" s="11"/>
      <c r="D1097" s="12"/>
      <c r="E1097" s="19"/>
      <c r="F1097" s="19"/>
      <c r="G1097" s="12"/>
      <c r="H1097" s="12"/>
    </row>
    <row r="1098" spans="1:8" ht="15.75" x14ac:dyDescent="0.25">
      <c r="A1098" s="9">
        <v>2009</v>
      </c>
      <c r="B1098" s="10">
        <v>0</v>
      </c>
      <c r="C1098" s="11"/>
      <c r="D1098" s="12"/>
      <c r="E1098" s="19"/>
      <c r="F1098" s="19"/>
      <c r="G1098" s="12"/>
      <c r="H1098" s="12"/>
    </row>
    <row r="1099" spans="1:8" ht="15.75" x14ac:dyDescent="0.25">
      <c r="A1099" s="9">
        <v>2010</v>
      </c>
      <c r="B1099" s="10">
        <v>0</v>
      </c>
      <c r="C1099" s="13">
        <v>36</v>
      </c>
      <c r="D1099" s="12">
        <v>1</v>
      </c>
      <c r="E1099" s="19">
        <v>25</v>
      </c>
      <c r="F1099" s="19">
        <v>10</v>
      </c>
      <c r="G1099" s="9">
        <f t="shared" ref="G1099:G1107" si="35">C1099-(D1099+E1099+F1099)-H1099</f>
        <v>0</v>
      </c>
      <c r="H1099" s="9">
        <v>0</v>
      </c>
    </row>
    <row r="1100" spans="1:8" ht="15.75" x14ac:dyDescent="0.25">
      <c r="A1100" s="9">
        <v>2011</v>
      </c>
      <c r="B1100" s="10">
        <v>0</v>
      </c>
      <c r="C1100" s="13">
        <v>38</v>
      </c>
      <c r="D1100" s="12">
        <v>28</v>
      </c>
      <c r="E1100" s="19">
        <v>9</v>
      </c>
      <c r="F1100" s="19">
        <v>1</v>
      </c>
      <c r="G1100" s="9">
        <f t="shared" si="35"/>
        <v>0</v>
      </c>
      <c r="H1100" s="9">
        <v>0</v>
      </c>
    </row>
    <row r="1101" spans="1:8" ht="15.75" x14ac:dyDescent="0.25">
      <c r="A1101" s="9">
        <v>2012</v>
      </c>
      <c r="B1101" s="10">
        <v>0</v>
      </c>
      <c r="C1101" s="13">
        <v>36</v>
      </c>
      <c r="D1101" s="12">
        <v>27</v>
      </c>
      <c r="E1101" s="19">
        <v>7</v>
      </c>
      <c r="F1101" s="19">
        <v>0</v>
      </c>
      <c r="G1101" s="9">
        <f t="shared" si="35"/>
        <v>2</v>
      </c>
      <c r="H1101" s="9">
        <v>0</v>
      </c>
    </row>
    <row r="1102" spans="1:8" ht="15.75" x14ac:dyDescent="0.25">
      <c r="A1102" s="9">
        <v>2013</v>
      </c>
      <c r="B1102" s="10">
        <v>0</v>
      </c>
      <c r="C1102" s="13">
        <v>36</v>
      </c>
      <c r="D1102" s="12">
        <v>27</v>
      </c>
      <c r="E1102" s="19">
        <v>7</v>
      </c>
      <c r="F1102" s="19">
        <v>0</v>
      </c>
      <c r="G1102" s="9">
        <f t="shared" si="35"/>
        <v>2</v>
      </c>
      <c r="H1102" s="9">
        <v>0</v>
      </c>
    </row>
    <row r="1103" spans="1:8" ht="15.75" x14ac:dyDescent="0.25">
      <c r="A1103" s="9">
        <v>2014</v>
      </c>
      <c r="B1103" s="10">
        <v>0</v>
      </c>
      <c r="C1103" s="13">
        <v>37</v>
      </c>
      <c r="D1103" s="12">
        <v>0</v>
      </c>
      <c r="E1103" s="19">
        <v>0</v>
      </c>
      <c r="F1103" s="19">
        <v>0</v>
      </c>
      <c r="G1103" s="9">
        <f t="shared" si="35"/>
        <v>37</v>
      </c>
      <c r="H1103" s="9">
        <v>0</v>
      </c>
    </row>
    <row r="1104" spans="1:8" ht="15.75" x14ac:dyDescent="0.25">
      <c r="A1104" s="9">
        <v>2015</v>
      </c>
      <c r="B1104" s="10">
        <v>4.7</v>
      </c>
      <c r="C1104" s="13">
        <v>58</v>
      </c>
      <c r="D1104" s="12">
        <v>0</v>
      </c>
      <c r="E1104" s="19">
        <v>0</v>
      </c>
      <c r="F1104" s="19">
        <v>0</v>
      </c>
      <c r="G1104" s="9">
        <f t="shared" si="35"/>
        <v>54</v>
      </c>
      <c r="H1104" s="9">
        <v>4</v>
      </c>
    </row>
    <row r="1105" spans="1:8" ht="15.75" x14ac:dyDescent="0.25">
      <c r="A1105" s="9">
        <v>2016</v>
      </c>
      <c r="B1105" s="10">
        <v>0</v>
      </c>
      <c r="C1105" s="13">
        <v>58</v>
      </c>
      <c r="D1105" s="12">
        <v>0</v>
      </c>
      <c r="E1105" s="19">
        <v>0</v>
      </c>
      <c r="F1105" s="19">
        <v>0</v>
      </c>
      <c r="G1105" s="9">
        <f t="shared" si="35"/>
        <v>55</v>
      </c>
      <c r="H1105" s="9">
        <v>3</v>
      </c>
    </row>
    <row r="1106" spans="1:8" ht="15.75" x14ac:dyDescent="0.25">
      <c r="A1106" s="9">
        <v>2017</v>
      </c>
      <c r="B1106" s="10">
        <v>0</v>
      </c>
      <c r="C1106" s="13">
        <v>68</v>
      </c>
      <c r="D1106" s="12">
        <v>0</v>
      </c>
      <c r="E1106" s="19">
        <v>0</v>
      </c>
      <c r="F1106" s="19">
        <v>0</v>
      </c>
      <c r="G1106" s="19">
        <f t="shared" si="35"/>
        <v>66</v>
      </c>
      <c r="H1106" s="19">
        <v>2</v>
      </c>
    </row>
    <row r="1107" spans="1:8" ht="15.75" x14ac:dyDescent="0.25">
      <c r="A1107" s="9">
        <v>2018</v>
      </c>
      <c r="B1107" s="10">
        <v>0</v>
      </c>
      <c r="C1107" s="13">
        <v>83</v>
      </c>
      <c r="D1107" s="12">
        <v>0</v>
      </c>
      <c r="E1107" s="19">
        <v>2</v>
      </c>
      <c r="F1107" s="19">
        <v>0</v>
      </c>
      <c r="G1107" s="19">
        <f t="shared" si="35"/>
        <v>80</v>
      </c>
      <c r="H1107" s="19">
        <v>1</v>
      </c>
    </row>
    <row r="1108" spans="1:8" ht="15.75" x14ac:dyDescent="0.25">
      <c r="A1108" s="9">
        <v>2019</v>
      </c>
      <c r="B1108" s="10">
        <v>0</v>
      </c>
      <c r="C1108" s="13">
        <v>83</v>
      </c>
      <c r="D1108" s="12">
        <v>0</v>
      </c>
      <c r="E1108" s="19">
        <v>2</v>
      </c>
      <c r="F1108" s="19">
        <v>0</v>
      </c>
      <c r="G1108" s="19">
        <v>80</v>
      </c>
      <c r="H1108" s="19">
        <v>1</v>
      </c>
    </row>
    <row r="1109" spans="1:8" ht="15.75" x14ac:dyDescent="0.25">
      <c r="A1109" s="9">
        <v>2020</v>
      </c>
      <c r="B1109" s="10">
        <v>0</v>
      </c>
      <c r="C1109" s="13">
        <v>106</v>
      </c>
      <c r="D1109" s="12">
        <v>0</v>
      </c>
      <c r="E1109" s="19">
        <v>2</v>
      </c>
      <c r="F1109" s="19">
        <v>0</v>
      </c>
      <c r="G1109" s="19">
        <v>104</v>
      </c>
      <c r="H1109" s="19">
        <v>0</v>
      </c>
    </row>
    <row r="1110" spans="1:8" ht="15.75" x14ac:dyDescent="0.25">
      <c r="A1110" s="9">
        <v>2021</v>
      </c>
      <c r="B1110" s="10">
        <v>0</v>
      </c>
      <c r="C1110" s="13" t="s">
        <v>666</v>
      </c>
      <c r="D1110" s="13" t="s">
        <v>666</v>
      </c>
      <c r="E1110" s="13" t="s">
        <v>666</v>
      </c>
      <c r="F1110" s="13" t="s">
        <v>666</v>
      </c>
      <c r="G1110" s="13" t="s">
        <v>666</v>
      </c>
      <c r="H1110" s="13" t="s">
        <v>666</v>
      </c>
    </row>
    <row r="1111" spans="1:8" ht="15.75" x14ac:dyDescent="0.25">
      <c r="A1111" s="9">
        <v>2022</v>
      </c>
      <c r="B1111" s="10">
        <v>0</v>
      </c>
      <c r="C1111" s="13">
        <v>122</v>
      </c>
      <c r="D1111" s="9">
        <v>0</v>
      </c>
      <c r="E1111" s="19">
        <v>2</v>
      </c>
      <c r="F1111" s="19">
        <v>0</v>
      </c>
      <c r="G1111" s="19">
        <v>120</v>
      </c>
      <c r="H1111" s="19">
        <v>0</v>
      </c>
    </row>
    <row r="1112" spans="1:8" ht="15.75" x14ac:dyDescent="0.25">
      <c r="A1112" s="26"/>
      <c r="B1112" s="27"/>
      <c r="C1112" s="29"/>
      <c r="D1112" s="30"/>
      <c r="E1112" s="25"/>
      <c r="F1112" s="25"/>
      <c r="G1112" s="25"/>
      <c r="H1112" s="25"/>
    </row>
    <row r="1113" spans="1:8" ht="15.75" x14ac:dyDescent="0.25">
      <c r="A1113" s="23" t="s">
        <v>96</v>
      </c>
      <c r="B1113" s="27"/>
      <c r="C1113" s="29"/>
      <c r="D1113" s="30"/>
      <c r="E1113" s="25"/>
      <c r="F1113" s="25"/>
      <c r="G1113" s="25"/>
      <c r="H1113" s="25"/>
    </row>
    <row r="1114" spans="1:8" ht="15.75" x14ac:dyDescent="0.25">
      <c r="A1114" s="26"/>
      <c r="B1114" s="27"/>
      <c r="C1114" s="29"/>
      <c r="D1114" s="30"/>
      <c r="E1114" s="25"/>
      <c r="F1114" s="25"/>
      <c r="G1114" s="25"/>
      <c r="H1114" s="25"/>
    </row>
    <row r="1115" spans="1:8" ht="15.75" x14ac:dyDescent="0.25">
      <c r="A1115" s="26"/>
      <c r="B1115" s="27"/>
      <c r="C1115" s="29"/>
      <c r="D1115" s="30"/>
      <c r="E1115" s="25"/>
      <c r="F1115" s="25"/>
      <c r="G1115" s="25"/>
      <c r="H1115" s="25"/>
    </row>
    <row r="1116" spans="1:8" ht="15.75" x14ac:dyDescent="0.25">
      <c r="A1116" s="26"/>
      <c r="B1116" s="27"/>
      <c r="C1116" s="29"/>
      <c r="D1116" s="30"/>
      <c r="E1116" s="25"/>
      <c r="F1116" s="25"/>
      <c r="G1116" s="25"/>
      <c r="H1116" s="25"/>
    </row>
    <row r="1117" spans="1:8" ht="15.75" x14ac:dyDescent="0.25">
      <c r="A1117" s="23"/>
      <c r="B1117" s="24"/>
      <c r="C1117" s="23"/>
      <c r="D1117" s="23"/>
      <c r="E1117" s="25"/>
      <c r="F1117" s="25"/>
      <c r="G1117" s="25"/>
      <c r="H1117" s="25"/>
    </row>
    <row r="1118" spans="1:8" ht="15.75" x14ac:dyDescent="0.25">
      <c r="A1118" s="23"/>
      <c r="B1118" s="24"/>
      <c r="C1118" s="23"/>
      <c r="D1118" s="23"/>
      <c r="E1118" s="25"/>
      <c r="F1118" s="25"/>
      <c r="G1118" s="25"/>
      <c r="H1118" s="25"/>
    </row>
    <row r="1119" spans="1:8" ht="15.75" x14ac:dyDescent="0.25">
      <c r="A1119" s="23"/>
      <c r="B1119" s="24"/>
      <c r="C1119" s="23"/>
      <c r="D1119" s="23"/>
      <c r="E1119" s="25"/>
      <c r="F1119" s="25"/>
      <c r="G1119" s="25"/>
      <c r="H1119" s="25"/>
    </row>
    <row r="1120" spans="1:8" ht="18" x14ac:dyDescent="0.25">
      <c r="A1120" s="167" t="s">
        <v>196</v>
      </c>
      <c r="B1120" s="168"/>
      <c r="C1120" s="168"/>
      <c r="D1120" s="168"/>
      <c r="E1120" s="168"/>
      <c r="F1120" s="168"/>
      <c r="G1120" s="168"/>
      <c r="H1120" s="169"/>
    </row>
    <row r="1121" spans="1:8" ht="47.25" x14ac:dyDescent="0.25">
      <c r="A1121" s="20" t="s">
        <v>0</v>
      </c>
      <c r="B1121" s="21" t="s">
        <v>94</v>
      </c>
      <c r="C1121" s="22" t="s">
        <v>95</v>
      </c>
      <c r="D1121" s="22" t="s">
        <v>91</v>
      </c>
      <c r="E1121" s="22" t="s">
        <v>92</v>
      </c>
      <c r="F1121" s="22" t="s">
        <v>93</v>
      </c>
      <c r="G1121" s="22" t="s">
        <v>89</v>
      </c>
      <c r="H1121" s="22" t="s">
        <v>88</v>
      </c>
    </row>
    <row r="1122" spans="1:8" ht="15.75" x14ac:dyDescent="0.25">
      <c r="A1122" s="9">
        <v>2005</v>
      </c>
      <c r="B1122" s="10">
        <v>0</v>
      </c>
      <c r="C1122" s="13"/>
      <c r="D1122" s="12"/>
      <c r="E1122" s="19"/>
      <c r="F1122" s="19"/>
      <c r="G1122" s="12"/>
      <c r="H1122" s="12"/>
    </row>
    <row r="1123" spans="1:8" ht="15.75" x14ac:dyDescent="0.25">
      <c r="A1123" s="9">
        <v>2006</v>
      </c>
      <c r="B1123" s="10">
        <v>0</v>
      </c>
      <c r="C1123" s="13"/>
      <c r="D1123" s="12"/>
      <c r="E1123" s="19"/>
      <c r="F1123" s="19"/>
      <c r="G1123" s="12"/>
      <c r="H1123" s="12"/>
    </row>
    <row r="1124" spans="1:8" ht="15.75" x14ac:dyDescent="0.25">
      <c r="A1124" s="9">
        <v>2007</v>
      </c>
      <c r="B1124" s="10">
        <v>0</v>
      </c>
      <c r="C1124" s="13"/>
      <c r="D1124" s="12"/>
      <c r="E1124" s="19"/>
      <c r="F1124" s="19"/>
      <c r="G1124" s="12"/>
      <c r="H1124" s="12"/>
    </row>
    <row r="1125" spans="1:8" ht="15.75" x14ac:dyDescent="0.25">
      <c r="A1125" s="9">
        <v>2008</v>
      </c>
      <c r="B1125" s="10">
        <v>0</v>
      </c>
      <c r="C1125" s="13"/>
      <c r="D1125" s="12"/>
      <c r="E1125" s="19"/>
      <c r="F1125" s="19"/>
      <c r="G1125" s="12"/>
      <c r="H1125" s="12"/>
    </row>
    <row r="1126" spans="1:8" ht="15.75" x14ac:dyDescent="0.25">
      <c r="A1126" s="9">
        <v>2009</v>
      </c>
      <c r="B1126" s="10">
        <v>0</v>
      </c>
      <c r="C1126" s="13"/>
      <c r="D1126" s="12"/>
      <c r="E1126" s="19"/>
      <c r="F1126" s="19"/>
      <c r="G1126" s="12"/>
      <c r="H1126" s="12"/>
    </row>
    <row r="1127" spans="1:8" ht="15.75" x14ac:dyDescent="0.25">
      <c r="A1127" s="9">
        <v>2010</v>
      </c>
      <c r="B1127" s="10">
        <v>0</v>
      </c>
      <c r="C1127" s="13">
        <v>3</v>
      </c>
      <c r="D1127" s="12">
        <v>0</v>
      </c>
      <c r="E1127" s="19">
        <v>3</v>
      </c>
      <c r="F1127" s="19">
        <v>0</v>
      </c>
      <c r="G1127" s="9">
        <f t="shared" ref="G1127:G1135" si="36">C1127-(D1127+E1127+F1127)-H1127</f>
        <v>0</v>
      </c>
      <c r="H1127" s="9">
        <v>0</v>
      </c>
    </row>
    <row r="1128" spans="1:8" ht="15.75" x14ac:dyDescent="0.25">
      <c r="A1128" s="9">
        <v>2011</v>
      </c>
      <c r="B1128" s="10">
        <v>0</v>
      </c>
      <c r="C1128" s="13">
        <v>3</v>
      </c>
      <c r="D1128" s="12">
        <v>0</v>
      </c>
      <c r="E1128" s="19">
        <v>3</v>
      </c>
      <c r="F1128" s="19">
        <v>0</v>
      </c>
      <c r="G1128" s="9">
        <f t="shared" si="36"/>
        <v>0</v>
      </c>
      <c r="H1128" s="9">
        <v>0</v>
      </c>
    </row>
    <row r="1129" spans="1:8" ht="15.75" x14ac:dyDescent="0.25">
      <c r="A1129" s="9">
        <v>2012</v>
      </c>
      <c r="B1129" s="10">
        <v>0</v>
      </c>
      <c r="C1129" s="13">
        <v>3</v>
      </c>
      <c r="D1129" s="12">
        <v>0</v>
      </c>
      <c r="E1129" s="19">
        <v>3</v>
      </c>
      <c r="F1129" s="19">
        <v>0</v>
      </c>
      <c r="G1129" s="9">
        <f t="shared" si="36"/>
        <v>0</v>
      </c>
      <c r="H1129" s="9">
        <v>0</v>
      </c>
    </row>
    <row r="1130" spans="1:8" ht="15.75" x14ac:dyDescent="0.25">
      <c r="A1130" s="9">
        <v>2013</v>
      </c>
      <c r="B1130" s="10">
        <v>0</v>
      </c>
      <c r="C1130" s="13">
        <v>3</v>
      </c>
      <c r="D1130" s="12">
        <v>0</v>
      </c>
      <c r="E1130" s="19">
        <v>3</v>
      </c>
      <c r="F1130" s="19">
        <v>0</v>
      </c>
      <c r="G1130" s="9">
        <f t="shared" si="36"/>
        <v>0</v>
      </c>
      <c r="H1130" s="9">
        <v>0</v>
      </c>
    </row>
    <row r="1131" spans="1:8" ht="15.75" x14ac:dyDescent="0.25">
      <c r="A1131" s="9">
        <v>2014</v>
      </c>
      <c r="B1131" s="10">
        <v>0</v>
      </c>
      <c r="C1131" s="13">
        <v>3</v>
      </c>
      <c r="D1131" s="12">
        <v>0</v>
      </c>
      <c r="E1131" s="19">
        <v>3</v>
      </c>
      <c r="F1131" s="19">
        <v>0</v>
      </c>
      <c r="G1131" s="9">
        <f t="shared" si="36"/>
        <v>0</v>
      </c>
      <c r="H1131" s="9">
        <v>0</v>
      </c>
    </row>
    <row r="1132" spans="1:8" ht="15.75" x14ac:dyDescent="0.25">
      <c r="A1132" s="9">
        <v>2015</v>
      </c>
      <c r="B1132" s="10">
        <v>0</v>
      </c>
      <c r="C1132" s="13">
        <v>3</v>
      </c>
      <c r="D1132" s="12">
        <v>0</v>
      </c>
      <c r="E1132" s="19">
        <v>3</v>
      </c>
      <c r="F1132" s="19">
        <v>0</v>
      </c>
      <c r="G1132" s="9">
        <f t="shared" si="36"/>
        <v>0</v>
      </c>
      <c r="H1132" s="9">
        <v>0</v>
      </c>
    </row>
    <row r="1133" spans="1:8" ht="15.75" x14ac:dyDescent="0.25">
      <c r="A1133" s="9">
        <v>2016</v>
      </c>
      <c r="B1133" s="10">
        <v>0</v>
      </c>
      <c r="C1133" s="13">
        <v>3</v>
      </c>
      <c r="D1133" s="12">
        <v>0</v>
      </c>
      <c r="E1133" s="19">
        <v>0</v>
      </c>
      <c r="F1133" s="19">
        <v>0</v>
      </c>
      <c r="G1133" s="9">
        <f t="shared" si="36"/>
        <v>2</v>
      </c>
      <c r="H1133" s="9">
        <v>1</v>
      </c>
    </row>
    <row r="1134" spans="1:8" ht="15.75" x14ac:dyDescent="0.25">
      <c r="A1134" s="9">
        <v>2017</v>
      </c>
      <c r="B1134" s="10">
        <v>0</v>
      </c>
      <c r="C1134" s="13">
        <v>3</v>
      </c>
      <c r="D1134" s="12">
        <v>0</v>
      </c>
      <c r="E1134" s="19">
        <v>0</v>
      </c>
      <c r="F1134" s="19">
        <v>0</v>
      </c>
      <c r="G1134" s="19">
        <f t="shared" si="36"/>
        <v>2</v>
      </c>
      <c r="H1134" s="19">
        <v>1</v>
      </c>
    </row>
    <row r="1135" spans="1:8" ht="15.75" x14ac:dyDescent="0.25">
      <c r="A1135" s="9">
        <v>2018</v>
      </c>
      <c r="B1135" s="10">
        <v>0</v>
      </c>
      <c r="C1135" s="13">
        <v>3</v>
      </c>
      <c r="D1135" s="12">
        <v>0</v>
      </c>
      <c r="E1135" s="19">
        <v>2</v>
      </c>
      <c r="F1135" s="19">
        <v>0</v>
      </c>
      <c r="G1135" s="19">
        <f t="shared" si="36"/>
        <v>0</v>
      </c>
      <c r="H1135" s="19">
        <v>1</v>
      </c>
    </row>
    <row r="1136" spans="1:8" ht="15.75" x14ac:dyDescent="0.25">
      <c r="A1136" s="9">
        <v>2019</v>
      </c>
      <c r="B1136" s="10">
        <v>0</v>
      </c>
      <c r="C1136" s="13">
        <v>3</v>
      </c>
      <c r="D1136" s="12">
        <v>0</v>
      </c>
      <c r="E1136" s="19">
        <v>2</v>
      </c>
      <c r="F1136" s="19">
        <v>0</v>
      </c>
      <c r="G1136" s="19">
        <v>0</v>
      </c>
      <c r="H1136" s="19">
        <v>1</v>
      </c>
    </row>
    <row r="1137" spans="1:8" ht="15.75" x14ac:dyDescent="0.25">
      <c r="A1137" s="9">
        <v>2020</v>
      </c>
      <c r="B1137" s="10">
        <v>0</v>
      </c>
      <c r="C1137" s="13">
        <v>3</v>
      </c>
      <c r="D1137" s="12">
        <v>0</v>
      </c>
      <c r="E1137" s="19">
        <v>2</v>
      </c>
      <c r="F1137" s="19">
        <v>0</v>
      </c>
      <c r="G1137" s="19">
        <v>1</v>
      </c>
      <c r="H1137" s="19">
        <v>0</v>
      </c>
    </row>
    <row r="1138" spans="1:8" ht="15.75" x14ac:dyDescent="0.25">
      <c r="A1138" s="9">
        <v>2021</v>
      </c>
      <c r="B1138" s="10">
        <v>0</v>
      </c>
      <c r="C1138" s="13" t="s">
        <v>666</v>
      </c>
      <c r="D1138" s="13" t="s">
        <v>666</v>
      </c>
      <c r="E1138" s="13" t="s">
        <v>666</v>
      </c>
      <c r="F1138" s="13" t="s">
        <v>666</v>
      </c>
      <c r="G1138" s="13" t="s">
        <v>666</v>
      </c>
      <c r="H1138" s="13" t="s">
        <v>666</v>
      </c>
    </row>
    <row r="1139" spans="1:8" ht="15.75" x14ac:dyDescent="0.25">
      <c r="A1139" s="9">
        <v>2022</v>
      </c>
      <c r="B1139" s="10">
        <v>0</v>
      </c>
      <c r="C1139" s="13">
        <v>3</v>
      </c>
      <c r="D1139" s="9">
        <v>0</v>
      </c>
      <c r="E1139" s="19">
        <v>1</v>
      </c>
      <c r="F1139" s="19">
        <v>0</v>
      </c>
      <c r="G1139" s="19">
        <v>1</v>
      </c>
      <c r="H1139" s="19">
        <v>1</v>
      </c>
    </row>
    <row r="1140" spans="1:8" ht="15.75" x14ac:dyDescent="0.25">
      <c r="A1140" s="26"/>
      <c r="B1140" s="27"/>
      <c r="C1140" s="29"/>
      <c r="D1140" s="30"/>
      <c r="E1140" s="25"/>
      <c r="F1140" s="25"/>
      <c r="G1140" s="25"/>
      <c r="H1140" s="25"/>
    </row>
    <row r="1141" spans="1:8" ht="15.75" x14ac:dyDescent="0.25">
      <c r="A1141" s="23" t="s">
        <v>96</v>
      </c>
      <c r="B1141" s="27"/>
      <c r="C1141" s="29"/>
      <c r="D1141" s="30"/>
      <c r="E1141" s="25"/>
      <c r="F1141" s="25"/>
      <c r="G1141" s="25"/>
      <c r="H1141" s="25"/>
    </row>
    <row r="1142" spans="1:8" ht="15.75" x14ac:dyDescent="0.25">
      <c r="A1142" s="26"/>
      <c r="B1142" s="27"/>
      <c r="C1142" s="29"/>
      <c r="D1142" s="30"/>
      <c r="E1142" s="25"/>
      <c r="F1142" s="25"/>
      <c r="G1142" s="25"/>
      <c r="H1142" s="25"/>
    </row>
    <row r="1143" spans="1:8" ht="15.75" x14ac:dyDescent="0.25">
      <c r="A1143" s="26"/>
      <c r="B1143" s="27"/>
      <c r="C1143" s="29"/>
      <c r="D1143" s="30"/>
      <c r="E1143" s="25"/>
      <c r="F1143" s="25"/>
      <c r="G1143" s="25"/>
      <c r="H1143" s="25"/>
    </row>
    <row r="1144" spans="1:8" ht="15.75" x14ac:dyDescent="0.25">
      <c r="A1144" s="23"/>
      <c r="B1144" s="24"/>
      <c r="C1144" s="23"/>
      <c r="D1144" s="23"/>
      <c r="E1144" s="25"/>
      <c r="F1144" s="25"/>
      <c r="G1144" s="25"/>
      <c r="H1144" s="25"/>
    </row>
    <row r="1145" spans="1:8" ht="15.75" x14ac:dyDescent="0.25">
      <c r="A1145" s="23"/>
      <c r="B1145" s="24"/>
      <c r="C1145" s="23"/>
      <c r="D1145" s="23"/>
      <c r="E1145" s="25"/>
      <c r="F1145" s="25"/>
      <c r="G1145" s="25"/>
      <c r="H1145" s="25"/>
    </row>
    <row r="1146" spans="1:8" ht="15.75" x14ac:dyDescent="0.25">
      <c r="A1146" s="23"/>
      <c r="B1146" s="24"/>
      <c r="C1146" s="23"/>
      <c r="D1146" s="23"/>
      <c r="E1146" s="25"/>
      <c r="F1146" s="25"/>
      <c r="G1146" s="25"/>
      <c r="H1146" s="25"/>
    </row>
    <row r="1147" spans="1:8" ht="15.75" x14ac:dyDescent="0.25">
      <c r="A1147" s="23"/>
      <c r="B1147" s="24"/>
      <c r="C1147" s="23"/>
      <c r="D1147" s="23"/>
      <c r="E1147" s="25"/>
      <c r="F1147" s="25"/>
      <c r="G1147" s="25"/>
      <c r="H1147" s="25"/>
    </row>
    <row r="1148" spans="1:8" ht="18" x14ac:dyDescent="0.25">
      <c r="A1148" s="167" t="s">
        <v>19</v>
      </c>
      <c r="B1148" s="168"/>
      <c r="C1148" s="168"/>
      <c r="D1148" s="168"/>
      <c r="E1148" s="168"/>
      <c r="F1148" s="168"/>
      <c r="G1148" s="168"/>
      <c r="H1148" s="169"/>
    </row>
    <row r="1149" spans="1:8" ht="47.25" x14ac:dyDescent="0.25">
      <c r="A1149" s="20" t="s">
        <v>0</v>
      </c>
      <c r="B1149" s="21" t="s">
        <v>94</v>
      </c>
      <c r="C1149" s="22" t="s">
        <v>95</v>
      </c>
      <c r="D1149" s="22" t="s">
        <v>91</v>
      </c>
      <c r="E1149" s="22" t="s">
        <v>92</v>
      </c>
      <c r="F1149" s="22" t="s">
        <v>93</v>
      </c>
      <c r="G1149" s="22" t="s">
        <v>89</v>
      </c>
      <c r="H1149" s="22" t="s">
        <v>88</v>
      </c>
    </row>
    <row r="1150" spans="1:8" ht="15.75" x14ac:dyDescent="0.25">
      <c r="A1150" s="9">
        <v>2005</v>
      </c>
      <c r="B1150" s="10">
        <v>0</v>
      </c>
      <c r="C1150" s="11"/>
      <c r="D1150" s="12"/>
      <c r="E1150" s="19"/>
      <c r="F1150" s="19"/>
      <c r="G1150" s="12"/>
      <c r="H1150" s="12"/>
    </row>
    <row r="1151" spans="1:8" ht="15.75" x14ac:dyDescent="0.25">
      <c r="A1151" s="9">
        <v>2006</v>
      </c>
      <c r="B1151" s="10">
        <v>0</v>
      </c>
      <c r="C1151" s="11"/>
      <c r="D1151" s="12"/>
      <c r="E1151" s="19"/>
      <c r="F1151" s="19"/>
      <c r="G1151" s="12"/>
      <c r="H1151" s="12"/>
    </row>
    <row r="1152" spans="1:8" ht="15.75" x14ac:dyDescent="0.25">
      <c r="A1152" s="9">
        <v>2007</v>
      </c>
      <c r="B1152" s="10">
        <v>0</v>
      </c>
      <c r="C1152" s="11"/>
      <c r="D1152" s="12"/>
      <c r="E1152" s="19"/>
      <c r="F1152" s="19"/>
      <c r="G1152" s="12"/>
      <c r="H1152" s="12"/>
    </row>
    <row r="1153" spans="1:8" ht="15.75" x14ac:dyDescent="0.25">
      <c r="A1153" s="9">
        <v>2008</v>
      </c>
      <c r="B1153" s="10">
        <v>0</v>
      </c>
      <c r="C1153" s="11"/>
      <c r="D1153" s="12"/>
      <c r="E1153" s="19"/>
      <c r="F1153" s="19"/>
      <c r="G1153" s="12"/>
      <c r="H1153" s="12"/>
    </row>
    <row r="1154" spans="1:8" ht="15.75" x14ac:dyDescent="0.25">
      <c r="A1154" s="9">
        <v>2009</v>
      </c>
      <c r="B1154" s="10">
        <v>0</v>
      </c>
      <c r="C1154" s="11"/>
      <c r="D1154" s="12"/>
      <c r="E1154" s="19"/>
      <c r="F1154" s="19"/>
      <c r="G1154" s="12"/>
      <c r="H1154" s="12"/>
    </row>
    <row r="1155" spans="1:8" ht="15.75" x14ac:dyDescent="0.25">
      <c r="A1155" s="9">
        <v>2010</v>
      </c>
      <c r="B1155" s="10">
        <v>0</v>
      </c>
      <c r="C1155" s="13">
        <v>1</v>
      </c>
      <c r="D1155" s="9">
        <v>0</v>
      </c>
      <c r="E1155" s="19">
        <v>0</v>
      </c>
      <c r="F1155" s="19">
        <v>0</v>
      </c>
      <c r="G1155" s="9">
        <f t="shared" ref="G1155:G1163" si="37">C1155-(D1155+E1155+F1155)-H1155</f>
        <v>0</v>
      </c>
      <c r="H1155" s="9">
        <v>1</v>
      </c>
    </row>
    <row r="1156" spans="1:8" ht="15.75" x14ac:dyDescent="0.25">
      <c r="A1156" s="9">
        <v>2011</v>
      </c>
      <c r="B1156" s="10">
        <v>0</v>
      </c>
      <c r="C1156" s="13">
        <v>1</v>
      </c>
      <c r="D1156" s="9">
        <v>0</v>
      </c>
      <c r="E1156" s="19">
        <v>0</v>
      </c>
      <c r="F1156" s="19">
        <v>0</v>
      </c>
      <c r="G1156" s="9">
        <f t="shared" si="37"/>
        <v>0</v>
      </c>
      <c r="H1156" s="9">
        <v>1</v>
      </c>
    </row>
    <row r="1157" spans="1:8" ht="15.75" x14ac:dyDescent="0.25">
      <c r="A1157" s="9">
        <v>2012</v>
      </c>
      <c r="B1157" s="10">
        <v>0</v>
      </c>
      <c r="C1157" s="13">
        <v>1</v>
      </c>
      <c r="D1157" s="9">
        <v>0</v>
      </c>
      <c r="E1157" s="19">
        <v>0</v>
      </c>
      <c r="F1157" s="19">
        <v>0</v>
      </c>
      <c r="G1157" s="9">
        <f t="shared" si="37"/>
        <v>0</v>
      </c>
      <c r="H1157" s="9">
        <v>1</v>
      </c>
    </row>
    <row r="1158" spans="1:8" ht="15.75" x14ac:dyDescent="0.25">
      <c r="A1158" s="9">
        <v>2013</v>
      </c>
      <c r="B1158" s="10">
        <v>0</v>
      </c>
      <c r="C1158" s="13">
        <v>1</v>
      </c>
      <c r="D1158" s="9">
        <v>0</v>
      </c>
      <c r="E1158" s="19">
        <v>0</v>
      </c>
      <c r="F1158" s="19">
        <v>0</v>
      </c>
      <c r="G1158" s="9">
        <f t="shared" si="37"/>
        <v>0</v>
      </c>
      <c r="H1158" s="9">
        <v>1</v>
      </c>
    </row>
    <row r="1159" spans="1:8" ht="15.75" x14ac:dyDescent="0.25">
      <c r="A1159" s="9">
        <v>2014</v>
      </c>
      <c r="B1159" s="10">
        <v>0</v>
      </c>
      <c r="C1159" s="13">
        <v>1</v>
      </c>
      <c r="D1159" s="9">
        <v>0</v>
      </c>
      <c r="E1159" s="19">
        <v>0</v>
      </c>
      <c r="F1159" s="19">
        <v>0</v>
      </c>
      <c r="G1159" s="9">
        <f t="shared" si="37"/>
        <v>0</v>
      </c>
      <c r="H1159" s="9">
        <v>1</v>
      </c>
    </row>
    <row r="1160" spans="1:8" ht="15.75" x14ac:dyDescent="0.25">
      <c r="A1160" s="9">
        <v>2015</v>
      </c>
      <c r="B1160" s="10">
        <v>0</v>
      </c>
      <c r="C1160" s="13">
        <v>1</v>
      </c>
      <c r="D1160" s="9">
        <v>0</v>
      </c>
      <c r="E1160" s="19">
        <v>0</v>
      </c>
      <c r="F1160" s="19">
        <v>0</v>
      </c>
      <c r="G1160" s="9">
        <f t="shared" si="37"/>
        <v>0</v>
      </c>
      <c r="H1160" s="9">
        <v>1</v>
      </c>
    </row>
    <row r="1161" spans="1:8" ht="15.75" x14ac:dyDescent="0.25">
      <c r="A1161" s="9">
        <v>2016</v>
      </c>
      <c r="B1161" s="10">
        <v>0</v>
      </c>
      <c r="C1161" s="13">
        <v>1</v>
      </c>
      <c r="D1161" s="9">
        <v>0</v>
      </c>
      <c r="E1161" s="19">
        <v>1</v>
      </c>
      <c r="F1161" s="19">
        <v>0</v>
      </c>
      <c r="G1161" s="9">
        <f t="shared" si="37"/>
        <v>0</v>
      </c>
      <c r="H1161" s="9">
        <v>0</v>
      </c>
    </row>
    <row r="1162" spans="1:8" ht="15.75" x14ac:dyDescent="0.25">
      <c r="A1162" s="9">
        <v>2017</v>
      </c>
      <c r="B1162" s="10">
        <v>0</v>
      </c>
      <c r="C1162" s="13">
        <v>1</v>
      </c>
      <c r="D1162" s="9">
        <v>0</v>
      </c>
      <c r="E1162" s="19">
        <v>1</v>
      </c>
      <c r="F1162" s="19">
        <v>0</v>
      </c>
      <c r="G1162" s="19">
        <f t="shared" si="37"/>
        <v>0</v>
      </c>
      <c r="H1162" s="19">
        <v>0</v>
      </c>
    </row>
    <row r="1163" spans="1:8" ht="15.75" x14ac:dyDescent="0.25">
      <c r="A1163" s="9">
        <v>2018</v>
      </c>
      <c r="B1163" s="10">
        <v>0</v>
      </c>
      <c r="C1163" s="13">
        <v>1</v>
      </c>
      <c r="D1163" s="9">
        <v>0</v>
      </c>
      <c r="E1163" s="19">
        <v>1</v>
      </c>
      <c r="F1163" s="19">
        <v>0</v>
      </c>
      <c r="G1163" s="19">
        <f t="shared" si="37"/>
        <v>0</v>
      </c>
      <c r="H1163" s="19">
        <v>0</v>
      </c>
    </row>
    <row r="1164" spans="1:8" ht="15.75" x14ac:dyDescent="0.25">
      <c r="A1164" s="9">
        <v>2019</v>
      </c>
      <c r="B1164" s="10">
        <v>0</v>
      </c>
      <c r="C1164" s="13">
        <v>1</v>
      </c>
      <c r="D1164" s="9">
        <v>0</v>
      </c>
      <c r="E1164" s="19">
        <v>1</v>
      </c>
      <c r="F1164" s="19">
        <v>0</v>
      </c>
      <c r="G1164" s="19">
        <v>0</v>
      </c>
      <c r="H1164" s="19">
        <v>0</v>
      </c>
    </row>
    <row r="1165" spans="1:8" ht="15.75" x14ac:dyDescent="0.25">
      <c r="A1165" s="9">
        <v>2020</v>
      </c>
      <c r="B1165" s="10">
        <v>0</v>
      </c>
      <c r="C1165" s="13">
        <v>1</v>
      </c>
      <c r="D1165" s="9">
        <v>0</v>
      </c>
      <c r="E1165" s="19">
        <v>1</v>
      </c>
      <c r="F1165" s="19">
        <v>0</v>
      </c>
      <c r="G1165" s="19">
        <v>0</v>
      </c>
      <c r="H1165" s="19">
        <v>0</v>
      </c>
    </row>
    <row r="1166" spans="1:8" ht="15.75" x14ac:dyDescent="0.25">
      <c r="A1166" s="9">
        <v>2021</v>
      </c>
      <c r="B1166" s="10">
        <v>0</v>
      </c>
      <c r="C1166" s="13" t="s">
        <v>666</v>
      </c>
      <c r="D1166" s="13" t="s">
        <v>666</v>
      </c>
      <c r="E1166" s="13" t="s">
        <v>666</v>
      </c>
      <c r="F1166" s="13" t="s">
        <v>666</v>
      </c>
      <c r="G1166" s="13" t="s">
        <v>666</v>
      </c>
      <c r="H1166" s="13" t="s">
        <v>666</v>
      </c>
    </row>
    <row r="1167" spans="1:8" ht="15.75" x14ac:dyDescent="0.25">
      <c r="A1167" s="9">
        <v>2022</v>
      </c>
      <c r="B1167" s="10">
        <v>0</v>
      </c>
      <c r="C1167" s="13">
        <v>0</v>
      </c>
      <c r="D1167" s="9">
        <v>0</v>
      </c>
      <c r="E1167" s="19">
        <v>0</v>
      </c>
      <c r="F1167" s="19">
        <v>0</v>
      </c>
      <c r="G1167" s="19">
        <v>0</v>
      </c>
      <c r="H1167" s="19">
        <v>0</v>
      </c>
    </row>
    <row r="1168" spans="1:8" ht="15.75" x14ac:dyDescent="0.25">
      <c r="A1168" s="26"/>
      <c r="B1168" s="27"/>
      <c r="C1168" s="29"/>
      <c r="D1168" s="30"/>
      <c r="E1168" s="25"/>
      <c r="F1168" s="25"/>
      <c r="G1168" s="25"/>
      <c r="H1168" s="25"/>
    </row>
    <row r="1169" spans="1:8" ht="15.75" x14ac:dyDescent="0.25">
      <c r="A1169" s="23" t="s">
        <v>96</v>
      </c>
      <c r="B1169" s="27"/>
      <c r="C1169" s="29"/>
      <c r="D1169" s="30"/>
      <c r="E1169" s="25"/>
      <c r="F1169" s="25"/>
      <c r="G1169" s="25"/>
      <c r="H1169" s="25"/>
    </row>
    <row r="1170" spans="1:8" ht="15.75" x14ac:dyDescent="0.25">
      <c r="A1170" s="26"/>
      <c r="B1170" s="27"/>
      <c r="C1170" s="29"/>
      <c r="D1170" s="30"/>
      <c r="E1170" s="25"/>
      <c r="F1170" s="25"/>
      <c r="G1170" s="25"/>
      <c r="H1170" s="25"/>
    </row>
    <row r="1171" spans="1:8" ht="15.75" x14ac:dyDescent="0.25">
      <c r="A1171" s="26"/>
      <c r="B1171" s="27"/>
      <c r="C1171" s="29"/>
      <c r="D1171" s="30"/>
      <c r="E1171" s="25"/>
      <c r="F1171" s="25"/>
      <c r="G1171" s="25"/>
      <c r="H1171" s="25"/>
    </row>
    <row r="1172" spans="1:8" ht="15.75" x14ac:dyDescent="0.25">
      <c r="A1172" s="26"/>
      <c r="B1172" s="27"/>
      <c r="C1172" s="29"/>
      <c r="D1172" s="30"/>
      <c r="E1172" s="25"/>
      <c r="F1172" s="25"/>
      <c r="G1172" s="25"/>
      <c r="H1172" s="25"/>
    </row>
    <row r="1173" spans="1:8" ht="15.75" x14ac:dyDescent="0.25">
      <c r="A1173" s="23"/>
      <c r="B1173" s="24"/>
      <c r="C1173" s="23"/>
      <c r="D1173" s="23"/>
      <c r="E1173" s="25"/>
      <c r="F1173" s="25"/>
      <c r="G1173" s="25"/>
      <c r="H1173" s="25"/>
    </row>
    <row r="1174" spans="1:8" ht="15.75" x14ac:dyDescent="0.25">
      <c r="A1174" s="23"/>
      <c r="B1174" s="24"/>
      <c r="C1174" s="23"/>
      <c r="D1174" s="23"/>
      <c r="E1174" s="25"/>
      <c r="F1174" s="25"/>
      <c r="G1174" s="25"/>
      <c r="H1174" s="25"/>
    </row>
    <row r="1175" spans="1:8" ht="15.75" x14ac:dyDescent="0.25">
      <c r="A1175" s="23"/>
      <c r="B1175" s="24"/>
      <c r="C1175" s="23"/>
      <c r="D1175" s="23"/>
      <c r="E1175" s="25"/>
      <c r="F1175" s="25"/>
      <c r="G1175" s="25"/>
      <c r="H1175" s="25"/>
    </row>
    <row r="1176" spans="1:8" ht="18" x14ac:dyDescent="0.25">
      <c r="A1176" s="167" t="s">
        <v>20</v>
      </c>
      <c r="B1176" s="168"/>
      <c r="C1176" s="168"/>
      <c r="D1176" s="168"/>
      <c r="E1176" s="168"/>
      <c r="F1176" s="168"/>
      <c r="G1176" s="168"/>
      <c r="H1176" s="169"/>
    </row>
    <row r="1177" spans="1:8" ht="47.25" x14ac:dyDescent="0.25">
      <c r="A1177" s="20" t="s">
        <v>0</v>
      </c>
      <c r="B1177" s="21" t="s">
        <v>94</v>
      </c>
      <c r="C1177" s="22" t="s">
        <v>95</v>
      </c>
      <c r="D1177" s="22" t="s">
        <v>91</v>
      </c>
      <c r="E1177" s="22" t="s">
        <v>92</v>
      </c>
      <c r="F1177" s="22" t="s">
        <v>93</v>
      </c>
      <c r="G1177" s="22" t="s">
        <v>89</v>
      </c>
      <c r="H1177" s="22" t="s">
        <v>88</v>
      </c>
    </row>
    <row r="1178" spans="1:8" ht="15.75" x14ac:dyDescent="0.25">
      <c r="A1178" s="9">
        <v>2005</v>
      </c>
      <c r="B1178" s="10">
        <v>0</v>
      </c>
      <c r="C1178" s="11"/>
      <c r="D1178" s="12"/>
      <c r="E1178" s="19"/>
      <c r="F1178" s="19"/>
      <c r="G1178" s="12"/>
      <c r="H1178" s="12"/>
    </row>
    <row r="1179" spans="1:8" ht="15.75" x14ac:dyDescent="0.25">
      <c r="A1179" s="9">
        <v>2006</v>
      </c>
      <c r="B1179" s="10">
        <v>0</v>
      </c>
      <c r="C1179" s="11"/>
      <c r="D1179" s="12"/>
      <c r="E1179" s="19"/>
      <c r="F1179" s="19"/>
      <c r="G1179" s="12"/>
      <c r="H1179" s="12"/>
    </row>
    <row r="1180" spans="1:8" ht="15.75" x14ac:dyDescent="0.25">
      <c r="A1180" s="9">
        <v>2007</v>
      </c>
      <c r="B1180" s="10">
        <v>0</v>
      </c>
      <c r="C1180" s="11"/>
      <c r="D1180" s="12"/>
      <c r="E1180" s="19"/>
      <c r="F1180" s="19"/>
      <c r="G1180" s="12"/>
      <c r="H1180" s="12"/>
    </row>
    <row r="1181" spans="1:8" ht="15.75" x14ac:dyDescent="0.25">
      <c r="A1181" s="9">
        <v>2008</v>
      </c>
      <c r="B1181" s="10">
        <v>0</v>
      </c>
      <c r="C1181" s="11"/>
      <c r="D1181" s="12"/>
      <c r="E1181" s="19"/>
      <c r="F1181" s="19"/>
      <c r="G1181" s="12"/>
      <c r="H1181" s="12"/>
    </row>
    <row r="1182" spans="1:8" ht="15.75" x14ac:dyDescent="0.25">
      <c r="A1182" s="9">
        <v>2009</v>
      </c>
      <c r="B1182" s="10">
        <v>0</v>
      </c>
      <c r="C1182" s="11"/>
      <c r="D1182" s="12"/>
      <c r="E1182" s="19"/>
      <c r="F1182" s="19"/>
      <c r="G1182" s="12"/>
      <c r="H1182" s="12"/>
    </row>
    <row r="1183" spans="1:8" ht="15.75" x14ac:dyDescent="0.25">
      <c r="A1183" s="9">
        <v>2010</v>
      </c>
      <c r="B1183" s="10">
        <v>0</v>
      </c>
      <c r="C1183" s="13">
        <v>0</v>
      </c>
      <c r="D1183" s="9">
        <v>0</v>
      </c>
      <c r="E1183" s="19">
        <v>0</v>
      </c>
      <c r="F1183" s="19">
        <v>0</v>
      </c>
      <c r="G1183" s="9">
        <f t="shared" ref="G1183:G1190" si="38">C1183-(D1183+E1183+F1183)-H1183</f>
        <v>0</v>
      </c>
      <c r="H1183" s="9">
        <v>0</v>
      </c>
    </row>
    <row r="1184" spans="1:8" ht="15.75" x14ac:dyDescent="0.25">
      <c r="A1184" s="9">
        <v>2011</v>
      </c>
      <c r="B1184" s="10">
        <v>0</v>
      </c>
      <c r="C1184" s="13">
        <v>0</v>
      </c>
      <c r="D1184" s="9">
        <v>0</v>
      </c>
      <c r="E1184" s="19">
        <v>0</v>
      </c>
      <c r="F1184" s="19">
        <v>0</v>
      </c>
      <c r="G1184" s="9">
        <f t="shared" si="38"/>
        <v>0</v>
      </c>
      <c r="H1184" s="9">
        <v>0</v>
      </c>
    </row>
    <row r="1185" spans="1:8" ht="15.75" x14ac:dyDescent="0.25">
      <c r="A1185" s="9">
        <v>2012</v>
      </c>
      <c r="B1185" s="10">
        <v>0</v>
      </c>
      <c r="C1185" s="13">
        <v>0</v>
      </c>
      <c r="D1185" s="9">
        <v>0</v>
      </c>
      <c r="E1185" s="19">
        <v>0</v>
      </c>
      <c r="F1185" s="19">
        <v>0</v>
      </c>
      <c r="G1185" s="9">
        <f t="shared" si="38"/>
        <v>0</v>
      </c>
      <c r="H1185" s="9">
        <v>0</v>
      </c>
    </row>
    <row r="1186" spans="1:8" ht="15.75" x14ac:dyDescent="0.25">
      <c r="A1186" s="9">
        <v>2013</v>
      </c>
      <c r="B1186" s="10">
        <v>0</v>
      </c>
      <c r="C1186" s="13">
        <v>1</v>
      </c>
      <c r="D1186" s="9">
        <v>0</v>
      </c>
      <c r="E1186" s="19">
        <v>0</v>
      </c>
      <c r="F1186" s="19">
        <v>0</v>
      </c>
      <c r="G1186" s="9">
        <f t="shared" si="38"/>
        <v>1</v>
      </c>
      <c r="H1186" s="9">
        <v>0</v>
      </c>
    </row>
    <row r="1187" spans="1:8" ht="15.75" x14ac:dyDescent="0.25">
      <c r="A1187" s="9">
        <v>2014</v>
      </c>
      <c r="B1187" s="10">
        <v>0</v>
      </c>
      <c r="C1187" s="13">
        <v>1</v>
      </c>
      <c r="D1187" s="9">
        <v>0</v>
      </c>
      <c r="E1187" s="19">
        <v>0</v>
      </c>
      <c r="F1187" s="19">
        <v>0</v>
      </c>
      <c r="G1187" s="9">
        <f t="shared" si="38"/>
        <v>1</v>
      </c>
      <c r="H1187" s="9">
        <v>0</v>
      </c>
    </row>
    <row r="1188" spans="1:8" ht="15.75" x14ac:dyDescent="0.25">
      <c r="A1188" s="9">
        <v>2015</v>
      </c>
      <c r="B1188" s="10">
        <v>0</v>
      </c>
      <c r="C1188" s="13">
        <v>1</v>
      </c>
      <c r="D1188" s="9">
        <v>0</v>
      </c>
      <c r="E1188" s="19">
        <v>0</v>
      </c>
      <c r="F1188" s="19">
        <v>0</v>
      </c>
      <c r="G1188" s="9">
        <f t="shared" si="38"/>
        <v>1</v>
      </c>
      <c r="H1188" s="9">
        <v>0</v>
      </c>
    </row>
    <row r="1189" spans="1:8" ht="15.75" x14ac:dyDescent="0.25">
      <c r="A1189" s="9">
        <v>2016</v>
      </c>
      <c r="B1189" s="10">
        <v>0</v>
      </c>
      <c r="C1189" s="13">
        <v>2</v>
      </c>
      <c r="D1189" s="9">
        <v>0</v>
      </c>
      <c r="E1189" s="19">
        <v>1</v>
      </c>
      <c r="F1189" s="19">
        <v>0</v>
      </c>
      <c r="G1189" s="9">
        <f t="shared" si="38"/>
        <v>1</v>
      </c>
      <c r="H1189" s="9">
        <v>0</v>
      </c>
    </row>
    <row r="1190" spans="1:8" ht="15.75" x14ac:dyDescent="0.25">
      <c r="A1190" s="9">
        <v>2017</v>
      </c>
      <c r="B1190" s="10">
        <v>0</v>
      </c>
      <c r="C1190" s="13">
        <v>3</v>
      </c>
      <c r="D1190" s="9">
        <v>0</v>
      </c>
      <c r="E1190" s="19">
        <v>2</v>
      </c>
      <c r="F1190" s="19">
        <v>0</v>
      </c>
      <c r="G1190" s="19">
        <f t="shared" si="38"/>
        <v>0</v>
      </c>
      <c r="H1190" s="19">
        <v>1</v>
      </c>
    </row>
    <row r="1191" spans="1:8" ht="15.75" x14ac:dyDescent="0.25">
      <c r="A1191" s="9">
        <v>2018</v>
      </c>
      <c r="B1191" s="10">
        <v>0</v>
      </c>
      <c r="C1191" s="13">
        <v>3</v>
      </c>
      <c r="D1191" s="9">
        <v>0</v>
      </c>
      <c r="E1191" s="19">
        <v>2</v>
      </c>
      <c r="F1191" s="19">
        <v>0</v>
      </c>
      <c r="G1191" s="19">
        <v>0</v>
      </c>
      <c r="H1191" s="19">
        <v>1</v>
      </c>
    </row>
    <row r="1192" spans="1:8" ht="15.75" x14ac:dyDescent="0.25">
      <c r="A1192" s="9">
        <v>2019</v>
      </c>
      <c r="B1192" s="10">
        <v>0</v>
      </c>
      <c r="C1192" s="13">
        <v>3</v>
      </c>
      <c r="D1192" s="9">
        <v>0</v>
      </c>
      <c r="E1192" s="19">
        <v>2</v>
      </c>
      <c r="F1192" s="19">
        <v>0</v>
      </c>
      <c r="G1192" s="19">
        <v>0</v>
      </c>
      <c r="H1192" s="19">
        <v>1</v>
      </c>
    </row>
    <row r="1193" spans="1:8" ht="15.75" x14ac:dyDescent="0.25">
      <c r="A1193" s="9">
        <v>2020</v>
      </c>
      <c r="B1193" s="10">
        <v>0</v>
      </c>
      <c r="C1193" s="13">
        <v>1</v>
      </c>
      <c r="D1193" s="9">
        <v>0</v>
      </c>
      <c r="E1193" s="19">
        <v>1</v>
      </c>
      <c r="F1193" s="19">
        <v>0</v>
      </c>
      <c r="G1193" s="19">
        <v>0</v>
      </c>
      <c r="H1193" s="19">
        <v>0</v>
      </c>
    </row>
    <row r="1194" spans="1:8" ht="15.75" x14ac:dyDescent="0.25">
      <c r="A1194" s="9">
        <v>2021</v>
      </c>
      <c r="B1194" s="10">
        <v>0</v>
      </c>
      <c r="C1194" s="13" t="s">
        <v>666</v>
      </c>
      <c r="D1194" s="13" t="s">
        <v>666</v>
      </c>
      <c r="E1194" s="13" t="s">
        <v>666</v>
      </c>
      <c r="F1194" s="13" t="s">
        <v>666</v>
      </c>
      <c r="G1194" s="13" t="s">
        <v>666</v>
      </c>
      <c r="H1194" s="13" t="s">
        <v>666</v>
      </c>
    </row>
    <row r="1195" spans="1:8" ht="15.75" x14ac:dyDescent="0.25">
      <c r="A1195" s="9">
        <v>2022</v>
      </c>
      <c r="B1195" s="10">
        <v>0</v>
      </c>
      <c r="C1195" s="13">
        <v>1</v>
      </c>
      <c r="D1195" s="9">
        <v>0</v>
      </c>
      <c r="E1195" s="19">
        <v>1</v>
      </c>
      <c r="F1195" s="19">
        <v>0</v>
      </c>
      <c r="G1195" s="19">
        <v>0</v>
      </c>
      <c r="H1195" s="19">
        <v>0</v>
      </c>
    </row>
    <row r="1196" spans="1:8" ht="15.75" x14ac:dyDescent="0.25">
      <c r="A1196" s="26"/>
      <c r="B1196" s="27"/>
      <c r="C1196" s="29"/>
      <c r="D1196" s="30"/>
      <c r="E1196" s="25"/>
      <c r="F1196" s="25"/>
      <c r="G1196" s="25"/>
      <c r="H1196" s="25"/>
    </row>
    <row r="1197" spans="1:8" ht="15.75" x14ac:dyDescent="0.25">
      <c r="A1197" s="23" t="s">
        <v>96</v>
      </c>
      <c r="B1197" s="27"/>
      <c r="C1197" s="29"/>
      <c r="D1197" s="30"/>
      <c r="E1197" s="25"/>
      <c r="F1197" s="25"/>
      <c r="G1197" s="25"/>
      <c r="H1197" s="25"/>
    </row>
    <row r="1198" spans="1:8" ht="15.75" x14ac:dyDescent="0.25">
      <c r="A1198" s="26"/>
      <c r="B1198" s="27"/>
      <c r="C1198" s="29"/>
      <c r="D1198" s="30"/>
      <c r="E1198" s="25"/>
      <c r="F1198" s="25"/>
      <c r="G1198" s="25"/>
      <c r="H1198" s="25"/>
    </row>
    <row r="1199" spans="1:8" ht="15.75" x14ac:dyDescent="0.25">
      <c r="A1199" s="26"/>
      <c r="B1199" s="27"/>
      <c r="C1199" s="29"/>
      <c r="D1199" s="30"/>
      <c r="E1199" s="25"/>
      <c r="F1199" s="25"/>
      <c r="G1199" s="25"/>
      <c r="H1199" s="25"/>
    </row>
    <row r="1200" spans="1:8" ht="15.75" x14ac:dyDescent="0.25">
      <c r="A1200" s="26"/>
      <c r="B1200" s="27"/>
      <c r="C1200" s="29"/>
      <c r="D1200" s="30"/>
      <c r="E1200" s="25"/>
      <c r="F1200" s="25"/>
      <c r="G1200" s="25"/>
      <c r="H1200" s="25"/>
    </row>
    <row r="1201" spans="1:8" ht="15.75" x14ac:dyDescent="0.25">
      <c r="A1201" s="23"/>
      <c r="B1201" s="24"/>
      <c r="C1201" s="23"/>
      <c r="D1201" s="23"/>
      <c r="E1201" s="25"/>
      <c r="F1201" s="25"/>
      <c r="G1201" s="25"/>
      <c r="H1201" s="25"/>
    </row>
    <row r="1202" spans="1:8" ht="15.75" x14ac:dyDescent="0.25">
      <c r="A1202" s="23"/>
      <c r="B1202" s="24"/>
      <c r="C1202" s="23"/>
      <c r="D1202" s="23"/>
      <c r="E1202" s="25"/>
      <c r="F1202" s="25"/>
      <c r="G1202" s="25"/>
      <c r="H1202" s="25"/>
    </row>
    <row r="1203" spans="1:8" ht="15.75" x14ac:dyDescent="0.25">
      <c r="A1203" s="23"/>
      <c r="B1203" s="24"/>
      <c r="C1203" s="23"/>
      <c r="D1203" s="23"/>
      <c r="E1203" s="25"/>
      <c r="F1203" s="25"/>
      <c r="G1203" s="25"/>
      <c r="H1203" s="25"/>
    </row>
    <row r="1204" spans="1:8" ht="18" x14ac:dyDescent="0.25">
      <c r="A1204" s="167" t="s">
        <v>21</v>
      </c>
      <c r="B1204" s="168"/>
      <c r="C1204" s="168"/>
      <c r="D1204" s="168"/>
      <c r="E1204" s="168"/>
      <c r="F1204" s="168"/>
      <c r="G1204" s="168"/>
      <c r="H1204" s="169"/>
    </row>
    <row r="1205" spans="1:8" ht="47.25" x14ac:dyDescent="0.25">
      <c r="A1205" s="20" t="s">
        <v>0</v>
      </c>
      <c r="B1205" s="21" t="s">
        <v>94</v>
      </c>
      <c r="C1205" s="22" t="s">
        <v>95</v>
      </c>
      <c r="D1205" s="22" t="s">
        <v>91</v>
      </c>
      <c r="E1205" s="22" t="s">
        <v>92</v>
      </c>
      <c r="F1205" s="22" t="s">
        <v>93</v>
      </c>
      <c r="G1205" s="22" t="s">
        <v>89</v>
      </c>
      <c r="H1205" s="22" t="s">
        <v>88</v>
      </c>
    </row>
    <row r="1206" spans="1:8" ht="15.75" x14ac:dyDescent="0.25">
      <c r="A1206" s="9">
        <v>2005</v>
      </c>
      <c r="B1206" s="10">
        <v>0</v>
      </c>
      <c r="C1206" s="11"/>
      <c r="D1206" s="12"/>
      <c r="E1206" s="19"/>
      <c r="F1206" s="19"/>
      <c r="G1206" s="12"/>
      <c r="H1206" s="12"/>
    </row>
    <row r="1207" spans="1:8" ht="15.75" x14ac:dyDescent="0.25">
      <c r="A1207" s="9">
        <v>2006</v>
      </c>
      <c r="B1207" s="10">
        <v>0</v>
      </c>
      <c r="C1207" s="11"/>
      <c r="D1207" s="12"/>
      <c r="E1207" s="19"/>
      <c r="F1207" s="19"/>
      <c r="G1207" s="12"/>
      <c r="H1207" s="12"/>
    </row>
    <row r="1208" spans="1:8" ht="15.75" x14ac:dyDescent="0.25">
      <c r="A1208" s="9">
        <v>2007</v>
      </c>
      <c r="B1208" s="10">
        <v>0</v>
      </c>
      <c r="C1208" s="11"/>
      <c r="D1208" s="12"/>
      <c r="E1208" s="19"/>
      <c r="F1208" s="19"/>
      <c r="G1208" s="12"/>
      <c r="H1208" s="12"/>
    </row>
    <row r="1209" spans="1:8" ht="15.75" x14ac:dyDescent="0.25">
      <c r="A1209" s="9">
        <v>2008</v>
      </c>
      <c r="B1209" s="10">
        <v>0</v>
      </c>
      <c r="C1209" s="11"/>
      <c r="D1209" s="12"/>
      <c r="E1209" s="19"/>
      <c r="F1209" s="19"/>
      <c r="G1209" s="12"/>
      <c r="H1209" s="12"/>
    </row>
    <row r="1210" spans="1:8" ht="15.75" x14ac:dyDescent="0.25">
      <c r="A1210" s="9">
        <v>2009</v>
      </c>
      <c r="B1210" s="10">
        <v>0</v>
      </c>
      <c r="C1210" s="11"/>
      <c r="D1210" s="12"/>
      <c r="E1210" s="19"/>
      <c r="F1210" s="19"/>
      <c r="G1210" s="12"/>
      <c r="H1210" s="12"/>
    </row>
    <row r="1211" spans="1:8" ht="15.75" x14ac:dyDescent="0.25">
      <c r="A1211" s="9">
        <v>2010</v>
      </c>
      <c r="B1211" s="10">
        <v>0</v>
      </c>
      <c r="C1211" s="13">
        <v>1</v>
      </c>
      <c r="D1211" s="9">
        <v>0</v>
      </c>
      <c r="E1211" s="19">
        <v>1</v>
      </c>
      <c r="F1211" s="19">
        <v>0</v>
      </c>
      <c r="G1211" s="9">
        <f t="shared" ref="G1211:G1217" si="39">C1211-(D1211+E1211+F1211)-H1211</f>
        <v>0</v>
      </c>
      <c r="H1211" s="9">
        <v>0</v>
      </c>
    </row>
    <row r="1212" spans="1:8" ht="15.75" x14ac:dyDescent="0.25">
      <c r="A1212" s="9">
        <v>2011</v>
      </c>
      <c r="B1212" s="10">
        <v>0</v>
      </c>
      <c r="C1212" s="13">
        <v>1</v>
      </c>
      <c r="D1212" s="9">
        <v>0</v>
      </c>
      <c r="E1212" s="19">
        <v>1</v>
      </c>
      <c r="F1212" s="19">
        <v>0</v>
      </c>
      <c r="G1212" s="9">
        <f t="shared" si="39"/>
        <v>0</v>
      </c>
      <c r="H1212" s="9">
        <v>0</v>
      </c>
    </row>
    <row r="1213" spans="1:8" ht="15.75" x14ac:dyDescent="0.25">
      <c r="A1213" s="9">
        <v>2012</v>
      </c>
      <c r="B1213" s="10">
        <v>0</v>
      </c>
      <c r="C1213" s="13">
        <v>1</v>
      </c>
      <c r="D1213" s="9">
        <v>0</v>
      </c>
      <c r="E1213" s="19">
        <v>1</v>
      </c>
      <c r="F1213" s="19">
        <v>0</v>
      </c>
      <c r="G1213" s="9">
        <f t="shared" si="39"/>
        <v>0</v>
      </c>
      <c r="H1213" s="9">
        <v>0</v>
      </c>
    </row>
    <row r="1214" spans="1:8" ht="15.75" x14ac:dyDescent="0.25">
      <c r="A1214" s="9">
        <v>2013</v>
      </c>
      <c r="B1214" s="10">
        <v>0</v>
      </c>
      <c r="C1214" s="13">
        <v>1</v>
      </c>
      <c r="D1214" s="9">
        <v>0</v>
      </c>
      <c r="E1214" s="19">
        <v>1</v>
      </c>
      <c r="F1214" s="19">
        <v>0</v>
      </c>
      <c r="G1214" s="9">
        <f t="shared" si="39"/>
        <v>0</v>
      </c>
      <c r="H1214" s="9">
        <v>0</v>
      </c>
    </row>
    <row r="1215" spans="1:8" ht="15.75" x14ac:dyDescent="0.25">
      <c r="A1215" s="9">
        <v>2014</v>
      </c>
      <c r="B1215" s="10">
        <v>0</v>
      </c>
      <c r="C1215" s="13">
        <v>1</v>
      </c>
      <c r="D1215" s="9">
        <v>0</v>
      </c>
      <c r="E1215" s="19">
        <v>1</v>
      </c>
      <c r="F1215" s="19">
        <v>0</v>
      </c>
      <c r="G1215" s="9">
        <f t="shared" si="39"/>
        <v>0</v>
      </c>
      <c r="H1215" s="9">
        <v>0</v>
      </c>
    </row>
    <row r="1216" spans="1:8" ht="15.75" x14ac:dyDescent="0.25">
      <c r="A1216" s="9">
        <v>2015</v>
      </c>
      <c r="B1216" s="10">
        <v>0</v>
      </c>
      <c r="C1216" s="13">
        <v>1</v>
      </c>
      <c r="D1216" s="9">
        <v>0</v>
      </c>
      <c r="E1216" s="19">
        <v>1</v>
      </c>
      <c r="F1216" s="19">
        <v>0</v>
      </c>
      <c r="G1216" s="9">
        <f t="shared" si="39"/>
        <v>0</v>
      </c>
      <c r="H1216" s="9">
        <v>0</v>
      </c>
    </row>
    <row r="1217" spans="1:8" ht="15.75" x14ac:dyDescent="0.25">
      <c r="A1217" s="9">
        <v>2016</v>
      </c>
      <c r="B1217" s="10">
        <v>0</v>
      </c>
      <c r="C1217" s="13">
        <v>1</v>
      </c>
      <c r="D1217" s="9">
        <v>0</v>
      </c>
      <c r="E1217" s="19">
        <v>1</v>
      </c>
      <c r="F1217" s="19">
        <v>0</v>
      </c>
      <c r="G1217" s="9">
        <f t="shared" si="39"/>
        <v>0</v>
      </c>
      <c r="H1217" s="9">
        <v>0</v>
      </c>
    </row>
    <row r="1218" spans="1:8" ht="15.75" x14ac:dyDescent="0.25">
      <c r="A1218" s="9">
        <v>2017</v>
      </c>
      <c r="B1218" s="10">
        <v>0</v>
      </c>
      <c r="C1218" s="13">
        <v>0</v>
      </c>
      <c r="D1218" s="9">
        <v>0</v>
      </c>
      <c r="E1218" s="19">
        <v>0</v>
      </c>
      <c r="F1218" s="19">
        <v>0</v>
      </c>
      <c r="G1218" s="19">
        <v>0</v>
      </c>
      <c r="H1218" s="19">
        <v>0</v>
      </c>
    </row>
    <row r="1219" spans="1:8" ht="15.75" x14ac:dyDescent="0.25">
      <c r="A1219" s="9">
        <v>2018</v>
      </c>
      <c r="B1219" s="10">
        <v>0</v>
      </c>
      <c r="C1219" s="13">
        <v>0</v>
      </c>
      <c r="D1219" s="9">
        <v>0</v>
      </c>
      <c r="E1219" s="19">
        <v>0</v>
      </c>
      <c r="F1219" s="19">
        <v>0</v>
      </c>
      <c r="G1219" s="19">
        <v>0</v>
      </c>
      <c r="H1219" s="19">
        <v>0</v>
      </c>
    </row>
    <row r="1220" spans="1:8" ht="15.75" x14ac:dyDescent="0.25">
      <c r="A1220" s="9">
        <v>2019</v>
      </c>
      <c r="B1220" s="10">
        <v>0</v>
      </c>
      <c r="C1220" s="13">
        <v>0</v>
      </c>
      <c r="D1220" s="9">
        <v>0</v>
      </c>
      <c r="E1220" s="19">
        <v>0</v>
      </c>
      <c r="F1220" s="19">
        <v>0</v>
      </c>
      <c r="G1220" s="19">
        <v>0</v>
      </c>
      <c r="H1220" s="19">
        <v>0</v>
      </c>
    </row>
    <row r="1221" spans="1:8" ht="15.75" x14ac:dyDescent="0.25">
      <c r="A1221" s="9">
        <v>2020</v>
      </c>
      <c r="B1221" s="10">
        <v>0</v>
      </c>
      <c r="C1221" s="13">
        <v>0</v>
      </c>
      <c r="D1221" s="9">
        <v>0</v>
      </c>
      <c r="E1221" s="19">
        <v>0</v>
      </c>
      <c r="F1221" s="19">
        <v>0</v>
      </c>
      <c r="G1221" s="19">
        <v>0</v>
      </c>
      <c r="H1221" s="19">
        <v>0</v>
      </c>
    </row>
    <row r="1222" spans="1:8" ht="15.75" x14ac:dyDescent="0.25">
      <c r="A1222" s="9">
        <v>2021</v>
      </c>
      <c r="B1222" s="10">
        <v>0</v>
      </c>
      <c r="C1222" s="13" t="s">
        <v>666</v>
      </c>
      <c r="D1222" s="13" t="s">
        <v>666</v>
      </c>
      <c r="E1222" s="13" t="s">
        <v>666</v>
      </c>
      <c r="F1222" s="13" t="s">
        <v>666</v>
      </c>
      <c r="G1222" s="13" t="s">
        <v>666</v>
      </c>
      <c r="H1222" s="13" t="s">
        <v>666</v>
      </c>
    </row>
    <row r="1223" spans="1:8" ht="15.75" x14ac:dyDescent="0.25">
      <c r="A1223" s="9">
        <v>2022</v>
      </c>
      <c r="B1223" s="10">
        <v>0</v>
      </c>
      <c r="C1223" s="13">
        <v>2</v>
      </c>
      <c r="D1223" s="9">
        <v>0</v>
      </c>
      <c r="E1223" s="19">
        <v>0</v>
      </c>
      <c r="F1223" s="19">
        <v>0</v>
      </c>
      <c r="G1223" s="19">
        <v>2</v>
      </c>
      <c r="H1223" s="19">
        <v>0</v>
      </c>
    </row>
    <row r="1224" spans="1:8" ht="15.75" x14ac:dyDescent="0.25">
      <c r="A1224" s="26"/>
      <c r="B1224" s="27"/>
      <c r="C1224" s="29"/>
      <c r="D1224" s="30"/>
      <c r="E1224" s="25"/>
      <c r="F1224" s="25"/>
      <c r="G1224" s="25"/>
      <c r="H1224" s="25"/>
    </row>
    <row r="1225" spans="1:8" ht="15.75" x14ac:dyDescent="0.25">
      <c r="A1225" s="23" t="s">
        <v>96</v>
      </c>
      <c r="B1225" s="27"/>
      <c r="C1225" s="29"/>
      <c r="D1225" s="30"/>
      <c r="E1225" s="25"/>
      <c r="F1225" s="25"/>
      <c r="G1225" s="25"/>
      <c r="H1225" s="25"/>
    </row>
    <row r="1226" spans="1:8" ht="15.75" x14ac:dyDescent="0.25">
      <c r="A1226" s="26"/>
      <c r="B1226" s="27"/>
      <c r="C1226" s="29"/>
      <c r="D1226" s="30"/>
      <c r="E1226" s="25"/>
      <c r="F1226" s="25"/>
      <c r="G1226" s="25"/>
      <c r="H1226" s="25"/>
    </row>
    <row r="1227" spans="1:8" ht="15.75" x14ac:dyDescent="0.25">
      <c r="A1227" s="26"/>
      <c r="B1227" s="27"/>
      <c r="C1227" s="29"/>
      <c r="D1227" s="30"/>
      <c r="E1227" s="25"/>
      <c r="F1227" s="25"/>
      <c r="G1227" s="25"/>
      <c r="H1227" s="25"/>
    </row>
    <row r="1228" spans="1:8" ht="15.75" x14ac:dyDescent="0.25">
      <c r="A1228" s="26"/>
      <c r="B1228" s="27"/>
      <c r="C1228" s="29"/>
      <c r="D1228" s="30"/>
      <c r="E1228" s="25"/>
      <c r="F1228" s="25"/>
      <c r="G1228" s="25"/>
      <c r="H1228" s="25"/>
    </row>
    <row r="1229" spans="1:8" ht="15.75" x14ac:dyDescent="0.25">
      <c r="A1229" s="23"/>
      <c r="B1229" s="24"/>
      <c r="C1229" s="23"/>
      <c r="D1229" s="23"/>
      <c r="E1229" s="25"/>
      <c r="F1229" s="25"/>
      <c r="G1229" s="25"/>
      <c r="H1229" s="25"/>
    </row>
    <row r="1230" spans="1:8" ht="15.75" x14ac:dyDescent="0.25">
      <c r="A1230" s="23"/>
      <c r="B1230" s="24"/>
      <c r="C1230" s="23"/>
      <c r="D1230" s="23"/>
      <c r="E1230" s="25"/>
      <c r="F1230" s="25"/>
      <c r="G1230" s="25"/>
      <c r="H1230" s="25"/>
    </row>
    <row r="1231" spans="1:8" ht="15.75" x14ac:dyDescent="0.25">
      <c r="A1231" s="23"/>
      <c r="B1231" s="24"/>
      <c r="C1231" s="23"/>
      <c r="D1231" s="23"/>
      <c r="E1231" s="25"/>
      <c r="F1231" s="25"/>
      <c r="G1231" s="25"/>
      <c r="H1231" s="25"/>
    </row>
    <row r="1232" spans="1:8" ht="18" x14ac:dyDescent="0.25">
      <c r="A1232" s="167" t="s">
        <v>22</v>
      </c>
      <c r="B1232" s="168"/>
      <c r="C1232" s="168"/>
      <c r="D1232" s="168"/>
      <c r="E1232" s="168"/>
      <c r="F1232" s="168"/>
      <c r="G1232" s="168"/>
      <c r="H1232" s="169"/>
    </row>
    <row r="1233" spans="1:8" ht="47.25" x14ac:dyDescent="0.25">
      <c r="A1233" s="20" t="s">
        <v>0</v>
      </c>
      <c r="B1233" s="21" t="s">
        <v>94</v>
      </c>
      <c r="C1233" s="22" t="s">
        <v>95</v>
      </c>
      <c r="D1233" s="22" t="s">
        <v>91</v>
      </c>
      <c r="E1233" s="22" t="s">
        <v>92</v>
      </c>
      <c r="F1233" s="22" t="s">
        <v>93</v>
      </c>
      <c r="G1233" s="22" t="s">
        <v>89</v>
      </c>
      <c r="H1233" s="22" t="s">
        <v>88</v>
      </c>
    </row>
    <row r="1234" spans="1:8" ht="15.75" x14ac:dyDescent="0.25">
      <c r="A1234" s="9">
        <v>2005</v>
      </c>
      <c r="B1234" s="10">
        <v>0</v>
      </c>
      <c r="C1234" s="11"/>
      <c r="D1234" s="12"/>
      <c r="E1234" s="19"/>
      <c r="F1234" s="19"/>
      <c r="G1234" s="12"/>
      <c r="H1234" s="12"/>
    </row>
    <row r="1235" spans="1:8" ht="15.75" x14ac:dyDescent="0.25">
      <c r="A1235" s="9">
        <v>2006</v>
      </c>
      <c r="B1235" s="10">
        <v>0</v>
      </c>
      <c r="C1235" s="11"/>
      <c r="D1235" s="12"/>
      <c r="E1235" s="19"/>
      <c r="F1235" s="19"/>
      <c r="G1235" s="12"/>
      <c r="H1235" s="12"/>
    </row>
    <row r="1236" spans="1:8" ht="15.75" x14ac:dyDescent="0.25">
      <c r="A1236" s="9">
        <v>2007</v>
      </c>
      <c r="B1236" s="10">
        <v>0</v>
      </c>
      <c r="C1236" s="11"/>
      <c r="D1236" s="12"/>
      <c r="E1236" s="19"/>
      <c r="F1236" s="19"/>
      <c r="G1236" s="12"/>
      <c r="H1236" s="12"/>
    </row>
    <row r="1237" spans="1:8" ht="15.75" x14ac:dyDescent="0.25">
      <c r="A1237" s="9">
        <v>2008</v>
      </c>
      <c r="B1237" s="10">
        <v>0</v>
      </c>
      <c r="C1237" s="11"/>
      <c r="D1237" s="12"/>
      <c r="E1237" s="19"/>
      <c r="F1237" s="19"/>
      <c r="G1237" s="12"/>
      <c r="H1237" s="12"/>
    </row>
    <row r="1238" spans="1:8" ht="15.75" x14ac:dyDescent="0.25">
      <c r="A1238" s="9">
        <v>2009</v>
      </c>
      <c r="B1238" s="10">
        <v>0</v>
      </c>
      <c r="C1238" s="11"/>
      <c r="D1238" s="12"/>
      <c r="E1238" s="19"/>
      <c r="F1238" s="19"/>
      <c r="G1238" s="12"/>
      <c r="H1238" s="12"/>
    </row>
    <row r="1239" spans="1:8" ht="15.75" x14ac:dyDescent="0.25">
      <c r="A1239" s="9">
        <v>2010</v>
      </c>
      <c r="B1239" s="10">
        <v>0</v>
      </c>
      <c r="C1239" s="13">
        <v>3</v>
      </c>
      <c r="D1239" s="9">
        <v>0</v>
      </c>
      <c r="E1239" s="19">
        <v>3</v>
      </c>
      <c r="F1239" s="19">
        <v>0</v>
      </c>
      <c r="G1239" s="9">
        <f t="shared" ref="G1239:G1245" si="40">C1239-(D1239+E1239+F1239)-H1239</f>
        <v>0</v>
      </c>
      <c r="H1239" s="9">
        <v>0</v>
      </c>
    </row>
    <row r="1240" spans="1:8" ht="15.75" x14ac:dyDescent="0.25">
      <c r="A1240" s="9">
        <v>2011</v>
      </c>
      <c r="B1240" s="10">
        <v>0</v>
      </c>
      <c r="C1240" s="13">
        <v>2</v>
      </c>
      <c r="D1240" s="9">
        <v>0</v>
      </c>
      <c r="E1240" s="19">
        <v>1</v>
      </c>
      <c r="F1240" s="19">
        <v>0</v>
      </c>
      <c r="G1240" s="9">
        <f t="shared" si="40"/>
        <v>0</v>
      </c>
      <c r="H1240" s="9">
        <v>1</v>
      </c>
    </row>
    <row r="1241" spans="1:8" ht="15.75" x14ac:dyDescent="0.25">
      <c r="A1241" s="9">
        <v>2012</v>
      </c>
      <c r="B1241" s="10">
        <v>0</v>
      </c>
      <c r="C1241" s="13">
        <v>2</v>
      </c>
      <c r="D1241" s="9">
        <v>0</v>
      </c>
      <c r="E1241" s="19">
        <v>0</v>
      </c>
      <c r="F1241" s="19">
        <v>0</v>
      </c>
      <c r="G1241" s="9">
        <f t="shared" si="40"/>
        <v>0</v>
      </c>
      <c r="H1241" s="9">
        <v>2</v>
      </c>
    </row>
    <row r="1242" spans="1:8" ht="15.75" x14ac:dyDescent="0.25">
      <c r="A1242" s="9">
        <v>2013</v>
      </c>
      <c r="B1242" s="10">
        <v>0</v>
      </c>
      <c r="C1242" s="13">
        <v>3</v>
      </c>
      <c r="D1242" s="9">
        <v>0</v>
      </c>
      <c r="E1242" s="19">
        <v>2</v>
      </c>
      <c r="F1242" s="19">
        <v>0</v>
      </c>
      <c r="G1242" s="9">
        <f t="shared" si="40"/>
        <v>0</v>
      </c>
      <c r="H1242" s="9">
        <v>1</v>
      </c>
    </row>
    <row r="1243" spans="1:8" ht="15.75" x14ac:dyDescent="0.25">
      <c r="A1243" s="9">
        <v>2014</v>
      </c>
      <c r="B1243" s="10">
        <v>0</v>
      </c>
      <c r="C1243" s="13">
        <v>3</v>
      </c>
      <c r="D1243" s="9">
        <v>0</v>
      </c>
      <c r="E1243" s="19">
        <v>2</v>
      </c>
      <c r="F1243" s="19">
        <v>0</v>
      </c>
      <c r="G1243" s="9">
        <f t="shared" si="40"/>
        <v>0</v>
      </c>
      <c r="H1243" s="9">
        <v>1</v>
      </c>
    </row>
    <row r="1244" spans="1:8" ht="15.75" x14ac:dyDescent="0.25">
      <c r="A1244" s="9">
        <v>2015</v>
      </c>
      <c r="B1244" s="10">
        <v>0</v>
      </c>
      <c r="C1244" s="13">
        <v>3</v>
      </c>
      <c r="D1244" s="9">
        <v>0</v>
      </c>
      <c r="E1244" s="19">
        <v>1</v>
      </c>
      <c r="F1244" s="19">
        <v>0</v>
      </c>
      <c r="G1244" s="9">
        <f t="shared" si="40"/>
        <v>1</v>
      </c>
      <c r="H1244" s="9">
        <v>1</v>
      </c>
    </row>
    <row r="1245" spans="1:8" ht="15.75" x14ac:dyDescent="0.25">
      <c r="A1245" s="9">
        <v>2016</v>
      </c>
      <c r="B1245" s="10">
        <v>0</v>
      </c>
      <c r="C1245" s="13">
        <v>3</v>
      </c>
      <c r="D1245" s="9">
        <v>0</v>
      </c>
      <c r="E1245" s="19">
        <v>1</v>
      </c>
      <c r="F1245" s="19">
        <v>0</v>
      </c>
      <c r="G1245" s="9">
        <f t="shared" si="40"/>
        <v>2</v>
      </c>
      <c r="H1245" s="9">
        <v>0</v>
      </c>
    </row>
    <row r="1246" spans="1:8" ht="15.75" x14ac:dyDescent="0.25">
      <c r="A1246" s="9">
        <v>2017</v>
      </c>
      <c r="B1246" s="10">
        <v>0</v>
      </c>
      <c r="C1246" s="13">
        <v>1</v>
      </c>
      <c r="D1246" s="9">
        <v>0</v>
      </c>
      <c r="E1246" s="19">
        <v>0</v>
      </c>
      <c r="F1246" s="19">
        <v>0</v>
      </c>
      <c r="G1246" s="19">
        <v>1</v>
      </c>
      <c r="H1246" s="19">
        <v>0</v>
      </c>
    </row>
    <row r="1247" spans="1:8" ht="15.75" x14ac:dyDescent="0.25">
      <c r="A1247" s="9">
        <v>2018</v>
      </c>
      <c r="B1247" s="10">
        <v>0</v>
      </c>
      <c r="C1247" s="13">
        <v>1</v>
      </c>
      <c r="D1247" s="9">
        <v>0</v>
      </c>
      <c r="E1247" s="19">
        <v>0</v>
      </c>
      <c r="F1247" s="19">
        <v>0</v>
      </c>
      <c r="G1247" s="19">
        <v>1</v>
      </c>
      <c r="H1247" s="19">
        <v>0</v>
      </c>
    </row>
    <row r="1248" spans="1:8" ht="15.75" x14ac:dyDescent="0.25">
      <c r="A1248" s="9">
        <v>2019</v>
      </c>
      <c r="B1248" s="10">
        <v>0</v>
      </c>
      <c r="C1248" s="13">
        <v>1</v>
      </c>
      <c r="D1248" s="9">
        <v>0</v>
      </c>
      <c r="E1248" s="19">
        <v>0</v>
      </c>
      <c r="F1248" s="19">
        <v>0</v>
      </c>
      <c r="G1248" s="19">
        <v>0</v>
      </c>
      <c r="H1248" s="19">
        <v>1</v>
      </c>
    </row>
    <row r="1249" spans="1:8" ht="15.75" x14ac:dyDescent="0.25">
      <c r="A1249" s="9">
        <v>2020</v>
      </c>
      <c r="B1249" s="10">
        <v>0</v>
      </c>
      <c r="C1249" s="13">
        <v>1</v>
      </c>
      <c r="D1249" s="9">
        <v>0</v>
      </c>
      <c r="E1249" s="19">
        <v>0</v>
      </c>
      <c r="F1249" s="19">
        <v>0</v>
      </c>
      <c r="G1249" s="19">
        <v>1</v>
      </c>
      <c r="H1249" s="19">
        <v>0</v>
      </c>
    </row>
    <row r="1250" spans="1:8" ht="15.75" x14ac:dyDescent="0.25">
      <c r="A1250" s="9">
        <v>2021</v>
      </c>
      <c r="B1250" s="10">
        <v>0</v>
      </c>
      <c r="C1250" s="13" t="s">
        <v>666</v>
      </c>
      <c r="D1250" s="13" t="s">
        <v>666</v>
      </c>
      <c r="E1250" s="13" t="s">
        <v>666</v>
      </c>
      <c r="F1250" s="13" t="s">
        <v>666</v>
      </c>
      <c r="G1250" s="13" t="s">
        <v>666</v>
      </c>
      <c r="H1250" s="13" t="s">
        <v>666</v>
      </c>
    </row>
    <row r="1251" spans="1:8" ht="15.75" x14ac:dyDescent="0.25">
      <c r="A1251" s="9">
        <v>2022</v>
      </c>
      <c r="B1251" s="10">
        <v>0</v>
      </c>
      <c r="C1251" s="13">
        <v>3</v>
      </c>
      <c r="D1251" s="9">
        <v>0</v>
      </c>
      <c r="E1251" s="19">
        <v>3</v>
      </c>
      <c r="F1251" s="19">
        <v>0</v>
      </c>
      <c r="G1251" s="19">
        <v>0</v>
      </c>
      <c r="H1251" s="19">
        <v>0</v>
      </c>
    </row>
    <row r="1252" spans="1:8" ht="15.75" x14ac:dyDescent="0.25">
      <c r="A1252" s="26"/>
      <c r="B1252" s="27"/>
      <c r="C1252" s="29"/>
      <c r="D1252" s="30"/>
      <c r="E1252" s="25"/>
      <c r="F1252" s="25"/>
      <c r="G1252" s="25"/>
      <c r="H1252" s="25"/>
    </row>
    <row r="1253" spans="1:8" ht="15.75" x14ac:dyDescent="0.25">
      <c r="A1253" s="23" t="s">
        <v>96</v>
      </c>
      <c r="B1253" s="27"/>
      <c r="C1253" s="29"/>
      <c r="D1253" s="30"/>
      <c r="E1253" s="25"/>
      <c r="F1253" s="25"/>
      <c r="G1253" s="25"/>
      <c r="H1253" s="25"/>
    </row>
    <row r="1254" spans="1:8" ht="15.75" x14ac:dyDescent="0.25">
      <c r="A1254" s="26"/>
      <c r="B1254" s="27"/>
      <c r="C1254" s="29"/>
      <c r="D1254" s="30"/>
      <c r="E1254" s="25"/>
      <c r="F1254" s="25"/>
      <c r="G1254" s="25"/>
      <c r="H1254" s="25"/>
    </row>
    <row r="1255" spans="1:8" ht="15.75" x14ac:dyDescent="0.25">
      <c r="A1255" s="26"/>
      <c r="B1255" s="27"/>
      <c r="C1255" s="29"/>
      <c r="D1255" s="30"/>
      <c r="E1255" s="25"/>
      <c r="F1255" s="25"/>
      <c r="G1255" s="25"/>
      <c r="H1255" s="25"/>
    </row>
    <row r="1256" spans="1:8" ht="15.75" x14ac:dyDescent="0.25">
      <c r="A1256" s="26"/>
      <c r="B1256" s="27"/>
      <c r="C1256" s="29"/>
      <c r="D1256" s="30"/>
      <c r="E1256" s="25"/>
      <c r="F1256" s="25"/>
      <c r="G1256" s="25"/>
      <c r="H1256" s="25"/>
    </row>
    <row r="1257" spans="1:8" ht="15.75" x14ac:dyDescent="0.25">
      <c r="A1257" s="23"/>
      <c r="B1257" s="24"/>
      <c r="C1257" s="23"/>
      <c r="D1257" s="23"/>
      <c r="E1257" s="25"/>
      <c r="F1257" s="25"/>
      <c r="G1257" s="25"/>
      <c r="H1257" s="25"/>
    </row>
    <row r="1258" spans="1:8" ht="18.75" customHeight="1" x14ac:dyDescent="0.25">
      <c r="A1258" s="23"/>
      <c r="B1258" s="24"/>
      <c r="C1258" s="23"/>
      <c r="D1258" s="23"/>
      <c r="E1258" s="25"/>
      <c r="F1258" s="25"/>
      <c r="G1258" s="25"/>
      <c r="H1258" s="25"/>
    </row>
    <row r="1259" spans="1:8" ht="15.75" x14ac:dyDescent="0.25">
      <c r="A1259" s="23"/>
      <c r="B1259" s="24"/>
      <c r="C1259" s="23"/>
      <c r="D1259" s="23"/>
      <c r="E1259" s="25"/>
      <c r="F1259" s="25"/>
      <c r="G1259" s="25"/>
      <c r="H1259" s="25"/>
    </row>
    <row r="1260" spans="1:8" ht="18" x14ac:dyDescent="0.25">
      <c r="A1260" s="167" t="s">
        <v>23</v>
      </c>
      <c r="B1260" s="168"/>
      <c r="C1260" s="168"/>
      <c r="D1260" s="168"/>
      <c r="E1260" s="168"/>
      <c r="F1260" s="168"/>
      <c r="G1260" s="168"/>
      <c r="H1260" s="169"/>
    </row>
    <row r="1261" spans="1:8" ht="47.25" x14ac:dyDescent="0.25">
      <c r="A1261" s="20" t="s">
        <v>0</v>
      </c>
      <c r="B1261" s="21" t="s">
        <v>94</v>
      </c>
      <c r="C1261" s="22" t="s">
        <v>95</v>
      </c>
      <c r="D1261" s="22" t="s">
        <v>91</v>
      </c>
      <c r="E1261" s="22" t="s">
        <v>92</v>
      </c>
      <c r="F1261" s="22" t="s">
        <v>93</v>
      </c>
      <c r="G1261" s="22" t="s">
        <v>89</v>
      </c>
      <c r="H1261" s="22" t="s">
        <v>88</v>
      </c>
    </row>
    <row r="1262" spans="1:8" ht="15.75" x14ac:dyDescent="0.25">
      <c r="A1262" s="9">
        <v>2005</v>
      </c>
      <c r="B1262" s="10">
        <v>0</v>
      </c>
      <c r="C1262" s="11"/>
      <c r="D1262" s="12"/>
      <c r="E1262" s="19"/>
      <c r="F1262" s="19"/>
      <c r="G1262" s="12"/>
      <c r="H1262" s="12"/>
    </row>
    <row r="1263" spans="1:8" ht="15.75" x14ac:dyDescent="0.25">
      <c r="A1263" s="9">
        <v>2006</v>
      </c>
      <c r="B1263" s="10">
        <v>0</v>
      </c>
      <c r="C1263" s="11"/>
      <c r="D1263" s="12"/>
      <c r="E1263" s="19"/>
      <c r="F1263" s="19"/>
      <c r="G1263" s="12"/>
      <c r="H1263" s="12"/>
    </row>
    <row r="1264" spans="1:8" ht="15.75" x14ac:dyDescent="0.25">
      <c r="A1264" s="9">
        <v>2007</v>
      </c>
      <c r="B1264" s="10">
        <v>0</v>
      </c>
      <c r="C1264" s="11"/>
      <c r="D1264" s="12"/>
      <c r="E1264" s="19"/>
      <c r="F1264" s="19"/>
      <c r="G1264" s="12"/>
      <c r="H1264" s="12"/>
    </row>
    <row r="1265" spans="1:8" ht="15.75" x14ac:dyDescent="0.25">
      <c r="A1265" s="9">
        <v>2008</v>
      </c>
      <c r="B1265" s="10">
        <v>0</v>
      </c>
      <c r="C1265" s="11"/>
      <c r="D1265" s="12"/>
      <c r="E1265" s="19"/>
      <c r="F1265" s="19"/>
      <c r="G1265" s="12"/>
      <c r="H1265" s="12"/>
    </row>
    <row r="1266" spans="1:8" ht="15.75" x14ac:dyDescent="0.25">
      <c r="A1266" s="9">
        <v>2009</v>
      </c>
      <c r="B1266" s="10">
        <v>0</v>
      </c>
      <c r="C1266" s="11"/>
      <c r="D1266" s="12"/>
      <c r="E1266" s="19"/>
      <c r="F1266" s="19"/>
      <c r="G1266" s="12"/>
      <c r="H1266" s="12"/>
    </row>
    <row r="1267" spans="1:8" ht="15.75" x14ac:dyDescent="0.25">
      <c r="A1267" s="9">
        <v>2010</v>
      </c>
      <c r="B1267" s="10">
        <v>0</v>
      </c>
      <c r="C1267" s="13">
        <v>1</v>
      </c>
      <c r="D1267" s="9">
        <v>0</v>
      </c>
      <c r="E1267" s="19">
        <v>1</v>
      </c>
      <c r="F1267" s="19">
        <v>0</v>
      </c>
      <c r="G1267" s="9">
        <f t="shared" ref="G1267:G1273" si="41">C1267-(D1267+E1267+F1267)-H1267</f>
        <v>0</v>
      </c>
      <c r="H1267" s="9">
        <v>0</v>
      </c>
    </row>
    <row r="1268" spans="1:8" ht="15.75" x14ac:dyDescent="0.25">
      <c r="A1268" s="9">
        <v>2011</v>
      </c>
      <c r="B1268" s="10">
        <v>0</v>
      </c>
      <c r="C1268" s="13">
        <v>2</v>
      </c>
      <c r="D1268" s="9">
        <v>0</v>
      </c>
      <c r="E1268" s="19">
        <v>0</v>
      </c>
      <c r="F1268" s="19">
        <v>0</v>
      </c>
      <c r="G1268" s="9">
        <f t="shared" si="41"/>
        <v>0</v>
      </c>
      <c r="H1268" s="9">
        <v>2</v>
      </c>
    </row>
    <row r="1269" spans="1:8" ht="15.75" x14ac:dyDescent="0.25">
      <c r="A1269" s="9">
        <v>2012</v>
      </c>
      <c r="B1269" s="10">
        <v>0</v>
      </c>
      <c r="C1269" s="13">
        <v>1</v>
      </c>
      <c r="D1269" s="9">
        <v>0</v>
      </c>
      <c r="E1269" s="19">
        <v>1</v>
      </c>
      <c r="F1269" s="19">
        <v>0</v>
      </c>
      <c r="G1269" s="9">
        <f t="shared" si="41"/>
        <v>0</v>
      </c>
      <c r="H1269" s="9">
        <v>0</v>
      </c>
    </row>
    <row r="1270" spans="1:8" ht="15.75" x14ac:dyDescent="0.25">
      <c r="A1270" s="9">
        <v>2013</v>
      </c>
      <c r="B1270" s="10">
        <v>0</v>
      </c>
      <c r="C1270" s="13">
        <v>2</v>
      </c>
      <c r="D1270" s="9">
        <v>0</v>
      </c>
      <c r="E1270" s="19">
        <v>2</v>
      </c>
      <c r="F1270" s="19">
        <v>0</v>
      </c>
      <c r="G1270" s="9">
        <f t="shared" si="41"/>
        <v>0</v>
      </c>
      <c r="H1270" s="9">
        <v>0</v>
      </c>
    </row>
    <row r="1271" spans="1:8" ht="15.75" x14ac:dyDescent="0.25">
      <c r="A1271" s="9">
        <v>2014</v>
      </c>
      <c r="B1271" s="10">
        <v>0</v>
      </c>
      <c r="C1271" s="13">
        <v>2</v>
      </c>
      <c r="D1271" s="9">
        <v>0</v>
      </c>
      <c r="E1271" s="19">
        <v>1</v>
      </c>
      <c r="F1271" s="19">
        <v>0</v>
      </c>
      <c r="G1271" s="9">
        <f t="shared" si="41"/>
        <v>1</v>
      </c>
      <c r="H1271" s="9">
        <v>0</v>
      </c>
    </row>
    <row r="1272" spans="1:8" ht="15.75" x14ac:dyDescent="0.25">
      <c r="A1272" s="9">
        <v>2015</v>
      </c>
      <c r="B1272" s="10">
        <v>0</v>
      </c>
      <c r="C1272" s="13">
        <v>2</v>
      </c>
      <c r="D1272" s="9">
        <v>0</v>
      </c>
      <c r="E1272" s="19">
        <v>1</v>
      </c>
      <c r="F1272" s="19">
        <v>0</v>
      </c>
      <c r="G1272" s="9">
        <f t="shared" si="41"/>
        <v>1</v>
      </c>
      <c r="H1272" s="9">
        <v>0</v>
      </c>
    </row>
    <row r="1273" spans="1:8" ht="15.75" x14ac:dyDescent="0.25">
      <c r="A1273" s="9">
        <v>2016</v>
      </c>
      <c r="B1273" s="10">
        <v>0</v>
      </c>
      <c r="C1273" s="13">
        <v>2</v>
      </c>
      <c r="D1273" s="9">
        <v>0</v>
      </c>
      <c r="E1273" s="19">
        <v>0</v>
      </c>
      <c r="F1273" s="19">
        <v>0</v>
      </c>
      <c r="G1273" s="9">
        <f t="shared" si="41"/>
        <v>1</v>
      </c>
      <c r="H1273" s="9">
        <v>1</v>
      </c>
    </row>
    <row r="1274" spans="1:8" ht="15.75" x14ac:dyDescent="0.25">
      <c r="A1274" s="9">
        <v>2017</v>
      </c>
      <c r="B1274" s="10">
        <v>0</v>
      </c>
      <c r="C1274" s="13">
        <v>2</v>
      </c>
      <c r="D1274" s="9">
        <v>0</v>
      </c>
      <c r="E1274" s="19">
        <v>0</v>
      </c>
      <c r="F1274" s="19">
        <v>0</v>
      </c>
      <c r="G1274" s="19">
        <v>1</v>
      </c>
      <c r="H1274" s="19">
        <v>1</v>
      </c>
    </row>
    <row r="1275" spans="1:8" ht="15.75" x14ac:dyDescent="0.25">
      <c r="A1275" s="9">
        <v>2018</v>
      </c>
      <c r="B1275" s="10">
        <v>0</v>
      </c>
      <c r="C1275" s="13">
        <v>2</v>
      </c>
      <c r="D1275" s="9">
        <v>0</v>
      </c>
      <c r="E1275" s="19">
        <v>1</v>
      </c>
      <c r="F1275" s="19">
        <v>0</v>
      </c>
      <c r="G1275" s="19">
        <v>0</v>
      </c>
      <c r="H1275" s="19">
        <v>1</v>
      </c>
    </row>
    <row r="1276" spans="1:8" ht="15.75" x14ac:dyDescent="0.25">
      <c r="A1276" s="9">
        <v>2019</v>
      </c>
      <c r="B1276" s="10">
        <v>0</v>
      </c>
      <c r="C1276" s="13">
        <v>2</v>
      </c>
      <c r="D1276" s="9">
        <v>0</v>
      </c>
      <c r="E1276" s="19">
        <v>2</v>
      </c>
      <c r="F1276" s="19">
        <v>0</v>
      </c>
      <c r="G1276" s="19">
        <v>0</v>
      </c>
      <c r="H1276" s="19">
        <v>0</v>
      </c>
    </row>
    <row r="1277" spans="1:8" ht="15.75" x14ac:dyDescent="0.25">
      <c r="A1277" s="9">
        <v>2020</v>
      </c>
      <c r="B1277" s="10">
        <v>0</v>
      </c>
      <c r="C1277" s="13">
        <v>2</v>
      </c>
      <c r="D1277" s="9">
        <v>0</v>
      </c>
      <c r="E1277" s="19">
        <v>2</v>
      </c>
      <c r="F1277" s="19">
        <v>0</v>
      </c>
      <c r="G1277" s="19">
        <v>0</v>
      </c>
      <c r="H1277" s="19">
        <v>0</v>
      </c>
    </row>
    <row r="1278" spans="1:8" ht="15.75" x14ac:dyDescent="0.25">
      <c r="A1278" s="9">
        <v>2021</v>
      </c>
      <c r="B1278" s="10">
        <v>0</v>
      </c>
      <c r="C1278" s="13" t="s">
        <v>666</v>
      </c>
      <c r="D1278" s="13" t="s">
        <v>666</v>
      </c>
      <c r="E1278" s="13" t="s">
        <v>666</v>
      </c>
      <c r="F1278" s="13" t="s">
        <v>666</v>
      </c>
      <c r="G1278" s="13" t="s">
        <v>666</v>
      </c>
      <c r="H1278" s="13" t="s">
        <v>666</v>
      </c>
    </row>
    <row r="1279" spans="1:8" ht="15.75" x14ac:dyDescent="0.25">
      <c r="A1279" s="9">
        <v>2022</v>
      </c>
      <c r="B1279" s="10">
        <v>0</v>
      </c>
      <c r="C1279" s="13">
        <v>5</v>
      </c>
      <c r="D1279" s="9">
        <v>0</v>
      </c>
      <c r="E1279" s="19">
        <v>5</v>
      </c>
      <c r="F1279" s="19">
        <v>0</v>
      </c>
      <c r="G1279" s="19">
        <v>0</v>
      </c>
      <c r="H1279" s="19">
        <v>0</v>
      </c>
    </row>
    <row r="1280" spans="1:8" ht="15.75" x14ac:dyDescent="0.25">
      <c r="A1280" s="26"/>
      <c r="B1280" s="27"/>
      <c r="C1280" s="29"/>
      <c r="D1280" s="30"/>
      <c r="E1280" s="25"/>
      <c r="F1280" s="25"/>
      <c r="G1280" s="25"/>
      <c r="H1280" s="25"/>
    </row>
    <row r="1281" spans="1:8" ht="15.75" x14ac:dyDescent="0.25">
      <c r="A1281" s="23" t="s">
        <v>96</v>
      </c>
      <c r="B1281" s="27"/>
      <c r="C1281" s="29"/>
      <c r="D1281" s="30"/>
      <c r="E1281" s="25"/>
      <c r="F1281" s="25"/>
      <c r="G1281" s="25"/>
      <c r="H1281" s="25"/>
    </row>
    <row r="1282" spans="1:8" ht="15.75" x14ac:dyDescent="0.25">
      <c r="A1282" s="26"/>
      <c r="B1282" s="27"/>
      <c r="C1282" s="29"/>
      <c r="D1282" s="30"/>
      <c r="E1282" s="25"/>
      <c r="F1282" s="25"/>
      <c r="G1282" s="25"/>
      <c r="H1282" s="25"/>
    </row>
    <row r="1283" spans="1:8" ht="15.75" x14ac:dyDescent="0.25">
      <c r="A1283" s="26"/>
      <c r="B1283" s="27"/>
      <c r="C1283" s="29"/>
      <c r="D1283" s="30"/>
      <c r="E1283" s="25"/>
      <c r="F1283" s="25"/>
      <c r="G1283" s="25"/>
      <c r="H1283" s="25"/>
    </row>
    <row r="1284" spans="1:8" ht="15.75" x14ac:dyDescent="0.25">
      <c r="A1284" s="26"/>
      <c r="B1284" s="27"/>
      <c r="C1284" s="29"/>
      <c r="D1284" s="30"/>
      <c r="E1284" s="25"/>
      <c r="F1284" s="25"/>
      <c r="G1284" s="25"/>
      <c r="H1284" s="25"/>
    </row>
    <row r="1285" spans="1:8" ht="15.75" x14ac:dyDescent="0.25">
      <c r="A1285" s="23"/>
      <c r="B1285" s="24"/>
      <c r="C1285" s="23"/>
      <c r="D1285" s="23"/>
      <c r="E1285" s="25"/>
      <c r="F1285" s="25"/>
      <c r="G1285" s="25"/>
      <c r="H1285" s="25"/>
    </row>
    <row r="1286" spans="1:8" ht="15.75" x14ac:dyDescent="0.25">
      <c r="A1286" s="23"/>
      <c r="B1286" s="24"/>
      <c r="C1286" s="23"/>
      <c r="D1286" s="23"/>
      <c r="E1286" s="25"/>
      <c r="F1286" s="25"/>
      <c r="G1286" s="25"/>
      <c r="H1286" s="25"/>
    </row>
    <row r="1287" spans="1:8" ht="15.75" x14ac:dyDescent="0.25">
      <c r="A1287" s="23"/>
      <c r="B1287" s="24"/>
      <c r="C1287" s="23"/>
      <c r="D1287" s="23"/>
      <c r="E1287" s="25"/>
      <c r="F1287" s="25"/>
      <c r="G1287" s="25"/>
      <c r="H1287" s="25"/>
    </row>
    <row r="1288" spans="1:8" ht="18" x14ac:dyDescent="0.25">
      <c r="A1288" s="167" t="s">
        <v>197</v>
      </c>
      <c r="B1288" s="168"/>
      <c r="C1288" s="168"/>
      <c r="D1288" s="168"/>
      <c r="E1288" s="168"/>
      <c r="F1288" s="168"/>
      <c r="G1288" s="168"/>
      <c r="H1288" s="169"/>
    </row>
    <row r="1289" spans="1:8" ht="47.25" x14ac:dyDescent="0.25">
      <c r="A1289" s="20" t="s">
        <v>0</v>
      </c>
      <c r="B1289" s="21" t="s">
        <v>94</v>
      </c>
      <c r="C1289" s="22" t="s">
        <v>95</v>
      </c>
      <c r="D1289" s="22" t="s">
        <v>91</v>
      </c>
      <c r="E1289" s="22" t="s">
        <v>92</v>
      </c>
      <c r="F1289" s="22" t="s">
        <v>93</v>
      </c>
      <c r="G1289" s="22" t="s">
        <v>89</v>
      </c>
      <c r="H1289" s="22" t="s">
        <v>88</v>
      </c>
    </row>
    <row r="1290" spans="1:8" ht="15.75" x14ac:dyDescent="0.25">
      <c r="A1290" s="9">
        <v>2005</v>
      </c>
      <c r="B1290" s="10">
        <v>0</v>
      </c>
      <c r="C1290" s="11"/>
      <c r="D1290" s="12"/>
      <c r="E1290" s="19"/>
      <c r="F1290" s="19"/>
      <c r="G1290" s="12"/>
      <c r="H1290" s="12"/>
    </row>
    <row r="1291" spans="1:8" ht="15.75" x14ac:dyDescent="0.25">
      <c r="A1291" s="9">
        <v>2006</v>
      </c>
      <c r="B1291" s="10">
        <v>0</v>
      </c>
      <c r="C1291" s="11"/>
      <c r="D1291" s="12"/>
      <c r="E1291" s="19"/>
      <c r="F1291" s="19"/>
      <c r="G1291" s="12"/>
      <c r="H1291" s="12"/>
    </row>
    <row r="1292" spans="1:8" ht="15.75" x14ac:dyDescent="0.25">
      <c r="A1292" s="9">
        <v>2007</v>
      </c>
      <c r="B1292" s="10">
        <v>0</v>
      </c>
      <c r="C1292" s="11"/>
      <c r="D1292" s="12"/>
      <c r="E1292" s="19"/>
      <c r="F1292" s="19"/>
      <c r="G1292" s="12"/>
      <c r="H1292" s="12"/>
    </row>
    <row r="1293" spans="1:8" ht="15.75" x14ac:dyDescent="0.25">
      <c r="A1293" s="9">
        <v>2008</v>
      </c>
      <c r="B1293" s="10">
        <v>0</v>
      </c>
      <c r="C1293" s="11"/>
      <c r="D1293" s="12"/>
      <c r="E1293" s="19"/>
      <c r="F1293" s="19"/>
      <c r="G1293" s="12"/>
      <c r="H1293" s="12"/>
    </row>
    <row r="1294" spans="1:8" ht="15.75" x14ac:dyDescent="0.25">
      <c r="A1294" s="9">
        <v>2009</v>
      </c>
      <c r="B1294" s="10">
        <v>0</v>
      </c>
      <c r="C1294" s="11"/>
      <c r="D1294" s="12"/>
      <c r="E1294" s="19"/>
      <c r="F1294" s="19"/>
      <c r="G1294" s="12"/>
      <c r="H1294" s="12"/>
    </row>
    <row r="1295" spans="1:8" ht="15.75" x14ac:dyDescent="0.25">
      <c r="A1295" s="9">
        <v>2010</v>
      </c>
      <c r="B1295" s="10">
        <v>0</v>
      </c>
      <c r="C1295" s="13">
        <v>2</v>
      </c>
      <c r="D1295" s="9">
        <v>0</v>
      </c>
      <c r="E1295" s="19">
        <v>2</v>
      </c>
      <c r="F1295" s="19">
        <v>0</v>
      </c>
      <c r="G1295" s="9">
        <f t="shared" ref="G1295:G1301" si="42">C1295-(D1295+E1295+F1295)-H1295</f>
        <v>0</v>
      </c>
      <c r="H1295" s="9">
        <v>0</v>
      </c>
    </row>
    <row r="1296" spans="1:8" ht="15.75" x14ac:dyDescent="0.25">
      <c r="A1296" s="9">
        <v>2011</v>
      </c>
      <c r="B1296" s="10">
        <v>0</v>
      </c>
      <c r="C1296" s="13">
        <v>4</v>
      </c>
      <c r="D1296" s="9">
        <v>0</v>
      </c>
      <c r="E1296" s="19">
        <v>4</v>
      </c>
      <c r="F1296" s="19">
        <v>0</v>
      </c>
      <c r="G1296" s="9">
        <f t="shared" si="42"/>
        <v>0</v>
      </c>
      <c r="H1296" s="9">
        <v>0</v>
      </c>
    </row>
    <row r="1297" spans="1:8" ht="15.75" x14ac:dyDescent="0.25">
      <c r="A1297" s="9">
        <v>2012</v>
      </c>
      <c r="B1297" s="10">
        <v>0</v>
      </c>
      <c r="C1297" s="13">
        <v>4</v>
      </c>
      <c r="D1297" s="9">
        <v>0</v>
      </c>
      <c r="E1297" s="19">
        <v>4</v>
      </c>
      <c r="F1297" s="19">
        <v>0</v>
      </c>
      <c r="G1297" s="9">
        <f t="shared" si="42"/>
        <v>0</v>
      </c>
      <c r="H1297" s="9">
        <v>0</v>
      </c>
    </row>
    <row r="1298" spans="1:8" ht="15.75" x14ac:dyDescent="0.25">
      <c r="A1298" s="9">
        <v>2013</v>
      </c>
      <c r="B1298" s="10">
        <v>0</v>
      </c>
      <c r="C1298" s="13">
        <v>4</v>
      </c>
      <c r="D1298" s="9">
        <v>0</v>
      </c>
      <c r="E1298" s="19">
        <v>1</v>
      </c>
      <c r="F1298" s="19">
        <v>0</v>
      </c>
      <c r="G1298" s="9">
        <f t="shared" si="42"/>
        <v>3</v>
      </c>
      <c r="H1298" s="9">
        <v>0</v>
      </c>
    </row>
    <row r="1299" spans="1:8" ht="15.75" x14ac:dyDescent="0.25">
      <c r="A1299" s="9">
        <v>2014</v>
      </c>
      <c r="B1299" s="10">
        <v>0</v>
      </c>
      <c r="C1299" s="13">
        <v>4</v>
      </c>
      <c r="D1299" s="9">
        <v>0</v>
      </c>
      <c r="E1299" s="19">
        <v>2</v>
      </c>
      <c r="F1299" s="19">
        <v>0</v>
      </c>
      <c r="G1299" s="9">
        <f t="shared" si="42"/>
        <v>0</v>
      </c>
      <c r="H1299" s="9">
        <v>2</v>
      </c>
    </row>
    <row r="1300" spans="1:8" ht="15.75" x14ac:dyDescent="0.25">
      <c r="A1300" s="9">
        <v>2015</v>
      </c>
      <c r="B1300" s="10">
        <v>0</v>
      </c>
      <c r="C1300" s="13">
        <v>4</v>
      </c>
      <c r="D1300" s="9">
        <v>0</v>
      </c>
      <c r="E1300" s="19">
        <v>2</v>
      </c>
      <c r="F1300" s="19">
        <v>0</v>
      </c>
      <c r="G1300" s="9">
        <f t="shared" si="42"/>
        <v>0</v>
      </c>
      <c r="H1300" s="9">
        <v>2</v>
      </c>
    </row>
    <row r="1301" spans="1:8" ht="15.75" x14ac:dyDescent="0.25">
      <c r="A1301" s="9">
        <v>2016</v>
      </c>
      <c r="B1301" s="10">
        <v>0</v>
      </c>
      <c r="C1301" s="13">
        <v>4</v>
      </c>
      <c r="D1301" s="9">
        <v>0</v>
      </c>
      <c r="E1301" s="19">
        <v>2</v>
      </c>
      <c r="F1301" s="19">
        <v>0</v>
      </c>
      <c r="G1301" s="9">
        <f t="shared" si="42"/>
        <v>2</v>
      </c>
      <c r="H1301" s="9">
        <v>0</v>
      </c>
    </row>
    <row r="1302" spans="1:8" ht="15.75" x14ac:dyDescent="0.25">
      <c r="A1302" s="9">
        <v>2017</v>
      </c>
      <c r="B1302" s="10">
        <v>0</v>
      </c>
      <c r="C1302" s="13">
        <v>5</v>
      </c>
      <c r="D1302" s="9">
        <v>0</v>
      </c>
      <c r="E1302" s="19">
        <v>3</v>
      </c>
      <c r="F1302" s="19">
        <v>0</v>
      </c>
      <c r="G1302" s="19">
        <v>1</v>
      </c>
      <c r="H1302" s="19">
        <v>1</v>
      </c>
    </row>
    <row r="1303" spans="1:8" ht="15.75" x14ac:dyDescent="0.25">
      <c r="A1303" s="9">
        <v>2018</v>
      </c>
      <c r="B1303" s="10">
        <v>0</v>
      </c>
      <c r="C1303" s="13">
        <v>5</v>
      </c>
      <c r="D1303" s="9">
        <v>0</v>
      </c>
      <c r="E1303" s="19">
        <v>3</v>
      </c>
      <c r="F1303" s="19">
        <v>0</v>
      </c>
      <c r="G1303" s="19">
        <v>0</v>
      </c>
      <c r="H1303" s="19">
        <v>2</v>
      </c>
    </row>
    <row r="1304" spans="1:8" ht="15.75" x14ac:dyDescent="0.25">
      <c r="A1304" s="9">
        <v>2019</v>
      </c>
      <c r="B1304" s="10">
        <v>0</v>
      </c>
      <c r="C1304" s="13">
        <v>5</v>
      </c>
      <c r="D1304" s="9">
        <v>0</v>
      </c>
      <c r="E1304" s="19">
        <v>3</v>
      </c>
      <c r="F1304" s="19">
        <v>0</v>
      </c>
      <c r="G1304" s="19">
        <v>1</v>
      </c>
      <c r="H1304" s="19">
        <v>1</v>
      </c>
    </row>
    <row r="1305" spans="1:8" ht="15.75" x14ac:dyDescent="0.25">
      <c r="A1305" s="9">
        <v>2020</v>
      </c>
      <c r="B1305" s="10">
        <v>0</v>
      </c>
      <c r="C1305" s="13">
        <v>2</v>
      </c>
      <c r="D1305" s="9">
        <v>0</v>
      </c>
      <c r="E1305" s="19">
        <v>2</v>
      </c>
      <c r="F1305" s="19">
        <v>0</v>
      </c>
      <c r="G1305" s="19">
        <v>0</v>
      </c>
      <c r="H1305" s="19">
        <v>0</v>
      </c>
    </row>
    <row r="1306" spans="1:8" ht="15.75" x14ac:dyDescent="0.25">
      <c r="A1306" s="9">
        <v>2021</v>
      </c>
      <c r="B1306" s="10">
        <v>0</v>
      </c>
      <c r="C1306" s="13" t="s">
        <v>666</v>
      </c>
      <c r="D1306" s="13" t="s">
        <v>666</v>
      </c>
      <c r="E1306" s="13" t="s">
        <v>666</v>
      </c>
      <c r="F1306" s="13" t="s">
        <v>666</v>
      </c>
      <c r="G1306" s="13" t="s">
        <v>666</v>
      </c>
      <c r="H1306" s="13" t="s">
        <v>666</v>
      </c>
    </row>
    <row r="1307" spans="1:8" ht="15.75" x14ac:dyDescent="0.25">
      <c r="A1307" s="9">
        <v>2022</v>
      </c>
      <c r="B1307" s="10">
        <v>0</v>
      </c>
      <c r="C1307" s="13">
        <v>4</v>
      </c>
      <c r="D1307" s="9">
        <v>0</v>
      </c>
      <c r="E1307" s="19">
        <v>2</v>
      </c>
      <c r="F1307" s="19">
        <v>0</v>
      </c>
      <c r="G1307" s="19">
        <v>2</v>
      </c>
      <c r="H1307" s="19">
        <v>0</v>
      </c>
    </row>
    <row r="1308" spans="1:8" ht="15.75" x14ac:dyDescent="0.25">
      <c r="A1308" s="26"/>
      <c r="B1308" s="27"/>
      <c r="C1308" s="29"/>
      <c r="D1308" s="30"/>
      <c r="E1308" s="25"/>
      <c r="F1308" s="25"/>
      <c r="G1308" s="25"/>
      <c r="H1308" s="25"/>
    </row>
    <row r="1309" spans="1:8" ht="15.75" x14ac:dyDescent="0.25">
      <c r="A1309" s="23" t="s">
        <v>96</v>
      </c>
      <c r="B1309" s="27"/>
      <c r="C1309" s="29"/>
      <c r="D1309" s="30"/>
      <c r="E1309" s="25"/>
      <c r="F1309" s="25"/>
      <c r="G1309" s="25"/>
      <c r="H1309" s="25"/>
    </row>
    <row r="1310" spans="1:8" ht="15.75" x14ac:dyDescent="0.25">
      <c r="A1310" s="26"/>
      <c r="B1310" s="27"/>
      <c r="C1310" s="29"/>
      <c r="D1310" s="30"/>
      <c r="E1310" s="25"/>
      <c r="F1310" s="25"/>
      <c r="G1310" s="25"/>
      <c r="H1310" s="25"/>
    </row>
    <row r="1311" spans="1:8" ht="15.75" x14ac:dyDescent="0.25">
      <c r="A1311" s="26"/>
      <c r="B1311" s="27"/>
      <c r="C1311" s="29"/>
      <c r="D1311" s="30"/>
      <c r="E1311" s="25"/>
      <c r="F1311" s="25"/>
      <c r="G1311" s="25"/>
      <c r="H1311" s="25"/>
    </row>
    <row r="1312" spans="1:8" ht="15.75" x14ac:dyDescent="0.25">
      <c r="A1312" s="26"/>
      <c r="B1312" s="27"/>
      <c r="C1312" s="29"/>
      <c r="D1312" s="30"/>
      <c r="E1312" s="25"/>
      <c r="F1312" s="25"/>
      <c r="G1312" s="25"/>
      <c r="H1312" s="25"/>
    </row>
    <row r="1313" spans="1:8" ht="15.75" x14ac:dyDescent="0.25">
      <c r="A1313" s="23"/>
      <c r="B1313" s="24"/>
      <c r="C1313" s="23"/>
      <c r="D1313" s="23"/>
      <c r="E1313" s="25"/>
      <c r="F1313" s="25"/>
      <c r="G1313" s="25"/>
      <c r="H1313" s="25"/>
    </row>
    <row r="1314" spans="1:8" ht="15.75" x14ac:dyDescent="0.25">
      <c r="A1314" s="23"/>
      <c r="B1314" s="24"/>
      <c r="C1314" s="23"/>
      <c r="D1314" s="23"/>
      <c r="E1314" s="25"/>
      <c r="F1314" s="25"/>
      <c r="G1314" s="25"/>
      <c r="H1314" s="25"/>
    </row>
    <row r="1315" spans="1:8" ht="15.75" x14ac:dyDescent="0.25">
      <c r="A1315" s="23"/>
      <c r="B1315" s="24"/>
      <c r="C1315" s="23"/>
      <c r="D1315" s="23"/>
      <c r="E1315" s="25"/>
      <c r="F1315" s="25"/>
      <c r="G1315" s="25"/>
      <c r="H1315" s="25"/>
    </row>
    <row r="1316" spans="1:8" ht="18" x14ac:dyDescent="0.25">
      <c r="A1316" s="167" t="s">
        <v>24</v>
      </c>
      <c r="B1316" s="168"/>
      <c r="C1316" s="168"/>
      <c r="D1316" s="168"/>
      <c r="E1316" s="168"/>
      <c r="F1316" s="168"/>
      <c r="G1316" s="168"/>
      <c r="H1316" s="169"/>
    </row>
    <row r="1317" spans="1:8" ht="47.25" x14ac:dyDescent="0.25">
      <c r="A1317" s="20" t="s">
        <v>0</v>
      </c>
      <c r="B1317" s="21" t="s">
        <v>94</v>
      </c>
      <c r="C1317" s="22" t="s">
        <v>95</v>
      </c>
      <c r="D1317" s="22" t="s">
        <v>91</v>
      </c>
      <c r="E1317" s="22" t="s">
        <v>92</v>
      </c>
      <c r="F1317" s="22" t="s">
        <v>93</v>
      </c>
      <c r="G1317" s="22" t="s">
        <v>89</v>
      </c>
      <c r="H1317" s="22" t="s">
        <v>88</v>
      </c>
    </row>
    <row r="1318" spans="1:8" ht="15.75" x14ac:dyDescent="0.25">
      <c r="A1318" s="9">
        <v>2005</v>
      </c>
      <c r="B1318" s="10">
        <v>0</v>
      </c>
      <c r="C1318" s="11"/>
      <c r="D1318" s="12"/>
      <c r="E1318" s="19"/>
      <c r="F1318" s="19"/>
      <c r="G1318" s="12"/>
      <c r="H1318" s="12"/>
    </row>
    <row r="1319" spans="1:8" ht="15.75" x14ac:dyDescent="0.25">
      <c r="A1319" s="9">
        <v>2006</v>
      </c>
      <c r="B1319" s="10">
        <v>0</v>
      </c>
      <c r="C1319" s="11"/>
      <c r="D1319" s="12"/>
      <c r="E1319" s="19"/>
      <c r="F1319" s="19"/>
      <c r="G1319" s="12"/>
      <c r="H1319" s="12"/>
    </row>
    <row r="1320" spans="1:8" ht="15.75" x14ac:dyDescent="0.25">
      <c r="A1320" s="9">
        <v>2007</v>
      </c>
      <c r="B1320" s="10">
        <v>0</v>
      </c>
      <c r="C1320" s="11"/>
      <c r="D1320" s="12"/>
      <c r="E1320" s="19"/>
      <c r="F1320" s="19"/>
      <c r="G1320" s="12"/>
      <c r="H1320" s="12"/>
    </row>
    <row r="1321" spans="1:8" ht="15.75" x14ac:dyDescent="0.25">
      <c r="A1321" s="9">
        <v>2008</v>
      </c>
      <c r="B1321" s="10">
        <v>0</v>
      </c>
      <c r="C1321" s="11"/>
      <c r="D1321" s="12"/>
      <c r="E1321" s="19"/>
      <c r="F1321" s="19"/>
      <c r="G1321" s="12"/>
      <c r="H1321" s="12"/>
    </row>
    <row r="1322" spans="1:8" ht="15.75" x14ac:dyDescent="0.25">
      <c r="A1322" s="9">
        <v>2009</v>
      </c>
      <c r="B1322" s="10">
        <v>0</v>
      </c>
      <c r="C1322" s="11"/>
      <c r="D1322" s="12"/>
      <c r="E1322" s="19"/>
      <c r="F1322" s="19"/>
      <c r="G1322" s="12"/>
      <c r="H1322" s="12"/>
    </row>
    <row r="1323" spans="1:8" ht="15.75" x14ac:dyDescent="0.25">
      <c r="A1323" s="9">
        <v>2010</v>
      </c>
      <c r="B1323" s="10">
        <v>0</v>
      </c>
      <c r="C1323" s="11">
        <v>3</v>
      </c>
      <c r="D1323" s="12">
        <v>0</v>
      </c>
      <c r="E1323" s="19">
        <v>3</v>
      </c>
      <c r="F1323" s="19">
        <v>0</v>
      </c>
      <c r="G1323" s="9">
        <f t="shared" ref="G1323:G1329" si="43">C1323-(D1323+E1323+F1323)-H1323</f>
        <v>0</v>
      </c>
      <c r="H1323" s="9">
        <v>0</v>
      </c>
    </row>
    <row r="1324" spans="1:8" ht="15.75" x14ac:dyDescent="0.25">
      <c r="A1324" s="9">
        <v>2011</v>
      </c>
      <c r="B1324" s="10">
        <v>0</v>
      </c>
      <c r="C1324" s="11">
        <v>3</v>
      </c>
      <c r="D1324" s="12">
        <v>0</v>
      </c>
      <c r="E1324" s="19">
        <v>3</v>
      </c>
      <c r="F1324" s="19">
        <v>0</v>
      </c>
      <c r="G1324" s="9">
        <f t="shared" si="43"/>
        <v>0</v>
      </c>
      <c r="H1324" s="9">
        <v>0</v>
      </c>
    </row>
    <row r="1325" spans="1:8" ht="15.75" x14ac:dyDescent="0.25">
      <c r="A1325" s="9">
        <v>2012</v>
      </c>
      <c r="B1325" s="10">
        <v>0</v>
      </c>
      <c r="C1325" s="11">
        <v>3</v>
      </c>
      <c r="D1325" s="12">
        <v>0</v>
      </c>
      <c r="E1325" s="19">
        <v>2</v>
      </c>
      <c r="F1325" s="19">
        <v>0</v>
      </c>
      <c r="G1325" s="9">
        <f t="shared" si="43"/>
        <v>1</v>
      </c>
      <c r="H1325" s="9">
        <v>0</v>
      </c>
    </row>
    <row r="1326" spans="1:8" ht="15.75" x14ac:dyDescent="0.25">
      <c r="A1326" s="9">
        <v>2013</v>
      </c>
      <c r="B1326" s="10">
        <v>0</v>
      </c>
      <c r="C1326" s="11">
        <v>2</v>
      </c>
      <c r="D1326" s="12">
        <v>0</v>
      </c>
      <c r="E1326" s="19">
        <v>2</v>
      </c>
      <c r="F1326" s="19">
        <v>0</v>
      </c>
      <c r="G1326" s="9">
        <f t="shared" si="43"/>
        <v>0</v>
      </c>
      <c r="H1326" s="9">
        <v>0</v>
      </c>
    </row>
    <row r="1327" spans="1:8" ht="15.75" x14ac:dyDescent="0.25">
      <c r="A1327" s="9">
        <v>2014</v>
      </c>
      <c r="B1327" s="10">
        <v>0</v>
      </c>
      <c r="C1327" s="11">
        <v>2</v>
      </c>
      <c r="D1327" s="12">
        <v>0</v>
      </c>
      <c r="E1327" s="19">
        <v>2</v>
      </c>
      <c r="F1327" s="19">
        <v>0</v>
      </c>
      <c r="G1327" s="9">
        <f t="shared" si="43"/>
        <v>0</v>
      </c>
      <c r="H1327" s="9">
        <v>0</v>
      </c>
    </row>
    <row r="1328" spans="1:8" ht="15.75" x14ac:dyDescent="0.25">
      <c r="A1328" s="9">
        <v>2015</v>
      </c>
      <c r="B1328" s="10">
        <v>0</v>
      </c>
      <c r="C1328" s="11">
        <v>2</v>
      </c>
      <c r="D1328" s="12">
        <v>0</v>
      </c>
      <c r="E1328" s="19">
        <v>2</v>
      </c>
      <c r="F1328" s="19">
        <v>0</v>
      </c>
      <c r="G1328" s="9">
        <f t="shared" si="43"/>
        <v>0</v>
      </c>
      <c r="H1328" s="9">
        <v>0</v>
      </c>
    </row>
    <row r="1329" spans="1:8" ht="15.75" x14ac:dyDescent="0.25">
      <c r="A1329" s="9">
        <v>2016</v>
      </c>
      <c r="B1329" s="10">
        <v>0</v>
      </c>
      <c r="C1329" s="11">
        <v>3</v>
      </c>
      <c r="D1329" s="12">
        <v>0</v>
      </c>
      <c r="E1329" s="19">
        <v>0</v>
      </c>
      <c r="F1329" s="19">
        <v>0</v>
      </c>
      <c r="G1329" s="9">
        <f t="shared" si="43"/>
        <v>2</v>
      </c>
      <c r="H1329" s="9">
        <v>1</v>
      </c>
    </row>
    <row r="1330" spans="1:8" ht="15.75" x14ac:dyDescent="0.25">
      <c r="A1330" s="9">
        <v>2017</v>
      </c>
      <c r="B1330" s="10">
        <v>0</v>
      </c>
      <c r="C1330" s="11">
        <v>3</v>
      </c>
      <c r="D1330" s="12">
        <v>0</v>
      </c>
      <c r="E1330" s="19">
        <v>2</v>
      </c>
      <c r="F1330" s="19">
        <v>0</v>
      </c>
      <c r="G1330" s="19">
        <v>0</v>
      </c>
      <c r="H1330" s="19">
        <v>1</v>
      </c>
    </row>
    <row r="1331" spans="1:8" ht="15.75" x14ac:dyDescent="0.25">
      <c r="A1331" s="9">
        <v>2018</v>
      </c>
      <c r="B1331" s="10">
        <v>0</v>
      </c>
      <c r="C1331" s="11">
        <v>3</v>
      </c>
      <c r="D1331" s="12">
        <v>0</v>
      </c>
      <c r="E1331" s="19">
        <v>2</v>
      </c>
      <c r="F1331" s="19">
        <v>0</v>
      </c>
      <c r="G1331" s="19">
        <v>0</v>
      </c>
      <c r="H1331" s="19">
        <v>1</v>
      </c>
    </row>
    <row r="1332" spans="1:8" ht="15.75" x14ac:dyDescent="0.25">
      <c r="A1332" s="9">
        <v>2019</v>
      </c>
      <c r="B1332" s="10">
        <v>0</v>
      </c>
      <c r="C1332" s="11">
        <v>3</v>
      </c>
      <c r="D1332" s="12">
        <v>0</v>
      </c>
      <c r="E1332" s="19">
        <v>2</v>
      </c>
      <c r="F1332" s="19">
        <v>0</v>
      </c>
      <c r="G1332" s="19">
        <v>0</v>
      </c>
      <c r="H1332" s="19">
        <v>1</v>
      </c>
    </row>
    <row r="1333" spans="1:8" ht="15.75" x14ac:dyDescent="0.25">
      <c r="A1333" s="9">
        <v>2020</v>
      </c>
      <c r="B1333" s="10">
        <v>0</v>
      </c>
      <c r="C1333" s="11">
        <v>3</v>
      </c>
      <c r="D1333" s="12">
        <v>0</v>
      </c>
      <c r="E1333" s="19">
        <v>2</v>
      </c>
      <c r="F1333" s="19">
        <v>0</v>
      </c>
      <c r="G1333" s="19">
        <v>1</v>
      </c>
      <c r="H1333" s="19">
        <v>0</v>
      </c>
    </row>
    <row r="1334" spans="1:8" ht="15.75" x14ac:dyDescent="0.25">
      <c r="A1334" s="9">
        <v>2021</v>
      </c>
      <c r="B1334" s="10">
        <v>0</v>
      </c>
      <c r="C1334" s="13" t="s">
        <v>666</v>
      </c>
      <c r="D1334" s="13" t="s">
        <v>666</v>
      </c>
      <c r="E1334" s="13" t="s">
        <v>666</v>
      </c>
      <c r="F1334" s="13" t="s">
        <v>666</v>
      </c>
      <c r="G1334" s="13" t="s">
        <v>666</v>
      </c>
      <c r="H1334" s="13" t="s">
        <v>666</v>
      </c>
    </row>
    <row r="1335" spans="1:8" ht="15.75" x14ac:dyDescent="0.25">
      <c r="A1335" s="9">
        <v>2022</v>
      </c>
      <c r="B1335" s="10">
        <v>0</v>
      </c>
      <c r="C1335" s="13">
        <v>3</v>
      </c>
      <c r="D1335" s="9">
        <v>0</v>
      </c>
      <c r="E1335" s="19">
        <v>2</v>
      </c>
      <c r="F1335" s="19">
        <v>0</v>
      </c>
      <c r="G1335" s="19">
        <v>1</v>
      </c>
      <c r="H1335" s="19">
        <v>0</v>
      </c>
    </row>
    <row r="1336" spans="1:8" ht="15.75" x14ac:dyDescent="0.25">
      <c r="A1336" s="26"/>
      <c r="B1336" s="27"/>
      <c r="C1336" s="29"/>
      <c r="D1336" s="30"/>
      <c r="E1336" s="25"/>
      <c r="F1336" s="25"/>
      <c r="G1336" s="25"/>
      <c r="H1336" s="25"/>
    </row>
    <row r="1337" spans="1:8" ht="15.75" x14ac:dyDescent="0.25">
      <c r="A1337" s="23" t="s">
        <v>96</v>
      </c>
      <c r="B1337" s="27"/>
      <c r="C1337" s="29"/>
      <c r="D1337" s="30"/>
      <c r="E1337" s="25"/>
      <c r="F1337" s="25"/>
      <c r="G1337" s="25"/>
      <c r="H1337" s="25"/>
    </row>
    <row r="1338" spans="1:8" ht="15.75" x14ac:dyDescent="0.25">
      <c r="A1338" s="26"/>
      <c r="B1338" s="27"/>
      <c r="C1338" s="29"/>
      <c r="D1338" s="30"/>
      <c r="E1338" s="25"/>
      <c r="F1338" s="25"/>
      <c r="G1338" s="25"/>
      <c r="H1338" s="25"/>
    </row>
    <row r="1339" spans="1:8" ht="15.75" x14ac:dyDescent="0.25">
      <c r="A1339" s="26"/>
      <c r="B1339" s="27"/>
      <c r="C1339" s="29"/>
      <c r="D1339" s="30"/>
      <c r="E1339" s="25"/>
      <c r="F1339" s="25"/>
      <c r="G1339" s="25"/>
      <c r="H1339" s="25"/>
    </row>
    <row r="1340" spans="1:8" ht="15.75" x14ac:dyDescent="0.25">
      <c r="A1340" s="26"/>
      <c r="B1340" s="27"/>
      <c r="C1340" s="29"/>
      <c r="D1340" s="30"/>
      <c r="E1340" s="25"/>
      <c r="F1340" s="25"/>
      <c r="G1340" s="25"/>
      <c r="H1340" s="25"/>
    </row>
    <row r="1341" spans="1:8" ht="15.75" x14ac:dyDescent="0.25">
      <c r="A1341" s="23"/>
      <c r="B1341" s="24"/>
      <c r="C1341" s="23"/>
      <c r="D1341" s="23"/>
      <c r="E1341" s="25"/>
      <c r="F1341" s="25"/>
      <c r="G1341" s="25"/>
      <c r="H1341" s="25"/>
    </row>
    <row r="1342" spans="1:8" ht="15.75" x14ac:dyDescent="0.25">
      <c r="A1342" s="23"/>
      <c r="B1342" s="24"/>
      <c r="C1342" s="23"/>
      <c r="D1342" s="23"/>
      <c r="E1342" s="25"/>
      <c r="F1342" s="25"/>
      <c r="G1342" s="25"/>
      <c r="H1342" s="25"/>
    </row>
    <row r="1343" spans="1:8" ht="15.75" x14ac:dyDescent="0.25">
      <c r="A1343" s="23"/>
      <c r="B1343" s="24"/>
      <c r="C1343" s="23"/>
      <c r="D1343" s="23"/>
      <c r="E1343" s="25"/>
      <c r="F1343" s="25"/>
      <c r="G1343" s="25"/>
      <c r="H1343" s="25"/>
    </row>
    <row r="1344" spans="1:8" ht="18" x14ac:dyDescent="0.25">
      <c r="A1344" s="167" t="s">
        <v>25</v>
      </c>
      <c r="B1344" s="168"/>
      <c r="C1344" s="168"/>
      <c r="D1344" s="168"/>
      <c r="E1344" s="168"/>
      <c r="F1344" s="168"/>
      <c r="G1344" s="168"/>
      <c r="H1344" s="169"/>
    </row>
    <row r="1345" spans="1:8" ht="47.25" x14ac:dyDescent="0.25">
      <c r="A1345" s="20" t="s">
        <v>0</v>
      </c>
      <c r="B1345" s="21" t="s">
        <v>94</v>
      </c>
      <c r="C1345" s="22" t="s">
        <v>95</v>
      </c>
      <c r="D1345" s="22" t="s">
        <v>91</v>
      </c>
      <c r="E1345" s="22" t="s">
        <v>92</v>
      </c>
      <c r="F1345" s="22" t="s">
        <v>93</v>
      </c>
      <c r="G1345" s="22" t="s">
        <v>89</v>
      </c>
      <c r="H1345" s="22" t="s">
        <v>88</v>
      </c>
    </row>
    <row r="1346" spans="1:8" ht="15.75" x14ac:dyDescent="0.25">
      <c r="A1346" s="9">
        <v>2005</v>
      </c>
      <c r="B1346" s="10">
        <v>0</v>
      </c>
      <c r="C1346" s="11"/>
      <c r="D1346" s="12"/>
      <c r="E1346" s="19"/>
      <c r="F1346" s="19"/>
      <c r="G1346" s="12"/>
      <c r="H1346" s="12"/>
    </row>
    <row r="1347" spans="1:8" ht="15.75" x14ac:dyDescent="0.25">
      <c r="A1347" s="9">
        <v>2006</v>
      </c>
      <c r="B1347" s="10">
        <v>0</v>
      </c>
      <c r="C1347" s="11"/>
      <c r="D1347" s="12"/>
      <c r="E1347" s="19"/>
      <c r="F1347" s="19"/>
      <c r="G1347" s="12"/>
      <c r="H1347" s="12"/>
    </row>
    <row r="1348" spans="1:8" ht="15.75" x14ac:dyDescent="0.25">
      <c r="A1348" s="9">
        <v>2007</v>
      </c>
      <c r="B1348" s="10">
        <v>0</v>
      </c>
      <c r="C1348" s="11"/>
      <c r="D1348" s="12"/>
      <c r="E1348" s="19"/>
      <c r="F1348" s="19"/>
      <c r="G1348" s="12"/>
      <c r="H1348" s="12"/>
    </row>
    <row r="1349" spans="1:8" ht="15.75" x14ac:dyDescent="0.25">
      <c r="A1349" s="9">
        <v>2008</v>
      </c>
      <c r="B1349" s="10">
        <v>0</v>
      </c>
      <c r="C1349" s="11"/>
      <c r="D1349" s="12"/>
      <c r="E1349" s="19"/>
      <c r="F1349" s="19"/>
      <c r="G1349" s="12"/>
      <c r="H1349" s="12"/>
    </row>
    <row r="1350" spans="1:8" ht="15.75" x14ac:dyDescent="0.25">
      <c r="A1350" s="9">
        <v>2009</v>
      </c>
      <c r="B1350" s="10">
        <v>0</v>
      </c>
      <c r="C1350" s="11"/>
      <c r="D1350" s="12"/>
      <c r="E1350" s="19"/>
      <c r="F1350" s="19"/>
      <c r="G1350" s="12"/>
      <c r="H1350" s="12"/>
    </row>
    <row r="1351" spans="1:8" ht="15.75" x14ac:dyDescent="0.25">
      <c r="A1351" s="9">
        <v>2010</v>
      </c>
      <c r="B1351" s="10">
        <v>0</v>
      </c>
      <c r="C1351" s="11">
        <v>0</v>
      </c>
      <c r="D1351" s="12">
        <v>0</v>
      </c>
      <c r="E1351" s="19">
        <v>0</v>
      </c>
      <c r="F1351" s="19">
        <v>0</v>
      </c>
      <c r="G1351" s="9">
        <v>0</v>
      </c>
      <c r="H1351" s="9">
        <v>0</v>
      </c>
    </row>
    <row r="1352" spans="1:8" ht="15.75" x14ac:dyDescent="0.25">
      <c r="A1352" s="9">
        <v>2011</v>
      </c>
      <c r="B1352" s="10">
        <v>0</v>
      </c>
      <c r="C1352" s="11">
        <v>0</v>
      </c>
      <c r="D1352" s="12">
        <v>0</v>
      </c>
      <c r="E1352" s="19">
        <v>0</v>
      </c>
      <c r="F1352" s="19">
        <v>0</v>
      </c>
      <c r="G1352" s="9">
        <v>0</v>
      </c>
      <c r="H1352" s="9">
        <v>0</v>
      </c>
    </row>
    <row r="1353" spans="1:8" ht="15.75" x14ac:dyDescent="0.25">
      <c r="A1353" s="9">
        <v>2012</v>
      </c>
      <c r="B1353" s="10">
        <v>0</v>
      </c>
      <c r="C1353" s="11">
        <v>0</v>
      </c>
      <c r="D1353" s="12">
        <v>0</v>
      </c>
      <c r="E1353" s="19">
        <v>0</v>
      </c>
      <c r="F1353" s="19">
        <v>0</v>
      </c>
      <c r="G1353" s="9">
        <v>0</v>
      </c>
      <c r="H1353" s="9">
        <v>0</v>
      </c>
    </row>
    <row r="1354" spans="1:8" ht="15.75" x14ac:dyDescent="0.25">
      <c r="A1354" s="9">
        <v>2013</v>
      </c>
      <c r="B1354" s="10">
        <v>0</v>
      </c>
      <c r="C1354" s="11">
        <v>0</v>
      </c>
      <c r="D1354" s="12">
        <v>0</v>
      </c>
      <c r="E1354" s="19">
        <v>0</v>
      </c>
      <c r="F1354" s="19">
        <v>0</v>
      </c>
      <c r="G1354" s="9">
        <v>0</v>
      </c>
      <c r="H1354" s="9">
        <v>0</v>
      </c>
    </row>
    <row r="1355" spans="1:8" ht="15.75" x14ac:dyDescent="0.25">
      <c r="A1355" s="9">
        <v>2014</v>
      </c>
      <c r="B1355" s="10">
        <v>0</v>
      </c>
      <c r="C1355" s="11">
        <v>0</v>
      </c>
      <c r="D1355" s="12">
        <v>0</v>
      </c>
      <c r="E1355" s="19">
        <v>0</v>
      </c>
      <c r="F1355" s="19">
        <v>0</v>
      </c>
      <c r="G1355" s="9">
        <v>0</v>
      </c>
      <c r="H1355" s="9">
        <v>0</v>
      </c>
    </row>
    <row r="1356" spans="1:8" ht="15.75" x14ac:dyDescent="0.25">
      <c r="A1356" s="9">
        <v>2015</v>
      </c>
      <c r="B1356" s="10">
        <v>0</v>
      </c>
      <c r="C1356" s="11">
        <v>0</v>
      </c>
      <c r="D1356" s="12">
        <v>0</v>
      </c>
      <c r="E1356" s="19">
        <v>0</v>
      </c>
      <c r="F1356" s="19">
        <v>0</v>
      </c>
      <c r="G1356" s="9">
        <v>0</v>
      </c>
      <c r="H1356" s="9">
        <v>0</v>
      </c>
    </row>
    <row r="1357" spans="1:8" ht="15.75" x14ac:dyDescent="0.25">
      <c r="A1357" s="9">
        <v>2016</v>
      </c>
      <c r="B1357" s="10">
        <v>0</v>
      </c>
      <c r="C1357" s="11">
        <v>0</v>
      </c>
      <c r="D1357" s="12">
        <v>0</v>
      </c>
      <c r="E1357" s="19">
        <v>0</v>
      </c>
      <c r="F1357" s="19">
        <v>0</v>
      </c>
      <c r="G1357" s="9">
        <v>0</v>
      </c>
      <c r="H1357" s="9">
        <v>0</v>
      </c>
    </row>
    <row r="1358" spans="1:8" ht="15.75" x14ac:dyDescent="0.25">
      <c r="A1358" s="9">
        <v>2017</v>
      </c>
      <c r="B1358" s="10">
        <v>0</v>
      </c>
      <c r="C1358" s="11">
        <v>0</v>
      </c>
      <c r="D1358" s="12">
        <v>0</v>
      </c>
      <c r="E1358" s="19">
        <v>0</v>
      </c>
      <c r="F1358" s="19">
        <v>0</v>
      </c>
      <c r="G1358" s="19">
        <v>0</v>
      </c>
      <c r="H1358" s="19">
        <v>0</v>
      </c>
    </row>
    <row r="1359" spans="1:8" ht="15.75" x14ac:dyDescent="0.25">
      <c r="A1359" s="9">
        <v>2018</v>
      </c>
      <c r="B1359" s="10">
        <v>0</v>
      </c>
      <c r="C1359" s="11">
        <v>0</v>
      </c>
      <c r="D1359" s="12">
        <v>0</v>
      </c>
      <c r="E1359" s="19">
        <v>0</v>
      </c>
      <c r="F1359" s="19">
        <v>0</v>
      </c>
      <c r="G1359" s="19">
        <v>0</v>
      </c>
      <c r="H1359" s="19">
        <v>0</v>
      </c>
    </row>
    <row r="1360" spans="1:8" ht="15.75" x14ac:dyDescent="0.25">
      <c r="A1360" s="9">
        <v>2019</v>
      </c>
      <c r="B1360" s="10">
        <v>0</v>
      </c>
      <c r="C1360" s="11">
        <v>0</v>
      </c>
      <c r="D1360" s="12">
        <v>0</v>
      </c>
      <c r="E1360" s="19">
        <v>0</v>
      </c>
      <c r="F1360" s="19">
        <v>0</v>
      </c>
      <c r="G1360" s="19">
        <v>0</v>
      </c>
      <c r="H1360" s="19">
        <v>0</v>
      </c>
    </row>
    <row r="1361" spans="1:8" ht="15.75" x14ac:dyDescent="0.25">
      <c r="A1361" s="9">
        <v>2020</v>
      </c>
      <c r="B1361" s="10">
        <v>0</v>
      </c>
      <c r="C1361" s="11">
        <v>0</v>
      </c>
      <c r="D1361" s="12">
        <v>0</v>
      </c>
      <c r="E1361" s="19">
        <v>0</v>
      </c>
      <c r="F1361" s="19">
        <v>0</v>
      </c>
      <c r="G1361" s="19">
        <v>0</v>
      </c>
      <c r="H1361" s="19">
        <v>0</v>
      </c>
    </row>
    <row r="1362" spans="1:8" ht="15.75" x14ac:dyDescent="0.25">
      <c r="A1362" s="9">
        <v>2021</v>
      </c>
      <c r="B1362" s="10">
        <v>0</v>
      </c>
      <c r="C1362" s="13" t="s">
        <v>666</v>
      </c>
      <c r="D1362" s="13" t="s">
        <v>666</v>
      </c>
      <c r="E1362" s="13" t="s">
        <v>666</v>
      </c>
      <c r="F1362" s="13" t="s">
        <v>666</v>
      </c>
      <c r="G1362" s="13" t="s">
        <v>666</v>
      </c>
      <c r="H1362" s="13" t="s">
        <v>666</v>
      </c>
    </row>
    <row r="1363" spans="1:8" ht="15.75" x14ac:dyDescent="0.25">
      <c r="A1363" s="9">
        <v>2022</v>
      </c>
      <c r="B1363" s="10">
        <v>0</v>
      </c>
      <c r="C1363" s="11">
        <v>0</v>
      </c>
      <c r="D1363" s="12">
        <v>0</v>
      </c>
      <c r="E1363" s="19">
        <v>0</v>
      </c>
      <c r="F1363" s="19">
        <v>0</v>
      </c>
      <c r="G1363" s="19">
        <v>0</v>
      </c>
      <c r="H1363" s="19">
        <v>0</v>
      </c>
    </row>
    <row r="1364" spans="1:8" ht="15.75" x14ac:dyDescent="0.25">
      <c r="A1364" s="26"/>
      <c r="B1364" s="27"/>
      <c r="C1364" s="29"/>
      <c r="D1364" s="30"/>
      <c r="E1364" s="25"/>
      <c r="F1364" s="25"/>
      <c r="G1364" s="25"/>
      <c r="H1364" s="25"/>
    </row>
    <row r="1365" spans="1:8" ht="15.75" x14ac:dyDescent="0.25">
      <c r="A1365" s="23" t="s">
        <v>96</v>
      </c>
      <c r="B1365" s="27"/>
      <c r="C1365" s="29"/>
      <c r="D1365" s="30"/>
      <c r="E1365" s="25"/>
      <c r="F1365" s="25"/>
      <c r="G1365" s="25"/>
      <c r="H1365" s="25"/>
    </row>
    <row r="1366" spans="1:8" ht="15.75" x14ac:dyDescent="0.25">
      <c r="A1366" s="26"/>
      <c r="B1366" s="27"/>
      <c r="C1366" s="29"/>
      <c r="D1366" s="30"/>
      <c r="E1366" s="25"/>
      <c r="F1366" s="25"/>
      <c r="G1366" s="25"/>
      <c r="H1366" s="25"/>
    </row>
    <row r="1367" spans="1:8" ht="15.75" x14ac:dyDescent="0.25">
      <c r="A1367" s="26"/>
      <c r="B1367" s="27"/>
      <c r="C1367" s="29"/>
      <c r="D1367" s="30"/>
      <c r="E1367" s="25"/>
      <c r="F1367" s="25"/>
      <c r="G1367" s="25"/>
      <c r="H1367" s="25"/>
    </row>
    <row r="1368" spans="1:8" ht="15.75" x14ac:dyDescent="0.25">
      <c r="A1368" s="26"/>
      <c r="B1368" s="27"/>
      <c r="C1368" s="29"/>
      <c r="D1368" s="30"/>
      <c r="E1368" s="25"/>
      <c r="F1368" s="25"/>
      <c r="G1368" s="25"/>
      <c r="H1368" s="25"/>
    </row>
    <row r="1369" spans="1:8" ht="15.75" x14ac:dyDescent="0.25">
      <c r="A1369" s="23"/>
      <c r="B1369" s="24"/>
      <c r="C1369" s="23"/>
      <c r="D1369" s="23"/>
      <c r="E1369" s="25"/>
      <c r="F1369" s="25"/>
      <c r="G1369" s="25"/>
      <c r="H1369" s="25"/>
    </row>
    <row r="1370" spans="1:8" ht="15.75" x14ac:dyDescent="0.25">
      <c r="A1370" s="23"/>
      <c r="B1370" s="24"/>
      <c r="C1370" s="23"/>
      <c r="D1370" s="23"/>
      <c r="E1370" s="25"/>
      <c r="F1370" s="25"/>
      <c r="G1370" s="25"/>
      <c r="H1370" s="25"/>
    </row>
    <row r="1371" spans="1:8" ht="15.75" x14ac:dyDescent="0.25">
      <c r="A1371" s="23"/>
      <c r="B1371" s="24"/>
      <c r="C1371" s="23"/>
      <c r="D1371" s="23"/>
      <c r="E1371" s="25"/>
      <c r="F1371" s="25"/>
      <c r="G1371" s="25"/>
      <c r="H1371" s="25"/>
    </row>
    <row r="1372" spans="1:8" ht="18" x14ac:dyDescent="0.25">
      <c r="A1372" s="167" t="s">
        <v>198</v>
      </c>
      <c r="B1372" s="168"/>
      <c r="C1372" s="168"/>
      <c r="D1372" s="168"/>
      <c r="E1372" s="168"/>
      <c r="F1372" s="168"/>
      <c r="G1372" s="168"/>
      <c r="H1372" s="169"/>
    </row>
    <row r="1373" spans="1:8" ht="47.25" x14ac:dyDescent="0.25">
      <c r="A1373" s="20" t="s">
        <v>0</v>
      </c>
      <c r="B1373" s="21" t="s">
        <v>94</v>
      </c>
      <c r="C1373" s="22" t="s">
        <v>95</v>
      </c>
      <c r="D1373" s="22" t="s">
        <v>91</v>
      </c>
      <c r="E1373" s="22" t="s">
        <v>92</v>
      </c>
      <c r="F1373" s="22" t="s">
        <v>93</v>
      </c>
      <c r="G1373" s="22" t="s">
        <v>89</v>
      </c>
      <c r="H1373" s="22" t="s">
        <v>88</v>
      </c>
    </row>
    <row r="1374" spans="1:8" ht="15.75" x14ac:dyDescent="0.25">
      <c r="A1374" s="9">
        <v>2005</v>
      </c>
      <c r="B1374" s="10">
        <v>0</v>
      </c>
      <c r="C1374" s="11"/>
      <c r="D1374" s="12"/>
      <c r="E1374" s="19"/>
      <c r="F1374" s="19"/>
      <c r="G1374" s="12"/>
      <c r="H1374" s="12"/>
    </row>
    <row r="1375" spans="1:8" ht="15.75" x14ac:dyDescent="0.25">
      <c r="A1375" s="9">
        <v>2006</v>
      </c>
      <c r="B1375" s="10">
        <v>0</v>
      </c>
      <c r="C1375" s="11"/>
      <c r="D1375" s="12"/>
      <c r="E1375" s="19"/>
      <c r="F1375" s="19"/>
      <c r="G1375" s="12"/>
      <c r="H1375" s="12"/>
    </row>
    <row r="1376" spans="1:8" ht="15.75" x14ac:dyDescent="0.25">
      <c r="A1376" s="9">
        <v>2007</v>
      </c>
      <c r="B1376" s="10">
        <v>0</v>
      </c>
      <c r="C1376" s="11"/>
      <c r="D1376" s="12"/>
      <c r="E1376" s="19"/>
      <c r="F1376" s="19"/>
      <c r="G1376" s="12"/>
      <c r="H1376" s="12"/>
    </row>
    <row r="1377" spans="1:8" ht="15.75" x14ac:dyDescent="0.25">
      <c r="A1377" s="9">
        <v>2008</v>
      </c>
      <c r="B1377" s="10">
        <v>0</v>
      </c>
      <c r="C1377" s="11"/>
      <c r="D1377" s="12"/>
      <c r="E1377" s="19"/>
      <c r="F1377" s="19"/>
      <c r="G1377" s="12"/>
      <c r="H1377" s="12"/>
    </row>
    <row r="1378" spans="1:8" ht="15.75" x14ac:dyDescent="0.25">
      <c r="A1378" s="9">
        <v>2009</v>
      </c>
      <c r="B1378" s="10">
        <v>0</v>
      </c>
      <c r="C1378" s="11"/>
      <c r="D1378" s="12"/>
      <c r="E1378" s="19"/>
      <c r="F1378" s="19"/>
      <c r="G1378" s="12"/>
      <c r="H1378" s="12"/>
    </row>
    <row r="1379" spans="1:8" ht="15.75" x14ac:dyDescent="0.25">
      <c r="A1379" s="9">
        <v>2010</v>
      </c>
      <c r="B1379" s="10">
        <v>0</v>
      </c>
      <c r="C1379" s="11">
        <v>1</v>
      </c>
      <c r="D1379" s="12">
        <v>0</v>
      </c>
      <c r="E1379" s="19">
        <v>1</v>
      </c>
      <c r="F1379" s="19">
        <v>0</v>
      </c>
      <c r="G1379" s="9">
        <f t="shared" ref="G1379:G1385" si="44">C1379-(D1379+E1379+F1379)-H1379</f>
        <v>0</v>
      </c>
      <c r="H1379" s="9">
        <v>0</v>
      </c>
    </row>
    <row r="1380" spans="1:8" ht="15.75" x14ac:dyDescent="0.25">
      <c r="A1380" s="9">
        <v>2011</v>
      </c>
      <c r="B1380" s="10">
        <v>0</v>
      </c>
      <c r="C1380" s="11">
        <v>1</v>
      </c>
      <c r="D1380" s="12">
        <v>0</v>
      </c>
      <c r="E1380" s="19">
        <v>1</v>
      </c>
      <c r="F1380" s="19">
        <v>0</v>
      </c>
      <c r="G1380" s="9">
        <f t="shared" si="44"/>
        <v>0</v>
      </c>
      <c r="H1380" s="9">
        <v>0</v>
      </c>
    </row>
    <row r="1381" spans="1:8" ht="15.75" x14ac:dyDescent="0.25">
      <c r="A1381" s="9">
        <v>2012</v>
      </c>
      <c r="B1381" s="10">
        <v>0</v>
      </c>
      <c r="C1381" s="11">
        <v>1</v>
      </c>
      <c r="D1381" s="12">
        <v>1</v>
      </c>
      <c r="E1381" s="19">
        <v>0</v>
      </c>
      <c r="F1381" s="19">
        <v>0</v>
      </c>
      <c r="G1381" s="9">
        <f t="shared" si="44"/>
        <v>0</v>
      </c>
      <c r="H1381" s="9">
        <v>0</v>
      </c>
    </row>
    <row r="1382" spans="1:8" ht="15.75" x14ac:dyDescent="0.25">
      <c r="A1382" s="9">
        <v>2013</v>
      </c>
      <c r="B1382" s="10">
        <v>0</v>
      </c>
      <c r="C1382" s="11">
        <v>1</v>
      </c>
      <c r="D1382" s="12">
        <v>1</v>
      </c>
      <c r="E1382" s="19">
        <v>0</v>
      </c>
      <c r="F1382" s="19">
        <v>0</v>
      </c>
      <c r="G1382" s="9">
        <f t="shared" si="44"/>
        <v>0</v>
      </c>
      <c r="H1382" s="9">
        <v>0</v>
      </c>
    </row>
    <row r="1383" spans="1:8" ht="15.75" x14ac:dyDescent="0.25">
      <c r="A1383" s="9">
        <v>2014</v>
      </c>
      <c r="B1383" s="10">
        <v>0</v>
      </c>
      <c r="C1383" s="11">
        <v>1</v>
      </c>
      <c r="D1383" s="12">
        <v>1</v>
      </c>
      <c r="E1383" s="19">
        <v>0</v>
      </c>
      <c r="F1383" s="19">
        <v>0</v>
      </c>
      <c r="G1383" s="9">
        <f t="shared" si="44"/>
        <v>0</v>
      </c>
      <c r="H1383" s="9">
        <v>0</v>
      </c>
    </row>
    <row r="1384" spans="1:8" ht="15.75" x14ac:dyDescent="0.25">
      <c r="A1384" s="9">
        <v>2015</v>
      </c>
      <c r="B1384" s="10">
        <v>0</v>
      </c>
      <c r="C1384" s="11">
        <v>1</v>
      </c>
      <c r="D1384" s="12">
        <v>1</v>
      </c>
      <c r="E1384" s="19">
        <v>0</v>
      </c>
      <c r="F1384" s="19">
        <v>0</v>
      </c>
      <c r="G1384" s="9">
        <f t="shared" si="44"/>
        <v>0</v>
      </c>
      <c r="H1384" s="9">
        <v>0</v>
      </c>
    </row>
    <row r="1385" spans="1:8" ht="15.75" x14ac:dyDescent="0.25">
      <c r="A1385" s="9">
        <v>2016</v>
      </c>
      <c r="B1385" s="10">
        <v>0</v>
      </c>
      <c r="C1385" s="11">
        <v>2</v>
      </c>
      <c r="D1385" s="12">
        <v>0</v>
      </c>
      <c r="E1385" s="19">
        <v>2</v>
      </c>
      <c r="F1385" s="19">
        <v>0</v>
      </c>
      <c r="G1385" s="9">
        <f t="shared" si="44"/>
        <v>0</v>
      </c>
      <c r="H1385" s="9">
        <v>0</v>
      </c>
    </row>
    <row r="1386" spans="1:8" ht="15.75" x14ac:dyDescent="0.25">
      <c r="A1386" s="9">
        <v>2017</v>
      </c>
      <c r="B1386" s="10">
        <v>0</v>
      </c>
      <c r="C1386" s="11">
        <v>2</v>
      </c>
      <c r="D1386" s="12">
        <v>0</v>
      </c>
      <c r="E1386" s="19">
        <v>2</v>
      </c>
      <c r="F1386" s="19">
        <v>0</v>
      </c>
      <c r="G1386" s="19">
        <v>0</v>
      </c>
      <c r="H1386" s="19">
        <v>0</v>
      </c>
    </row>
    <row r="1387" spans="1:8" ht="15.75" x14ac:dyDescent="0.25">
      <c r="A1387" s="9">
        <v>2018</v>
      </c>
      <c r="B1387" s="10">
        <v>0</v>
      </c>
      <c r="C1387" s="11">
        <v>2</v>
      </c>
      <c r="D1387" s="12">
        <v>0</v>
      </c>
      <c r="E1387" s="19">
        <v>2</v>
      </c>
      <c r="F1387" s="19">
        <v>0</v>
      </c>
      <c r="G1387" s="19">
        <v>0</v>
      </c>
      <c r="H1387" s="19">
        <v>0</v>
      </c>
    </row>
    <row r="1388" spans="1:8" ht="15.75" x14ac:dyDescent="0.25">
      <c r="A1388" s="9">
        <v>2019</v>
      </c>
      <c r="B1388" s="10">
        <v>0</v>
      </c>
      <c r="C1388" s="11">
        <v>2</v>
      </c>
      <c r="D1388" s="12">
        <v>0</v>
      </c>
      <c r="E1388" s="19">
        <v>2</v>
      </c>
      <c r="F1388" s="19">
        <v>0</v>
      </c>
      <c r="G1388" s="19">
        <v>0</v>
      </c>
      <c r="H1388" s="19">
        <v>0</v>
      </c>
    </row>
    <row r="1389" spans="1:8" ht="15.75" x14ac:dyDescent="0.25">
      <c r="A1389" s="9">
        <v>2020</v>
      </c>
      <c r="B1389" s="10">
        <v>0</v>
      </c>
      <c r="C1389" s="11">
        <v>2</v>
      </c>
      <c r="D1389" s="12">
        <v>0</v>
      </c>
      <c r="E1389" s="19">
        <v>2</v>
      </c>
      <c r="F1389" s="19">
        <v>0</v>
      </c>
      <c r="G1389" s="19">
        <v>0</v>
      </c>
      <c r="H1389" s="19">
        <v>0</v>
      </c>
    </row>
    <row r="1390" spans="1:8" ht="15.75" x14ac:dyDescent="0.25">
      <c r="A1390" s="9">
        <v>2021</v>
      </c>
      <c r="B1390" s="10">
        <v>0</v>
      </c>
      <c r="C1390" s="13" t="s">
        <v>666</v>
      </c>
      <c r="D1390" s="13" t="s">
        <v>666</v>
      </c>
      <c r="E1390" s="13" t="s">
        <v>666</v>
      </c>
      <c r="F1390" s="13" t="s">
        <v>666</v>
      </c>
      <c r="G1390" s="13" t="s">
        <v>666</v>
      </c>
      <c r="H1390" s="13" t="s">
        <v>666</v>
      </c>
    </row>
    <row r="1391" spans="1:8" ht="15.75" x14ac:dyDescent="0.25">
      <c r="A1391" s="9">
        <v>2022</v>
      </c>
      <c r="B1391" s="10">
        <v>0</v>
      </c>
      <c r="C1391" s="13">
        <v>2</v>
      </c>
      <c r="D1391" s="9">
        <v>0</v>
      </c>
      <c r="E1391" s="19">
        <v>2</v>
      </c>
      <c r="F1391" s="19">
        <v>0</v>
      </c>
      <c r="G1391" s="19">
        <v>0</v>
      </c>
      <c r="H1391" s="19">
        <v>0</v>
      </c>
    </row>
    <row r="1392" spans="1:8" ht="15.75" x14ac:dyDescent="0.25">
      <c r="A1392" s="26"/>
      <c r="B1392" s="27"/>
      <c r="C1392" s="29"/>
      <c r="D1392" s="30"/>
      <c r="E1392" s="25"/>
      <c r="F1392" s="25"/>
      <c r="G1392" s="25"/>
      <c r="H1392" s="25"/>
    </row>
    <row r="1393" spans="1:8" ht="15.75" x14ac:dyDescent="0.25">
      <c r="A1393" s="23" t="s">
        <v>96</v>
      </c>
      <c r="B1393" s="27"/>
      <c r="C1393" s="29"/>
      <c r="D1393" s="30"/>
      <c r="E1393" s="25"/>
      <c r="F1393" s="25"/>
      <c r="G1393" s="25"/>
      <c r="H1393" s="25"/>
    </row>
    <row r="1394" spans="1:8" ht="15.75" x14ac:dyDescent="0.25">
      <c r="A1394" s="26"/>
      <c r="B1394" s="27"/>
      <c r="C1394" s="29"/>
      <c r="D1394" s="30"/>
      <c r="E1394" s="25"/>
      <c r="F1394" s="25"/>
      <c r="G1394" s="25"/>
      <c r="H1394" s="25"/>
    </row>
    <row r="1395" spans="1:8" ht="15.75" x14ac:dyDescent="0.25">
      <c r="A1395" s="26"/>
      <c r="B1395" s="27"/>
      <c r="C1395" s="29"/>
      <c r="D1395" s="30"/>
      <c r="E1395" s="25"/>
      <c r="F1395" s="25"/>
      <c r="G1395" s="25"/>
      <c r="H1395" s="25"/>
    </row>
    <row r="1396" spans="1:8" ht="15.75" x14ac:dyDescent="0.25">
      <c r="A1396" s="26"/>
      <c r="B1396" s="27"/>
      <c r="C1396" s="29"/>
      <c r="D1396" s="30"/>
      <c r="E1396" s="25"/>
      <c r="F1396" s="25"/>
      <c r="G1396" s="25"/>
      <c r="H1396" s="25"/>
    </row>
    <row r="1397" spans="1:8" ht="15.75" x14ac:dyDescent="0.25">
      <c r="A1397" s="23"/>
      <c r="B1397" s="24"/>
      <c r="C1397" s="23"/>
      <c r="D1397" s="23"/>
      <c r="E1397" s="25"/>
      <c r="F1397" s="25"/>
      <c r="G1397" s="25"/>
      <c r="H1397" s="25"/>
    </row>
    <row r="1398" spans="1:8" ht="15.75" x14ac:dyDescent="0.25">
      <c r="A1398" s="23"/>
      <c r="B1398" s="24"/>
      <c r="C1398" s="23"/>
      <c r="D1398" s="23"/>
      <c r="E1398" s="25"/>
      <c r="F1398" s="25"/>
      <c r="G1398" s="25"/>
      <c r="H1398" s="25"/>
    </row>
    <row r="1399" spans="1:8" ht="15.75" x14ac:dyDescent="0.25">
      <c r="A1399" s="23"/>
      <c r="B1399" s="24"/>
      <c r="C1399" s="23"/>
      <c r="D1399" s="23"/>
      <c r="E1399" s="25"/>
      <c r="F1399" s="25"/>
      <c r="G1399" s="25"/>
      <c r="H1399" s="25"/>
    </row>
    <row r="1400" spans="1:8" ht="18" x14ac:dyDescent="0.25">
      <c r="A1400" s="167" t="s">
        <v>26</v>
      </c>
      <c r="B1400" s="168"/>
      <c r="C1400" s="168"/>
      <c r="D1400" s="168"/>
      <c r="E1400" s="168"/>
      <c r="F1400" s="168"/>
      <c r="G1400" s="168"/>
      <c r="H1400" s="169"/>
    </row>
    <row r="1401" spans="1:8" ht="47.25" x14ac:dyDescent="0.25">
      <c r="A1401" s="20" t="s">
        <v>0</v>
      </c>
      <c r="B1401" s="21" t="s">
        <v>94</v>
      </c>
      <c r="C1401" s="22" t="s">
        <v>95</v>
      </c>
      <c r="D1401" s="22" t="s">
        <v>91</v>
      </c>
      <c r="E1401" s="22" t="s">
        <v>92</v>
      </c>
      <c r="F1401" s="22" t="s">
        <v>93</v>
      </c>
      <c r="G1401" s="22" t="s">
        <v>89</v>
      </c>
      <c r="H1401" s="22" t="s">
        <v>88</v>
      </c>
    </row>
    <row r="1402" spans="1:8" ht="15.75" x14ac:dyDescent="0.25">
      <c r="A1402" s="9">
        <v>2005</v>
      </c>
      <c r="B1402" s="10">
        <v>0</v>
      </c>
      <c r="C1402" s="11"/>
      <c r="D1402" s="12"/>
      <c r="E1402" s="19"/>
      <c r="F1402" s="19"/>
      <c r="G1402" s="12"/>
      <c r="H1402" s="12"/>
    </row>
    <row r="1403" spans="1:8" ht="15.75" x14ac:dyDescent="0.25">
      <c r="A1403" s="9">
        <v>2006</v>
      </c>
      <c r="B1403" s="10">
        <v>0</v>
      </c>
      <c r="C1403" s="11"/>
      <c r="D1403" s="12"/>
      <c r="E1403" s="19"/>
      <c r="F1403" s="19"/>
      <c r="G1403" s="12"/>
      <c r="H1403" s="12"/>
    </row>
    <row r="1404" spans="1:8" ht="15.75" x14ac:dyDescent="0.25">
      <c r="A1404" s="9">
        <v>2007</v>
      </c>
      <c r="B1404" s="10">
        <v>0</v>
      </c>
      <c r="C1404" s="11"/>
      <c r="D1404" s="12"/>
      <c r="E1404" s="19"/>
      <c r="F1404" s="19"/>
      <c r="G1404" s="12"/>
      <c r="H1404" s="12"/>
    </row>
    <row r="1405" spans="1:8" ht="15.75" x14ac:dyDescent="0.25">
      <c r="A1405" s="9">
        <v>2008</v>
      </c>
      <c r="B1405" s="10">
        <v>0</v>
      </c>
      <c r="C1405" s="11"/>
      <c r="D1405" s="12"/>
      <c r="E1405" s="19"/>
      <c r="F1405" s="19"/>
      <c r="G1405" s="12"/>
      <c r="H1405" s="12"/>
    </row>
    <row r="1406" spans="1:8" ht="15.75" x14ac:dyDescent="0.25">
      <c r="A1406" s="9">
        <v>2009</v>
      </c>
      <c r="B1406" s="10">
        <v>0</v>
      </c>
      <c r="C1406" s="11"/>
      <c r="D1406" s="12"/>
      <c r="E1406" s="19"/>
      <c r="F1406" s="19"/>
      <c r="G1406" s="12"/>
      <c r="H1406" s="12"/>
    </row>
    <row r="1407" spans="1:8" ht="15.75" x14ac:dyDescent="0.25">
      <c r="A1407" s="9">
        <v>2010</v>
      </c>
      <c r="B1407" s="10">
        <v>0</v>
      </c>
      <c r="C1407" s="11">
        <v>2</v>
      </c>
      <c r="D1407" s="12">
        <v>0</v>
      </c>
      <c r="E1407" s="19">
        <v>2</v>
      </c>
      <c r="F1407" s="19">
        <v>0</v>
      </c>
      <c r="G1407" s="9">
        <f t="shared" ref="G1407:G1413" si="45">C1407-(D1407+E1407+F1407)-H1407</f>
        <v>0</v>
      </c>
      <c r="H1407" s="9">
        <v>0</v>
      </c>
    </row>
    <row r="1408" spans="1:8" ht="15.75" x14ac:dyDescent="0.25">
      <c r="A1408" s="9">
        <v>2011</v>
      </c>
      <c r="B1408" s="10">
        <v>0</v>
      </c>
      <c r="C1408" s="11">
        <v>2</v>
      </c>
      <c r="D1408" s="12">
        <v>0</v>
      </c>
      <c r="E1408" s="19">
        <v>2</v>
      </c>
      <c r="F1408" s="19">
        <v>0</v>
      </c>
      <c r="G1408" s="9">
        <f t="shared" si="45"/>
        <v>0</v>
      </c>
      <c r="H1408" s="9">
        <v>0</v>
      </c>
    </row>
    <row r="1409" spans="1:8" ht="15.75" x14ac:dyDescent="0.25">
      <c r="A1409" s="9">
        <v>2012</v>
      </c>
      <c r="B1409" s="10">
        <v>0</v>
      </c>
      <c r="C1409" s="11">
        <v>3</v>
      </c>
      <c r="D1409" s="12">
        <v>0</v>
      </c>
      <c r="E1409" s="19">
        <v>3</v>
      </c>
      <c r="F1409" s="19">
        <v>0</v>
      </c>
      <c r="G1409" s="9">
        <f t="shared" si="45"/>
        <v>0</v>
      </c>
      <c r="H1409" s="9">
        <v>0</v>
      </c>
    </row>
    <row r="1410" spans="1:8" ht="15.75" x14ac:dyDescent="0.25">
      <c r="A1410" s="9">
        <v>2013</v>
      </c>
      <c r="B1410" s="10">
        <v>0</v>
      </c>
      <c r="C1410" s="11">
        <v>3</v>
      </c>
      <c r="D1410" s="12">
        <v>0</v>
      </c>
      <c r="E1410" s="19">
        <v>3</v>
      </c>
      <c r="F1410" s="19">
        <v>0</v>
      </c>
      <c r="G1410" s="9">
        <f t="shared" si="45"/>
        <v>0</v>
      </c>
      <c r="H1410" s="9">
        <v>0</v>
      </c>
    </row>
    <row r="1411" spans="1:8" ht="15.75" x14ac:dyDescent="0.25">
      <c r="A1411" s="9">
        <v>2014</v>
      </c>
      <c r="B1411" s="10">
        <v>0</v>
      </c>
      <c r="C1411" s="11">
        <v>3</v>
      </c>
      <c r="D1411" s="12">
        <v>0</v>
      </c>
      <c r="E1411" s="19">
        <v>3</v>
      </c>
      <c r="F1411" s="19">
        <v>0</v>
      </c>
      <c r="G1411" s="9">
        <f t="shared" si="45"/>
        <v>0</v>
      </c>
      <c r="H1411" s="9">
        <v>0</v>
      </c>
    </row>
    <row r="1412" spans="1:8" ht="15.75" x14ac:dyDescent="0.25">
      <c r="A1412" s="9">
        <v>2015</v>
      </c>
      <c r="B1412" s="10">
        <v>0</v>
      </c>
      <c r="C1412" s="11">
        <v>3</v>
      </c>
      <c r="D1412" s="12">
        <v>0</v>
      </c>
      <c r="E1412" s="19">
        <v>3</v>
      </c>
      <c r="F1412" s="19">
        <v>0</v>
      </c>
      <c r="G1412" s="9">
        <f t="shared" si="45"/>
        <v>0</v>
      </c>
      <c r="H1412" s="9">
        <v>0</v>
      </c>
    </row>
    <row r="1413" spans="1:8" ht="15.75" x14ac:dyDescent="0.25">
      <c r="A1413" s="9">
        <v>2016</v>
      </c>
      <c r="B1413" s="10">
        <v>0</v>
      </c>
      <c r="C1413" s="11">
        <v>4</v>
      </c>
      <c r="D1413" s="12">
        <v>0</v>
      </c>
      <c r="E1413" s="19">
        <v>0</v>
      </c>
      <c r="F1413" s="19">
        <v>0</v>
      </c>
      <c r="G1413" s="9">
        <f t="shared" si="45"/>
        <v>4</v>
      </c>
      <c r="H1413" s="9">
        <v>0</v>
      </c>
    </row>
    <row r="1414" spans="1:8" ht="15.75" x14ac:dyDescent="0.25">
      <c r="A1414" s="9">
        <v>2017</v>
      </c>
      <c r="B1414" s="10">
        <v>0</v>
      </c>
      <c r="C1414" s="11">
        <v>4</v>
      </c>
      <c r="D1414" s="12">
        <v>0</v>
      </c>
      <c r="E1414" s="19">
        <v>0</v>
      </c>
      <c r="F1414" s="19">
        <v>0</v>
      </c>
      <c r="G1414" s="19">
        <v>4</v>
      </c>
      <c r="H1414" s="19">
        <v>0</v>
      </c>
    </row>
    <row r="1415" spans="1:8" ht="15.75" x14ac:dyDescent="0.25">
      <c r="A1415" s="9">
        <v>2018</v>
      </c>
      <c r="B1415" s="10">
        <v>0</v>
      </c>
      <c r="C1415" s="11">
        <v>4</v>
      </c>
      <c r="D1415" s="12">
        <v>0</v>
      </c>
      <c r="E1415" s="19">
        <v>0</v>
      </c>
      <c r="F1415" s="19">
        <v>0</v>
      </c>
      <c r="G1415" s="19">
        <v>4</v>
      </c>
      <c r="H1415" s="19">
        <v>0</v>
      </c>
    </row>
    <row r="1416" spans="1:8" ht="15.75" x14ac:dyDescent="0.25">
      <c r="A1416" s="9">
        <v>2019</v>
      </c>
      <c r="B1416" s="10">
        <v>0</v>
      </c>
      <c r="C1416" s="11">
        <v>4</v>
      </c>
      <c r="D1416" s="12">
        <v>0</v>
      </c>
      <c r="E1416" s="19">
        <v>0</v>
      </c>
      <c r="F1416" s="19">
        <v>0</v>
      </c>
      <c r="G1416" s="19">
        <v>4</v>
      </c>
      <c r="H1416" s="19">
        <v>0</v>
      </c>
    </row>
    <row r="1417" spans="1:8" ht="15.75" x14ac:dyDescent="0.25">
      <c r="A1417" s="9">
        <v>2020</v>
      </c>
      <c r="B1417" s="10">
        <v>0</v>
      </c>
      <c r="C1417" s="11">
        <v>8</v>
      </c>
      <c r="D1417" s="12">
        <v>0</v>
      </c>
      <c r="E1417" s="19">
        <v>0</v>
      </c>
      <c r="F1417" s="19">
        <v>0</v>
      </c>
      <c r="G1417" s="19">
        <v>8</v>
      </c>
      <c r="H1417" s="19">
        <v>0</v>
      </c>
    </row>
    <row r="1418" spans="1:8" ht="15.75" x14ac:dyDescent="0.25">
      <c r="A1418" s="9">
        <v>2021</v>
      </c>
      <c r="B1418" s="10">
        <v>0</v>
      </c>
      <c r="C1418" s="13" t="s">
        <v>666</v>
      </c>
      <c r="D1418" s="13" t="s">
        <v>666</v>
      </c>
      <c r="E1418" s="13" t="s">
        <v>666</v>
      </c>
      <c r="F1418" s="13" t="s">
        <v>666</v>
      </c>
      <c r="G1418" s="13" t="s">
        <v>666</v>
      </c>
      <c r="H1418" s="13" t="s">
        <v>666</v>
      </c>
    </row>
    <row r="1419" spans="1:8" ht="15.75" x14ac:dyDescent="0.25">
      <c r="A1419" s="9">
        <v>2022</v>
      </c>
      <c r="B1419" s="10">
        <v>0</v>
      </c>
      <c r="C1419" s="13">
        <v>8</v>
      </c>
      <c r="D1419" s="9">
        <v>0</v>
      </c>
      <c r="E1419" s="19">
        <v>0</v>
      </c>
      <c r="F1419" s="19">
        <v>0</v>
      </c>
      <c r="G1419" s="19">
        <v>8</v>
      </c>
      <c r="H1419" s="19">
        <v>0</v>
      </c>
    </row>
    <row r="1420" spans="1:8" ht="15.75" x14ac:dyDescent="0.25">
      <c r="A1420" s="26"/>
      <c r="B1420" s="27"/>
      <c r="C1420" s="29"/>
      <c r="D1420" s="30"/>
      <c r="E1420" s="25"/>
      <c r="F1420" s="25"/>
      <c r="G1420" s="25"/>
      <c r="H1420" s="25"/>
    </row>
    <row r="1421" spans="1:8" ht="15.75" x14ac:dyDescent="0.25">
      <c r="A1421" s="23" t="s">
        <v>96</v>
      </c>
      <c r="B1421" s="27"/>
      <c r="C1421" s="29"/>
      <c r="D1421" s="30"/>
      <c r="E1421" s="25"/>
      <c r="F1421" s="25"/>
      <c r="G1421" s="25"/>
      <c r="H1421" s="25"/>
    </row>
    <row r="1422" spans="1:8" ht="15.75" x14ac:dyDescent="0.25">
      <c r="A1422" s="26"/>
      <c r="B1422" s="27"/>
      <c r="C1422" s="29"/>
      <c r="D1422" s="30"/>
      <c r="E1422" s="25"/>
      <c r="F1422" s="25"/>
      <c r="G1422" s="25"/>
      <c r="H1422" s="25"/>
    </row>
    <row r="1423" spans="1:8" ht="15.75" x14ac:dyDescent="0.25">
      <c r="A1423" s="26"/>
      <c r="B1423" s="27"/>
      <c r="C1423" s="29"/>
      <c r="D1423" s="30"/>
      <c r="E1423" s="25"/>
      <c r="F1423" s="25"/>
      <c r="G1423" s="25"/>
      <c r="H1423" s="25"/>
    </row>
    <row r="1424" spans="1:8" ht="15.75" x14ac:dyDescent="0.25">
      <c r="A1424" s="23"/>
      <c r="B1424" s="24"/>
      <c r="C1424" s="23"/>
      <c r="D1424" s="23"/>
      <c r="E1424" s="25"/>
      <c r="F1424" s="25"/>
      <c r="G1424" s="25"/>
      <c r="H1424" s="25"/>
    </row>
    <row r="1425" spans="1:8" ht="15.75" x14ac:dyDescent="0.25">
      <c r="A1425" s="23"/>
      <c r="B1425" s="24"/>
      <c r="C1425" s="23"/>
      <c r="D1425" s="23"/>
      <c r="E1425" s="25"/>
      <c r="F1425" s="25"/>
      <c r="G1425" s="25"/>
      <c r="H1425" s="25"/>
    </row>
    <row r="1426" spans="1:8" ht="15.75" x14ac:dyDescent="0.25">
      <c r="A1426" s="23"/>
      <c r="B1426" s="24"/>
      <c r="C1426" s="23"/>
      <c r="D1426" s="23"/>
      <c r="E1426" s="25"/>
      <c r="F1426" s="25"/>
      <c r="G1426" s="25"/>
      <c r="H1426" s="25"/>
    </row>
    <row r="1427" spans="1:8" ht="15.75" x14ac:dyDescent="0.25">
      <c r="A1427" s="23"/>
      <c r="B1427" s="24"/>
      <c r="C1427" s="23"/>
      <c r="D1427" s="23"/>
      <c r="E1427" s="25"/>
      <c r="F1427" s="25"/>
      <c r="G1427" s="25"/>
      <c r="H1427" s="25"/>
    </row>
    <row r="1428" spans="1:8" ht="18" x14ac:dyDescent="0.25">
      <c r="A1428" s="167" t="s">
        <v>27</v>
      </c>
      <c r="B1428" s="168"/>
      <c r="C1428" s="168"/>
      <c r="D1428" s="168"/>
      <c r="E1428" s="168"/>
      <c r="F1428" s="168"/>
      <c r="G1428" s="168"/>
      <c r="H1428" s="169"/>
    </row>
    <row r="1429" spans="1:8" ht="47.25" x14ac:dyDescent="0.25">
      <c r="A1429" s="20" t="s">
        <v>0</v>
      </c>
      <c r="B1429" s="21" t="s">
        <v>94</v>
      </c>
      <c r="C1429" s="22" t="s">
        <v>95</v>
      </c>
      <c r="D1429" s="22" t="s">
        <v>91</v>
      </c>
      <c r="E1429" s="22" t="s">
        <v>92</v>
      </c>
      <c r="F1429" s="22" t="s">
        <v>93</v>
      </c>
      <c r="G1429" s="22" t="s">
        <v>89</v>
      </c>
      <c r="H1429" s="22" t="s">
        <v>88</v>
      </c>
    </row>
    <row r="1430" spans="1:8" ht="15.75" x14ac:dyDescent="0.25">
      <c r="A1430" s="9">
        <v>2005</v>
      </c>
      <c r="B1430" s="10">
        <v>0</v>
      </c>
      <c r="C1430" s="11"/>
      <c r="D1430" s="12"/>
      <c r="E1430" s="19"/>
      <c r="F1430" s="19"/>
      <c r="G1430" s="12"/>
      <c r="H1430" s="12"/>
    </row>
    <row r="1431" spans="1:8" ht="15.75" x14ac:dyDescent="0.25">
      <c r="A1431" s="9">
        <v>2006</v>
      </c>
      <c r="B1431" s="10">
        <v>0</v>
      </c>
      <c r="C1431" s="11"/>
      <c r="D1431" s="12"/>
      <c r="E1431" s="19"/>
      <c r="F1431" s="19"/>
      <c r="G1431" s="12"/>
      <c r="H1431" s="12"/>
    </row>
    <row r="1432" spans="1:8" ht="15.75" x14ac:dyDescent="0.25">
      <c r="A1432" s="9">
        <v>2007</v>
      </c>
      <c r="B1432" s="10">
        <v>0</v>
      </c>
      <c r="C1432" s="11"/>
      <c r="D1432" s="12"/>
      <c r="E1432" s="19"/>
      <c r="F1432" s="19"/>
      <c r="G1432" s="12"/>
      <c r="H1432" s="12"/>
    </row>
    <row r="1433" spans="1:8" ht="15.75" x14ac:dyDescent="0.25">
      <c r="A1433" s="9">
        <v>2008</v>
      </c>
      <c r="B1433" s="10">
        <v>0</v>
      </c>
      <c r="C1433" s="11"/>
      <c r="D1433" s="12"/>
      <c r="E1433" s="19"/>
      <c r="F1433" s="19"/>
      <c r="G1433" s="12"/>
      <c r="H1433" s="12"/>
    </row>
    <row r="1434" spans="1:8" ht="15.75" x14ac:dyDescent="0.25">
      <c r="A1434" s="9">
        <v>2009</v>
      </c>
      <c r="B1434" s="10">
        <v>0</v>
      </c>
      <c r="C1434" s="11"/>
      <c r="D1434" s="12"/>
      <c r="E1434" s="19"/>
      <c r="F1434" s="19"/>
      <c r="G1434" s="12"/>
      <c r="H1434" s="12"/>
    </row>
    <row r="1435" spans="1:8" ht="15.75" x14ac:dyDescent="0.25">
      <c r="A1435" s="9">
        <v>2010</v>
      </c>
      <c r="B1435" s="10">
        <v>0</v>
      </c>
      <c r="C1435" s="11">
        <v>5</v>
      </c>
      <c r="D1435" s="12">
        <v>5</v>
      </c>
      <c r="E1435" s="19">
        <v>0</v>
      </c>
      <c r="F1435" s="19">
        <v>0</v>
      </c>
      <c r="G1435" s="9">
        <f t="shared" ref="G1435:G1442" si="46">C1435-(D1435+E1435+F1435)-H1435</f>
        <v>0</v>
      </c>
      <c r="H1435" s="9">
        <v>0</v>
      </c>
    </row>
    <row r="1436" spans="1:8" ht="15.75" x14ac:dyDescent="0.25">
      <c r="A1436" s="9">
        <v>2011</v>
      </c>
      <c r="B1436" s="10">
        <v>0</v>
      </c>
      <c r="C1436" s="11">
        <v>5</v>
      </c>
      <c r="D1436" s="12">
        <v>5</v>
      </c>
      <c r="E1436" s="19">
        <v>0</v>
      </c>
      <c r="F1436" s="19">
        <v>0</v>
      </c>
      <c r="G1436" s="9">
        <f t="shared" si="46"/>
        <v>0</v>
      </c>
      <c r="H1436" s="9">
        <v>0</v>
      </c>
    </row>
    <row r="1437" spans="1:8" ht="15.75" x14ac:dyDescent="0.25">
      <c r="A1437" s="9">
        <v>2012</v>
      </c>
      <c r="B1437" s="10">
        <v>0</v>
      </c>
      <c r="C1437" s="11">
        <v>6</v>
      </c>
      <c r="D1437" s="12">
        <v>6</v>
      </c>
      <c r="E1437" s="19">
        <v>0</v>
      </c>
      <c r="F1437" s="19">
        <v>0</v>
      </c>
      <c r="G1437" s="9">
        <f t="shared" si="46"/>
        <v>0</v>
      </c>
      <c r="H1437" s="9">
        <v>0</v>
      </c>
    </row>
    <row r="1438" spans="1:8" ht="15.75" x14ac:dyDescent="0.25">
      <c r="A1438" s="9">
        <v>2013</v>
      </c>
      <c r="B1438" s="10">
        <v>0</v>
      </c>
      <c r="C1438" s="11">
        <v>6</v>
      </c>
      <c r="D1438" s="12">
        <v>6</v>
      </c>
      <c r="E1438" s="19">
        <v>0</v>
      </c>
      <c r="F1438" s="19">
        <v>0</v>
      </c>
      <c r="G1438" s="9">
        <f t="shared" si="46"/>
        <v>0</v>
      </c>
      <c r="H1438" s="9">
        <v>0</v>
      </c>
    </row>
    <row r="1439" spans="1:8" ht="15.75" x14ac:dyDescent="0.25">
      <c r="A1439" s="9">
        <v>2014</v>
      </c>
      <c r="B1439" s="10">
        <v>0</v>
      </c>
      <c r="C1439" s="11">
        <v>6</v>
      </c>
      <c r="D1439" s="12">
        <v>6</v>
      </c>
      <c r="E1439" s="19">
        <v>0</v>
      </c>
      <c r="F1439" s="19">
        <v>0</v>
      </c>
      <c r="G1439" s="9">
        <f t="shared" si="46"/>
        <v>0</v>
      </c>
      <c r="H1439" s="9">
        <v>0</v>
      </c>
    </row>
    <row r="1440" spans="1:8" ht="15.75" x14ac:dyDescent="0.25">
      <c r="A1440" s="9">
        <v>2015</v>
      </c>
      <c r="B1440" s="10">
        <v>0</v>
      </c>
      <c r="C1440" s="11">
        <v>6</v>
      </c>
      <c r="D1440" s="12">
        <v>6</v>
      </c>
      <c r="E1440" s="19">
        <v>0</v>
      </c>
      <c r="F1440" s="19">
        <v>0</v>
      </c>
      <c r="G1440" s="9">
        <f t="shared" si="46"/>
        <v>0</v>
      </c>
      <c r="H1440" s="9">
        <v>0</v>
      </c>
    </row>
    <row r="1441" spans="1:8" ht="15.75" x14ac:dyDescent="0.25">
      <c r="A1441" s="9">
        <v>2016</v>
      </c>
      <c r="B1441" s="10">
        <v>0</v>
      </c>
      <c r="C1441" s="11">
        <v>9</v>
      </c>
      <c r="D1441" s="12">
        <v>0</v>
      </c>
      <c r="E1441" s="19">
        <v>0</v>
      </c>
      <c r="F1441" s="19">
        <v>0</v>
      </c>
      <c r="G1441" s="9">
        <f t="shared" si="46"/>
        <v>9</v>
      </c>
      <c r="H1441" s="9">
        <v>0</v>
      </c>
    </row>
    <row r="1442" spans="1:8" ht="15.75" x14ac:dyDescent="0.25">
      <c r="A1442" s="9">
        <v>2017</v>
      </c>
      <c r="B1442" s="10">
        <v>0</v>
      </c>
      <c r="C1442" s="11">
        <v>9</v>
      </c>
      <c r="D1442" s="12">
        <v>0</v>
      </c>
      <c r="E1442" s="19">
        <v>0</v>
      </c>
      <c r="F1442" s="19">
        <v>0</v>
      </c>
      <c r="G1442" s="19">
        <f t="shared" si="46"/>
        <v>8</v>
      </c>
      <c r="H1442" s="19">
        <v>1</v>
      </c>
    </row>
    <row r="1443" spans="1:8" ht="15.75" x14ac:dyDescent="0.25">
      <c r="A1443" s="9">
        <v>2018</v>
      </c>
      <c r="B1443" s="10">
        <v>0</v>
      </c>
      <c r="C1443" s="11">
        <v>9</v>
      </c>
      <c r="D1443" s="12">
        <v>0</v>
      </c>
      <c r="E1443" s="19">
        <v>0</v>
      </c>
      <c r="F1443" s="19">
        <v>0</v>
      </c>
      <c r="G1443" s="19">
        <v>8</v>
      </c>
      <c r="H1443" s="19">
        <v>1</v>
      </c>
    </row>
    <row r="1444" spans="1:8" ht="15.75" x14ac:dyDescent="0.25">
      <c r="A1444" s="9">
        <v>2019</v>
      </c>
      <c r="B1444" s="10">
        <v>0</v>
      </c>
      <c r="C1444" s="11">
        <v>9</v>
      </c>
      <c r="D1444" s="12">
        <v>0</v>
      </c>
      <c r="E1444" s="19">
        <v>0</v>
      </c>
      <c r="F1444" s="19">
        <v>0</v>
      </c>
      <c r="G1444" s="19">
        <v>8</v>
      </c>
      <c r="H1444" s="19">
        <v>1</v>
      </c>
    </row>
    <row r="1445" spans="1:8" ht="15.75" x14ac:dyDescent="0.25">
      <c r="A1445" s="9">
        <v>2020</v>
      </c>
      <c r="B1445" s="10">
        <v>0</v>
      </c>
      <c r="C1445" s="11">
        <v>9</v>
      </c>
      <c r="D1445" s="12">
        <v>0</v>
      </c>
      <c r="E1445" s="19">
        <v>0</v>
      </c>
      <c r="F1445" s="19">
        <v>0</v>
      </c>
      <c r="G1445" s="19">
        <v>7</v>
      </c>
      <c r="H1445" s="19">
        <v>2</v>
      </c>
    </row>
    <row r="1446" spans="1:8" ht="15.75" x14ac:dyDescent="0.25">
      <c r="A1446" s="9">
        <v>2021</v>
      </c>
      <c r="B1446" s="10">
        <v>0</v>
      </c>
      <c r="C1446" s="13" t="s">
        <v>666</v>
      </c>
      <c r="D1446" s="13" t="s">
        <v>666</v>
      </c>
      <c r="E1446" s="13" t="s">
        <v>666</v>
      </c>
      <c r="F1446" s="13" t="s">
        <v>666</v>
      </c>
      <c r="G1446" s="13" t="s">
        <v>666</v>
      </c>
      <c r="H1446" s="13" t="s">
        <v>666</v>
      </c>
    </row>
    <row r="1447" spans="1:8" ht="15.75" x14ac:dyDescent="0.25">
      <c r="A1447" s="9">
        <v>2022</v>
      </c>
      <c r="B1447" s="10">
        <v>0</v>
      </c>
      <c r="C1447" s="13">
        <v>15</v>
      </c>
      <c r="D1447" s="9">
        <v>0</v>
      </c>
      <c r="E1447" s="19">
        <v>0</v>
      </c>
      <c r="F1447" s="19">
        <v>0</v>
      </c>
      <c r="G1447" s="19">
        <v>15</v>
      </c>
      <c r="H1447" s="19">
        <v>0</v>
      </c>
    </row>
    <row r="1448" spans="1:8" ht="15.75" x14ac:dyDescent="0.25">
      <c r="A1448" s="26"/>
      <c r="B1448" s="27"/>
      <c r="C1448" s="29"/>
      <c r="D1448" s="30"/>
      <c r="E1448" s="25"/>
      <c r="F1448" s="25"/>
      <c r="G1448" s="25"/>
      <c r="H1448" s="25"/>
    </row>
    <row r="1449" spans="1:8" ht="15.75" x14ac:dyDescent="0.25">
      <c r="A1449" s="23" t="s">
        <v>96</v>
      </c>
      <c r="B1449" s="27"/>
      <c r="C1449" s="29"/>
      <c r="D1449" s="30"/>
      <c r="E1449" s="25"/>
      <c r="F1449" s="25"/>
      <c r="G1449" s="25"/>
      <c r="H1449" s="25"/>
    </row>
    <row r="1450" spans="1:8" ht="15.75" x14ac:dyDescent="0.25">
      <c r="A1450" s="26"/>
      <c r="B1450" s="27"/>
      <c r="C1450" s="29"/>
      <c r="D1450" s="30"/>
      <c r="E1450" s="25"/>
      <c r="F1450" s="25"/>
      <c r="G1450" s="25"/>
      <c r="H1450" s="25"/>
    </row>
    <row r="1451" spans="1:8" ht="15.75" x14ac:dyDescent="0.25">
      <c r="A1451" s="26"/>
      <c r="B1451" s="27"/>
      <c r="C1451" s="29"/>
      <c r="D1451" s="30"/>
      <c r="E1451" s="25"/>
      <c r="F1451" s="25"/>
      <c r="G1451" s="25"/>
      <c r="H1451" s="25"/>
    </row>
    <row r="1452" spans="1:8" ht="15.75" x14ac:dyDescent="0.25">
      <c r="A1452" s="26"/>
      <c r="B1452" s="27"/>
      <c r="C1452" s="29"/>
      <c r="D1452" s="30"/>
      <c r="E1452" s="25"/>
      <c r="F1452" s="25"/>
      <c r="G1452" s="25"/>
      <c r="H1452" s="25"/>
    </row>
    <row r="1453" spans="1:8" ht="15.75" x14ac:dyDescent="0.25">
      <c r="A1453" s="23"/>
      <c r="B1453" s="24"/>
      <c r="C1453" s="23"/>
      <c r="D1453" s="23"/>
      <c r="E1453" s="25"/>
      <c r="F1453" s="25"/>
      <c r="G1453" s="25"/>
      <c r="H1453" s="25"/>
    </row>
    <row r="1454" spans="1:8" ht="15.75" x14ac:dyDescent="0.25">
      <c r="A1454" s="23"/>
      <c r="B1454" s="24"/>
      <c r="C1454" s="23"/>
      <c r="D1454" s="23"/>
      <c r="E1454" s="25"/>
      <c r="F1454" s="25"/>
      <c r="G1454" s="25"/>
      <c r="H1454" s="25"/>
    </row>
    <row r="1455" spans="1:8" ht="15.75" x14ac:dyDescent="0.25">
      <c r="A1455" s="23"/>
      <c r="B1455" s="24"/>
      <c r="C1455" s="23"/>
      <c r="D1455" s="23"/>
      <c r="E1455" s="25"/>
      <c r="F1455" s="25"/>
      <c r="G1455" s="25"/>
      <c r="H1455" s="25"/>
    </row>
    <row r="1456" spans="1:8" ht="18" x14ac:dyDescent="0.25">
      <c r="A1456" s="167" t="s">
        <v>28</v>
      </c>
      <c r="B1456" s="168"/>
      <c r="C1456" s="168"/>
      <c r="D1456" s="168"/>
      <c r="E1456" s="168"/>
      <c r="F1456" s="168"/>
      <c r="G1456" s="168"/>
      <c r="H1456" s="169"/>
    </row>
    <row r="1457" spans="1:8" ht="47.25" x14ac:dyDescent="0.25">
      <c r="A1457" s="20" t="s">
        <v>0</v>
      </c>
      <c r="B1457" s="21" t="s">
        <v>94</v>
      </c>
      <c r="C1457" s="22" t="s">
        <v>95</v>
      </c>
      <c r="D1457" s="22" t="s">
        <v>91</v>
      </c>
      <c r="E1457" s="22" t="s">
        <v>92</v>
      </c>
      <c r="F1457" s="22" t="s">
        <v>93</v>
      </c>
      <c r="G1457" s="22" t="s">
        <v>89</v>
      </c>
      <c r="H1457" s="22" t="s">
        <v>88</v>
      </c>
    </row>
    <row r="1458" spans="1:8" ht="15.75" x14ac:dyDescent="0.25">
      <c r="A1458" s="9">
        <v>2005</v>
      </c>
      <c r="B1458" s="10">
        <v>0</v>
      </c>
      <c r="C1458" s="11"/>
      <c r="D1458" s="12"/>
      <c r="E1458" s="19"/>
      <c r="F1458" s="19"/>
      <c r="G1458" s="12"/>
      <c r="H1458" s="12"/>
    </row>
    <row r="1459" spans="1:8" ht="15.75" x14ac:dyDescent="0.25">
      <c r="A1459" s="9">
        <v>2006</v>
      </c>
      <c r="B1459" s="10">
        <v>0</v>
      </c>
      <c r="C1459" s="11"/>
      <c r="D1459" s="12"/>
      <c r="E1459" s="19"/>
      <c r="F1459" s="19"/>
      <c r="G1459" s="12"/>
      <c r="H1459" s="12"/>
    </row>
    <row r="1460" spans="1:8" ht="15.75" x14ac:dyDescent="0.25">
      <c r="A1460" s="9">
        <v>2007</v>
      </c>
      <c r="B1460" s="10">
        <v>0</v>
      </c>
      <c r="C1460" s="11"/>
      <c r="D1460" s="12"/>
      <c r="E1460" s="19"/>
      <c r="F1460" s="19"/>
      <c r="G1460" s="12"/>
      <c r="H1460" s="12"/>
    </row>
    <row r="1461" spans="1:8" ht="15.75" x14ac:dyDescent="0.25">
      <c r="A1461" s="9">
        <v>2008</v>
      </c>
      <c r="B1461" s="10">
        <v>0</v>
      </c>
      <c r="C1461" s="11"/>
      <c r="D1461" s="12"/>
      <c r="E1461" s="19"/>
      <c r="F1461" s="19"/>
      <c r="G1461" s="12"/>
      <c r="H1461" s="12"/>
    </row>
    <row r="1462" spans="1:8" ht="15.75" x14ac:dyDescent="0.25">
      <c r="A1462" s="9">
        <v>2009</v>
      </c>
      <c r="B1462" s="10">
        <v>0</v>
      </c>
      <c r="C1462" s="11"/>
      <c r="D1462" s="12"/>
      <c r="E1462" s="19"/>
      <c r="F1462" s="19"/>
      <c r="G1462" s="12"/>
      <c r="H1462" s="12"/>
    </row>
    <row r="1463" spans="1:8" ht="15.75" x14ac:dyDescent="0.25">
      <c r="A1463" s="9">
        <v>2010</v>
      </c>
      <c r="B1463" s="10">
        <v>0</v>
      </c>
      <c r="C1463" s="11">
        <v>1</v>
      </c>
      <c r="D1463" s="12">
        <v>0</v>
      </c>
      <c r="E1463" s="19">
        <v>1</v>
      </c>
      <c r="F1463" s="19">
        <v>0</v>
      </c>
      <c r="G1463" s="9">
        <f t="shared" ref="G1463:G1469" si="47">C1463-(D1463+E1463+F1463)-H1463</f>
        <v>0</v>
      </c>
      <c r="H1463" s="9">
        <v>0</v>
      </c>
    </row>
    <row r="1464" spans="1:8" ht="15.75" x14ac:dyDescent="0.25">
      <c r="A1464" s="9">
        <v>2011</v>
      </c>
      <c r="B1464" s="10">
        <v>0</v>
      </c>
      <c r="C1464" s="11">
        <v>1</v>
      </c>
      <c r="D1464" s="12">
        <v>0</v>
      </c>
      <c r="E1464" s="19">
        <v>1</v>
      </c>
      <c r="F1464" s="19">
        <v>0</v>
      </c>
      <c r="G1464" s="9">
        <f t="shared" si="47"/>
        <v>0</v>
      </c>
      <c r="H1464" s="9">
        <v>0</v>
      </c>
    </row>
    <row r="1465" spans="1:8" ht="15.75" x14ac:dyDescent="0.25">
      <c r="A1465" s="9">
        <v>2012</v>
      </c>
      <c r="B1465" s="10">
        <v>0</v>
      </c>
      <c r="C1465" s="11">
        <v>1</v>
      </c>
      <c r="D1465" s="12">
        <v>0</v>
      </c>
      <c r="E1465" s="19">
        <v>1</v>
      </c>
      <c r="F1465" s="19">
        <v>0</v>
      </c>
      <c r="G1465" s="9">
        <f t="shared" si="47"/>
        <v>0</v>
      </c>
      <c r="H1465" s="9">
        <v>0</v>
      </c>
    </row>
    <row r="1466" spans="1:8" ht="15.75" x14ac:dyDescent="0.25">
      <c r="A1466" s="9">
        <v>2013</v>
      </c>
      <c r="B1466" s="10">
        <v>0</v>
      </c>
      <c r="C1466" s="11">
        <v>1</v>
      </c>
      <c r="D1466" s="12">
        <v>0</v>
      </c>
      <c r="E1466" s="19">
        <v>1</v>
      </c>
      <c r="F1466" s="19">
        <v>0</v>
      </c>
      <c r="G1466" s="9">
        <f t="shared" si="47"/>
        <v>0</v>
      </c>
      <c r="H1466" s="9">
        <v>0</v>
      </c>
    </row>
    <row r="1467" spans="1:8" ht="15.75" x14ac:dyDescent="0.25">
      <c r="A1467" s="9">
        <v>2014</v>
      </c>
      <c r="B1467" s="10">
        <v>0</v>
      </c>
      <c r="C1467" s="11">
        <v>1</v>
      </c>
      <c r="D1467" s="12">
        <v>0</v>
      </c>
      <c r="E1467" s="19">
        <v>1</v>
      </c>
      <c r="F1467" s="19">
        <v>0</v>
      </c>
      <c r="G1467" s="9">
        <f t="shared" si="47"/>
        <v>0</v>
      </c>
      <c r="H1467" s="9">
        <v>0</v>
      </c>
    </row>
    <row r="1468" spans="1:8" ht="15.75" x14ac:dyDescent="0.25">
      <c r="A1468" s="9">
        <v>2015</v>
      </c>
      <c r="B1468" s="10">
        <v>0</v>
      </c>
      <c r="C1468" s="11">
        <v>1</v>
      </c>
      <c r="D1468" s="12">
        <v>0</v>
      </c>
      <c r="E1468" s="19">
        <v>1</v>
      </c>
      <c r="F1468" s="19">
        <v>0</v>
      </c>
      <c r="G1468" s="9">
        <f t="shared" si="47"/>
        <v>0</v>
      </c>
      <c r="H1468" s="9">
        <v>0</v>
      </c>
    </row>
    <row r="1469" spans="1:8" ht="15.75" x14ac:dyDescent="0.25">
      <c r="A1469" s="9">
        <v>2016</v>
      </c>
      <c r="B1469" s="10">
        <v>0</v>
      </c>
      <c r="C1469" s="11">
        <v>2</v>
      </c>
      <c r="D1469" s="12">
        <v>0</v>
      </c>
      <c r="E1469" s="19">
        <v>0</v>
      </c>
      <c r="F1469" s="19">
        <v>0</v>
      </c>
      <c r="G1469" s="9">
        <f t="shared" si="47"/>
        <v>2</v>
      </c>
      <c r="H1469" s="9">
        <v>0</v>
      </c>
    </row>
    <row r="1470" spans="1:8" ht="15.75" x14ac:dyDescent="0.25">
      <c r="A1470" s="9">
        <v>2017</v>
      </c>
      <c r="B1470" s="10">
        <v>0</v>
      </c>
      <c r="C1470" s="11">
        <v>2</v>
      </c>
      <c r="D1470" s="12">
        <v>0</v>
      </c>
      <c r="E1470" s="19">
        <v>0</v>
      </c>
      <c r="F1470" s="19">
        <v>0</v>
      </c>
      <c r="G1470" s="19">
        <v>2</v>
      </c>
      <c r="H1470" s="19">
        <v>0</v>
      </c>
    </row>
    <row r="1471" spans="1:8" ht="15.75" x14ac:dyDescent="0.25">
      <c r="A1471" s="9">
        <v>2018</v>
      </c>
      <c r="B1471" s="10">
        <v>0</v>
      </c>
      <c r="C1471" s="11">
        <v>2</v>
      </c>
      <c r="D1471" s="12">
        <v>0</v>
      </c>
      <c r="E1471" s="19">
        <v>0</v>
      </c>
      <c r="F1471" s="19">
        <v>0</v>
      </c>
      <c r="G1471" s="19">
        <v>2</v>
      </c>
      <c r="H1471" s="19">
        <v>0</v>
      </c>
    </row>
    <row r="1472" spans="1:8" ht="15.75" x14ac:dyDescent="0.25">
      <c r="A1472" s="9">
        <v>2019</v>
      </c>
      <c r="B1472" s="10">
        <v>0</v>
      </c>
      <c r="C1472" s="11">
        <v>2</v>
      </c>
      <c r="D1472" s="12">
        <v>0</v>
      </c>
      <c r="E1472" s="19">
        <v>0</v>
      </c>
      <c r="F1472" s="19">
        <v>0</v>
      </c>
      <c r="G1472" s="19">
        <v>2</v>
      </c>
      <c r="H1472" s="19">
        <v>0</v>
      </c>
    </row>
    <row r="1473" spans="1:8" ht="15.75" x14ac:dyDescent="0.25">
      <c r="A1473" s="9">
        <v>2020</v>
      </c>
      <c r="B1473" s="10">
        <v>0</v>
      </c>
      <c r="C1473" s="11">
        <v>3</v>
      </c>
      <c r="D1473" s="12">
        <v>0</v>
      </c>
      <c r="E1473" s="19">
        <v>0</v>
      </c>
      <c r="F1473" s="19">
        <v>0</v>
      </c>
      <c r="G1473" s="19">
        <v>2</v>
      </c>
      <c r="H1473" s="19">
        <v>1</v>
      </c>
    </row>
    <row r="1474" spans="1:8" ht="15.75" x14ac:dyDescent="0.25">
      <c r="A1474" s="9">
        <v>2021</v>
      </c>
      <c r="B1474" s="10">
        <v>0</v>
      </c>
      <c r="C1474" s="13" t="s">
        <v>666</v>
      </c>
      <c r="D1474" s="13" t="s">
        <v>666</v>
      </c>
      <c r="E1474" s="13" t="s">
        <v>666</v>
      </c>
      <c r="F1474" s="13" t="s">
        <v>666</v>
      </c>
      <c r="G1474" s="13" t="s">
        <v>666</v>
      </c>
      <c r="H1474" s="13" t="s">
        <v>666</v>
      </c>
    </row>
    <row r="1475" spans="1:8" ht="15.75" x14ac:dyDescent="0.25">
      <c r="A1475" s="9">
        <v>2022</v>
      </c>
      <c r="B1475" s="10">
        <v>0</v>
      </c>
      <c r="C1475" s="13">
        <v>3</v>
      </c>
      <c r="D1475" s="9">
        <v>0</v>
      </c>
      <c r="E1475" s="19">
        <v>0</v>
      </c>
      <c r="F1475" s="19">
        <v>0</v>
      </c>
      <c r="G1475" s="19">
        <v>3</v>
      </c>
      <c r="H1475" s="19">
        <v>0</v>
      </c>
    </row>
    <row r="1476" spans="1:8" ht="15.75" x14ac:dyDescent="0.25">
      <c r="A1476" s="26"/>
      <c r="B1476" s="27"/>
      <c r="C1476" s="29"/>
      <c r="D1476" s="30"/>
      <c r="E1476" s="25"/>
      <c r="F1476" s="25"/>
      <c r="G1476" s="25"/>
      <c r="H1476" s="25"/>
    </row>
    <row r="1477" spans="1:8" ht="15.75" x14ac:dyDescent="0.25">
      <c r="A1477" s="23" t="s">
        <v>96</v>
      </c>
      <c r="B1477" s="27"/>
      <c r="C1477" s="29"/>
      <c r="D1477" s="30"/>
      <c r="E1477" s="25"/>
      <c r="F1477" s="25"/>
      <c r="G1477" s="25"/>
      <c r="H1477" s="25"/>
    </row>
    <row r="1478" spans="1:8" ht="15.75" x14ac:dyDescent="0.25">
      <c r="A1478" s="26"/>
      <c r="B1478" s="27"/>
      <c r="C1478" s="29"/>
      <c r="D1478" s="30"/>
      <c r="E1478" s="25"/>
      <c r="F1478" s="25"/>
      <c r="G1478" s="25"/>
      <c r="H1478" s="25"/>
    </row>
    <row r="1479" spans="1:8" ht="15.75" x14ac:dyDescent="0.25">
      <c r="A1479" s="26"/>
      <c r="B1479" s="27"/>
      <c r="C1479" s="29"/>
      <c r="D1479" s="30"/>
      <c r="E1479" s="25"/>
      <c r="F1479" s="25"/>
      <c r="G1479" s="25"/>
      <c r="H1479" s="25"/>
    </row>
    <row r="1480" spans="1:8" ht="15.75" x14ac:dyDescent="0.25">
      <c r="A1480" s="26"/>
      <c r="B1480" s="27"/>
      <c r="C1480" s="29"/>
      <c r="D1480" s="30"/>
      <c r="E1480" s="25"/>
      <c r="F1480" s="25"/>
      <c r="G1480" s="25"/>
      <c r="H1480" s="25"/>
    </row>
    <row r="1481" spans="1:8" ht="15.75" x14ac:dyDescent="0.25">
      <c r="A1481" s="23"/>
      <c r="B1481" s="24"/>
      <c r="C1481" s="23"/>
      <c r="D1481" s="23"/>
      <c r="E1481" s="25"/>
      <c r="F1481" s="25"/>
      <c r="G1481" s="25"/>
      <c r="H1481" s="25"/>
    </row>
    <row r="1482" spans="1:8" ht="15.75" x14ac:dyDescent="0.25">
      <c r="A1482" s="23"/>
      <c r="B1482" s="24"/>
      <c r="C1482" s="23"/>
      <c r="D1482" s="23"/>
      <c r="E1482" s="25"/>
      <c r="F1482" s="25"/>
      <c r="G1482" s="25"/>
      <c r="H1482" s="25"/>
    </row>
    <row r="1483" spans="1:8" ht="15.75" x14ac:dyDescent="0.25">
      <c r="A1483" s="23"/>
      <c r="B1483" s="24"/>
      <c r="C1483" s="23"/>
      <c r="D1483" s="23"/>
      <c r="E1483" s="25"/>
      <c r="F1483" s="25"/>
      <c r="G1483" s="25"/>
      <c r="H1483" s="25"/>
    </row>
    <row r="1484" spans="1:8" ht="18" x14ac:dyDescent="0.25">
      <c r="A1484" s="167" t="s">
        <v>29</v>
      </c>
      <c r="B1484" s="168"/>
      <c r="C1484" s="168"/>
      <c r="D1484" s="168"/>
      <c r="E1484" s="168"/>
      <c r="F1484" s="168"/>
      <c r="G1484" s="168"/>
      <c r="H1484" s="169"/>
    </row>
    <row r="1485" spans="1:8" ht="47.25" x14ac:dyDescent="0.25">
      <c r="A1485" s="20" t="s">
        <v>0</v>
      </c>
      <c r="B1485" s="21" t="s">
        <v>94</v>
      </c>
      <c r="C1485" s="22" t="s">
        <v>95</v>
      </c>
      <c r="D1485" s="22" t="s">
        <v>91</v>
      </c>
      <c r="E1485" s="22" t="s">
        <v>92</v>
      </c>
      <c r="F1485" s="22" t="s">
        <v>93</v>
      </c>
      <c r="G1485" s="22" t="s">
        <v>89</v>
      </c>
      <c r="H1485" s="22" t="s">
        <v>88</v>
      </c>
    </row>
    <row r="1486" spans="1:8" ht="15.75" x14ac:dyDescent="0.25">
      <c r="A1486" s="9">
        <v>2005</v>
      </c>
      <c r="B1486" s="10">
        <v>0</v>
      </c>
      <c r="C1486" s="11"/>
      <c r="D1486" s="12"/>
      <c r="E1486" s="19"/>
      <c r="F1486" s="19"/>
      <c r="G1486" s="12"/>
      <c r="H1486" s="12"/>
    </row>
    <row r="1487" spans="1:8" ht="15.75" x14ac:dyDescent="0.25">
      <c r="A1487" s="9">
        <v>2006</v>
      </c>
      <c r="B1487" s="10">
        <v>0</v>
      </c>
      <c r="C1487" s="11"/>
      <c r="D1487" s="12"/>
      <c r="E1487" s="19"/>
      <c r="F1487" s="19"/>
      <c r="G1487" s="12"/>
      <c r="H1487" s="12"/>
    </row>
    <row r="1488" spans="1:8" ht="15.75" x14ac:dyDescent="0.25">
      <c r="A1488" s="9">
        <v>2007</v>
      </c>
      <c r="B1488" s="10">
        <v>0</v>
      </c>
      <c r="C1488" s="11"/>
      <c r="D1488" s="12"/>
      <c r="E1488" s="19"/>
      <c r="F1488" s="19"/>
      <c r="G1488" s="12"/>
      <c r="H1488" s="12"/>
    </row>
    <row r="1489" spans="1:8" ht="15.75" x14ac:dyDescent="0.25">
      <c r="A1489" s="9">
        <v>2008</v>
      </c>
      <c r="B1489" s="10">
        <v>0</v>
      </c>
      <c r="C1489" s="11"/>
      <c r="D1489" s="12"/>
      <c r="E1489" s="19"/>
      <c r="F1489" s="19"/>
      <c r="G1489" s="12"/>
      <c r="H1489" s="12"/>
    </row>
    <row r="1490" spans="1:8" ht="15.75" x14ac:dyDescent="0.25">
      <c r="A1490" s="9">
        <v>2009</v>
      </c>
      <c r="B1490" s="10">
        <v>0</v>
      </c>
      <c r="C1490" s="11"/>
      <c r="D1490" s="12"/>
      <c r="E1490" s="19"/>
      <c r="F1490" s="19"/>
      <c r="G1490" s="12"/>
      <c r="H1490" s="12"/>
    </row>
    <row r="1491" spans="1:8" ht="15.75" x14ac:dyDescent="0.25">
      <c r="A1491" s="9">
        <v>2010</v>
      </c>
      <c r="B1491" s="10">
        <v>0</v>
      </c>
      <c r="C1491" s="13">
        <v>1</v>
      </c>
      <c r="D1491" s="9">
        <v>0</v>
      </c>
      <c r="E1491" s="19">
        <v>1</v>
      </c>
      <c r="F1491" s="19">
        <v>0</v>
      </c>
      <c r="G1491" s="9">
        <f t="shared" ref="G1491:G1498" si="48">C1491-(D1491+E1491+F1491)-H1491</f>
        <v>0</v>
      </c>
      <c r="H1491" s="9">
        <v>0</v>
      </c>
    </row>
    <row r="1492" spans="1:8" ht="15.75" x14ac:dyDescent="0.25">
      <c r="A1492" s="9">
        <v>2011</v>
      </c>
      <c r="B1492" s="10">
        <v>0</v>
      </c>
      <c r="C1492" s="13">
        <v>1</v>
      </c>
      <c r="D1492" s="9">
        <v>0</v>
      </c>
      <c r="E1492" s="19">
        <v>1</v>
      </c>
      <c r="F1492" s="19">
        <v>0</v>
      </c>
      <c r="G1492" s="9">
        <f t="shared" si="48"/>
        <v>0</v>
      </c>
      <c r="H1492" s="9">
        <v>0</v>
      </c>
    </row>
    <row r="1493" spans="1:8" ht="15.75" x14ac:dyDescent="0.25">
      <c r="A1493" s="9">
        <v>2012</v>
      </c>
      <c r="B1493" s="10">
        <v>0</v>
      </c>
      <c r="C1493" s="13">
        <v>1</v>
      </c>
      <c r="D1493" s="9">
        <v>0</v>
      </c>
      <c r="E1493" s="19">
        <v>0</v>
      </c>
      <c r="F1493" s="19">
        <v>0</v>
      </c>
      <c r="G1493" s="9">
        <f t="shared" si="48"/>
        <v>1</v>
      </c>
      <c r="H1493" s="9">
        <v>0</v>
      </c>
    </row>
    <row r="1494" spans="1:8" ht="15.75" x14ac:dyDescent="0.25">
      <c r="A1494" s="9">
        <v>2013</v>
      </c>
      <c r="B1494" s="10">
        <v>0</v>
      </c>
      <c r="C1494" s="13">
        <v>1</v>
      </c>
      <c r="D1494" s="9">
        <v>0</v>
      </c>
      <c r="E1494" s="19">
        <v>1</v>
      </c>
      <c r="F1494" s="19">
        <v>0</v>
      </c>
      <c r="G1494" s="9">
        <f t="shared" si="48"/>
        <v>0</v>
      </c>
      <c r="H1494" s="9">
        <v>0</v>
      </c>
    </row>
    <row r="1495" spans="1:8" ht="15.75" x14ac:dyDescent="0.25">
      <c r="A1495" s="9">
        <v>2014</v>
      </c>
      <c r="B1495" s="10">
        <v>0</v>
      </c>
      <c r="C1495" s="13">
        <v>1</v>
      </c>
      <c r="D1495" s="9">
        <v>0</v>
      </c>
      <c r="E1495" s="19">
        <v>1</v>
      </c>
      <c r="F1495" s="19">
        <v>0</v>
      </c>
      <c r="G1495" s="9">
        <f t="shared" si="48"/>
        <v>0</v>
      </c>
      <c r="H1495" s="9">
        <v>0</v>
      </c>
    </row>
    <row r="1496" spans="1:8" ht="15.75" x14ac:dyDescent="0.25">
      <c r="A1496" s="9">
        <v>2015</v>
      </c>
      <c r="B1496" s="10">
        <v>0</v>
      </c>
      <c r="C1496" s="13">
        <v>1</v>
      </c>
      <c r="D1496" s="9">
        <v>0</v>
      </c>
      <c r="E1496" s="19">
        <v>1</v>
      </c>
      <c r="F1496" s="19">
        <v>0</v>
      </c>
      <c r="G1496" s="9">
        <f t="shared" si="48"/>
        <v>0</v>
      </c>
      <c r="H1496" s="9">
        <v>0</v>
      </c>
    </row>
    <row r="1497" spans="1:8" ht="15.75" x14ac:dyDescent="0.25">
      <c r="A1497" s="9">
        <v>2016</v>
      </c>
      <c r="B1497" s="10">
        <v>0</v>
      </c>
      <c r="C1497" s="13">
        <v>1</v>
      </c>
      <c r="D1497" s="9">
        <v>0</v>
      </c>
      <c r="E1497" s="19">
        <v>1</v>
      </c>
      <c r="F1497" s="19">
        <v>0</v>
      </c>
      <c r="G1497" s="9">
        <f t="shared" si="48"/>
        <v>0</v>
      </c>
      <c r="H1497" s="9">
        <v>0</v>
      </c>
    </row>
    <row r="1498" spans="1:8" ht="15.75" x14ac:dyDescent="0.25">
      <c r="A1498" s="9">
        <v>2017</v>
      </c>
      <c r="B1498" s="10">
        <v>0</v>
      </c>
      <c r="C1498" s="13">
        <v>1</v>
      </c>
      <c r="D1498" s="9">
        <v>0</v>
      </c>
      <c r="E1498" s="19">
        <v>1</v>
      </c>
      <c r="F1498" s="19">
        <v>0</v>
      </c>
      <c r="G1498" s="19">
        <f t="shared" si="48"/>
        <v>0</v>
      </c>
      <c r="H1498" s="19">
        <v>0</v>
      </c>
    </row>
    <row r="1499" spans="1:8" ht="15.75" x14ac:dyDescent="0.25">
      <c r="A1499" s="9">
        <v>2018</v>
      </c>
      <c r="B1499" s="10">
        <v>0</v>
      </c>
      <c r="C1499" s="13">
        <v>1</v>
      </c>
      <c r="D1499" s="9">
        <v>0</v>
      </c>
      <c r="E1499" s="19">
        <v>1</v>
      </c>
      <c r="F1499" s="19">
        <v>0</v>
      </c>
      <c r="G1499" s="19">
        <v>0</v>
      </c>
      <c r="H1499" s="19">
        <v>0</v>
      </c>
    </row>
    <row r="1500" spans="1:8" ht="15.75" x14ac:dyDescent="0.25">
      <c r="A1500" s="9">
        <v>2019</v>
      </c>
      <c r="B1500" s="10">
        <v>0</v>
      </c>
      <c r="C1500" s="13">
        <v>1</v>
      </c>
      <c r="D1500" s="9">
        <v>0</v>
      </c>
      <c r="E1500" s="19">
        <v>1</v>
      </c>
      <c r="F1500" s="19">
        <v>0</v>
      </c>
      <c r="G1500" s="19">
        <v>0</v>
      </c>
      <c r="H1500" s="19">
        <v>0</v>
      </c>
    </row>
    <row r="1501" spans="1:8" ht="15.75" x14ac:dyDescent="0.25">
      <c r="A1501" s="9">
        <v>2020</v>
      </c>
      <c r="B1501" s="10">
        <v>0</v>
      </c>
      <c r="C1501" s="13">
        <v>1</v>
      </c>
      <c r="D1501" s="9">
        <v>0</v>
      </c>
      <c r="E1501" s="19">
        <v>0</v>
      </c>
      <c r="F1501" s="19">
        <v>0</v>
      </c>
      <c r="G1501" s="19">
        <v>1</v>
      </c>
      <c r="H1501" s="19">
        <v>0</v>
      </c>
    </row>
    <row r="1502" spans="1:8" ht="15.75" x14ac:dyDescent="0.25">
      <c r="A1502" s="9">
        <v>2021</v>
      </c>
      <c r="B1502" s="10">
        <v>0</v>
      </c>
      <c r="C1502" s="13" t="s">
        <v>666</v>
      </c>
      <c r="D1502" s="13" t="s">
        <v>666</v>
      </c>
      <c r="E1502" s="13" t="s">
        <v>666</v>
      </c>
      <c r="F1502" s="13" t="s">
        <v>666</v>
      </c>
      <c r="G1502" s="13" t="s">
        <v>666</v>
      </c>
      <c r="H1502" s="13" t="s">
        <v>666</v>
      </c>
    </row>
    <row r="1503" spans="1:8" ht="15.75" x14ac:dyDescent="0.25">
      <c r="A1503" s="9">
        <v>2022</v>
      </c>
      <c r="B1503" s="10">
        <v>0</v>
      </c>
      <c r="C1503" s="13">
        <v>1</v>
      </c>
      <c r="D1503" s="9">
        <v>0</v>
      </c>
      <c r="E1503" s="19">
        <v>0</v>
      </c>
      <c r="F1503" s="19">
        <v>0</v>
      </c>
      <c r="G1503" s="19">
        <v>1</v>
      </c>
      <c r="H1503" s="19">
        <v>0</v>
      </c>
    </row>
    <row r="1504" spans="1:8" ht="15.75" x14ac:dyDescent="0.25">
      <c r="A1504" s="26"/>
      <c r="B1504" s="27"/>
      <c r="C1504" s="29"/>
      <c r="D1504" s="30"/>
      <c r="E1504" s="25"/>
      <c r="F1504" s="25"/>
      <c r="G1504" s="25"/>
      <c r="H1504" s="25"/>
    </row>
    <row r="1505" spans="1:8" ht="15.75" x14ac:dyDescent="0.25">
      <c r="A1505" s="23" t="s">
        <v>96</v>
      </c>
      <c r="B1505" s="27"/>
      <c r="C1505" s="29"/>
      <c r="D1505" s="30"/>
      <c r="E1505" s="25"/>
      <c r="F1505" s="25"/>
      <c r="G1505" s="25"/>
      <c r="H1505" s="25"/>
    </row>
    <row r="1506" spans="1:8" ht="15.75" x14ac:dyDescent="0.25">
      <c r="A1506" s="26"/>
      <c r="B1506" s="27"/>
      <c r="C1506" s="29"/>
      <c r="D1506" s="30"/>
      <c r="E1506" s="25"/>
      <c r="F1506" s="25"/>
      <c r="G1506" s="25"/>
      <c r="H1506" s="25"/>
    </row>
    <row r="1507" spans="1:8" ht="15.75" x14ac:dyDescent="0.25">
      <c r="A1507" s="26"/>
      <c r="B1507" s="27"/>
      <c r="C1507" s="29"/>
      <c r="D1507" s="30"/>
      <c r="E1507" s="25"/>
      <c r="F1507" s="25"/>
      <c r="G1507" s="25"/>
      <c r="H1507" s="25"/>
    </row>
    <row r="1508" spans="1:8" ht="15.75" x14ac:dyDescent="0.25">
      <c r="A1508" s="26"/>
      <c r="B1508" s="27"/>
      <c r="C1508" s="29"/>
      <c r="D1508" s="30"/>
      <c r="E1508" s="25"/>
      <c r="F1508" s="25"/>
      <c r="G1508" s="25"/>
      <c r="H1508" s="25"/>
    </row>
    <row r="1509" spans="1:8" ht="15.75" x14ac:dyDescent="0.25">
      <c r="A1509" s="23"/>
      <c r="B1509" s="24"/>
      <c r="C1509" s="23"/>
      <c r="D1509" s="23"/>
      <c r="E1509" s="25"/>
      <c r="F1509" s="25"/>
      <c r="G1509" s="25"/>
      <c r="H1509" s="25"/>
    </row>
    <row r="1510" spans="1:8" ht="15.75" x14ac:dyDescent="0.25">
      <c r="A1510" s="23"/>
      <c r="B1510" s="24"/>
      <c r="C1510" s="23"/>
      <c r="D1510" s="23"/>
      <c r="E1510" s="25"/>
      <c r="F1510" s="25"/>
      <c r="G1510" s="25"/>
      <c r="H1510" s="25"/>
    </row>
    <row r="1511" spans="1:8" ht="15.75" x14ac:dyDescent="0.25">
      <c r="A1511" s="23"/>
      <c r="B1511" s="24"/>
      <c r="C1511" s="23"/>
      <c r="D1511" s="23"/>
      <c r="E1511" s="25"/>
      <c r="F1511" s="25"/>
      <c r="G1511" s="25"/>
      <c r="H1511" s="25"/>
    </row>
    <row r="1512" spans="1:8" ht="18" x14ac:dyDescent="0.25">
      <c r="A1512" s="167" t="s">
        <v>565</v>
      </c>
      <c r="B1512" s="168"/>
      <c r="C1512" s="168"/>
      <c r="D1512" s="168"/>
      <c r="E1512" s="168"/>
      <c r="F1512" s="168"/>
      <c r="G1512" s="168"/>
      <c r="H1512" s="169"/>
    </row>
    <row r="1513" spans="1:8" ht="47.25" x14ac:dyDescent="0.25">
      <c r="A1513" s="20" t="s">
        <v>0</v>
      </c>
      <c r="B1513" s="21" t="s">
        <v>94</v>
      </c>
      <c r="C1513" s="22" t="s">
        <v>95</v>
      </c>
      <c r="D1513" s="22" t="s">
        <v>91</v>
      </c>
      <c r="E1513" s="22" t="s">
        <v>92</v>
      </c>
      <c r="F1513" s="22" t="s">
        <v>93</v>
      </c>
      <c r="G1513" s="22" t="s">
        <v>89</v>
      </c>
      <c r="H1513" s="22" t="s">
        <v>88</v>
      </c>
    </row>
    <row r="1514" spans="1:8" ht="15.75" x14ac:dyDescent="0.25">
      <c r="A1514" s="9">
        <v>2005</v>
      </c>
      <c r="B1514" s="11">
        <v>0</v>
      </c>
      <c r="C1514" s="11"/>
      <c r="D1514" s="12"/>
      <c r="E1514" s="19"/>
      <c r="F1514" s="19"/>
      <c r="G1514" s="12"/>
      <c r="H1514" s="12"/>
    </row>
    <row r="1515" spans="1:8" ht="15.75" x14ac:dyDescent="0.25">
      <c r="A1515" s="9">
        <v>2006</v>
      </c>
      <c r="B1515" s="11">
        <v>0</v>
      </c>
      <c r="C1515" s="11"/>
      <c r="D1515" s="12"/>
      <c r="E1515" s="19"/>
      <c r="F1515" s="19"/>
      <c r="G1515" s="12"/>
      <c r="H1515" s="12"/>
    </row>
    <row r="1516" spans="1:8" ht="15.75" x14ac:dyDescent="0.25">
      <c r="A1516" s="9">
        <v>2007</v>
      </c>
      <c r="B1516" s="11">
        <v>0</v>
      </c>
      <c r="C1516" s="11"/>
      <c r="D1516" s="12"/>
      <c r="E1516" s="19"/>
      <c r="F1516" s="19"/>
      <c r="G1516" s="12"/>
      <c r="H1516" s="12"/>
    </row>
    <row r="1517" spans="1:8" ht="15.75" x14ac:dyDescent="0.25">
      <c r="A1517" s="9">
        <v>2008</v>
      </c>
      <c r="B1517" s="11">
        <v>16.670000000000002</v>
      </c>
      <c r="C1517" s="11"/>
      <c r="D1517" s="12"/>
      <c r="E1517" s="19"/>
      <c r="F1517" s="19"/>
      <c r="G1517" s="12"/>
      <c r="H1517" s="12"/>
    </row>
    <row r="1518" spans="1:8" ht="15.75" x14ac:dyDescent="0.25">
      <c r="A1518" s="9">
        <v>2009</v>
      </c>
      <c r="B1518" s="11">
        <v>8.2799999999999994</v>
      </c>
      <c r="C1518" s="11"/>
      <c r="D1518" s="12"/>
      <c r="E1518" s="19"/>
      <c r="F1518" s="19"/>
      <c r="G1518" s="12"/>
      <c r="H1518" s="12"/>
    </row>
    <row r="1519" spans="1:8" ht="15.75" x14ac:dyDescent="0.25">
      <c r="A1519" s="9">
        <v>2010</v>
      </c>
      <c r="B1519" s="11">
        <v>0</v>
      </c>
      <c r="C1519" s="13">
        <v>62</v>
      </c>
      <c r="D1519" s="9">
        <v>3</v>
      </c>
      <c r="E1519" s="19">
        <v>59</v>
      </c>
      <c r="F1519" s="19">
        <v>0</v>
      </c>
      <c r="G1519" s="9">
        <f t="shared" ref="G1519:G1527" si="49">C1519-(D1519+E1519+F1519)-H1519</f>
        <v>0</v>
      </c>
      <c r="H1519" s="9">
        <v>0</v>
      </c>
    </row>
    <row r="1520" spans="1:8" ht="15.75" x14ac:dyDescent="0.25">
      <c r="A1520" s="9">
        <v>2011</v>
      </c>
      <c r="B1520" s="11">
        <v>0</v>
      </c>
      <c r="C1520" s="13">
        <v>62</v>
      </c>
      <c r="D1520" s="9">
        <v>3</v>
      </c>
      <c r="E1520" s="19">
        <v>59</v>
      </c>
      <c r="F1520" s="19">
        <v>0</v>
      </c>
      <c r="G1520" s="9">
        <f t="shared" si="49"/>
        <v>0</v>
      </c>
      <c r="H1520" s="9">
        <v>0</v>
      </c>
    </row>
    <row r="1521" spans="1:8" ht="15.75" x14ac:dyDescent="0.25">
      <c r="A1521" s="9">
        <v>2012</v>
      </c>
      <c r="B1521" s="11">
        <v>0</v>
      </c>
      <c r="C1521" s="13">
        <v>79</v>
      </c>
      <c r="D1521" s="9">
        <v>0</v>
      </c>
      <c r="E1521" s="19">
        <v>66</v>
      </c>
      <c r="F1521" s="19">
        <v>0</v>
      </c>
      <c r="G1521" s="9">
        <f t="shared" si="49"/>
        <v>13</v>
      </c>
      <c r="H1521" s="9">
        <v>0</v>
      </c>
    </row>
    <row r="1522" spans="1:8" ht="15.75" x14ac:dyDescent="0.25">
      <c r="A1522" s="9">
        <v>2013</v>
      </c>
      <c r="B1522" s="11">
        <v>16.059999999999999</v>
      </c>
      <c r="C1522" s="13">
        <v>93</v>
      </c>
      <c r="D1522" s="9">
        <v>0</v>
      </c>
      <c r="E1522" s="19">
        <v>92</v>
      </c>
      <c r="F1522" s="19">
        <v>0</v>
      </c>
      <c r="G1522" s="9">
        <f t="shared" si="49"/>
        <v>1</v>
      </c>
      <c r="H1522" s="9">
        <v>0</v>
      </c>
    </row>
    <row r="1523" spans="1:8" ht="15.75" x14ac:dyDescent="0.25">
      <c r="A1523" s="9">
        <v>2014</v>
      </c>
      <c r="B1523" s="11">
        <v>7.97</v>
      </c>
      <c r="C1523" s="13">
        <v>97</v>
      </c>
      <c r="D1523" s="9">
        <v>0</v>
      </c>
      <c r="E1523" s="19">
        <v>94</v>
      </c>
      <c r="F1523" s="19">
        <v>0</v>
      </c>
      <c r="G1523" s="9">
        <f t="shared" si="49"/>
        <v>3</v>
      </c>
      <c r="H1523" s="9">
        <v>0</v>
      </c>
    </row>
    <row r="1524" spans="1:8" ht="15.75" x14ac:dyDescent="0.25">
      <c r="A1524" s="9">
        <v>2015</v>
      </c>
      <c r="B1524" s="11">
        <v>7.91</v>
      </c>
      <c r="C1524" s="13">
        <v>103</v>
      </c>
      <c r="D1524" s="9">
        <v>0</v>
      </c>
      <c r="E1524" s="19">
        <v>94</v>
      </c>
      <c r="F1524" s="19">
        <v>0</v>
      </c>
      <c r="G1524" s="9">
        <f t="shared" si="49"/>
        <v>9</v>
      </c>
      <c r="H1524" s="9">
        <v>0</v>
      </c>
    </row>
    <row r="1525" spans="1:8" ht="15.75" x14ac:dyDescent="0.25">
      <c r="A1525" s="9">
        <v>2016</v>
      </c>
      <c r="B1525" s="11">
        <v>0</v>
      </c>
      <c r="C1525" s="13">
        <v>110</v>
      </c>
      <c r="D1525" s="9">
        <v>0</v>
      </c>
      <c r="E1525" s="19">
        <v>100</v>
      </c>
      <c r="F1525" s="19">
        <v>0</v>
      </c>
      <c r="G1525" s="9">
        <f t="shared" si="49"/>
        <v>10</v>
      </c>
      <c r="H1525" s="9">
        <v>0</v>
      </c>
    </row>
    <row r="1526" spans="1:8" ht="15.75" x14ac:dyDescent="0.25">
      <c r="A1526" s="9">
        <v>2017</v>
      </c>
      <c r="B1526" s="10">
        <v>0</v>
      </c>
      <c r="C1526" s="13">
        <v>132</v>
      </c>
      <c r="D1526" s="9">
        <v>0</v>
      </c>
      <c r="E1526" s="19">
        <v>112</v>
      </c>
      <c r="F1526" s="19">
        <v>0</v>
      </c>
      <c r="G1526" s="19">
        <f t="shared" si="49"/>
        <v>20</v>
      </c>
      <c r="H1526" s="19">
        <v>0</v>
      </c>
    </row>
    <row r="1527" spans="1:8" ht="15.75" x14ac:dyDescent="0.25">
      <c r="A1527" s="9">
        <v>2018</v>
      </c>
      <c r="B1527" s="10">
        <v>0</v>
      </c>
      <c r="C1527" s="13">
        <v>156</v>
      </c>
      <c r="D1527" s="9">
        <v>0</v>
      </c>
      <c r="E1527" s="19">
        <v>6</v>
      </c>
      <c r="F1527" s="19">
        <v>0</v>
      </c>
      <c r="G1527" s="19">
        <f t="shared" si="49"/>
        <v>150</v>
      </c>
      <c r="H1527" s="19">
        <v>0</v>
      </c>
    </row>
    <row r="1528" spans="1:8" ht="15.75" x14ac:dyDescent="0.25">
      <c r="A1528" s="9">
        <v>2019</v>
      </c>
      <c r="B1528" s="11">
        <v>12.54</v>
      </c>
      <c r="C1528" s="13">
        <v>155</v>
      </c>
      <c r="D1528" s="12">
        <v>0</v>
      </c>
      <c r="E1528" s="19">
        <v>4</v>
      </c>
      <c r="F1528" s="19">
        <v>0</v>
      </c>
      <c r="G1528" s="19">
        <v>151</v>
      </c>
      <c r="H1528" s="19">
        <v>0</v>
      </c>
    </row>
    <row r="1529" spans="1:8" ht="15.75" x14ac:dyDescent="0.25">
      <c r="A1529" s="9">
        <v>2020</v>
      </c>
      <c r="B1529" s="10">
        <v>0</v>
      </c>
      <c r="C1529" s="13">
        <v>175</v>
      </c>
      <c r="D1529" s="12">
        <v>0</v>
      </c>
      <c r="E1529" s="19">
        <v>4</v>
      </c>
      <c r="F1529" s="19">
        <v>0</v>
      </c>
      <c r="G1529" s="19">
        <v>171</v>
      </c>
      <c r="H1529" s="19">
        <v>0</v>
      </c>
    </row>
    <row r="1530" spans="1:8" ht="15.75" x14ac:dyDescent="0.25">
      <c r="A1530" s="9">
        <v>2021</v>
      </c>
      <c r="B1530" s="10">
        <v>0</v>
      </c>
      <c r="C1530" s="13" t="s">
        <v>666</v>
      </c>
      <c r="D1530" s="13" t="s">
        <v>666</v>
      </c>
      <c r="E1530" s="13" t="s">
        <v>666</v>
      </c>
      <c r="F1530" s="13" t="s">
        <v>666</v>
      </c>
      <c r="G1530" s="13" t="s">
        <v>666</v>
      </c>
      <c r="H1530" s="13" t="s">
        <v>666</v>
      </c>
    </row>
    <row r="1531" spans="1:8" ht="15.75" x14ac:dyDescent="0.25">
      <c r="A1531" s="9">
        <v>2022</v>
      </c>
      <c r="B1531" s="10">
        <v>6.1652281134401967</v>
      </c>
      <c r="C1531" s="13">
        <v>181</v>
      </c>
      <c r="D1531" s="9">
        <v>0</v>
      </c>
      <c r="E1531" s="19">
        <v>4</v>
      </c>
      <c r="F1531" s="19">
        <v>0</v>
      </c>
      <c r="G1531" s="19">
        <v>177</v>
      </c>
      <c r="H1531" s="19">
        <v>0</v>
      </c>
    </row>
    <row r="1532" spans="1:8" ht="15.75" x14ac:dyDescent="0.25">
      <c r="A1532" s="26"/>
      <c r="B1532" s="27"/>
      <c r="C1532" s="29"/>
      <c r="D1532" s="30"/>
      <c r="E1532" s="25"/>
      <c r="F1532" s="25"/>
      <c r="G1532" s="25"/>
      <c r="H1532" s="25"/>
    </row>
    <row r="1533" spans="1:8" ht="15.75" x14ac:dyDescent="0.25">
      <c r="A1533" s="23" t="s">
        <v>96</v>
      </c>
      <c r="B1533" s="27"/>
      <c r="C1533" s="29"/>
      <c r="D1533" s="30"/>
      <c r="E1533" s="25"/>
      <c r="F1533" s="25"/>
      <c r="G1533" s="25"/>
      <c r="H1533" s="25"/>
    </row>
    <row r="1534" spans="1:8" ht="15.75" x14ac:dyDescent="0.25">
      <c r="A1534" s="26"/>
      <c r="B1534" s="27"/>
      <c r="C1534" s="29"/>
      <c r="D1534" s="30"/>
      <c r="E1534" s="25"/>
      <c r="F1534" s="25"/>
      <c r="G1534" s="25"/>
      <c r="H1534" s="25"/>
    </row>
    <row r="1535" spans="1:8" ht="15.75" x14ac:dyDescent="0.25">
      <c r="A1535" s="26"/>
      <c r="B1535" s="27"/>
      <c r="C1535" s="29"/>
      <c r="D1535" s="30"/>
      <c r="E1535" s="25"/>
      <c r="F1535" s="25"/>
      <c r="G1535" s="25"/>
      <c r="H1535" s="25"/>
    </row>
    <row r="1536" spans="1:8" ht="15.75" x14ac:dyDescent="0.25">
      <c r="A1536" s="26"/>
      <c r="B1536" s="27"/>
      <c r="C1536" s="29"/>
      <c r="D1536" s="30"/>
      <c r="E1536" s="25"/>
      <c r="F1536" s="25"/>
      <c r="G1536" s="25"/>
      <c r="H1536" s="25"/>
    </row>
    <row r="1537" spans="1:8" ht="15.75" x14ac:dyDescent="0.25">
      <c r="A1537" s="23"/>
      <c r="B1537" s="24"/>
      <c r="C1537" s="23"/>
      <c r="D1537" s="23"/>
      <c r="E1537" s="25"/>
      <c r="F1537" s="25"/>
      <c r="G1537" s="25"/>
      <c r="H1537" s="25"/>
    </row>
    <row r="1538" spans="1:8" ht="15.75" x14ac:dyDescent="0.25">
      <c r="A1538" s="23"/>
      <c r="B1538" s="24"/>
      <c r="C1538" s="23"/>
      <c r="D1538" s="23"/>
      <c r="E1538" s="25"/>
      <c r="F1538" s="25"/>
      <c r="G1538" s="25"/>
      <c r="H1538" s="25"/>
    </row>
    <row r="1539" spans="1:8" ht="15.75" x14ac:dyDescent="0.25">
      <c r="A1539" s="23"/>
      <c r="B1539" s="24"/>
      <c r="C1539" s="23"/>
      <c r="D1539" s="23"/>
      <c r="E1539" s="25"/>
      <c r="F1539" s="25"/>
      <c r="G1539" s="25"/>
      <c r="H1539" s="25"/>
    </row>
    <row r="1540" spans="1:8" ht="18" x14ac:dyDescent="0.25">
      <c r="A1540" s="167" t="s">
        <v>119</v>
      </c>
      <c r="B1540" s="168"/>
      <c r="C1540" s="168"/>
      <c r="D1540" s="168"/>
      <c r="E1540" s="168"/>
      <c r="F1540" s="168"/>
      <c r="G1540" s="168"/>
      <c r="H1540" s="169"/>
    </row>
    <row r="1541" spans="1:8" ht="47.25" x14ac:dyDescent="0.25">
      <c r="A1541" s="20" t="s">
        <v>0</v>
      </c>
      <c r="B1541" s="21" t="s">
        <v>94</v>
      </c>
      <c r="C1541" s="22" t="s">
        <v>95</v>
      </c>
      <c r="D1541" s="22" t="s">
        <v>91</v>
      </c>
      <c r="E1541" s="22" t="s">
        <v>92</v>
      </c>
      <c r="F1541" s="22" t="s">
        <v>93</v>
      </c>
      <c r="G1541" s="22" t="s">
        <v>89</v>
      </c>
      <c r="H1541" s="22" t="s">
        <v>88</v>
      </c>
    </row>
    <row r="1542" spans="1:8" ht="15.75" x14ac:dyDescent="0.25">
      <c r="A1542" s="9">
        <v>2005</v>
      </c>
      <c r="B1542" s="10">
        <v>0</v>
      </c>
      <c r="C1542" s="11"/>
      <c r="D1542" s="12"/>
      <c r="E1542" s="19"/>
      <c r="F1542" s="19"/>
      <c r="G1542" s="12"/>
      <c r="H1542" s="12"/>
    </row>
    <row r="1543" spans="1:8" ht="15.75" x14ac:dyDescent="0.25">
      <c r="A1543" s="9">
        <v>2006</v>
      </c>
      <c r="B1543" s="10">
        <v>0</v>
      </c>
      <c r="C1543" s="11"/>
      <c r="D1543" s="12"/>
      <c r="E1543" s="19"/>
      <c r="F1543" s="19"/>
      <c r="G1543" s="12"/>
      <c r="H1543" s="12"/>
    </row>
    <row r="1544" spans="1:8" ht="15.75" x14ac:dyDescent="0.25">
      <c r="A1544" s="9">
        <v>2007</v>
      </c>
      <c r="B1544" s="10">
        <v>0</v>
      </c>
      <c r="C1544" s="11"/>
      <c r="D1544" s="12"/>
      <c r="E1544" s="19"/>
      <c r="F1544" s="19"/>
      <c r="G1544" s="12"/>
      <c r="H1544" s="12"/>
    </row>
    <row r="1545" spans="1:8" ht="15.75" x14ac:dyDescent="0.25">
      <c r="A1545" s="9">
        <v>2008</v>
      </c>
      <c r="B1545" s="10">
        <v>0</v>
      </c>
      <c r="C1545" s="11"/>
      <c r="D1545" s="12"/>
      <c r="E1545" s="19"/>
      <c r="F1545" s="19"/>
      <c r="G1545" s="12"/>
      <c r="H1545" s="12"/>
    </row>
    <row r="1546" spans="1:8" ht="15.75" x14ac:dyDescent="0.25">
      <c r="A1546" s="9">
        <v>2009</v>
      </c>
      <c r="B1546" s="10">
        <v>7.17</v>
      </c>
      <c r="C1546" s="11"/>
      <c r="D1546" s="12"/>
      <c r="E1546" s="19"/>
      <c r="F1546" s="19"/>
      <c r="G1546" s="12"/>
      <c r="H1546" s="12"/>
    </row>
    <row r="1547" spans="1:8" ht="15.75" x14ac:dyDescent="0.25">
      <c r="A1547" s="9">
        <v>2010</v>
      </c>
      <c r="B1547" s="10">
        <v>0</v>
      </c>
      <c r="C1547" s="13">
        <v>16</v>
      </c>
      <c r="D1547" s="9">
        <v>0</v>
      </c>
      <c r="E1547" s="19">
        <v>15</v>
      </c>
      <c r="F1547" s="19">
        <v>1</v>
      </c>
      <c r="G1547" s="9">
        <f t="shared" ref="G1547:G1555" si="50">C1547-(D1547+E1547+F1547)-H1547</f>
        <v>0</v>
      </c>
      <c r="H1547" s="9">
        <v>0</v>
      </c>
    </row>
    <row r="1548" spans="1:8" ht="15.75" x14ac:dyDescent="0.25">
      <c r="A1548" s="9">
        <v>2011</v>
      </c>
      <c r="B1548" s="10">
        <v>0</v>
      </c>
      <c r="C1548" s="13">
        <v>13</v>
      </c>
      <c r="D1548" s="9">
        <v>0</v>
      </c>
      <c r="E1548" s="19">
        <v>13</v>
      </c>
      <c r="F1548" s="19">
        <v>0</v>
      </c>
      <c r="G1548" s="9">
        <f t="shared" si="50"/>
        <v>0</v>
      </c>
      <c r="H1548" s="9">
        <v>0</v>
      </c>
    </row>
    <row r="1549" spans="1:8" ht="15.75" x14ac:dyDescent="0.25">
      <c r="A1549" s="9">
        <v>2012</v>
      </c>
      <c r="B1549" s="10">
        <v>0</v>
      </c>
      <c r="C1549" s="13">
        <v>17</v>
      </c>
      <c r="D1549" s="9">
        <v>7</v>
      </c>
      <c r="E1549" s="19">
        <v>10</v>
      </c>
      <c r="F1549" s="19">
        <v>0</v>
      </c>
      <c r="G1549" s="9">
        <f t="shared" si="50"/>
        <v>0</v>
      </c>
      <c r="H1549" s="9">
        <v>0</v>
      </c>
    </row>
    <row r="1550" spans="1:8" ht="15.75" x14ac:dyDescent="0.25">
      <c r="A1550" s="9">
        <v>2013</v>
      </c>
      <c r="B1550" s="10">
        <v>0</v>
      </c>
      <c r="C1550" s="13">
        <v>17</v>
      </c>
      <c r="D1550" s="9">
        <v>7</v>
      </c>
      <c r="E1550" s="19">
        <v>10</v>
      </c>
      <c r="F1550" s="19">
        <v>0</v>
      </c>
      <c r="G1550" s="9">
        <f t="shared" si="50"/>
        <v>0</v>
      </c>
      <c r="H1550" s="9">
        <v>0</v>
      </c>
    </row>
    <row r="1551" spans="1:8" ht="15.75" x14ac:dyDescent="0.25">
      <c r="A1551" s="9">
        <v>2014</v>
      </c>
      <c r="B1551" s="10">
        <v>0</v>
      </c>
      <c r="C1551" s="13">
        <v>25</v>
      </c>
      <c r="D1551" s="9">
        <v>0</v>
      </c>
      <c r="E1551" s="19">
        <v>0</v>
      </c>
      <c r="F1551" s="19">
        <v>0</v>
      </c>
      <c r="G1551" s="9">
        <f t="shared" si="50"/>
        <v>25</v>
      </c>
      <c r="H1551" s="9">
        <v>0</v>
      </c>
    </row>
    <row r="1552" spans="1:8" ht="15.75" x14ac:dyDescent="0.25">
      <c r="A1552" s="9">
        <v>2015</v>
      </c>
      <c r="B1552" s="10">
        <v>0</v>
      </c>
      <c r="C1552" s="13">
        <v>42</v>
      </c>
      <c r="D1552" s="9">
        <v>0</v>
      </c>
      <c r="E1552" s="19">
        <v>0</v>
      </c>
      <c r="F1552" s="19">
        <v>0</v>
      </c>
      <c r="G1552" s="9">
        <f t="shared" si="50"/>
        <v>42</v>
      </c>
      <c r="H1552" s="9">
        <v>0</v>
      </c>
    </row>
    <row r="1553" spans="1:8" ht="15.75" x14ac:dyDescent="0.25">
      <c r="A1553" s="9">
        <v>2016</v>
      </c>
      <c r="B1553" s="10">
        <v>6.8</v>
      </c>
      <c r="C1553" s="13">
        <v>45</v>
      </c>
      <c r="D1553" s="9">
        <v>0</v>
      </c>
      <c r="E1553" s="19">
        <v>15</v>
      </c>
      <c r="F1553" s="19">
        <v>0</v>
      </c>
      <c r="G1553" s="9">
        <f t="shared" si="50"/>
        <v>29</v>
      </c>
      <c r="H1553" s="9">
        <v>1</v>
      </c>
    </row>
    <row r="1554" spans="1:8" ht="15.75" x14ac:dyDescent="0.25">
      <c r="A1554" s="9">
        <v>2017</v>
      </c>
      <c r="B1554" s="10">
        <v>0</v>
      </c>
      <c r="C1554" s="13">
        <v>67</v>
      </c>
      <c r="D1554" s="9">
        <v>0</v>
      </c>
      <c r="E1554" s="19">
        <v>16</v>
      </c>
      <c r="F1554" s="19">
        <v>0</v>
      </c>
      <c r="G1554" s="19">
        <f t="shared" si="50"/>
        <v>49</v>
      </c>
      <c r="H1554" s="19">
        <v>2</v>
      </c>
    </row>
    <row r="1555" spans="1:8" ht="15.75" x14ac:dyDescent="0.25">
      <c r="A1555" s="9">
        <v>2018</v>
      </c>
      <c r="B1555" s="10">
        <v>0.50069346044271312</v>
      </c>
      <c r="C1555" s="13">
        <v>69</v>
      </c>
      <c r="D1555" s="9">
        <v>0</v>
      </c>
      <c r="E1555" s="19">
        <v>1</v>
      </c>
      <c r="F1555" s="19">
        <v>0</v>
      </c>
      <c r="G1555" s="19">
        <f t="shared" si="50"/>
        <v>66</v>
      </c>
      <c r="H1555" s="19">
        <v>2</v>
      </c>
    </row>
    <row r="1556" spans="1:8" ht="15.75" x14ac:dyDescent="0.25">
      <c r="A1556" s="9">
        <v>2019</v>
      </c>
      <c r="B1556" s="10">
        <v>0</v>
      </c>
      <c r="C1556" s="13">
        <v>69</v>
      </c>
      <c r="D1556" s="12">
        <v>0</v>
      </c>
      <c r="E1556" s="19">
        <v>1</v>
      </c>
      <c r="F1556" s="19">
        <v>0</v>
      </c>
      <c r="G1556" s="19">
        <v>66</v>
      </c>
      <c r="H1556" s="19">
        <v>2</v>
      </c>
    </row>
    <row r="1557" spans="1:8" ht="15.75" x14ac:dyDescent="0.25">
      <c r="A1557" s="9">
        <v>2020</v>
      </c>
      <c r="B1557" s="10">
        <v>0</v>
      </c>
      <c r="C1557" s="13">
        <v>89</v>
      </c>
      <c r="D1557" s="12">
        <v>0</v>
      </c>
      <c r="E1557" s="19">
        <v>1</v>
      </c>
      <c r="F1557" s="19">
        <v>0</v>
      </c>
      <c r="G1557" s="19">
        <v>1</v>
      </c>
      <c r="H1557" s="19">
        <v>87</v>
      </c>
    </row>
    <row r="1558" spans="1:8" ht="15.75" x14ac:dyDescent="0.25">
      <c r="A1558" s="9">
        <v>2021</v>
      </c>
      <c r="B1558" s="10">
        <v>0</v>
      </c>
      <c r="C1558" s="13" t="s">
        <v>666</v>
      </c>
      <c r="D1558" s="13" t="s">
        <v>666</v>
      </c>
      <c r="E1558" s="13" t="s">
        <v>666</v>
      </c>
      <c r="F1558" s="13" t="s">
        <v>666</v>
      </c>
      <c r="G1558" s="13" t="s">
        <v>666</v>
      </c>
      <c r="H1558" s="13" t="s">
        <v>666</v>
      </c>
    </row>
    <row r="1559" spans="1:8" ht="15.75" x14ac:dyDescent="0.25">
      <c r="A1559" s="9">
        <v>2022</v>
      </c>
      <c r="B1559" s="10">
        <v>0</v>
      </c>
      <c r="C1559" s="13">
        <v>89</v>
      </c>
      <c r="D1559" s="9">
        <v>0</v>
      </c>
      <c r="E1559" s="19">
        <v>1</v>
      </c>
      <c r="F1559" s="19">
        <v>0</v>
      </c>
      <c r="G1559" s="19">
        <v>88</v>
      </c>
      <c r="H1559" s="19">
        <v>0</v>
      </c>
    </row>
    <row r="1560" spans="1:8" ht="15.75" x14ac:dyDescent="0.25">
      <c r="A1560" s="26"/>
      <c r="B1560" s="27"/>
      <c r="C1560" s="29"/>
      <c r="D1560" s="30"/>
      <c r="E1560" s="25"/>
      <c r="F1560" s="25"/>
      <c r="G1560" s="25"/>
      <c r="H1560" s="25"/>
    </row>
    <row r="1561" spans="1:8" ht="15.75" x14ac:dyDescent="0.25">
      <c r="A1561" s="23" t="s">
        <v>96</v>
      </c>
      <c r="B1561" s="27"/>
      <c r="C1561" s="29"/>
      <c r="D1561" s="30"/>
      <c r="E1561" s="25"/>
      <c r="F1561" s="25"/>
      <c r="G1561" s="25"/>
      <c r="H1561" s="25"/>
    </row>
    <row r="1562" spans="1:8" ht="15.75" x14ac:dyDescent="0.25">
      <c r="A1562" s="26"/>
      <c r="B1562" s="27"/>
      <c r="C1562" s="29"/>
      <c r="D1562" s="30"/>
      <c r="E1562" s="25"/>
      <c r="F1562" s="25"/>
      <c r="G1562" s="25"/>
      <c r="H1562" s="25"/>
    </row>
    <row r="1563" spans="1:8" ht="15.75" x14ac:dyDescent="0.25">
      <c r="A1563" s="26"/>
      <c r="B1563" s="27"/>
      <c r="C1563" s="29"/>
      <c r="D1563" s="30"/>
      <c r="E1563" s="25"/>
      <c r="F1563" s="25"/>
      <c r="G1563" s="25"/>
      <c r="H1563" s="25"/>
    </row>
    <row r="1564" spans="1:8" ht="15.75" x14ac:dyDescent="0.25">
      <c r="A1564" s="26"/>
      <c r="B1564" s="27"/>
      <c r="C1564" s="29"/>
      <c r="D1564" s="30"/>
      <c r="E1564" s="25"/>
      <c r="F1564" s="25"/>
      <c r="G1564" s="25"/>
      <c r="H1564" s="25"/>
    </row>
    <row r="1565" spans="1:8" ht="15.75" x14ac:dyDescent="0.25">
      <c r="A1565" s="23"/>
      <c r="B1565" s="24"/>
      <c r="C1565" s="23"/>
      <c r="D1565" s="23"/>
      <c r="E1565" s="25"/>
      <c r="F1565" s="25"/>
      <c r="G1565" s="25"/>
      <c r="H1565" s="25"/>
    </row>
    <row r="1566" spans="1:8" ht="15.75" x14ac:dyDescent="0.25">
      <c r="A1566" s="23"/>
      <c r="B1566" s="24"/>
      <c r="C1566" s="23"/>
      <c r="D1566" s="23"/>
      <c r="E1566" s="25"/>
      <c r="F1566" s="25"/>
      <c r="G1566" s="25"/>
      <c r="H1566" s="25"/>
    </row>
    <row r="1567" spans="1:8" ht="15.75" x14ac:dyDescent="0.25">
      <c r="A1567" s="23"/>
      <c r="B1567" s="24"/>
      <c r="C1567" s="23"/>
      <c r="D1567" s="23"/>
      <c r="E1567" s="25"/>
      <c r="F1567" s="25"/>
      <c r="G1567" s="25"/>
      <c r="H1567" s="25"/>
    </row>
    <row r="1568" spans="1:8" ht="18" x14ac:dyDescent="0.25">
      <c r="A1568" s="167" t="s">
        <v>30</v>
      </c>
      <c r="B1568" s="168"/>
      <c r="C1568" s="168"/>
      <c r="D1568" s="168"/>
      <c r="E1568" s="168"/>
      <c r="F1568" s="168"/>
      <c r="G1568" s="168"/>
      <c r="H1568" s="169"/>
    </row>
    <row r="1569" spans="1:8" ht="47.25" x14ac:dyDescent="0.25">
      <c r="A1569" s="20" t="s">
        <v>0</v>
      </c>
      <c r="B1569" s="21" t="s">
        <v>94</v>
      </c>
      <c r="C1569" s="22" t="s">
        <v>95</v>
      </c>
      <c r="D1569" s="22" t="s">
        <v>91</v>
      </c>
      <c r="E1569" s="22" t="s">
        <v>92</v>
      </c>
      <c r="F1569" s="22" t="s">
        <v>93</v>
      </c>
      <c r="G1569" s="22" t="s">
        <v>89</v>
      </c>
      <c r="H1569" s="22" t="s">
        <v>88</v>
      </c>
    </row>
    <row r="1570" spans="1:8" ht="15.75" x14ac:dyDescent="0.25">
      <c r="A1570" s="9">
        <v>2005</v>
      </c>
      <c r="B1570" s="10">
        <v>0</v>
      </c>
      <c r="C1570" s="11"/>
      <c r="D1570" s="12"/>
      <c r="E1570" s="19"/>
      <c r="F1570" s="19"/>
      <c r="G1570" s="12"/>
      <c r="H1570" s="12"/>
    </row>
    <row r="1571" spans="1:8" ht="15.75" x14ac:dyDescent="0.25">
      <c r="A1571" s="9">
        <v>2006</v>
      </c>
      <c r="B1571" s="10">
        <v>0</v>
      </c>
      <c r="C1571" s="11"/>
      <c r="D1571" s="12"/>
      <c r="E1571" s="19"/>
      <c r="F1571" s="19"/>
      <c r="G1571" s="12"/>
      <c r="H1571" s="12"/>
    </row>
    <row r="1572" spans="1:8" ht="15.75" x14ac:dyDescent="0.25">
      <c r="A1572" s="9">
        <v>2007</v>
      </c>
      <c r="B1572" s="10">
        <v>0</v>
      </c>
      <c r="C1572" s="11"/>
      <c r="D1572" s="12"/>
      <c r="E1572" s="19"/>
      <c r="F1572" s="19"/>
      <c r="G1572" s="12"/>
      <c r="H1572" s="12"/>
    </row>
    <row r="1573" spans="1:8" ht="15.75" x14ac:dyDescent="0.25">
      <c r="A1573" s="9">
        <v>2008</v>
      </c>
      <c r="B1573" s="10">
        <v>0</v>
      </c>
      <c r="C1573" s="11"/>
      <c r="D1573" s="12"/>
      <c r="E1573" s="19"/>
      <c r="F1573" s="19"/>
      <c r="G1573" s="12"/>
      <c r="H1573" s="12"/>
    </row>
    <row r="1574" spans="1:8" ht="15.75" x14ac:dyDescent="0.25">
      <c r="A1574" s="9">
        <v>2009</v>
      </c>
      <c r="B1574" s="10">
        <v>0</v>
      </c>
      <c r="C1574" s="11"/>
      <c r="D1574" s="12"/>
      <c r="E1574" s="19"/>
      <c r="F1574" s="19"/>
      <c r="G1574" s="12"/>
      <c r="H1574" s="12"/>
    </row>
    <row r="1575" spans="1:8" ht="15.75" x14ac:dyDescent="0.25">
      <c r="A1575" s="9">
        <v>2010</v>
      </c>
      <c r="B1575" s="10">
        <v>0</v>
      </c>
      <c r="C1575" s="13">
        <v>0</v>
      </c>
      <c r="D1575" s="9">
        <v>0</v>
      </c>
      <c r="E1575" s="19">
        <v>0</v>
      </c>
      <c r="F1575" s="19">
        <v>0</v>
      </c>
      <c r="G1575" s="9">
        <v>0</v>
      </c>
      <c r="H1575" s="9">
        <v>0</v>
      </c>
    </row>
    <row r="1576" spans="1:8" ht="15.75" x14ac:dyDescent="0.25">
      <c r="A1576" s="9">
        <v>2011</v>
      </c>
      <c r="B1576" s="10">
        <v>0</v>
      </c>
      <c r="C1576" s="13">
        <v>0</v>
      </c>
      <c r="D1576" s="9">
        <v>0</v>
      </c>
      <c r="E1576" s="19">
        <v>0</v>
      </c>
      <c r="F1576" s="19">
        <v>0</v>
      </c>
      <c r="G1576" s="9">
        <v>0</v>
      </c>
      <c r="H1576" s="9">
        <v>0</v>
      </c>
    </row>
    <row r="1577" spans="1:8" ht="15.75" x14ac:dyDescent="0.25">
      <c r="A1577" s="9">
        <v>2012</v>
      </c>
      <c r="B1577" s="10">
        <v>0</v>
      </c>
      <c r="C1577" s="13">
        <v>0</v>
      </c>
      <c r="D1577" s="9">
        <v>0</v>
      </c>
      <c r="E1577" s="19">
        <v>0</v>
      </c>
      <c r="F1577" s="19">
        <v>0</v>
      </c>
      <c r="G1577" s="9">
        <v>0</v>
      </c>
      <c r="H1577" s="9">
        <v>0</v>
      </c>
    </row>
    <row r="1578" spans="1:8" ht="15.75" x14ac:dyDescent="0.25">
      <c r="A1578" s="9">
        <v>2013</v>
      </c>
      <c r="B1578" s="10">
        <v>0</v>
      </c>
      <c r="C1578" s="13">
        <v>0</v>
      </c>
      <c r="D1578" s="9">
        <v>0</v>
      </c>
      <c r="E1578" s="19">
        <v>0</v>
      </c>
      <c r="F1578" s="19">
        <v>0</v>
      </c>
      <c r="G1578" s="9">
        <v>0</v>
      </c>
      <c r="H1578" s="9">
        <v>0</v>
      </c>
    </row>
    <row r="1579" spans="1:8" ht="15.75" x14ac:dyDescent="0.25">
      <c r="A1579" s="9">
        <v>2014</v>
      </c>
      <c r="B1579" s="10">
        <v>0</v>
      </c>
      <c r="C1579" s="13">
        <v>0</v>
      </c>
      <c r="D1579" s="9">
        <v>0</v>
      </c>
      <c r="E1579" s="19">
        <v>0</v>
      </c>
      <c r="F1579" s="19">
        <v>0</v>
      </c>
      <c r="G1579" s="9">
        <v>0</v>
      </c>
      <c r="H1579" s="9">
        <v>0</v>
      </c>
    </row>
    <row r="1580" spans="1:8" ht="15.75" x14ac:dyDescent="0.25">
      <c r="A1580" s="9">
        <v>2015</v>
      </c>
      <c r="B1580" s="10">
        <v>0</v>
      </c>
      <c r="C1580" s="13">
        <v>0</v>
      </c>
      <c r="D1580" s="9">
        <v>0</v>
      </c>
      <c r="E1580" s="19">
        <v>0</v>
      </c>
      <c r="F1580" s="19">
        <v>0</v>
      </c>
      <c r="G1580" s="9">
        <v>0</v>
      </c>
      <c r="H1580" s="9">
        <v>0</v>
      </c>
    </row>
    <row r="1581" spans="1:8" ht="15.75" x14ac:dyDescent="0.25">
      <c r="A1581" s="9">
        <v>2016</v>
      </c>
      <c r="B1581" s="10">
        <v>0</v>
      </c>
      <c r="C1581" s="13">
        <v>0</v>
      </c>
      <c r="D1581" s="9">
        <v>0</v>
      </c>
      <c r="E1581" s="19">
        <v>0</v>
      </c>
      <c r="F1581" s="19">
        <v>0</v>
      </c>
      <c r="G1581" s="9">
        <v>0</v>
      </c>
      <c r="H1581" s="9">
        <v>0</v>
      </c>
    </row>
    <row r="1582" spans="1:8" ht="15.75" x14ac:dyDescent="0.25">
      <c r="A1582" s="9">
        <v>2017</v>
      </c>
      <c r="B1582" s="10">
        <v>0</v>
      </c>
      <c r="C1582" s="13">
        <v>1</v>
      </c>
      <c r="D1582" s="9">
        <v>0</v>
      </c>
      <c r="E1582" s="19">
        <v>1</v>
      </c>
      <c r="F1582" s="19">
        <v>0</v>
      </c>
      <c r="G1582" s="19">
        <v>0</v>
      </c>
      <c r="H1582" s="19">
        <v>0</v>
      </c>
    </row>
    <row r="1583" spans="1:8" ht="15.75" x14ac:dyDescent="0.25">
      <c r="A1583" s="9">
        <v>2018</v>
      </c>
      <c r="B1583" s="10">
        <v>0</v>
      </c>
      <c r="C1583" s="13">
        <v>2</v>
      </c>
      <c r="D1583" s="9">
        <v>0</v>
      </c>
      <c r="E1583" s="19">
        <v>0</v>
      </c>
      <c r="F1583" s="19">
        <v>0</v>
      </c>
      <c r="G1583" s="19">
        <v>2</v>
      </c>
      <c r="H1583" s="19">
        <v>0</v>
      </c>
    </row>
    <row r="1584" spans="1:8" ht="15.75" x14ac:dyDescent="0.25">
      <c r="A1584" s="9">
        <v>2019</v>
      </c>
      <c r="B1584" s="10">
        <v>0</v>
      </c>
      <c r="C1584" s="13">
        <v>2</v>
      </c>
      <c r="D1584" s="9">
        <v>0</v>
      </c>
      <c r="E1584" s="19">
        <v>2</v>
      </c>
      <c r="F1584" s="19">
        <v>0</v>
      </c>
      <c r="G1584" s="19">
        <v>0</v>
      </c>
      <c r="H1584" s="19">
        <v>0</v>
      </c>
    </row>
    <row r="1585" spans="1:8" ht="15.75" x14ac:dyDescent="0.25">
      <c r="A1585" s="9">
        <v>2020</v>
      </c>
      <c r="B1585" s="10">
        <v>0</v>
      </c>
      <c r="C1585" s="13">
        <v>2</v>
      </c>
      <c r="D1585" s="9">
        <v>0</v>
      </c>
      <c r="E1585" s="19">
        <v>2</v>
      </c>
      <c r="F1585" s="19">
        <v>0</v>
      </c>
      <c r="G1585" s="19">
        <v>0</v>
      </c>
      <c r="H1585" s="19">
        <v>2</v>
      </c>
    </row>
    <row r="1586" spans="1:8" ht="15.75" x14ac:dyDescent="0.25">
      <c r="A1586" s="9">
        <v>2021</v>
      </c>
      <c r="B1586" s="10">
        <v>0</v>
      </c>
      <c r="C1586" s="13" t="s">
        <v>666</v>
      </c>
      <c r="D1586" s="13" t="s">
        <v>666</v>
      </c>
      <c r="E1586" s="13" t="s">
        <v>666</v>
      </c>
      <c r="F1586" s="13" t="s">
        <v>666</v>
      </c>
      <c r="G1586" s="13" t="s">
        <v>666</v>
      </c>
      <c r="H1586" s="13" t="s">
        <v>666</v>
      </c>
    </row>
    <row r="1587" spans="1:8" ht="15.75" x14ac:dyDescent="0.25">
      <c r="A1587" s="9">
        <v>2022</v>
      </c>
      <c r="B1587" s="10">
        <v>0</v>
      </c>
      <c r="C1587" s="13">
        <v>2</v>
      </c>
      <c r="D1587" s="9">
        <v>0</v>
      </c>
      <c r="E1587" s="19">
        <v>2</v>
      </c>
      <c r="F1587" s="19">
        <v>0</v>
      </c>
      <c r="G1587" s="19">
        <v>0</v>
      </c>
      <c r="H1587" s="19">
        <v>0</v>
      </c>
    </row>
    <row r="1588" spans="1:8" ht="15.75" x14ac:dyDescent="0.25">
      <c r="A1588" s="26"/>
      <c r="B1588" s="27"/>
      <c r="C1588" s="29"/>
      <c r="D1588" s="30"/>
      <c r="E1588" s="25"/>
      <c r="F1588" s="25"/>
      <c r="G1588" s="25"/>
      <c r="H1588" s="25"/>
    </row>
    <row r="1589" spans="1:8" ht="15.75" x14ac:dyDescent="0.25">
      <c r="A1589" s="23" t="s">
        <v>96</v>
      </c>
      <c r="B1589" s="27"/>
      <c r="C1589" s="29"/>
      <c r="D1589" s="30"/>
      <c r="E1589" s="25"/>
      <c r="F1589" s="25"/>
      <c r="G1589" s="25"/>
      <c r="H1589" s="25"/>
    </row>
    <row r="1590" spans="1:8" ht="15.75" x14ac:dyDescent="0.25">
      <c r="A1590" s="26"/>
      <c r="B1590" s="27"/>
      <c r="C1590" s="29"/>
      <c r="D1590" s="30"/>
      <c r="E1590" s="25"/>
      <c r="F1590" s="25"/>
      <c r="G1590" s="25"/>
      <c r="H1590" s="25"/>
    </row>
    <row r="1591" spans="1:8" ht="15.75" x14ac:dyDescent="0.25">
      <c r="A1591" s="26"/>
      <c r="B1591" s="27"/>
      <c r="C1591" s="29"/>
      <c r="D1591" s="30"/>
      <c r="E1591" s="25"/>
      <c r="F1591" s="25"/>
      <c r="G1591" s="25"/>
      <c r="H1591" s="25"/>
    </row>
    <row r="1592" spans="1:8" ht="15.75" x14ac:dyDescent="0.25">
      <c r="A1592" s="26"/>
      <c r="B1592" s="27"/>
      <c r="C1592" s="29"/>
      <c r="D1592" s="30"/>
      <c r="E1592" s="25"/>
      <c r="F1592" s="25"/>
      <c r="G1592" s="25"/>
      <c r="H1592" s="25"/>
    </row>
    <row r="1593" spans="1:8" ht="15.75" x14ac:dyDescent="0.25">
      <c r="A1593" s="26"/>
      <c r="B1593" s="27"/>
      <c r="C1593" s="29"/>
      <c r="D1593" s="30"/>
      <c r="E1593" s="25"/>
      <c r="F1593" s="25"/>
      <c r="G1593" s="25"/>
      <c r="H1593" s="25"/>
    </row>
    <row r="1594" spans="1:8" ht="15.75" x14ac:dyDescent="0.25">
      <c r="A1594" s="26"/>
      <c r="B1594" s="27"/>
      <c r="C1594" s="29"/>
      <c r="D1594" s="30"/>
      <c r="E1594" s="25"/>
      <c r="F1594" s="25"/>
      <c r="G1594" s="25"/>
      <c r="H1594" s="25"/>
    </row>
    <row r="1595" spans="1:8" ht="15.75" x14ac:dyDescent="0.25">
      <c r="A1595" s="26"/>
      <c r="B1595" s="27"/>
      <c r="C1595" s="29"/>
      <c r="D1595" s="30"/>
      <c r="E1595" s="25"/>
      <c r="F1595" s="25"/>
      <c r="G1595" s="25"/>
      <c r="H1595" s="25"/>
    </row>
    <row r="1596" spans="1:8" ht="18" x14ac:dyDescent="0.25">
      <c r="A1596" s="170" t="s">
        <v>668</v>
      </c>
      <c r="B1596" s="171"/>
      <c r="C1596" s="171"/>
      <c r="D1596" s="171"/>
      <c r="E1596" s="171"/>
      <c r="F1596" s="171"/>
      <c r="G1596" s="171"/>
      <c r="H1596" s="172"/>
    </row>
    <row r="1597" spans="1:8" ht="47.25" x14ac:dyDescent="0.25">
      <c r="A1597" s="20" t="s">
        <v>0</v>
      </c>
      <c r="B1597" s="21" t="s">
        <v>94</v>
      </c>
      <c r="C1597" s="22" t="s">
        <v>95</v>
      </c>
      <c r="D1597" s="22" t="s">
        <v>91</v>
      </c>
      <c r="E1597" s="22" t="s">
        <v>92</v>
      </c>
      <c r="F1597" s="22" t="s">
        <v>93</v>
      </c>
      <c r="G1597" s="22" t="s">
        <v>89</v>
      </c>
      <c r="H1597" s="22" t="s">
        <v>88</v>
      </c>
    </row>
    <row r="1598" spans="1:8" ht="15.75" x14ac:dyDescent="0.25">
      <c r="A1598" s="9">
        <v>2005</v>
      </c>
      <c r="B1598" s="11">
        <v>0</v>
      </c>
      <c r="C1598" s="11"/>
      <c r="D1598" s="12"/>
      <c r="E1598" s="19"/>
      <c r="F1598" s="19"/>
      <c r="G1598" s="12"/>
      <c r="H1598" s="12"/>
    </row>
    <row r="1599" spans="1:8" ht="15.75" x14ac:dyDescent="0.25">
      <c r="A1599" s="9">
        <v>2006</v>
      </c>
      <c r="B1599" s="11">
        <v>0</v>
      </c>
      <c r="C1599" s="11"/>
      <c r="D1599" s="12"/>
      <c r="E1599" s="19"/>
      <c r="F1599" s="19"/>
      <c r="G1599" s="12"/>
      <c r="H1599" s="12"/>
    </row>
    <row r="1600" spans="1:8" ht="15.75" x14ac:dyDescent="0.25">
      <c r="A1600" s="9">
        <v>2007</v>
      </c>
      <c r="B1600" s="11">
        <v>0</v>
      </c>
      <c r="C1600" s="11"/>
      <c r="D1600" s="12"/>
      <c r="E1600" s="19"/>
      <c r="F1600" s="19"/>
      <c r="G1600" s="12"/>
      <c r="H1600" s="12"/>
    </row>
    <row r="1601" spans="1:8" ht="15.75" x14ac:dyDescent="0.25">
      <c r="A1601" s="9">
        <v>2008</v>
      </c>
      <c r="B1601" s="11">
        <v>0</v>
      </c>
      <c r="C1601" s="11"/>
      <c r="D1601" s="12"/>
      <c r="E1601" s="19"/>
      <c r="F1601" s="19"/>
      <c r="G1601" s="12"/>
      <c r="H1601" s="12"/>
    </row>
    <row r="1602" spans="1:8" ht="15.75" x14ac:dyDescent="0.25">
      <c r="A1602" s="9">
        <v>2009</v>
      </c>
      <c r="B1602" s="11">
        <v>0</v>
      </c>
      <c r="C1602" s="11"/>
      <c r="D1602" s="12"/>
      <c r="E1602" s="19"/>
      <c r="F1602" s="19"/>
      <c r="G1602" s="12"/>
      <c r="H1602" s="12"/>
    </row>
    <row r="1603" spans="1:8" ht="15.75" x14ac:dyDescent="0.25">
      <c r="A1603" s="9">
        <v>2010</v>
      </c>
      <c r="B1603" s="11">
        <v>0</v>
      </c>
      <c r="C1603" s="13">
        <v>16</v>
      </c>
      <c r="D1603" s="9">
        <v>0</v>
      </c>
      <c r="E1603" s="19">
        <v>14</v>
      </c>
      <c r="F1603" s="19">
        <v>1</v>
      </c>
      <c r="G1603" s="9">
        <f t="shared" ref="G1603:G1611" si="51">C1603-(D1603+E1603+F1603)-H1603</f>
        <v>0</v>
      </c>
      <c r="H1603" s="9">
        <v>1</v>
      </c>
    </row>
    <row r="1604" spans="1:8" ht="15.75" x14ac:dyDescent="0.25">
      <c r="A1604" s="9">
        <v>2011</v>
      </c>
      <c r="B1604" s="11">
        <v>0</v>
      </c>
      <c r="C1604" s="13">
        <v>19</v>
      </c>
      <c r="D1604" s="9">
        <v>0</v>
      </c>
      <c r="E1604" s="19">
        <v>15</v>
      </c>
      <c r="F1604" s="19">
        <v>2</v>
      </c>
      <c r="G1604" s="9">
        <f t="shared" si="51"/>
        <v>0</v>
      </c>
      <c r="H1604" s="9">
        <v>2</v>
      </c>
    </row>
    <row r="1605" spans="1:8" ht="15.75" x14ac:dyDescent="0.25">
      <c r="A1605" s="9">
        <v>2012</v>
      </c>
      <c r="B1605" s="11">
        <v>0</v>
      </c>
      <c r="C1605" s="13">
        <v>18</v>
      </c>
      <c r="D1605" s="9">
        <v>0</v>
      </c>
      <c r="E1605" s="19">
        <v>14</v>
      </c>
      <c r="F1605" s="19">
        <v>2</v>
      </c>
      <c r="G1605" s="9">
        <f t="shared" si="51"/>
        <v>1</v>
      </c>
      <c r="H1605" s="9">
        <v>1</v>
      </c>
    </row>
    <row r="1606" spans="1:8" ht="15.75" x14ac:dyDescent="0.25">
      <c r="A1606" s="9">
        <v>2013</v>
      </c>
      <c r="B1606" s="11">
        <v>0</v>
      </c>
      <c r="C1606" s="13">
        <v>19</v>
      </c>
      <c r="D1606" s="9">
        <v>0</v>
      </c>
      <c r="E1606" s="19">
        <v>12</v>
      </c>
      <c r="F1606" s="19">
        <v>1</v>
      </c>
      <c r="G1606" s="9">
        <f t="shared" si="51"/>
        <v>5</v>
      </c>
      <c r="H1606" s="9">
        <v>1</v>
      </c>
    </row>
    <row r="1607" spans="1:8" ht="15.75" x14ac:dyDescent="0.25">
      <c r="A1607" s="9">
        <v>2014</v>
      </c>
      <c r="B1607" s="11">
        <v>0.39</v>
      </c>
      <c r="C1607" s="13">
        <v>19</v>
      </c>
      <c r="D1607" s="9">
        <v>3</v>
      </c>
      <c r="E1607" s="19">
        <v>12</v>
      </c>
      <c r="F1607" s="19">
        <v>1</v>
      </c>
      <c r="G1607" s="9">
        <f t="shared" si="51"/>
        <v>2</v>
      </c>
      <c r="H1607" s="9">
        <v>1</v>
      </c>
    </row>
    <row r="1608" spans="1:8" ht="15.75" x14ac:dyDescent="0.25">
      <c r="A1608" s="9">
        <v>2015</v>
      </c>
      <c r="B1608" s="11">
        <v>0</v>
      </c>
      <c r="C1608" s="13">
        <v>22</v>
      </c>
      <c r="D1608" s="9">
        <v>3</v>
      </c>
      <c r="E1608" s="19">
        <v>13</v>
      </c>
      <c r="F1608" s="19">
        <v>1</v>
      </c>
      <c r="G1608" s="9">
        <f t="shared" si="51"/>
        <v>4</v>
      </c>
      <c r="H1608" s="9">
        <v>1</v>
      </c>
    </row>
    <row r="1609" spans="1:8" ht="15.75" x14ac:dyDescent="0.25">
      <c r="A1609" s="9">
        <v>2016</v>
      </c>
      <c r="B1609" s="11">
        <v>0</v>
      </c>
      <c r="C1609" s="13">
        <v>24</v>
      </c>
      <c r="D1609" s="9">
        <v>3</v>
      </c>
      <c r="E1609" s="19">
        <v>1</v>
      </c>
      <c r="F1609" s="19">
        <v>0</v>
      </c>
      <c r="G1609" s="9">
        <f t="shared" si="51"/>
        <v>18</v>
      </c>
      <c r="H1609" s="9">
        <v>2</v>
      </c>
    </row>
    <row r="1610" spans="1:8" ht="15.75" x14ac:dyDescent="0.25">
      <c r="A1610" s="9">
        <v>2017</v>
      </c>
      <c r="B1610" s="10">
        <v>0</v>
      </c>
      <c r="C1610" s="13">
        <v>24</v>
      </c>
      <c r="D1610" s="9">
        <v>3</v>
      </c>
      <c r="E1610" s="19">
        <v>4</v>
      </c>
      <c r="F1610" s="19">
        <v>0</v>
      </c>
      <c r="G1610" s="19">
        <f t="shared" si="51"/>
        <v>16</v>
      </c>
      <c r="H1610" s="19">
        <v>1</v>
      </c>
    </row>
    <row r="1611" spans="1:8" ht="15.75" x14ac:dyDescent="0.25">
      <c r="A1611" s="9">
        <v>2018</v>
      </c>
      <c r="B1611" s="10">
        <v>0</v>
      </c>
      <c r="C1611" s="13">
        <v>27</v>
      </c>
      <c r="D1611" s="9">
        <v>3</v>
      </c>
      <c r="E1611" s="19">
        <v>2</v>
      </c>
      <c r="F1611" s="19">
        <v>0</v>
      </c>
      <c r="G1611" s="19">
        <f t="shared" si="51"/>
        <v>19</v>
      </c>
      <c r="H1611" s="19">
        <v>3</v>
      </c>
    </row>
    <row r="1612" spans="1:8" ht="15.75" x14ac:dyDescent="0.25">
      <c r="A1612" s="9">
        <v>2019</v>
      </c>
      <c r="B1612" s="10">
        <v>0</v>
      </c>
      <c r="C1612" s="13">
        <v>29</v>
      </c>
      <c r="D1612" s="9">
        <v>3</v>
      </c>
      <c r="E1612" s="19">
        <v>8</v>
      </c>
      <c r="F1612" s="19">
        <v>0</v>
      </c>
      <c r="G1612" s="19">
        <v>13</v>
      </c>
      <c r="H1612" s="19">
        <v>5</v>
      </c>
    </row>
    <row r="1613" spans="1:8" ht="15.75" x14ac:dyDescent="0.25">
      <c r="A1613" s="9">
        <v>2020</v>
      </c>
      <c r="B1613" s="10">
        <v>0</v>
      </c>
      <c r="C1613" s="13">
        <v>30</v>
      </c>
      <c r="D1613" s="9">
        <v>3</v>
      </c>
      <c r="E1613" s="19">
        <v>8</v>
      </c>
      <c r="F1613" s="19">
        <v>0</v>
      </c>
      <c r="G1613" s="19">
        <v>3</v>
      </c>
      <c r="H1613" s="19">
        <v>16</v>
      </c>
    </row>
    <row r="1614" spans="1:8" ht="15.75" x14ac:dyDescent="0.25">
      <c r="A1614" s="9">
        <v>2021</v>
      </c>
      <c r="B1614" s="10">
        <v>0</v>
      </c>
      <c r="C1614" s="13" t="s">
        <v>666</v>
      </c>
      <c r="D1614" s="13" t="s">
        <v>666</v>
      </c>
      <c r="E1614" s="13" t="s">
        <v>666</v>
      </c>
      <c r="F1614" s="13" t="s">
        <v>666</v>
      </c>
      <c r="G1614" s="13" t="s">
        <v>666</v>
      </c>
      <c r="H1614" s="13" t="s">
        <v>666</v>
      </c>
    </row>
    <row r="1615" spans="1:8" ht="15.75" x14ac:dyDescent="0.25">
      <c r="A1615" s="9">
        <v>2022</v>
      </c>
      <c r="B1615" s="10">
        <v>0</v>
      </c>
      <c r="C1615" s="13">
        <v>35</v>
      </c>
      <c r="D1615" s="9">
        <v>3</v>
      </c>
      <c r="E1615" s="19">
        <v>10</v>
      </c>
      <c r="F1615" s="19">
        <v>3</v>
      </c>
      <c r="G1615" s="19">
        <v>17</v>
      </c>
      <c r="H1615" s="19">
        <v>2</v>
      </c>
    </row>
    <row r="1616" spans="1:8" ht="15.75" x14ac:dyDescent="0.25">
      <c r="A1616" s="26"/>
      <c r="B1616" s="27"/>
      <c r="C1616" s="29"/>
      <c r="D1616" s="30"/>
      <c r="E1616" s="25"/>
      <c r="F1616" s="25"/>
      <c r="G1616" s="25"/>
      <c r="H1616" s="25"/>
    </row>
    <row r="1617" spans="1:8" ht="15.75" x14ac:dyDescent="0.25">
      <c r="A1617" s="23" t="s">
        <v>96</v>
      </c>
      <c r="B1617" s="27"/>
      <c r="C1617" s="29"/>
      <c r="D1617" s="30"/>
      <c r="E1617" s="25"/>
      <c r="F1617" s="25"/>
      <c r="G1617" s="25"/>
      <c r="H1617" s="25"/>
    </row>
    <row r="1618" spans="1:8" ht="15.75" x14ac:dyDescent="0.25">
      <c r="A1618" s="26"/>
      <c r="B1618" s="27"/>
      <c r="C1618" s="29"/>
      <c r="D1618" s="30"/>
      <c r="E1618" s="25"/>
      <c r="F1618" s="25"/>
      <c r="G1618" s="25"/>
      <c r="H1618" s="25"/>
    </row>
    <row r="1619" spans="1:8" ht="15.75" x14ac:dyDescent="0.25">
      <c r="A1619" s="26"/>
      <c r="B1619" s="27"/>
      <c r="C1619" s="29"/>
      <c r="D1619" s="30"/>
      <c r="E1619" s="25"/>
      <c r="F1619" s="25"/>
      <c r="G1619" s="25"/>
      <c r="H1619" s="25"/>
    </row>
    <row r="1620" spans="1:8" ht="15.75" x14ac:dyDescent="0.25">
      <c r="A1620" s="26"/>
      <c r="B1620" s="27"/>
      <c r="C1620" s="29"/>
      <c r="D1620" s="30"/>
      <c r="E1620" s="25"/>
      <c r="F1620" s="25"/>
      <c r="G1620" s="25"/>
      <c r="H1620" s="25"/>
    </row>
    <row r="1621" spans="1:8" ht="15.75" x14ac:dyDescent="0.25">
      <c r="A1621" s="23"/>
      <c r="B1621" s="24"/>
      <c r="C1621" s="23"/>
      <c r="D1621" s="23"/>
      <c r="E1621" s="25"/>
      <c r="F1621" s="25"/>
      <c r="G1621" s="25"/>
      <c r="H1621" s="25"/>
    </row>
    <row r="1622" spans="1:8" ht="15.75" x14ac:dyDescent="0.25">
      <c r="A1622" s="23"/>
      <c r="B1622" s="24"/>
      <c r="C1622" s="23"/>
      <c r="D1622" s="23"/>
      <c r="E1622" s="25"/>
      <c r="F1622" s="25"/>
      <c r="G1622" s="25"/>
      <c r="H1622" s="25"/>
    </row>
    <row r="1623" spans="1:8" ht="15.75" x14ac:dyDescent="0.25">
      <c r="A1623" s="23"/>
      <c r="B1623" s="24"/>
      <c r="C1623" s="23"/>
      <c r="D1623" s="23"/>
      <c r="E1623" s="25"/>
      <c r="F1623" s="25"/>
      <c r="G1623" s="25"/>
      <c r="H1623" s="25"/>
    </row>
    <row r="1624" spans="1:8" ht="18" x14ac:dyDescent="0.25">
      <c r="A1624" s="167" t="s">
        <v>31</v>
      </c>
      <c r="B1624" s="168"/>
      <c r="C1624" s="168"/>
      <c r="D1624" s="168"/>
      <c r="E1624" s="168"/>
      <c r="F1624" s="168"/>
      <c r="G1624" s="168"/>
      <c r="H1624" s="169"/>
    </row>
    <row r="1625" spans="1:8" ht="47.25" x14ac:dyDescent="0.25">
      <c r="A1625" s="20" t="s">
        <v>0</v>
      </c>
      <c r="B1625" s="21" t="s">
        <v>94</v>
      </c>
      <c r="C1625" s="22" t="s">
        <v>95</v>
      </c>
      <c r="D1625" s="22" t="s">
        <v>91</v>
      </c>
      <c r="E1625" s="22" t="s">
        <v>92</v>
      </c>
      <c r="F1625" s="22" t="s">
        <v>93</v>
      </c>
      <c r="G1625" s="22" t="s">
        <v>89</v>
      </c>
      <c r="H1625" s="22" t="s">
        <v>88</v>
      </c>
    </row>
    <row r="1626" spans="1:8" ht="15.75" x14ac:dyDescent="0.25">
      <c r="A1626" s="9">
        <v>2005</v>
      </c>
      <c r="B1626" s="10">
        <v>0</v>
      </c>
      <c r="C1626" s="11"/>
      <c r="D1626" s="12"/>
      <c r="E1626" s="19"/>
      <c r="F1626" s="19"/>
      <c r="G1626" s="12"/>
      <c r="H1626" s="12"/>
    </row>
    <row r="1627" spans="1:8" ht="15.75" x14ac:dyDescent="0.25">
      <c r="A1627" s="9">
        <v>2006</v>
      </c>
      <c r="B1627" s="10">
        <v>0</v>
      </c>
      <c r="C1627" s="11"/>
      <c r="D1627" s="12"/>
      <c r="E1627" s="19"/>
      <c r="F1627" s="19"/>
      <c r="G1627" s="12"/>
      <c r="H1627" s="12"/>
    </row>
    <row r="1628" spans="1:8" ht="15.75" x14ac:dyDescent="0.25">
      <c r="A1628" s="9">
        <v>2007</v>
      </c>
      <c r="B1628" s="10">
        <v>0</v>
      </c>
      <c r="C1628" s="11"/>
      <c r="D1628" s="12"/>
      <c r="E1628" s="19"/>
      <c r="F1628" s="19"/>
      <c r="G1628" s="12"/>
      <c r="H1628" s="12"/>
    </row>
    <row r="1629" spans="1:8" ht="15.75" x14ac:dyDescent="0.25">
      <c r="A1629" s="9">
        <v>2008</v>
      </c>
      <c r="B1629" s="10">
        <v>0</v>
      </c>
      <c r="C1629" s="11"/>
      <c r="D1629" s="12"/>
      <c r="E1629" s="19"/>
      <c r="F1629" s="19"/>
      <c r="G1629" s="12"/>
      <c r="H1629" s="12"/>
    </row>
    <row r="1630" spans="1:8" ht="15.75" x14ac:dyDescent="0.25">
      <c r="A1630" s="9">
        <v>2009</v>
      </c>
      <c r="B1630" s="10">
        <v>0</v>
      </c>
      <c r="C1630" s="11"/>
      <c r="D1630" s="12"/>
      <c r="E1630" s="19"/>
      <c r="F1630" s="19"/>
      <c r="G1630" s="12"/>
      <c r="H1630" s="12"/>
    </row>
    <row r="1631" spans="1:8" ht="15.75" x14ac:dyDescent="0.25">
      <c r="A1631" s="9">
        <v>2010</v>
      </c>
      <c r="B1631" s="10">
        <v>0</v>
      </c>
      <c r="C1631" s="13">
        <v>1</v>
      </c>
      <c r="D1631" s="12">
        <v>0</v>
      </c>
      <c r="E1631" s="19">
        <v>1</v>
      </c>
      <c r="F1631" s="19">
        <v>0</v>
      </c>
      <c r="G1631" s="9">
        <f t="shared" ref="G1631:G1637" si="52">C1631-(D1631+E1631+F1631)-H1631</f>
        <v>0</v>
      </c>
      <c r="H1631" s="9">
        <v>0</v>
      </c>
    </row>
    <row r="1632" spans="1:8" ht="15.75" x14ac:dyDescent="0.25">
      <c r="A1632" s="9">
        <v>2011</v>
      </c>
      <c r="B1632" s="10">
        <v>0</v>
      </c>
      <c r="C1632" s="13">
        <v>1</v>
      </c>
      <c r="D1632" s="12">
        <v>0</v>
      </c>
      <c r="E1632" s="19">
        <v>0</v>
      </c>
      <c r="F1632" s="19">
        <v>0</v>
      </c>
      <c r="G1632" s="9">
        <f t="shared" si="52"/>
        <v>0</v>
      </c>
      <c r="H1632" s="9">
        <v>1</v>
      </c>
    </row>
    <row r="1633" spans="1:8" ht="15.75" x14ac:dyDescent="0.25">
      <c r="A1633" s="9">
        <v>2012</v>
      </c>
      <c r="B1633" s="10">
        <v>0</v>
      </c>
      <c r="C1633" s="13">
        <v>1</v>
      </c>
      <c r="D1633" s="12">
        <v>0</v>
      </c>
      <c r="E1633" s="19">
        <v>1</v>
      </c>
      <c r="F1633" s="19">
        <v>0</v>
      </c>
      <c r="G1633" s="9">
        <f t="shared" si="52"/>
        <v>0</v>
      </c>
      <c r="H1633" s="9">
        <v>0</v>
      </c>
    </row>
    <row r="1634" spans="1:8" ht="15.75" x14ac:dyDescent="0.25">
      <c r="A1634" s="9">
        <v>2013</v>
      </c>
      <c r="B1634" s="10">
        <v>0</v>
      </c>
      <c r="C1634" s="13">
        <v>1</v>
      </c>
      <c r="D1634" s="12">
        <v>0</v>
      </c>
      <c r="E1634" s="19">
        <v>0</v>
      </c>
      <c r="F1634" s="19">
        <v>0</v>
      </c>
      <c r="G1634" s="9">
        <f t="shared" si="52"/>
        <v>0</v>
      </c>
      <c r="H1634" s="9">
        <v>1</v>
      </c>
    </row>
    <row r="1635" spans="1:8" ht="15.75" x14ac:dyDescent="0.25">
      <c r="A1635" s="9">
        <v>2014</v>
      </c>
      <c r="B1635" s="10">
        <v>0</v>
      </c>
      <c r="C1635" s="13">
        <v>1</v>
      </c>
      <c r="D1635" s="12">
        <v>0</v>
      </c>
      <c r="E1635" s="19">
        <v>1</v>
      </c>
      <c r="F1635" s="19">
        <v>0</v>
      </c>
      <c r="G1635" s="9">
        <f t="shared" si="52"/>
        <v>0</v>
      </c>
      <c r="H1635" s="9">
        <v>0</v>
      </c>
    </row>
    <row r="1636" spans="1:8" ht="15.75" x14ac:dyDescent="0.25">
      <c r="A1636" s="9">
        <v>2015</v>
      </c>
      <c r="B1636" s="10">
        <v>0</v>
      </c>
      <c r="C1636" s="13">
        <v>1</v>
      </c>
      <c r="D1636" s="12">
        <v>0</v>
      </c>
      <c r="E1636" s="19">
        <v>0</v>
      </c>
      <c r="F1636" s="19">
        <v>0</v>
      </c>
      <c r="G1636" s="9">
        <f t="shared" si="52"/>
        <v>1</v>
      </c>
      <c r="H1636" s="9">
        <v>0</v>
      </c>
    </row>
    <row r="1637" spans="1:8" ht="15.75" x14ac:dyDescent="0.25">
      <c r="A1637" s="9">
        <v>2016</v>
      </c>
      <c r="B1637" s="10">
        <v>0</v>
      </c>
      <c r="C1637" s="13">
        <v>3</v>
      </c>
      <c r="D1637" s="12">
        <v>0</v>
      </c>
      <c r="E1637" s="19">
        <v>0</v>
      </c>
      <c r="F1637" s="19">
        <v>0</v>
      </c>
      <c r="G1637" s="9">
        <f t="shared" si="52"/>
        <v>3</v>
      </c>
      <c r="H1637" s="9">
        <v>0</v>
      </c>
    </row>
    <row r="1638" spans="1:8" ht="15.75" x14ac:dyDescent="0.25">
      <c r="A1638" s="9">
        <v>2017</v>
      </c>
      <c r="B1638" s="10">
        <v>0</v>
      </c>
      <c r="C1638" s="13">
        <v>3</v>
      </c>
      <c r="D1638" s="12">
        <v>0</v>
      </c>
      <c r="E1638" s="19">
        <v>0</v>
      </c>
      <c r="F1638" s="19">
        <v>0</v>
      </c>
      <c r="G1638" s="19">
        <v>3</v>
      </c>
      <c r="H1638" s="19">
        <v>0</v>
      </c>
    </row>
    <row r="1639" spans="1:8" ht="15.75" x14ac:dyDescent="0.25">
      <c r="A1639" s="9">
        <v>2018</v>
      </c>
      <c r="B1639" s="10">
        <v>0</v>
      </c>
      <c r="C1639" s="13">
        <v>3</v>
      </c>
      <c r="D1639" s="12">
        <v>0</v>
      </c>
      <c r="E1639" s="19">
        <v>0</v>
      </c>
      <c r="F1639" s="19">
        <v>0</v>
      </c>
      <c r="G1639" s="19">
        <v>3</v>
      </c>
      <c r="H1639" s="19">
        <v>0</v>
      </c>
    </row>
    <row r="1640" spans="1:8" ht="15.75" x14ac:dyDescent="0.25">
      <c r="A1640" s="9">
        <v>2019</v>
      </c>
      <c r="B1640" s="10">
        <v>0</v>
      </c>
      <c r="C1640" s="13">
        <v>3</v>
      </c>
      <c r="D1640" s="12">
        <v>0</v>
      </c>
      <c r="E1640" s="19">
        <v>0</v>
      </c>
      <c r="F1640" s="19">
        <v>0</v>
      </c>
      <c r="G1640" s="19">
        <v>0</v>
      </c>
      <c r="H1640" s="19">
        <v>3</v>
      </c>
    </row>
    <row r="1641" spans="1:8" ht="15.75" x14ac:dyDescent="0.25">
      <c r="A1641" s="9">
        <v>2020</v>
      </c>
      <c r="B1641" s="10">
        <v>0</v>
      </c>
      <c r="C1641" s="13">
        <v>3</v>
      </c>
      <c r="D1641" s="12">
        <v>0</v>
      </c>
      <c r="E1641" s="19">
        <v>0</v>
      </c>
      <c r="F1641" s="19">
        <v>0</v>
      </c>
      <c r="G1641" s="19">
        <v>0</v>
      </c>
      <c r="H1641" s="19">
        <v>3</v>
      </c>
    </row>
    <row r="1642" spans="1:8" ht="15.75" x14ac:dyDescent="0.25">
      <c r="A1642" s="9">
        <v>2021</v>
      </c>
      <c r="B1642" s="10">
        <v>0</v>
      </c>
      <c r="C1642" s="13" t="s">
        <v>666</v>
      </c>
      <c r="D1642" s="13" t="s">
        <v>666</v>
      </c>
      <c r="E1642" s="13" t="s">
        <v>666</v>
      </c>
      <c r="F1642" s="13" t="s">
        <v>666</v>
      </c>
      <c r="G1642" s="13" t="s">
        <v>666</v>
      </c>
      <c r="H1642" s="13" t="s">
        <v>666</v>
      </c>
    </row>
    <row r="1643" spans="1:8" ht="15.75" x14ac:dyDescent="0.25">
      <c r="A1643" s="9">
        <v>2022</v>
      </c>
      <c r="B1643" s="10">
        <v>0</v>
      </c>
      <c r="C1643" s="13">
        <v>3</v>
      </c>
      <c r="D1643" s="9">
        <v>0</v>
      </c>
      <c r="E1643" s="19">
        <v>2</v>
      </c>
      <c r="F1643" s="19">
        <v>0</v>
      </c>
      <c r="G1643" s="19">
        <v>1</v>
      </c>
      <c r="H1643" s="19">
        <v>0</v>
      </c>
    </row>
    <row r="1644" spans="1:8" ht="15.75" x14ac:dyDescent="0.25">
      <c r="A1644" s="26"/>
      <c r="B1644" s="27"/>
      <c r="C1644" s="29"/>
      <c r="D1644" s="30"/>
      <c r="E1644" s="25"/>
      <c r="F1644" s="25"/>
      <c r="G1644" s="25"/>
      <c r="H1644" s="25"/>
    </row>
    <row r="1645" spans="1:8" ht="15.75" x14ac:dyDescent="0.25">
      <c r="A1645" s="23" t="s">
        <v>96</v>
      </c>
      <c r="B1645" s="27"/>
      <c r="C1645" s="29"/>
      <c r="D1645" s="30"/>
      <c r="E1645" s="25"/>
      <c r="F1645" s="25"/>
      <c r="G1645" s="25"/>
      <c r="H1645" s="25"/>
    </row>
    <row r="1646" spans="1:8" ht="15.75" x14ac:dyDescent="0.25">
      <c r="A1646" s="26"/>
      <c r="B1646" s="27"/>
      <c r="C1646" s="29"/>
      <c r="D1646" s="30"/>
      <c r="E1646" s="25"/>
      <c r="F1646" s="25"/>
      <c r="G1646" s="25"/>
      <c r="H1646" s="25"/>
    </row>
    <row r="1647" spans="1:8" ht="15.75" x14ac:dyDescent="0.25">
      <c r="A1647" s="26"/>
      <c r="B1647" s="27"/>
      <c r="C1647" s="29"/>
      <c r="D1647" s="30"/>
      <c r="E1647" s="25"/>
      <c r="F1647" s="25"/>
      <c r="G1647" s="25"/>
      <c r="H1647" s="25"/>
    </row>
    <row r="1648" spans="1:8" ht="15.75" x14ac:dyDescent="0.25">
      <c r="A1648" s="26"/>
      <c r="B1648" s="27"/>
      <c r="C1648" s="29"/>
      <c r="D1648" s="30"/>
      <c r="E1648" s="25"/>
      <c r="F1648" s="25"/>
      <c r="G1648" s="25"/>
      <c r="H1648" s="25"/>
    </row>
    <row r="1649" spans="1:8" ht="15.75" x14ac:dyDescent="0.25">
      <c r="A1649" s="23"/>
      <c r="B1649" s="24"/>
      <c r="C1649" s="23"/>
      <c r="D1649" s="23"/>
      <c r="E1649" s="25"/>
      <c r="F1649" s="25"/>
      <c r="G1649" s="25"/>
      <c r="H1649" s="25"/>
    </row>
    <row r="1650" spans="1:8" ht="15.75" x14ac:dyDescent="0.25">
      <c r="A1650" s="23"/>
      <c r="B1650" s="24"/>
      <c r="C1650" s="23"/>
      <c r="D1650" s="23"/>
      <c r="E1650" s="25"/>
      <c r="F1650" s="25"/>
      <c r="G1650" s="25"/>
      <c r="H1650" s="25"/>
    </row>
    <row r="1651" spans="1:8" ht="15.75" x14ac:dyDescent="0.25">
      <c r="A1651" s="23"/>
      <c r="B1651" s="24"/>
      <c r="C1651" s="23"/>
      <c r="D1651" s="23"/>
      <c r="E1651" s="25"/>
      <c r="F1651" s="25"/>
      <c r="G1651" s="25"/>
      <c r="H1651" s="25"/>
    </row>
    <row r="1652" spans="1:8" ht="18" x14ac:dyDescent="0.25">
      <c r="A1652" s="167" t="s">
        <v>32</v>
      </c>
      <c r="B1652" s="168"/>
      <c r="C1652" s="168"/>
      <c r="D1652" s="168"/>
      <c r="E1652" s="168"/>
      <c r="F1652" s="168"/>
      <c r="G1652" s="168"/>
      <c r="H1652" s="169"/>
    </row>
    <row r="1653" spans="1:8" ht="47.25" x14ac:dyDescent="0.25">
      <c r="A1653" s="20" t="s">
        <v>0</v>
      </c>
      <c r="B1653" s="21" t="s">
        <v>94</v>
      </c>
      <c r="C1653" s="22" t="s">
        <v>95</v>
      </c>
      <c r="D1653" s="22" t="s">
        <v>91</v>
      </c>
      <c r="E1653" s="22" t="s">
        <v>92</v>
      </c>
      <c r="F1653" s="22" t="s">
        <v>93</v>
      </c>
      <c r="G1653" s="22" t="s">
        <v>89</v>
      </c>
      <c r="H1653" s="22" t="s">
        <v>88</v>
      </c>
    </row>
    <row r="1654" spans="1:8" ht="15.75" x14ac:dyDescent="0.25">
      <c r="A1654" s="9">
        <v>2005</v>
      </c>
      <c r="B1654" s="10">
        <v>0</v>
      </c>
      <c r="C1654" s="13"/>
      <c r="D1654" s="12"/>
      <c r="E1654" s="19"/>
      <c r="F1654" s="19"/>
      <c r="G1654" s="12"/>
      <c r="H1654" s="12"/>
    </row>
    <row r="1655" spans="1:8" ht="15.75" x14ac:dyDescent="0.25">
      <c r="A1655" s="9">
        <v>2006</v>
      </c>
      <c r="B1655" s="10">
        <v>0</v>
      </c>
      <c r="C1655" s="13"/>
      <c r="D1655" s="12"/>
      <c r="E1655" s="19"/>
      <c r="F1655" s="19"/>
      <c r="G1655" s="12"/>
      <c r="H1655" s="12"/>
    </row>
    <row r="1656" spans="1:8" ht="15.75" x14ac:dyDescent="0.25">
      <c r="A1656" s="9">
        <v>2007</v>
      </c>
      <c r="B1656" s="10">
        <v>0</v>
      </c>
      <c r="C1656" s="13"/>
      <c r="D1656" s="12"/>
      <c r="E1656" s="19"/>
      <c r="F1656" s="19"/>
      <c r="G1656" s="12"/>
      <c r="H1656" s="12"/>
    </row>
    <row r="1657" spans="1:8" ht="15.75" x14ac:dyDescent="0.25">
      <c r="A1657" s="9">
        <v>2008</v>
      </c>
      <c r="B1657" s="10">
        <v>0</v>
      </c>
      <c r="C1657" s="13"/>
      <c r="D1657" s="12"/>
      <c r="E1657" s="19"/>
      <c r="F1657" s="19"/>
      <c r="G1657" s="12"/>
      <c r="H1657" s="12"/>
    </row>
    <row r="1658" spans="1:8" ht="15.75" x14ac:dyDescent="0.25">
      <c r="A1658" s="9">
        <v>2009</v>
      </c>
      <c r="B1658" s="10">
        <v>0</v>
      </c>
      <c r="C1658" s="13"/>
      <c r="D1658" s="12"/>
      <c r="E1658" s="19"/>
      <c r="F1658" s="19"/>
      <c r="G1658" s="12"/>
      <c r="H1658" s="12"/>
    </row>
    <row r="1659" spans="1:8" ht="15.75" x14ac:dyDescent="0.25">
      <c r="A1659" s="9">
        <v>2010</v>
      </c>
      <c r="B1659" s="10">
        <v>0</v>
      </c>
      <c r="C1659" s="13">
        <v>0</v>
      </c>
      <c r="D1659" s="12">
        <v>0</v>
      </c>
      <c r="E1659" s="19">
        <v>0</v>
      </c>
      <c r="F1659" s="19">
        <v>0</v>
      </c>
      <c r="G1659" s="9">
        <v>0</v>
      </c>
      <c r="H1659" s="9">
        <v>0</v>
      </c>
    </row>
    <row r="1660" spans="1:8" ht="15.75" x14ac:dyDescent="0.25">
      <c r="A1660" s="9">
        <v>2011</v>
      </c>
      <c r="B1660" s="10">
        <v>0</v>
      </c>
      <c r="C1660" s="13">
        <v>0</v>
      </c>
      <c r="D1660" s="12">
        <v>0</v>
      </c>
      <c r="E1660" s="19">
        <v>0</v>
      </c>
      <c r="F1660" s="19">
        <v>0</v>
      </c>
      <c r="G1660" s="9">
        <v>0</v>
      </c>
      <c r="H1660" s="9">
        <v>0</v>
      </c>
    </row>
    <row r="1661" spans="1:8" ht="15.75" x14ac:dyDescent="0.25">
      <c r="A1661" s="9">
        <v>2012</v>
      </c>
      <c r="B1661" s="10">
        <v>0</v>
      </c>
      <c r="C1661" s="13">
        <v>0</v>
      </c>
      <c r="D1661" s="12">
        <v>0</v>
      </c>
      <c r="E1661" s="19">
        <v>0</v>
      </c>
      <c r="F1661" s="19">
        <v>0</v>
      </c>
      <c r="G1661" s="9">
        <v>0</v>
      </c>
      <c r="H1661" s="9">
        <v>0</v>
      </c>
    </row>
    <row r="1662" spans="1:8" ht="15.75" x14ac:dyDescent="0.25">
      <c r="A1662" s="9">
        <v>2013</v>
      </c>
      <c r="B1662" s="10">
        <v>0</v>
      </c>
      <c r="C1662" s="13">
        <v>0</v>
      </c>
      <c r="D1662" s="12">
        <v>0</v>
      </c>
      <c r="E1662" s="19">
        <v>0</v>
      </c>
      <c r="F1662" s="19">
        <v>0</v>
      </c>
      <c r="G1662" s="9">
        <v>0</v>
      </c>
      <c r="H1662" s="9">
        <v>0</v>
      </c>
    </row>
    <row r="1663" spans="1:8" ht="15.75" x14ac:dyDescent="0.25">
      <c r="A1663" s="9">
        <v>2014</v>
      </c>
      <c r="B1663" s="10">
        <v>0</v>
      </c>
      <c r="C1663" s="13">
        <v>0</v>
      </c>
      <c r="D1663" s="12">
        <v>0</v>
      </c>
      <c r="E1663" s="19">
        <v>0</v>
      </c>
      <c r="F1663" s="19">
        <v>0</v>
      </c>
      <c r="G1663" s="9">
        <v>0</v>
      </c>
      <c r="H1663" s="9">
        <v>0</v>
      </c>
    </row>
    <row r="1664" spans="1:8" ht="15.75" x14ac:dyDescent="0.25">
      <c r="A1664" s="9">
        <v>2015</v>
      </c>
      <c r="B1664" s="10">
        <v>0</v>
      </c>
      <c r="C1664" s="13">
        <v>0</v>
      </c>
      <c r="D1664" s="12">
        <v>0</v>
      </c>
      <c r="E1664" s="19">
        <v>0</v>
      </c>
      <c r="F1664" s="19">
        <v>0</v>
      </c>
      <c r="G1664" s="9">
        <v>0</v>
      </c>
      <c r="H1664" s="9">
        <v>0</v>
      </c>
    </row>
    <row r="1665" spans="1:8" ht="15.75" x14ac:dyDescent="0.25">
      <c r="A1665" s="9">
        <v>2016</v>
      </c>
      <c r="B1665" s="10">
        <v>0</v>
      </c>
      <c r="C1665" s="13">
        <v>0</v>
      </c>
      <c r="D1665" s="12">
        <v>0</v>
      </c>
      <c r="E1665" s="19">
        <v>0</v>
      </c>
      <c r="F1665" s="19">
        <v>0</v>
      </c>
      <c r="G1665" s="9">
        <v>0</v>
      </c>
      <c r="H1665" s="9">
        <v>0</v>
      </c>
    </row>
    <row r="1666" spans="1:8" ht="15.75" x14ac:dyDescent="0.25">
      <c r="A1666" s="9">
        <v>2017</v>
      </c>
      <c r="B1666" s="10">
        <v>0</v>
      </c>
      <c r="C1666" s="13">
        <v>0</v>
      </c>
      <c r="D1666" s="12">
        <v>0</v>
      </c>
      <c r="E1666" s="19">
        <v>0</v>
      </c>
      <c r="F1666" s="19">
        <v>0</v>
      </c>
      <c r="G1666" s="19">
        <v>0</v>
      </c>
      <c r="H1666" s="19">
        <v>0</v>
      </c>
    </row>
    <row r="1667" spans="1:8" ht="15.75" x14ac:dyDescent="0.25">
      <c r="A1667" s="9">
        <v>2018</v>
      </c>
      <c r="B1667" s="10">
        <v>0</v>
      </c>
      <c r="C1667" s="13">
        <v>0</v>
      </c>
      <c r="D1667" s="12">
        <v>0</v>
      </c>
      <c r="E1667" s="19">
        <v>0</v>
      </c>
      <c r="F1667" s="19">
        <v>0</v>
      </c>
      <c r="G1667" s="19">
        <v>0</v>
      </c>
      <c r="H1667" s="19">
        <v>0</v>
      </c>
    </row>
    <row r="1668" spans="1:8" ht="15.75" x14ac:dyDescent="0.25">
      <c r="A1668" s="9">
        <v>2019</v>
      </c>
      <c r="B1668" s="10">
        <v>0</v>
      </c>
      <c r="C1668" s="13">
        <v>0</v>
      </c>
      <c r="D1668" s="12">
        <v>0</v>
      </c>
      <c r="E1668" s="19">
        <v>0</v>
      </c>
      <c r="F1668" s="19">
        <v>0</v>
      </c>
      <c r="G1668" s="19">
        <v>0</v>
      </c>
      <c r="H1668" s="19">
        <v>0</v>
      </c>
    </row>
    <row r="1669" spans="1:8" ht="15.75" x14ac:dyDescent="0.25">
      <c r="A1669" s="9">
        <v>2020</v>
      </c>
      <c r="B1669" s="10">
        <v>0</v>
      </c>
      <c r="C1669" s="13">
        <v>0</v>
      </c>
      <c r="D1669" s="12">
        <v>0</v>
      </c>
      <c r="E1669" s="19">
        <v>0</v>
      </c>
      <c r="F1669" s="19">
        <v>0</v>
      </c>
      <c r="G1669" s="19">
        <v>0</v>
      </c>
      <c r="H1669" s="19">
        <v>0</v>
      </c>
    </row>
    <row r="1670" spans="1:8" ht="15.75" x14ac:dyDescent="0.25">
      <c r="A1670" s="9">
        <v>2021</v>
      </c>
      <c r="B1670" s="10">
        <v>0</v>
      </c>
      <c r="C1670" s="13" t="s">
        <v>666</v>
      </c>
      <c r="D1670" s="13" t="s">
        <v>666</v>
      </c>
      <c r="E1670" s="13" t="s">
        <v>666</v>
      </c>
      <c r="F1670" s="13" t="s">
        <v>666</v>
      </c>
      <c r="G1670" s="13" t="s">
        <v>666</v>
      </c>
      <c r="H1670" s="13" t="s">
        <v>666</v>
      </c>
    </row>
    <row r="1671" spans="1:8" ht="15.75" x14ac:dyDescent="0.25">
      <c r="A1671" s="9">
        <v>2022</v>
      </c>
      <c r="B1671" s="10">
        <v>0</v>
      </c>
      <c r="C1671" s="13">
        <v>0</v>
      </c>
      <c r="D1671" s="12">
        <v>0</v>
      </c>
      <c r="E1671" s="19">
        <v>0</v>
      </c>
      <c r="F1671" s="19">
        <v>0</v>
      </c>
      <c r="G1671" s="19">
        <v>0</v>
      </c>
      <c r="H1671" s="19">
        <v>0</v>
      </c>
    </row>
    <row r="1672" spans="1:8" ht="15.75" x14ac:dyDescent="0.25">
      <c r="A1672" s="26"/>
      <c r="B1672" s="27"/>
      <c r="C1672" s="29"/>
      <c r="D1672" s="30"/>
      <c r="E1672" s="25"/>
      <c r="F1672" s="25"/>
      <c r="G1672" s="25"/>
      <c r="H1672" s="25"/>
    </row>
    <row r="1673" spans="1:8" ht="15.75" x14ac:dyDescent="0.25">
      <c r="A1673" s="23" t="s">
        <v>96</v>
      </c>
      <c r="B1673" s="27"/>
      <c r="C1673" s="29"/>
      <c r="D1673" s="30"/>
      <c r="E1673" s="25"/>
      <c r="F1673" s="25"/>
      <c r="G1673" s="25"/>
      <c r="H1673" s="25"/>
    </row>
    <row r="1674" spans="1:8" ht="15.75" x14ac:dyDescent="0.25">
      <c r="A1674" s="26"/>
      <c r="B1674" s="27"/>
      <c r="C1674" s="29"/>
      <c r="D1674" s="30"/>
      <c r="E1674" s="25"/>
      <c r="F1674" s="25"/>
      <c r="G1674" s="25"/>
      <c r="H1674" s="25"/>
    </row>
    <row r="1675" spans="1:8" ht="15.75" x14ac:dyDescent="0.25">
      <c r="A1675" s="26"/>
      <c r="B1675" s="27"/>
      <c r="C1675" s="29"/>
      <c r="D1675" s="30"/>
      <c r="E1675" s="25"/>
      <c r="F1675" s="25"/>
      <c r="G1675" s="25"/>
      <c r="H1675" s="25"/>
    </row>
    <row r="1676" spans="1:8" ht="18" x14ac:dyDescent="0.25">
      <c r="A1676" s="167" t="s">
        <v>33</v>
      </c>
      <c r="B1676" s="168"/>
      <c r="C1676" s="168"/>
      <c r="D1676" s="168"/>
      <c r="E1676" s="168"/>
      <c r="F1676" s="168"/>
      <c r="G1676" s="168"/>
      <c r="H1676" s="169"/>
    </row>
    <row r="1677" spans="1:8" ht="47.25" x14ac:dyDescent="0.25">
      <c r="A1677" s="20" t="s">
        <v>0</v>
      </c>
      <c r="B1677" s="21" t="s">
        <v>94</v>
      </c>
      <c r="C1677" s="22" t="s">
        <v>95</v>
      </c>
      <c r="D1677" s="22" t="s">
        <v>91</v>
      </c>
      <c r="E1677" s="22" t="s">
        <v>92</v>
      </c>
      <c r="F1677" s="22" t="s">
        <v>93</v>
      </c>
      <c r="G1677" s="22" t="s">
        <v>89</v>
      </c>
      <c r="H1677" s="22" t="s">
        <v>88</v>
      </c>
    </row>
    <row r="1678" spans="1:8" ht="15.75" x14ac:dyDescent="0.25">
      <c r="A1678" s="9">
        <v>2005</v>
      </c>
      <c r="B1678" s="10">
        <v>0</v>
      </c>
      <c r="C1678" s="11"/>
      <c r="D1678" s="12"/>
      <c r="E1678" s="19"/>
      <c r="F1678" s="19"/>
      <c r="G1678" s="12"/>
      <c r="H1678" s="12"/>
    </row>
    <row r="1679" spans="1:8" ht="15.75" x14ac:dyDescent="0.25">
      <c r="A1679" s="9">
        <v>2006</v>
      </c>
      <c r="B1679" s="10">
        <v>0</v>
      </c>
      <c r="C1679" s="11"/>
      <c r="D1679" s="12"/>
      <c r="E1679" s="19"/>
      <c r="F1679" s="19"/>
      <c r="G1679" s="12"/>
      <c r="H1679" s="12"/>
    </row>
    <row r="1680" spans="1:8" ht="15.75" x14ac:dyDescent="0.25">
      <c r="A1680" s="9">
        <v>2007</v>
      </c>
      <c r="B1680" s="10">
        <v>0</v>
      </c>
      <c r="C1680" s="11"/>
      <c r="D1680" s="12"/>
      <c r="E1680" s="19"/>
      <c r="F1680" s="19"/>
      <c r="G1680" s="12"/>
      <c r="H1680" s="12"/>
    </row>
    <row r="1681" spans="1:8" ht="15.75" x14ac:dyDescent="0.25">
      <c r="A1681" s="9">
        <v>2008</v>
      </c>
      <c r="B1681" s="10">
        <v>0</v>
      </c>
      <c r="C1681" s="11"/>
      <c r="D1681" s="12"/>
      <c r="E1681" s="19"/>
      <c r="F1681" s="19"/>
      <c r="G1681" s="12"/>
      <c r="H1681" s="12"/>
    </row>
    <row r="1682" spans="1:8" ht="15.75" x14ac:dyDescent="0.25">
      <c r="A1682" s="9">
        <v>2009</v>
      </c>
      <c r="B1682" s="10">
        <v>0</v>
      </c>
      <c r="C1682" s="11"/>
      <c r="D1682" s="12"/>
      <c r="E1682" s="19"/>
      <c r="F1682" s="19"/>
      <c r="G1682" s="12"/>
      <c r="H1682" s="12"/>
    </row>
    <row r="1683" spans="1:8" ht="15.75" x14ac:dyDescent="0.25">
      <c r="A1683" s="9">
        <v>2010</v>
      </c>
      <c r="B1683" s="10">
        <v>0</v>
      </c>
      <c r="C1683" s="13">
        <v>1</v>
      </c>
      <c r="D1683" s="9">
        <v>0</v>
      </c>
      <c r="E1683" s="19">
        <v>1</v>
      </c>
      <c r="F1683" s="19">
        <v>0</v>
      </c>
      <c r="G1683" s="9">
        <f t="shared" ref="G1683:G1689" si="53">C1683-(D1683+E1683+F1683)-H1683</f>
        <v>0</v>
      </c>
      <c r="H1683" s="9">
        <v>0</v>
      </c>
    </row>
    <row r="1684" spans="1:8" ht="15.75" x14ac:dyDescent="0.25">
      <c r="A1684" s="9">
        <v>2011</v>
      </c>
      <c r="B1684" s="10">
        <v>0</v>
      </c>
      <c r="C1684" s="13">
        <v>1</v>
      </c>
      <c r="D1684" s="9">
        <v>0</v>
      </c>
      <c r="E1684" s="19">
        <v>1</v>
      </c>
      <c r="F1684" s="19">
        <v>0</v>
      </c>
      <c r="G1684" s="9">
        <f t="shared" si="53"/>
        <v>0</v>
      </c>
      <c r="H1684" s="9">
        <v>0</v>
      </c>
    </row>
    <row r="1685" spans="1:8" ht="15.75" x14ac:dyDescent="0.25">
      <c r="A1685" s="9">
        <v>2012</v>
      </c>
      <c r="B1685" s="10">
        <v>0</v>
      </c>
      <c r="C1685" s="13">
        <v>1</v>
      </c>
      <c r="D1685" s="9">
        <v>0</v>
      </c>
      <c r="E1685" s="19">
        <v>1</v>
      </c>
      <c r="F1685" s="19">
        <v>0</v>
      </c>
      <c r="G1685" s="9">
        <f t="shared" si="53"/>
        <v>0</v>
      </c>
      <c r="H1685" s="9">
        <v>0</v>
      </c>
    </row>
    <row r="1686" spans="1:8" ht="15.75" x14ac:dyDescent="0.25">
      <c r="A1686" s="9">
        <v>2013</v>
      </c>
      <c r="B1686" s="10">
        <v>0</v>
      </c>
      <c r="C1686" s="13">
        <v>1</v>
      </c>
      <c r="D1686" s="9">
        <v>0</v>
      </c>
      <c r="E1686" s="19">
        <v>1</v>
      </c>
      <c r="F1686" s="19">
        <v>0</v>
      </c>
      <c r="G1686" s="9">
        <f t="shared" si="53"/>
        <v>0</v>
      </c>
      <c r="H1686" s="9">
        <v>0</v>
      </c>
    </row>
    <row r="1687" spans="1:8" ht="15.75" x14ac:dyDescent="0.25">
      <c r="A1687" s="9">
        <v>2014</v>
      </c>
      <c r="B1687" s="10">
        <v>0</v>
      </c>
      <c r="C1687" s="13">
        <v>1</v>
      </c>
      <c r="D1687" s="9">
        <v>0</v>
      </c>
      <c r="E1687" s="19">
        <v>1</v>
      </c>
      <c r="F1687" s="19">
        <v>0</v>
      </c>
      <c r="G1687" s="9">
        <f t="shared" si="53"/>
        <v>0</v>
      </c>
      <c r="H1687" s="9">
        <v>0</v>
      </c>
    </row>
    <row r="1688" spans="1:8" ht="15.75" x14ac:dyDescent="0.25">
      <c r="A1688" s="9">
        <v>2015</v>
      </c>
      <c r="B1688" s="10">
        <v>0</v>
      </c>
      <c r="C1688" s="13">
        <v>1</v>
      </c>
      <c r="D1688" s="9">
        <v>0</v>
      </c>
      <c r="E1688" s="19">
        <v>1</v>
      </c>
      <c r="F1688" s="19">
        <v>0</v>
      </c>
      <c r="G1688" s="9">
        <f t="shared" si="53"/>
        <v>0</v>
      </c>
      <c r="H1688" s="9">
        <v>0</v>
      </c>
    </row>
    <row r="1689" spans="1:8" ht="15.75" x14ac:dyDescent="0.25">
      <c r="A1689" s="9">
        <v>2016</v>
      </c>
      <c r="B1689" s="10">
        <v>0</v>
      </c>
      <c r="C1689" s="13">
        <v>1</v>
      </c>
      <c r="D1689" s="9">
        <v>0</v>
      </c>
      <c r="E1689" s="19">
        <v>0</v>
      </c>
      <c r="F1689" s="19">
        <v>0</v>
      </c>
      <c r="G1689" s="9">
        <f t="shared" si="53"/>
        <v>0</v>
      </c>
      <c r="H1689" s="9">
        <v>1</v>
      </c>
    </row>
    <row r="1690" spans="1:8" ht="15.75" x14ac:dyDescent="0.25">
      <c r="A1690" s="9">
        <v>2017</v>
      </c>
      <c r="B1690" s="10">
        <v>0</v>
      </c>
      <c r="C1690" s="13">
        <v>1</v>
      </c>
      <c r="D1690" s="9">
        <v>0</v>
      </c>
      <c r="E1690" s="19">
        <v>0</v>
      </c>
      <c r="F1690" s="19">
        <v>0</v>
      </c>
      <c r="G1690" s="19">
        <v>1</v>
      </c>
      <c r="H1690" s="19">
        <v>0</v>
      </c>
    </row>
    <row r="1691" spans="1:8" ht="15.75" x14ac:dyDescent="0.25">
      <c r="A1691" s="9">
        <v>2018</v>
      </c>
      <c r="B1691" s="10">
        <v>0</v>
      </c>
      <c r="C1691" s="13">
        <v>1</v>
      </c>
      <c r="D1691" s="9">
        <v>0</v>
      </c>
      <c r="E1691" s="19">
        <v>0</v>
      </c>
      <c r="F1691" s="19">
        <v>0</v>
      </c>
      <c r="G1691" s="19">
        <v>1</v>
      </c>
      <c r="H1691" s="19">
        <v>0</v>
      </c>
    </row>
    <row r="1692" spans="1:8" ht="15.75" x14ac:dyDescent="0.25">
      <c r="A1692" s="9">
        <v>2019</v>
      </c>
      <c r="B1692" s="10">
        <v>0</v>
      </c>
      <c r="C1692" s="13">
        <v>1</v>
      </c>
      <c r="D1692" s="9">
        <v>0</v>
      </c>
      <c r="E1692" s="19">
        <v>1</v>
      </c>
      <c r="F1692" s="19">
        <v>0</v>
      </c>
      <c r="G1692" s="19">
        <v>0</v>
      </c>
      <c r="H1692" s="19">
        <v>0</v>
      </c>
    </row>
    <row r="1693" spans="1:8" ht="15.75" x14ac:dyDescent="0.25">
      <c r="A1693" s="9">
        <v>2020</v>
      </c>
      <c r="B1693" s="10">
        <v>0</v>
      </c>
      <c r="C1693" s="13">
        <v>1</v>
      </c>
      <c r="D1693" s="9">
        <v>0</v>
      </c>
      <c r="E1693" s="19">
        <v>1</v>
      </c>
      <c r="F1693" s="19">
        <v>0</v>
      </c>
      <c r="G1693" s="19">
        <v>0</v>
      </c>
      <c r="H1693" s="19">
        <v>0</v>
      </c>
    </row>
    <row r="1694" spans="1:8" ht="15.75" x14ac:dyDescent="0.25">
      <c r="A1694" s="9">
        <v>2021</v>
      </c>
      <c r="B1694" s="10">
        <v>0</v>
      </c>
      <c r="C1694" s="13" t="s">
        <v>666</v>
      </c>
      <c r="D1694" s="13" t="s">
        <v>666</v>
      </c>
      <c r="E1694" s="13" t="s">
        <v>666</v>
      </c>
      <c r="F1694" s="13" t="s">
        <v>666</v>
      </c>
      <c r="G1694" s="13" t="s">
        <v>666</v>
      </c>
      <c r="H1694" s="13" t="s">
        <v>666</v>
      </c>
    </row>
    <row r="1695" spans="1:8" ht="15.75" x14ac:dyDescent="0.25">
      <c r="A1695" s="9">
        <v>2022</v>
      </c>
      <c r="B1695" s="10">
        <v>0</v>
      </c>
      <c r="C1695" s="13">
        <v>1</v>
      </c>
      <c r="D1695" s="9">
        <v>0</v>
      </c>
      <c r="E1695" s="19">
        <v>1</v>
      </c>
      <c r="F1695" s="19">
        <v>0</v>
      </c>
      <c r="G1695" s="19">
        <v>0</v>
      </c>
      <c r="H1695" s="19">
        <v>0</v>
      </c>
    </row>
    <row r="1696" spans="1:8" ht="15.75" x14ac:dyDescent="0.25">
      <c r="A1696" s="26"/>
      <c r="B1696" s="27"/>
      <c r="C1696" s="29"/>
      <c r="D1696" s="30"/>
      <c r="E1696" s="25"/>
      <c r="F1696" s="25"/>
      <c r="G1696" s="25"/>
      <c r="H1696" s="25"/>
    </row>
    <row r="1697" spans="1:8" ht="15.75" x14ac:dyDescent="0.25">
      <c r="A1697" s="23" t="s">
        <v>96</v>
      </c>
      <c r="B1697" s="27"/>
      <c r="C1697" s="29"/>
      <c r="D1697" s="30"/>
      <c r="E1697" s="25"/>
      <c r="F1697" s="25"/>
      <c r="G1697" s="25"/>
      <c r="H1697" s="25"/>
    </row>
    <row r="1698" spans="1:8" ht="15.75" x14ac:dyDescent="0.25">
      <c r="A1698" s="26"/>
      <c r="B1698" s="27"/>
      <c r="C1698" s="29"/>
      <c r="D1698" s="30"/>
      <c r="E1698" s="25"/>
      <c r="F1698" s="25"/>
      <c r="G1698" s="25"/>
      <c r="H1698" s="25"/>
    </row>
    <row r="1699" spans="1:8" ht="15.75" x14ac:dyDescent="0.25">
      <c r="A1699" s="26"/>
      <c r="B1699" s="27"/>
      <c r="C1699" s="29"/>
      <c r="D1699" s="30"/>
      <c r="E1699" s="25"/>
      <c r="F1699" s="25"/>
      <c r="G1699" s="25"/>
      <c r="H1699" s="25"/>
    </row>
    <row r="1700" spans="1:8" ht="15.75" x14ac:dyDescent="0.25">
      <c r="A1700" s="26"/>
      <c r="B1700" s="27"/>
      <c r="C1700" s="29"/>
      <c r="D1700" s="30"/>
      <c r="E1700" s="25"/>
      <c r="F1700" s="25"/>
      <c r="G1700" s="25"/>
      <c r="H1700" s="25"/>
    </row>
    <row r="1701" spans="1:8" ht="15.75" x14ac:dyDescent="0.25">
      <c r="A1701" s="23"/>
      <c r="B1701" s="24"/>
      <c r="C1701" s="23"/>
      <c r="D1701" s="23"/>
      <c r="E1701" s="25"/>
      <c r="F1701" s="25"/>
      <c r="G1701" s="25"/>
      <c r="H1701" s="25"/>
    </row>
    <row r="1702" spans="1:8" ht="15.75" x14ac:dyDescent="0.25">
      <c r="A1702" s="23"/>
      <c r="B1702" s="24"/>
      <c r="C1702" s="23"/>
      <c r="D1702" s="23"/>
      <c r="E1702" s="25"/>
      <c r="F1702" s="25"/>
      <c r="G1702" s="25"/>
      <c r="H1702" s="25"/>
    </row>
    <row r="1703" spans="1:8" ht="15.75" x14ac:dyDescent="0.25">
      <c r="A1703" s="23"/>
      <c r="B1703" s="24"/>
      <c r="C1703" s="23"/>
      <c r="D1703" s="23"/>
      <c r="E1703" s="25"/>
      <c r="F1703" s="25"/>
      <c r="G1703" s="25"/>
      <c r="H1703" s="25"/>
    </row>
    <row r="1704" spans="1:8" ht="18" x14ac:dyDescent="0.25">
      <c r="A1704" s="167" t="s">
        <v>34</v>
      </c>
      <c r="B1704" s="168"/>
      <c r="C1704" s="168"/>
      <c r="D1704" s="168"/>
      <c r="E1704" s="168"/>
      <c r="F1704" s="168"/>
      <c r="G1704" s="168"/>
      <c r="H1704" s="169"/>
    </row>
    <row r="1705" spans="1:8" ht="47.25" x14ac:dyDescent="0.25">
      <c r="A1705" s="20" t="s">
        <v>0</v>
      </c>
      <c r="B1705" s="21" t="s">
        <v>94</v>
      </c>
      <c r="C1705" s="22" t="s">
        <v>95</v>
      </c>
      <c r="D1705" s="22" t="s">
        <v>91</v>
      </c>
      <c r="E1705" s="22" t="s">
        <v>92</v>
      </c>
      <c r="F1705" s="22" t="s">
        <v>93</v>
      </c>
      <c r="G1705" s="22" t="s">
        <v>89</v>
      </c>
      <c r="H1705" s="22" t="s">
        <v>88</v>
      </c>
    </row>
    <row r="1706" spans="1:8" ht="15.75" x14ac:dyDescent="0.25">
      <c r="A1706" s="9">
        <v>2005</v>
      </c>
      <c r="B1706" s="10">
        <v>0</v>
      </c>
      <c r="C1706" s="11"/>
      <c r="D1706" s="12"/>
      <c r="E1706" s="19"/>
      <c r="F1706" s="19"/>
      <c r="G1706" s="12"/>
      <c r="H1706" s="12"/>
    </row>
    <row r="1707" spans="1:8" ht="15.75" x14ac:dyDescent="0.25">
      <c r="A1707" s="9">
        <v>2006</v>
      </c>
      <c r="B1707" s="10">
        <v>0</v>
      </c>
      <c r="C1707" s="11"/>
      <c r="D1707" s="12"/>
      <c r="E1707" s="19"/>
      <c r="F1707" s="19"/>
      <c r="G1707" s="12"/>
      <c r="H1707" s="12"/>
    </row>
    <row r="1708" spans="1:8" ht="15.75" x14ac:dyDescent="0.25">
      <c r="A1708" s="9">
        <v>2007</v>
      </c>
      <c r="B1708" s="10">
        <v>0</v>
      </c>
      <c r="C1708" s="11"/>
      <c r="D1708" s="12"/>
      <c r="E1708" s="19"/>
      <c r="F1708" s="19"/>
      <c r="G1708" s="12"/>
      <c r="H1708" s="12"/>
    </row>
    <row r="1709" spans="1:8" ht="15.75" x14ac:dyDescent="0.25">
      <c r="A1709" s="9">
        <v>2008</v>
      </c>
      <c r="B1709" s="10">
        <v>0</v>
      </c>
      <c r="C1709" s="11"/>
      <c r="D1709" s="12"/>
      <c r="E1709" s="19"/>
      <c r="F1709" s="19"/>
      <c r="G1709" s="12"/>
      <c r="H1709" s="12"/>
    </row>
    <row r="1710" spans="1:8" ht="15.75" x14ac:dyDescent="0.25">
      <c r="A1710" s="9">
        <v>2009</v>
      </c>
      <c r="B1710" s="10">
        <v>0</v>
      </c>
      <c r="C1710" s="11"/>
      <c r="D1710" s="12"/>
      <c r="E1710" s="19"/>
      <c r="F1710" s="19"/>
      <c r="G1710" s="12"/>
      <c r="H1710" s="12"/>
    </row>
    <row r="1711" spans="1:8" ht="15.75" x14ac:dyDescent="0.25">
      <c r="A1711" s="9">
        <v>2010</v>
      </c>
      <c r="B1711" s="10">
        <v>0</v>
      </c>
      <c r="C1711" s="13">
        <v>1</v>
      </c>
      <c r="D1711" s="9">
        <v>0</v>
      </c>
      <c r="E1711" s="19">
        <v>1</v>
      </c>
      <c r="F1711" s="19">
        <v>0</v>
      </c>
      <c r="G1711" s="9">
        <f t="shared" ref="G1711:G1717" si="54">C1711-(D1711+E1711+F1711)-H1711</f>
        <v>0</v>
      </c>
      <c r="H1711" s="9">
        <v>0</v>
      </c>
    </row>
    <row r="1712" spans="1:8" ht="15.75" x14ac:dyDescent="0.25">
      <c r="A1712" s="9">
        <v>2011</v>
      </c>
      <c r="B1712" s="10">
        <v>0</v>
      </c>
      <c r="C1712" s="13">
        <v>1</v>
      </c>
      <c r="D1712" s="9">
        <v>0</v>
      </c>
      <c r="E1712" s="19">
        <v>1</v>
      </c>
      <c r="F1712" s="19">
        <v>0</v>
      </c>
      <c r="G1712" s="9">
        <f t="shared" si="54"/>
        <v>0</v>
      </c>
      <c r="H1712" s="9">
        <v>0</v>
      </c>
    </row>
    <row r="1713" spans="1:8" ht="15.75" x14ac:dyDescent="0.25">
      <c r="A1713" s="9">
        <v>2012</v>
      </c>
      <c r="B1713" s="10">
        <v>0</v>
      </c>
      <c r="C1713" s="13">
        <v>1</v>
      </c>
      <c r="D1713" s="9">
        <v>0</v>
      </c>
      <c r="E1713" s="19">
        <v>1</v>
      </c>
      <c r="F1713" s="19">
        <v>0</v>
      </c>
      <c r="G1713" s="9">
        <f t="shared" si="54"/>
        <v>0</v>
      </c>
      <c r="H1713" s="9">
        <v>0</v>
      </c>
    </row>
    <row r="1714" spans="1:8" ht="15.75" x14ac:dyDescent="0.25">
      <c r="A1714" s="9">
        <v>2013</v>
      </c>
      <c r="B1714" s="10">
        <v>0</v>
      </c>
      <c r="C1714" s="13">
        <v>1</v>
      </c>
      <c r="D1714" s="9">
        <v>0</v>
      </c>
      <c r="E1714" s="19">
        <v>1</v>
      </c>
      <c r="F1714" s="19">
        <v>0</v>
      </c>
      <c r="G1714" s="9">
        <f t="shared" si="54"/>
        <v>0</v>
      </c>
      <c r="H1714" s="9">
        <v>0</v>
      </c>
    </row>
    <row r="1715" spans="1:8" ht="15.75" x14ac:dyDescent="0.25">
      <c r="A1715" s="9">
        <v>2014</v>
      </c>
      <c r="B1715" s="10">
        <v>10.93</v>
      </c>
      <c r="C1715" s="13">
        <v>1</v>
      </c>
      <c r="D1715" s="9">
        <v>0</v>
      </c>
      <c r="E1715" s="19">
        <v>1</v>
      </c>
      <c r="F1715" s="19">
        <v>0</v>
      </c>
      <c r="G1715" s="9">
        <f t="shared" si="54"/>
        <v>0</v>
      </c>
      <c r="H1715" s="9">
        <v>0</v>
      </c>
    </row>
    <row r="1716" spans="1:8" ht="15.75" x14ac:dyDescent="0.25">
      <c r="A1716" s="9">
        <v>2015</v>
      </c>
      <c r="B1716" s="10">
        <v>0</v>
      </c>
      <c r="C1716" s="13">
        <v>1</v>
      </c>
      <c r="D1716" s="9">
        <v>0</v>
      </c>
      <c r="E1716" s="19">
        <v>1</v>
      </c>
      <c r="F1716" s="19">
        <v>0</v>
      </c>
      <c r="G1716" s="9">
        <f t="shared" si="54"/>
        <v>0</v>
      </c>
      <c r="H1716" s="9">
        <v>0</v>
      </c>
    </row>
    <row r="1717" spans="1:8" ht="15.75" x14ac:dyDescent="0.25">
      <c r="A1717" s="9">
        <v>2016</v>
      </c>
      <c r="B1717" s="10">
        <v>0</v>
      </c>
      <c r="C1717" s="13">
        <v>1</v>
      </c>
      <c r="D1717" s="9">
        <v>0</v>
      </c>
      <c r="E1717" s="19">
        <v>0</v>
      </c>
      <c r="F1717" s="19">
        <v>0</v>
      </c>
      <c r="G1717" s="9">
        <f t="shared" si="54"/>
        <v>1</v>
      </c>
      <c r="H1717" s="9">
        <v>0</v>
      </c>
    </row>
    <row r="1718" spans="1:8" ht="15.75" x14ac:dyDescent="0.25">
      <c r="A1718" s="9">
        <v>2017</v>
      </c>
      <c r="B1718" s="10">
        <v>0</v>
      </c>
      <c r="C1718" s="13">
        <v>1</v>
      </c>
      <c r="D1718" s="9">
        <v>0</v>
      </c>
      <c r="E1718" s="19">
        <v>0</v>
      </c>
      <c r="F1718" s="19">
        <v>0</v>
      </c>
      <c r="G1718" s="19">
        <v>1</v>
      </c>
      <c r="H1718" s="19">
        <v>0</v>
      </c>
    </row>
    <row r="1719" spans="1:8" ht="15.75" x14ac:dyDescent="0.25">
      <c r="A1719" s="9">
        <v>2018</v>
      </c>
      <c r="B1719" s="10">
        <v>0</v>
      </c>
      <c r="C1719" s="13">
        <v>1</v>
      </c>
      <c r="D1719" s="9">
        <v>0</v>
      </c>
      <c r="E1719" s="19">
        <v>0</v>
      </c>
      <c r="F1719" s="19">
        <v>0</v>
      </c>
      <c r="G1719" s="19">
        <v>1</v>
      </c>
      <c r="H1719" s="19">
        <v>0</v>
      </c>
    </row>
    <row r="1720" spans="1:8" ht="15.75" x14ac:dyDescent="0.25">
      <c r="A1720" s="9">
        <v>2019</v>
      </c>
      <c r="B1720" s="10">
        <v>0</v>
      </c>
      <c r="C1720" s="13">
        <v>2</v>
      </c>
      <c r="D1720" s="9">
        <v>0</v>
      </c>
      <c r="E1720" s="19">
        <v>0</v>
      </c>
      <c r="F1720" s="19">
        <v>0</v>
      </c>
      <c r="G1720" s="19">
        <v>2</v>
      </c>
      <c r="H1720" s="19">
        <v>0</v>
      </c>
    </row>
    <row r="1721" spans="1:8" ht="15.75" x14ac:dyDescent="0.25">
      <c r="A1721" s="9">
        <v>2020</v>
      </c>
      <c r="B1721" s="10">
        <v>0</v>
      </c>
      <c r="C1721" s="13">
        <v>2</v>
      </c>
      <c r="D1721" s="9">
        <v>0</v>
      </c>
      <c r="E1721" s="19">
        <v>0</v>
      </c>
      <c r="F1721" s="19">
        <v>0</v>
      </c>
      <c r="G1721" s="19">
        <v>0</v>
      </c>
      <c r="H1721" s="19">
        <v>2</v>
      </c>
    </row>
    <row r="1722" spans="1:8" ht="15.75" x14ac:dyDescent="0.25">
      <c r="A1722" s="9">
        <v>2021</v>
      </c>
      <c r="B1722" s="10">
        <v>0</v>
      </c>
      <c r="C1722" s="13" t="s">
        <v>666</v>
      </c>
      <c r="D1722" s="13" t="s">
        <v>666</v>
      </c>
      <c r="E1722" s="13" t="s">
        <v>666</v>
      </c>
      <c r="F1722" s="13" t="s">
        <v>666</v>
      </c>
      <c r="G1722" s="13" t="s">
        <v>666</v>
      </c>
      <c r="H1722" s="13" t="s">
        <v>666</v>
      </c>
    </row>
    <row r="1723" spans="1:8" ht="15.75" x14ac:dyDescent="0.25">
      <c r="A1723" s="9">
        <v>2022</v>
      </c>
      <c r="B1723" s="10">
        <v>0</v>
      </c>
      <c r="C1723" s="13">
        <v>5</v>
      </c>
      <c r="D1723" s="9">
        <v>0</v>
      </c>
      <c r="E1723" s="19">
        <v>0</v>
      </c>
      <c r="F1723" s="19">
        <v>0</v>
      </c>
      <c r="G1723" s="19">
        <v>5</v>
      </c>
      <c r="H1723" s="19">
        <v>0</v>
      </c>
    </row>
    <row r="1724" spans="1:8" ht="15.75" x14ac:dyDescent="0.25">
      <c r="A1724" s="26"/>
      <c r="B1724" s="27"/>
      <c r="C1724" s="29"/>
      <c r="D1724" s="30"/>
      <c r="E1724" s="25"/>
      <c r="F1724" s="25"/>
      <c r="G1724" s="25"/>
      <c r="H1724" s="25"/>
    </row>
    <row r="1725" spans="1:8" ht="15.75" x14ac:dyDescent="0.25">
      <c r="A1725" s="23" t="s">
        <v>96</v>
      </c>
      <c r="B1725" s="27"/>
      <c r="C1725" s="29"/>
      <c r="D1725" s="30"/>
      <c r="E1725" s="25"/>
      <c r="F1725" s="25"/>
      <c r="G1725" s="25"/>
      <c r="H1725" s="25"/>
    </row>
    <row r="1726" spans="1:8" ht="15.75" x14ac:dyDescent="0.25">
      <c r="A1726" s="26"/>
      <c r="B1726" s="27"/>
      <c r="C1726" s="29"/>
      <c r="D1726" s="30"/>
      <c r="E1726" s="25"/>
      <c r="F1726" s="25"/>
      <c r="G1726" s="25"/>
      <c r="H1726" s="25"/>
    </row>
    <row r="1727" spans="1:8" ht="15.75" x14ac:dyDescent="0.25">
      <c r="A1727" s="26"/>
      <c r="B1727" s="27"/>
      <c r="C1727" s="29"/>
      <c r="D1727" s="30"/>
      <c r="E1727" s="25"/>
      <c r="F1727" s="25"/>
      <c r="G1727" s="25"/>
      <c r="H1727" s="25"/>
    </row>
    <row r="1728" spans="1:8" ht="15.75" x14ac:dyDescent="0.25">
      <c r="A1728" s="26"/>
      <c r="B1728" s="27"/>
      <c r="C1728" s="29"/>
      <c r="D1728" s="30"/>
      <c r="E1728" s="25"/>
      <c r="F1728" s="25"/>
      <c r="G1728" s="25"/>
      <c r="H1728" s="25"/>
    </row>
    <row r="1729" spans="1:8" ht="15.75" x14ac:dyDescent="0.25">
      <c r="A1729" s="23"/>
      <c r="B1729" s="24"/>
      <c r="C1729" s="23"/>
      <c r="D1729" s="23"/>
      <c r="E1729" s="25"/>
      <c r="F1729" s="25"/>
      <c r="G1729" s="25"/>
      <c r="H1729" s="25"/>
    </row>
    <row r="1730" spans="1:8" ht="15.75" x14ac:dyDescent="0.25">
      <c r="A1730" s="23"/>
      <c r="B1730" s="24"/>
      <c r="C1730" s="23"/>
      <c r="D1730" s="23"/>
      <c r="E1730" s="25"/>
      <c r="F1730" s="25"/>
      <c r="G1730" s="25"/>
      <c r="H1730" s="25"/>
    </row>
    <row r="1731" spans="1:8" ht="15.75" x14ac:dyDescent="0.25">
      <c r="A1731" s="23"/>
      <c r="B1731" s="24"/>
      <c r="C1731" s="23"/>
      <c r="D1731" s="23"/>
      <c r="E1731" s="25"/>
      <c r="F1731" s="25"/>
      <c r="G1731" s="25"/>
      <c r="H1731" s="25"/>
    </row>
    <row r="1732" spans="1:8" ht="18" x14ac:dyDescent="0.25">
      <c r="A1732" s="167" t="s">
        <v>121</v>
      </c>
      <c r="B1732" s="168"/>
      <c r="C1732" s="168"/>
      <c r="D1732" s="168"/>
      <c r="E1732" s="168"/>
      <c r="F1732" s="168"/>
      <c r="G1732" s="168"/>
      <c r="H1732" s="169"/>
    </row>
    <row r="1733" spans="1:8" ht="47.25" x14ac:dyDescent="0.25">
      <c r="A1733" s="20" t="s">
        <v>0</v>
      </c>
      <c r="B1733" s="21" t="s">
        <v>94</v>
      </c>
      <c r="C1733" s="22" t="s">
        <v>95</v>
      </c>
      <c r="D1733" s="22" t="s">
        <v>91</v>
      </c>
      <c r="E1733" s="22" t="s">
        <v>92</v>
      </c>
      <c r="F1733" s="22" t="s">
        <v>93</v>
      </c>
      <c r="G1733" s="22" t="s">
        <v>89</v>
      </c>
      <c r="H1733" s="22" t="s">
        <v>88</v>
      </c>
    </row>
    <row r="1734" spans="1:8" ht="15.75" x14ac:dyDescent="0.25">
      <c r="A1734" s="9">
        <v>2005</v>
      </c>
      <c r="B1734" s="10">
        <v>0</v>
      </c>
      <c r="C1734" s="11"/>
      <c r="D1734" s="12"/>
      <c r="E1734" s="19"/>
      <c r="F1734" s="19"/>
      <c r="G1734" s="12"/>
      <c r="H1734" s="12"/>
    </row>
    <row r="1735" spans="1:8" ht="15.75" x14ac:dyDescent="0.25">
      <c r="A1735" s="9">
        <v>2006</v>
      </c>
      <c r="B1735" s="10">
        <v>0</v>
      </c>
      <c r="C1735" s="11"/>
      <c r="D1735" s="12"/>
      <c r="E1735" s="19"/>
      <c r="F1735" s="19"/>
      <c r="G1735" s="12"/>
      <c r="H1735" s="12"/>
    </row>
    <row r="1736" spans="1:8" ht="15.75" x14ac:dyDescent="0.25">
      <c r="A1736" s="9">
        <v>2007</v>
      </c>
      <c r="B1736" s="10">
        <v>0</v>
      </c>
      <c r="C1736" s="11"/>
      <c r="D1736" s="12"/>
      <c r="E1736" s="19"/>
      <c r="F1736" s="19"/>
      <c r="G1736" s="12"/>
      <c r="H1736" s="12"/>
    </row>
    <row r="1737" spans="1:8" ht="15.75" x14ac:dyDescent="0.25">
      <c r="A1737" s="9">
        <v>2008</v>
      </c>
      <c r="B1737" s="10">
        <v>0</v>
      </c>
      <c r="C1737" s="11"/>
      <c r="D1737" s="12"/>
      <c r="E1737" s="19"/>
      <c r="F1737" s="19"/>
      <c r="G1737" s="12"/>
      <c r="H1737" s="12"/>
    </row>
    <row r="1738" spans="1:8" ht="15.75" x14ac:dyDescent="0.25">
      <c r="A1738" s="9">
        <v>2009</v>
      </c>
      <c r="B1738" s="10">
        <v>0</v>
      </c>
      <c r="C1738" s="11"/>
      <c r="D1738" s="12"/>
      <c r="E1738" s="19"/>
      <c r="F1738" s="19"/>
      <c r="G1738" s="12"/>
      <c r="H1738" s="12"/>
    </row>
    <row r="1739" spans="1:8" ht="15.75" x14ac:dyDescent="0.25">
      <c r="A1739" s="9">
        <v>2010</v>
      </c>
      <c r="B1739" s="10">
        <v>0</v>
      </c>
      <c r="C1739" s="13">
        <v>1</v>
      </c>
      <c r="D1739" s="9">
        <v>0</v>
      </c>
      <c r="E1739" s="19">
        <v>1</v>
      </c>
      <c r="F1739" s="19">
        <v>0</v>
      </c>
      <c r="G1739" s="9">
        <f t="shared" ref="G1739:G1745" si="55">C1739-(D1739+E1739+F1739)-H1739</f>
        <v>0</v>
      </c>
      <c r="H1739" s="9">
        <v>0</v>
      </c>
    </row>
    <row r="1740" spans="1:8" ht="15.75" x14ac:dyDescent="0.25">
      <c r="A1740" s="9">
        <v>2011</v>
      </c>
      <c r="B1740" s="10">
        <v>0</v>
      </c>
      <c r="C1740" s="13">
        <v>1</v>
      </c>
      <c r="D1740" s="9">
        <v>0</v>
      </c>
      <c r="E1740" s="19">
        <v>1</v>
      </c>
      <c r="F1740" s="19">
        <v>0</v>
      </c>
      <c r="G1740" s="9">
        <f t="shared" si="55"/>
        <v>0</v>
      </c>
      <c r="H1740" s="9">
        <v>0</v>
      </c>
    </row>
    <row r="1741" spans="1:8" ht="15.75" x14ac:dyDescent="0.25">
      <c r="A1741" s="9">
        <v>2012</v>
      </c>
      <c r="B1741" s="10">
        <v>0</v>
      </c>
      <c r="C1741" s="13">
        <v>1</v>
      </c>
      <c r="D1741" s="9">
        <v>0</v>
      </c>
      <c r="E1741" s="19">
        <v>1</v>
      </c>
      <c r="F1741" s="19">
        <v>0</v>
      </c>
      <c r="G1741" s="9">
        <f t="shared" si="55"/>
        <v>0</v>
      </c>
      <c r="H1741" s="9">
        <v>0</v>
      </c>
    </row>
    <row r="1742" spans="1:8" ht="15.75" x14ac:dyDescent="0.25">
      <c r="A1742" s="9">
        <v>2013</v>
      </c>
      <c r="B1742" s="10">
        <v>0</v>
      </c>
      <c r="C1742" s="13">
        <v>1</v>
      </c>
      <c r="D1742" s="9">
        <v>0</v>
      </c>
      <c r="E1742" s="19">
        <v>1</v>
      </c>
      <c r="F1742" s="19">
        <v>0</v>
      </c>
      <c r="G1742" s="9">
        <f t="shared" si="55"/>
        <v>0</v>
      </c>
      <c r="H1742" s="9">
        <v>0</v>
      </c>
    </row>
    <row r="1743" spans="1:8" ht="15.75" x14ac:dyDescent="0.25">
      <c r="A1743" s="9">
        <v>2014</v>
      </c>
      <c r="B1743" s="10">
        <v>0</v>
      </c>
      <c r="C1743" s="13">
        <v>1</v>
      </c>
      <c r="D1743" s="9">
        <v>0</v>
      </c>
      <c r="E1743" s="19">
        <v>1</v>
      </c>
      <c r="F1743" s="19">
        <v>0</v>
      </c>
      <c r="G1743" s="9">
        <f t="shared" si="55"/>
        <v>0</v>
      </c>
      <c r="H1743" s="9">
        <v>0</v>
      </c>
    </row>
    <row r="1744" spans="1:8" ht="15.75" x14ac:dyDescent="0.25">
      <c r="A1744" s="9">
        <v>2015</v>
      </c>
      <c r="B1744" s="10">
        <v>0</v>
      </c>
      <c r="C1744" s="13">
        <v>1</v>
      </c>
      <c r="D1744" s="9">
        <v>0</v>
      </c>
      <c r="E1744" s="19">
        <v>1</v>
      </c>
      <c r="F1744" s="19">
        <v>0</v>
      </c>
      <c r="G1744" s="9">
        <f t="shared" si="55"/>
        <v>0</v>
      </c>
      <c r="H1744" s="9">
        <v>0</v>
      </c>
    </row>
    <row r="1745" spans="1:8" ht="15.75" x14ac:dyDescent="0.25">
      <c r="A1745" s="9">
        <v>2016</v>
      </c>
      <c r="B1745" s="10">
        <v>0</v>
      </c>
      <c r="C1745" s="13">
        <v>1</v>
      </c>
      <c r="D1745" s="9">
        <v>0</v>
      </c>
      <c r="E1745" s="19">
        <v>0</v>
      </c>
      <c r="F1745" s="19">
        <v>0</v>
      </c>
      <c r="G1745" s="9">
        <f t="shared" si="55"/>
        <v>1</v>
      </c>
      <c r="H1745" s="9">
        <v>0</v>
      </c>
    </row>
    <row r="1746" spans="1:8" ht="15.75" x14ac:dyDescent="0.25">
      <c r="A1746" s="9">
        <v>2017</v>
      </c>
      <c r="B1746" s="10">
        <v>0</v>
      </c>
      <c r="C1746" s="13">
        <v>1</v>
      </c>
      <c r="D1746" s="9">
        <v>0</v>
      </c>
      <c r="E1746" s="19">
        <v>0</v>
      </c>
      <c r="F1746" s="19">
        <v>0</v>
      </c>
      <c r="G1746" s="19">
        <v>1</v>
      </c>
      <c r="H1746" s="19">
        <v>0</v>
      </c>
    </row>
    <row r="1747" spans="1:8" ht="15.75" x14ac:dyDescent="0.25">
      <c r="A1747" s="9">
        <v>2018</v>
      </c>
      <c r="B1747" s="10">
        <v>0</v>
      </c>
      <c r="C1747" s="13">
        <v>1</v>
      </c>
      <c r="D1747" s="9">
        <v>0</v>
      </c>
      <c r="E1747" s="19">
        <v>0</v>
      </c>
      <c r="F1747" s="19">
        <v>0</v>
      </c>
      <c r="G1747" s="19">
        <v>1</v>
      </c>
      <c r="H1747" s="19">
        <v>0</v>
      </c>
    </row>
    <row r="1748" spans="1:8" ht="15.75" x14ac:dyDescent="0.25">
      <c r="A1748" s="9">
        <v>2019</v>
      </c>
      <c r="B1748" s="10">
        <v>0</v>
      </c>
      <c r="C1748" s="13">
        <v>2</v>
      </c>
      <c r="D1748" s="12">
        <v>0</v>
      </c>
      <c r="E1748" s="19">
        <v>1</v>
      </c>
      <c r="F1748" s="19">
        <v>0</v>
      </c>
      <c r="G1748" s="19">
        <v>1</v>
      </c>
      <c r="H1748" s="19">
        <v>0</v>
      </c>
    </row>
    <row r="1749" spans="1:8" ht="15.75" x14ac:dyDescent="0.25">
      <c r="A1749" s="9">
        <v>2020</v>
      </c>
      <c r="B1749" s="10">
        <v>0</v>
      </c>
      <c r="C1749" s="13">
        <v>2</v>
      </c>
      <c r="D1749" s="12">
        <v>0</v>
      </c>
      <c r="E1749" s="19">
        <v>1</v>
      </c>
      <c r="F1749" s="19">
        <v>0</v>
      </c>
      <c r="G1749" s="19">
        <v>0</v>
      </c>
      <c r="H1749" s="19">
        <v>1</v>
      </c>
    </row>
    <row r="1750" spans="1:8" ht="15.75" x14ac:dyDescent="0.25">
      <c r="A1750" s="9">
        <v>2021</v>
      </c>
      <c r="B1750" s="10">
        <v>0</v>
      </c>
      <c r="C1750" s="13" t="s">
        <v>666</v>
      </c>
      <c r="D1750" s="13" t="s">
        <v>666</v>
      </c>
      <c r="E1750" s="13" t="s">
        <v>666</v>
      </c>
      <c r="F1750" s="13" t="s">
        <v>666</v>
      </c>
      <c r="G1750" s="13" t="s">
        <v>666</v>
      </c>
      <c r="H1750" s="13" t="s">
        <v>666</v>
      </c>
    </row>
    <row r="1751" spans="1:8" ht="15.75" x14ac:dyDescent="0.25">
      <c r="A1751" s="9">
        <v>2022</v>
      </c>
      <c r="B1751" s="10">
        <v>0</v>
      </c>
      <c r="C1751" s="13">
        <v>1</v>
      </c>
      <c r="D1751" s="9">
        <v>0</v>
      </c>
      <c r="E1751" s="19">
        <v>1</v>
      </c>
      <c r="F1751" s="19">
        <v>0</v>
      </c>
      <c r="G1751" s="19">
        <v>0</v>
      </c>
      <c r="H1751" s="19">
        <v>0</v>
      </c>
    </row>
    <row r="1752" spans="1:8" ht="15.75" x14ac:dyDescent="0.25">
      <c r="A1752" s="26"/>
      <c r="B1752" s="27"/>
      <c r="C1752" s="29"/>
      <c r="D1752" s="30"/>
      <c r="E1752" s="25"/>
      <c r="F1752" s="25"/>
      <c r="G1752" s="25"/>
      <c r="H1752" s="25"/>
    </row>
    <row r="1753" spans="1:8" ht="15.75" x14ac:dyDescent="0.25">
      <c r="A1753" s="23" t="s">
        <v>96</v>
      </c>
      <c r="B1753" s="27"/>
      <c r="C1753" s="29"/>
      <c r="D1753" s="30"/>
      <c r="E1753" s="25"/>
      <c r="F1753" s="25"/>
      <c r="G1753" s="25"/>
      <c r="H1753" s="25"/>
    </row>
    <row r="1754" spans="1:8" ht="15.75" x14ac:dyDescent="0.25">
      <c r="A1754" s="26"/>
      <c r="B1754" s="27"/>
      <c r="C1754" s="29"/>
      <c r="D1754" s="30"/>
      <c r="E1754" s="25"/>
      <c r="F1754" s="25"/>
      <c r="G1754" s="25"/>
      <c r="H1754" s="25"/>
    </row>
    <row r="1755" spans="1:8" ht="15.75" x14ac:dyDescent="0.25">
      <c r="A1755" s="26"/>
      <c r="B1755" s="27"/>
      <c r="C1755" s="29"/>
      <c r="D1755" s="30"/>
      <c r="E1755" s="25"/>
      <c r="F1755" s="25"/>
      <c r="G1755" s="25"/>
      <c r="H1755" s="25"/>
    </row>
    <row r="1756" spans="1:8" ht="15.75" x14ac:dyDescent="0.25">
      <c r="A1756" s="26"/>
      <c r="B1756" s="27"/>
      <c r="C1756" s="29"/>
      <c r="D1756" s="30"/>
      <c r="E1756" s="25"/>
      <c r="F1756" s="25"/>
      <c r="G1756" s="25"/>
      <c r="H1756" s="25"/>
    </row>
    <row r="1757" spans="1:8" ht="15.75" x14ac:dyDescent="0.25">
      <c r="A1757" s="23"/>
      <c r="B1757" s="24"/>
      <c r="C1757" s="23"/>
      <c r="D1757" s="23"/>
      <c r="E1757" s="25"/>
      <c r="F1757" s="25"/>
      <c r="G1757" s="25"/>
      <c r="H1757" s="25"/>
    </row>
    <row r="1758" spans="1:8" ht="15.75" x14ac:dyDescent="0.25">
      <c r="A1758" s="23"/>
      <c r="B1758" s="24"/>
      <c r="C1758" s="23"/>
      <c r="D1758" s="23"/>
      <c r="E1758" s="25"/>
      <c r="F1758" s="25"/>
      <c r="G1758" s="25"/>
      <c r="H1758" s="25"/>
    </row>
    <row r="1759" spans="1:8" ht="15.75" x14ac:dyDescent="0.25">
      <c r="A1759" s="23"/>
      <c r="B1759" s="24"/>
      <c r="C1759" s="23"/>
      <c r="D1759" s="23"/>
      <c r="E1759" s="25"/>
      <c r="F1759" s="25"/>
      <c r="G1759" s="25"/>
      <c r="H1759" s="25"/>
    </row>
    <row r="1760" spans="1:8" ht="18" x14ac:dyDescent="0.25">
      <c r="A1760" s="167" t="s">
        <v>189</v>
      </c>
      <c r="B1760" s="168"/>
      <c r="C1760" s="168"/>
      <c r="D1760" s="168"/>
      <c r="E1760" s="168"/>
      <c r="F1760" s="168"/>
      <c r="G1760" s="168"/>
      <c r="H1760" s="169"/>
    </row>
    <row r="1761" spans="1:8" ht="47.25" x14ac:dyDescent="0.25">
      <c r="A1761" s="20" t="s">
        <v>0</v>
      </c>
      <c r="B1761" s="21" t="s">
        <v>94</v>
      </c>
      <c r="C1761" s="22" t="s">
        <v>95</v>
      </c>
      <c r="D1761" s="22" t="s">
        <v>91</v>
      </c>
      <c r="E1761" s="22" t="s">
        <v>92</v>
      </c>
      <c r="F1761" s="22" t="s">
        <v>93</v>
      </c>
      <c r="G1761" s="22" t="s">
        <v>89</v>
      </c>
      <c r="H1761" s="22" t="s">
        <v>88</v>
      </c>
    </row>
    <row r="1762" spans="1:8" ht="15.75" x14ac:dyDescent="0.25">
      <c r="A1762" s="9">
        <v>2005</v>
      </c>
      <c r="B1762" s="10">
        <v>0</v>
      </c>
      <c r="C1762" s="11"/>
      <c r="D1762" s="12"/>
      <c r="E1762" s="19"/>
      <c r="F1762" s="19"/>
      <c r="G1762" s="12"/>
      <c r="H1762" s="12"/>
    </row>
    <row r="1763" spans="1:8" ht="15.75" x14ac:dyDescent="0.25">
      <c r="A1763" s="9">
        <v>2006</v>
      </c>
      <c r="B1763" s="10">
        <v>0</v>
      </c>
      <c r="C1763" s="11"/>
      <c r="D1763" s="12"/>
      <c r="E1763" s="19"/>
      <c r="F1763" s="19"/>
      <c r="G1763" s="12"/>
      <c r="H1763" s="12"/>
    </row>
    <row r="1764" spans="1:8" ht="15.75" x14ac:dyDescent="0.25">
      <c r="A1764" s="9">
        <v>2007</v>
      </c>
      <c r="B1764" s="10">
        <v>0</v>
      </c>
      <c r="C1764" s="11"/>
      <c r="D1764" s="12"/>
      <c r="E1764" s="19"/>
      <c r="F1764" s="19"/>
      <c r="G1764" s="12"/>
      <c r="H1764" s="12"/>
    </row>
    <row r="1765" spans="1:8" ht="15.75" x14ac:dyDescent="0.25">
      <c r="A1765" s="9">
        <v>2008</v>
      </c>
      <c r="B1765" s="10">
        <v>0</v>
      </c>
      <c r="C1765" s="11"/>
      <c r="D1765" s="12"/>
      <c r="E1765" s="19"/>
      <c r="F1765" s="19"/>
      <c r="G1765" s="12"/>
      <c r="H1765" s="12"/>
    </row>
    <row r="1766" spans="1:8" ht="15.75" x14ac:dyDescent="0.25">
      <c r="A1766" s="9">
        <v>2009</v>
      </c>
      <c r="B1766" s="10">
        <v>0</v>
      </c>
      <c r="C1766" s="11"/>
      <c r="D1766" s="12"/>
      <c r="E1766" s="19"/>
      <c r="F1766" s="19"/>
      <c r="G1766" s="12"/>
      <c r="H1766" s="12"/>
    </row>
    <row r="1767" spans="1:8" ht="15.75" x14ac:dyDescent="0.25">
      <c r="A1767" s="9">
        <v>2010</v>
      </c>
      <c r="B1767" s="10">
        <v>0</v>
      </c>
      <c r="C1767" s="13">
        <v>1</v>
      </c>
      <c r="D1767" s="9">
        <v>0</v>
      </c>
      <c r="E1767" s="19">
        <v>1</v>
      </c>
      <c r="F1767" s="19">
        <v>0</v>
      </c>
      <c r="G1767" s="9">
        <f t="shared" ref="G1767:G1773" si="56">C1767-(D1767+E1767+F1767)-H1767</f>
        <v>0</v>
      </c>
      <c r="H1767" s="9">
        <v>0</v>
      </c>
    </row>
    <row r="1768" spans="1:8" ht="15.75" x14ac:dyDescent="0.25">
      <c r="A1768" s="9">
        <v>2011</v>
      </c>
      <c r="B1768" s="10">
        <v>0</v>
      </c>
      <c r="C1768" s="13">
        <v>1</v>
      </c>
      <c r="D1768" s="9">
        <v>0</v>
      </c>
      <c r="E1768" s="19">
        <v>1</v>
      </c>
      <c r="F1768" s="19">
        <v>0</v>
      </c>
      <c r="G1768" s="9">
        <f t="shared" si="56"/>
        <v>0</v>
      </c>
      <c r="H1768" s="9">
        <v>0</v>
      </c>
    </row>
    <row r="1769" spans="1:8" ht="15.75" x14ac:dyDescent="0.25">
      <c r="A1769" s="9">
        <v>2012</v>
      </c>
      <c r="B1769" s="10">
        <v>0</v>
      </c>
      <c r="C1769" s="13">
        <v>1</v>
      </c>
      <c r="D1769" s="9">
        <v>0</v>
      </c>
      <c r="E1769" s="19">
        <v>1</v>
      </c>
      <c r="F1769" s="19">
        <v>0</v>
      </c>
      <c r="G1769" s="9">
        <f t="shared" si="56"/>
        <v>0</v>
      </c>
      <c r="H1769" s="9">
        <v>0</v>
      </c>
    </row>
    <row r="1770" spans="1:8" ht="15.75" x14ac:dyDescent="0.25">
      <c r="A1770" s="9">
        <v>2013</v>
      </c>
      <c r="B1770" s="10">
        <v>0</v>
      </c>
      <c r="C1770" s="13">
        <v>1</v>
      </c>
      <c r="D1770" s="9">
        <v>0</v>
      </c>
      <c r="E1770" s="19">
        <v>1</v>
      </c>
      <c r="F1770" s="19">
        <v>0</v>
      </c>
      <c r="G1770" s="9">
        <f t="shared" si="56"/>
        <v>0</v>
      </c>
      <c r="H1770" s="9">
        <v>0</v>
      </c>
    </row>
    <row r="1771" spans="1:8" ht="15.75" x14ac:dyDescent="0.25">
      <c r="A1771" s="9">
        <v>2014</v>
      </c>
      <c r="B1771" s="10">
        <v>0</v>
      </c>
      <c r="C1771" s="13">
        <v>1</v>
      </c>
      <c r="D1771" s="9">
        <v>0</v>
      </c>
      <c r="E1771" s="19">
        <v>1</v>
      </c>
      <c r="F1771" s="19">
        <v>0</v>
      </c>
      <c r="G1771" s="9">
        <f t="shared" si="56"/>
        <v>0</v>
      </c>
      <c r="H1771" s="9">
        <v>0</v>
      </c>
    </row>
    <row r="1772" spans="1:8" ht="15.75" x14ac:dyDescent="0.25">
      <c r="A1772" s="9">
        <v>2015</v>
      </c>
      <c r="B1772" s="10">
        <v>0</v>
      </c>
      <c r="C1772" s="13">
        <v>1</v>
      </c>
      <c r="D1772" s="9">
        <v>0</v>
      </c>
      <c r="E1772" s="19">
        <v>1</v>
      </c>
      <c r="F1772" s="19">
        <v>0</v>
      </c>
      <c r="G1772" s="9">
        <f t="shared" si="56"/>
        <v>0</v>
      </c>
      <c r="H1772" s="9">
        <v>0</v>
      </c>
    </row>
    <row r="1773" spans="1:8" ht="15.75" x14ac:dyDescent="0.25">
      <c r="A1773" s="9">
        <v>2016</v>
      </c>
      <c r="B1773" s="10">
        <v>0</v>
      </c>
      <c r="C1773" s="13">
        <v>1</v>
      </c>
      <c r="D1773" s="9">
        <v>0</v>
      </c>
      <c r="E1773" s="19">
        <v>1</v>
      </c>
      <c r="F1773" s="19">
        <v>0</v>
      </c>
      <c r="G1773" s="9">
        <f t="shared" si="56"/>
        <v>0</v>
      </c>
      <c r="H1773" s="9">
        <v>0</v>
      </c>
    </row>
    <row r="1774" spans="1:8" ht="15.75" x14ac:dyDescent="0.25">
      <c r="A1774" s="9">
        <v>2017</v>
      </c>
      <c r="B1774" s="10">
        <v>0</v>
      </c>
      <c r="C1774" s="13">
        <v>1</v>
      </c>
      <c r="D1774" s="9">
        <v>0</v>
      </c>
      <c r="E1774" s="19">
        <v>0</v>
      </c>
      <c r="F1774" s="19">
        <v>0</v>
      </c>
      <c r="G1774" s="19">
        <v>1</v>
      </c>
      <c r="H1774" s="19">
        <v>0</v>
      </c>
    </row>
    <row r="1775" spans="1:8" ht="15.75" x14ac:dyDescent="0.25">
      <c r="A1775" s="9">
        <v>2018</v>
      </c>
      <c r="B1775" s="10">
        <v>0</v>
      </c>
      <c r="C1775" s="13">
        <v>1</v>
      </c>
      <c r="D1775" s="9">
        <v>0</v>
      </c>
      <c r="E1775" s="19">
        <v>0</v>
      </c>
      <c r="F1775" s="19">
        <v>0</v>
      </c>
      <c r="G1775" s="19">
        <v>1</v>
      </c>
      <c r="H1775" s="19">
        <v>0</v>
      </c>
    </row>
    <row r="1776" spans="1:8" ht="15.75" x14ac:dyDescent="0.25">
      <c r="A1776" s="9">
        <v>2019</v>
      </c>
      <c r="B1776" s="10">
        <v>0</v>
      </c>
      <c r="C1776" s="13">
        <v>1</v>
      </c>
      <c r="D1776" s="9">
        <v>0</v>
      </c>
      <c r="E1776" s="19">
        <v>0</v>
      </c>
      <c r="F1776" s="19">
        <v>0</v>
      </c>
      <c r="G1776" s="19">
        <v>1</v>
      </c>
      <c r="H1776" s="19">
        <v>0</v>
      </c>
    </row>
    <row r="1777" spans="1:8" ht="15.75" x14ac:dyDescent="0.25">
      <c r="A1777" s="9">
        <v>2020</v>
      </c>
      <c r="B1777" s="10">
        <v>0</v>
      </c>
      <c r="C1777" s="13">
        <v>2</v>
      </c>
      <c r="D1777" s="9">
        <v>0</v>
      </c>
      <c r="E1777" s="19">
        <v>0</v>
      </c>
      <c r="F1777" s="19">
        <v>0</v>
      </c>
      <c r="G1777" s="19">
        <v>0</v>
      </c>
      <c r="H1777" s="19">
        <v>2</v>
      </c>
    </row>
    <row r="1778" spans="1:8" ht="15.75" x14ac:dyDescent="0.25">
      <c r="A1778" s="9">
        <v>2021</v>
      </c>
      <c r="B1778" s="10">
        <v>0</v>
      </c>
      <c r="C1778" s="13" t="s">
        <v>666</v>
      </c>
      <c r="D1778" s="13" t="s">
        <v>666</v>
      </c>
      <c r="E1778" s="13" t="s">
        <v>666</v>
      </c>
      <c r="F1778" s="13" t="s">
        <v>666</v>
      </c>
      <c r="G1778" s="13" t="s">
        <v>666</v>
      </c>
      <c r="H1778" s="13" t="s">
        <v>666</v>
      </c>
    </row>
    <row r="1779" spans="1:8" ht="15.75" x14ac:dyDescent="0.25">
      <c r="A1779" s="9">
        <v>2022</v>
      </c>
      <c r="B1779" s="10">
        <v>0</v>
      </c>
      <c r="C1779" s="13">
        <v>2</v>
      </c>
      <c r="D1779" s="9">
        <v>0</v>
      </c>
      <c r="E1779" s="19">
        <v>1</v>
      </c>
      <c r="F1779" s="19">
        <v>0</v>
      </c>
      <c r="G1779" s="19">
        <v>0</v>
      </c>
      <c r="H1779" s="19">
        <v>1</v>
      </c>
    </row>
    <row r="1780" spans="1:8" ht="15.75" x14ac:dyDescent="0.25">
      <c r="A1780" s="26"/>
      <c r="B1780" s="27"/>
      <c r="C1780" s="29"/>
      <c r="D1780" s="30"/>
      <c r="E1780" s="25"/>
      <c r="F1780" s="25"/>
      <c r="G1780" s="25"/>
      <c r="H1780" s="25"/>
    </row>
    <row r="1781" spans="1:8" ht="15.75" x14ac:dyDescent="0.25">
      <c r="A1781" s="23" t="s">
        <v>96</v>
      </c>
      <c r="B1781" s="27"/>
      <c r="C1781" s="29"/>
      <c r="D1781" s="30"/>
      <c r="E1781" s="25"/>
      <c r="F1781" s="25"/>
      <c r="G1781" s="25"/>
      <c r="H1781" s="25"/>
    </row>
    <row r="1782" spans="1:8" ht="15.75" x14ac:dyDescent="0.25">
      <c r="A1782" s="26"/>
      <c r="B1782" s="27"/>
      <c r="C1782" s="29"/>
      <c r="D1782" s="30"/>
      <c r="E1782" s="25"/>
      <c r="F1782" s="25"/>
      <c r="G1782" s="25"/>
      <c r="H1782" s="25"/>
    </row>
    <row r="1783" spans="1:8" ht="15.75" x14ac:dyDescent="0.25">
      <c r="A1783" s="26"/>
      <c r="B1783" s="27"/>
      <c r="C1783" s="29"/>
      <c r="D1783" s="30"/>
      <c r="E1783" s="25"/>
      <c r="F1783" s="25"/>
      <c r="G1783" s="25"/>
      <c r="H1783" s="25"/>
    </row>
    <row r="1784" spans="1:8" ht="15.75" x14ac:dyDescent="0.25">
      <c r="A1784" s="26"/>
      <c r="B1784" s="27"/>
      <c r="C1784" s="29"/>
      <c r="D1784" s="30"/>
      <c r="E1784" s="25"/>
      <c r="F1784" s="25"/>
      <c r="G1784" s="25"/>
      <c r="H1784" s="25"/>
    </row>
    <row r="1785" spans="1:8" ht="15.75" x14ac:dyDescent="0.25">
      <c r="A1785" s="23"/>
      <c r="B1785" s="24"/>
      <c r="C1785" s="23"/>
      <c r="D1785" s="23"/>
      <c r="E1785" s="25"/>
      <c r="F1785" s="25"/>
      <c r="G1785" s="25"/>
      <c r="H1785" s="25"/>
    </row>
    <row r="1786" spans="1:8" ht="15.75" x14ac:dyDescent="0.25">
      <c r="A1786" s="23"/>
      <c r="B1786" s="24"/>
      <c r="C1786" s="23"/>
      <c r="D1786" s="23"/>
      <c r="E1786" s="25"/>
      <c r="F1786" s="25"/>
      <c r="G1786" s="25"/>
      <c r="H1786" s="25"/>
    </row>
    <row r="1787" spans="1:8" ht="15.75" x14ac:dyDescent="0.25">
      <c r="A1787" s="23"/>
      <c r="B1787" s="24"/>
      <c r="C1787" s="23"/>
      <c r="D1787" s="23"/>
      <c r="E1787" s="25"/>
      <c r="F1787" s="25"/>
      <c r="G1787" s="25"/>
      <c r="H1787" s="25"/>
    </row>
    <row r="1788" spans="1:8" ht="18" x14ac:dyDescent="0.25">
      <c r="A1788" s="167" t="s">
        <v>87</v>
      </c>
      <c r="B1788" s="168"/>
      <c r="C1788" s="168"/>
      <c r="D1788" s="168"/>
      <c r="E1788" s="168"/>
      <c r="F1788" s="168"/>
      <c r="G1788" s="168"/>
      <c r="H1788" s="169"/>
    </row>
    <row r="1789" spans="1:8" ht="47.25" x14ac:dyDescent="0.25">
      <c r="A1789" s="20" t="s">
        <v>0</v>
      </c>
      <c r="B1789" s="21" t="s">
        <v>94</v>
      </c>
      <c r="C1789" s="22" t="s">
        <v>95</v>
      </c>
      <c r="D1789" s="22" t="s">
        <v>91</v>
      </c>
      <c r="E1789" s="22" t="s">
        <v>92</v>
      </c>
      <c r="F1789" s="22" t="s">
        <v>93</v>
      </c>
      <c r="G1789" s="22" t="s">
        <v>89</v>
      </c>
      <c r="H1789" s="22" t="s">
        <v>88</v>
      </c>
    </row>
    <row r="1790" spans="1:8" ht="15.75" x14ac:dyDescent="0.25">
      <c r="A1790" s="9">
        <v>2005</v>
      </c>
      <c r="B1790" s="10">
        <v>0</v>
      </c>
      <c r="C1790" s="13"/>
      <c r="D1790" s="12"/>
      <c r="E1790" s="19"/>
      <c r="F1790" s="19"/>
      <c r="G1790" s="12"/>
      <c r="H1790" s="12"/>
    </row>
    <row r="1791" spans="1:8" ht="15.75" x14ac:dyDescent="0.25">
      <c r="A1791" s="9">
        <v>2006</v>
      </c>
      <c r="B1791" s="10">
        <v>0</v>
      </c>
      <c r="C1791" s="13"/>
      <c r="D1791" s="12"/>
      <c r="E1791" s="19"/>
      <c r="F1791" s="19"/>
      <c r="G1791" s="12"/>
      <c r="H1791" s="12"/>
    </row>
    <row r="1792" spans="1:8" ht="15.75" x14ac:dyDescent="0.25">
      <c r="A1792" s="9">
        <v>2007</v>
      </c>
      <c r="B1792" s="10">
        <v>0</v>
      </c>
      <c r="C1792" s="13"/>
      <c r="D1792" s="12"/>
      <c r="E1792" s="19"/>
      <c r="F1792" s="19"/>
      <c r="G1792" s="12"/>
      <c r="H1792" s="12"/>
    </row>
    <row r="1793" spans="1:8" ht="15.75" x14ac:dyDescent="0.25">
      <c r="A1793" s="9">
        <v>2008</v>
      </c>
      <c r="B1793" s="10">
        <v>0</v>
      </c>
      <c r="C1793" s="13"/>
      <c r="D1793" s="12"/>
      <c r="E1793" s="19"/>
      <c r="F1793" s="19"/>
      <c r="G1793" s="12"/>
      <c r="H1793" s="12"/>
    </row>
    <row r="1794" spans="1:8" ht="15.75" x14ac:dyDescent="0.25">
      <c r="A1794" s="9">
        <v>2009</v>
      </c>
      <c r="B1794" s="10">
        <v>0</v>
      </c>
      <c r="C1794" s="13"/>
      <c r="D1794" s="12"/>
      <c r="E1794" s="19"/>
      <c r="F1794" s="19"/>
      <c r="G1794" s="12"/>
      <c r="H1794" s="12"/>
    </row>
    <row r="1795" spans="1:8" ht="15.75" x14ac:dyDescent="0.25">
      <c r="A1795" s="9">
        <v>2010</v>
      </c>
      <c r="B1795" s="10">
        <v>0</v>
      </c>
      <c r="C1795" s="13">
        <v>0</v>
      </c>
      <c r="D1795" s="12">
        <v>0</v>
      </c>
      <c r="E1795" s="19">
        <v>0</v>
      </c>
      <c r="F1795" s="19">
        <v>0</v>
      </c>
      <c r="G1795" s="9">
        <v>0</v>
      </c>
      <c r="H1795" s="9">
        <v>0</v>
      </c>
    </row>
    <row r="1796" spans="1:8" ht="15.75" x14ac:dyDescent="0.25">
      <c r="A1796" s="9">
        <v>2011</v>
      </c>
      <c r="B1796" s="10">
        <v>0</v>
      </c>
      <c r="C1796" s="13">
        <v>0</v>
      </c>
      <c r="D1796" s="12">
        <v>0</v>
      </c>
      <c r="E1796" s="19">
        <v>0</v>
      </c>
      <c r="F1796" s="19">
        <v>0</v>
      </c>
      <c r="G1796" s="9">
        <v>0</v>
      </c>
      <c r="H1796" s="9">
        <v>0</v>
      </c>
    </row>
    <row r="1797" spans="1:8" ht="15.75" x14ac:dyDescent="0.25">
      <c r="A1797" s="9">
        <v>2012</v>
      </c>
      <c r="B1797" s="10">
        <v>0</v>
      </c>
      <c r="C1797" s="13">
        <v>0</v>
      </c>
      <c r="D1797" s="12">
        <v>0</v>
      </c>
      <c r="E1797" s="19">
        <v>0</v>
      </c>
      <c r="F1797" s="19">
        <v>0</v>
      </c>
      <c r="G1797" s="9">
        <v>0</v>
      </c>
      <c r="H1797" s="9">
        <v>0</v>
      </c>
    </row>
    <row r="1798" spans="1:8" ht="15.75" x14ac:dyDescent="0.25">
      <c r="A1798" s="9">
        <v>2013</v>
      </c>
      <c r="B1798" s="10">
        <v>0</v>
      </c>
      <c r="C1798" s="13">
        <v>0</v>
      </c>
      <c r="D1798" s="12">
        <v>0</v>
      </c>
      <c r="E1798" s="19">
        <v>0</v>
      </c>
      <c r="F1798" s="19">
        <v>0</v>
      </c>
      <c r="G1798" s="9">
        <v>0</v>
      </c>
      <c r="H1798" s="9">
        <v>0</v>
      </c>
    </row>
    <row r="1799" spans="1:8" ht="15.75" x14ac:dyDescent="0.25">
      <c r="A1799" s="9">
        <v>2014</v>
      </c>
      <c r="B1799" s="10">
        <v>0</v>
      </c>
      <c r="C1799" s="13">
        <v>0</v>
      </c>
      <c r="D1799" s="12">
        <v>0</v>
      </c>
      <c r="E1799" s="19">
        <v>0</v>
      </c>
      <c r="F1799" s="19">
        <v>0</v>
      </c>
      <c r="G1799" s="9">
        <v>0</v>
      </c>
      <c r="H1799" s="9">
        <v>0</v>
      </c>
    </row>
    <row r="1800" spans="1:8" ht="15.75" x14ac:dyDescent="0.25">
      <c r="A1800" s="9">
        <v>2015</v>
      </c>
      <c r="B1800" s="10">
        <v>0</v>
      </c>
      <c r="C1800" s="13">
        <v>0</v>
      </c>
      <c r="D1800" s="12">
        <v>0</v>
      </c>
      <c r="E1800" s="19">
        <v>0</v>
      </c>
      <c r="F1800" s="19">
        <v>0</v>
      </c>
      <c r="G1800" s="9">
        <v>0</v>
      </c>
      <c r="H1800" s="9">
        <v>0</v>
      </c>
    </row>
    <row r="1801" spans="1:8" ht="15.75" x14ac:dyDescent="0.25">
      <c r="A1801" s="9">
        <v>2016</v>
      </c>
      <c r="B1801" s="10">
        <v>0</v>
      </c>
      <c r="C1801" s="13">
        <v>0</v>
      </c>
      <c r="D1801" s="12">
        <v>0</v>
      </c>
      <c r="E1801" s="19">
        <v>0</v>
      </c>
      <c r="F1801" s="19">
        <v>0</v>
      </c>
      <c r="G1801" s="9">
        <v>0</v>
      </c>
      <c r="H1801" s="9">
        <v>0</v>
      </c>
    </row>
    <row r="1802" spans="1:8" ht="15.75" x14ac:dyDescent="0.25">
      <c r="A1802" s="9">
        <v>2017</v>
      </c>
      <c r="B1802" s="10">
        <v>0</v>
      </c>
      <c r="C1802" s="13">
        <v>0</v>
      </c>
      <c r="D1802" s="12">
        <v>0</v>
      </c>
      <c r="E1802" s="19">
        <v>0</v>
      </c>
      <c r="F1802" s="19">
        <v>0</v>
      </c>
      <c r="G1802" s="19">
        <v>0</v>
      </c>
      <c r="H1802" s="19">
        <v>0</v>
      </c>
    </row>
    <row r="1803" spans="1:8" ht="15.75" x14ac:dyDescent="0.25">
      <c r="A1803" s="9">
        <v>2018</v>
      </c>
      <c r="B1803" s="10">
        <v>0</v>
      </c>
      <c r="C1803" s="13">
        <v>0</v>
      </c>
      <c r="D1803" s="12">
        <v>0</v>
      </c>
      <c r="E1803" s="19">
        <v>0</v>
      </c>
      <c r="F1803" s="19">
        <v>0</v>
      </c>
      <c r="G1803" s="19">
        <v>0</v>
      </c>
      <c r="H1803" s="19">
        <v>0</v>
      </c>
    </row>
    <row r="1804" spans="1:8" ht="15.75" x14ac:dyDescent="0.25">
      <c r="A1804" s="9">
        <v>2019</v>
      </c>
      <c r="B1804" s="10">
        <v>0</v>
      </c>
      <c r="C1804" s="13">
        <v>0</v>
      </c>
      <c r="D1804" s="12">
        <v>0</v>
      </c>
      <c r="E1804" s="19">
        <v>0</v>
      </c>
      <c r="F1804" s="19">
        <v>0</v>
      </c>
      <c r="G1804" s="19">
        <v>0</v>
      </c>
      <c r="H1804" s="19">
        <v>0</v>
      </c>
    </row>
    <row r="1805" spans="1:8" ht="15.75" x14ac:dyDescent="0.25">
      <c r="A1805" s="9">
        <v>2020</v>
      </c>
      <c r="B1805" s="10">
        <v>0</v>
      </c>
      <c r="C1805" s="13">
        <v>0</v>
      </c>
      <c r="D1805" s="12">
        <v>0</v>
      </c>
      <c r="E1805" s="19">
        <v>0</v>
      </c>
      <c r="F1805" s="19">
        <v>0</v>
      </c>
      <c r="G1805" s="19">
        <v>0</v>
      </c>
      <c r="H1805" s="19">
        <v>0</v>
      </c>
    </row>
    <row r="1806" spans="1:8" ht="15.75" x14ac:dyDescent="0.25">
      <c r="A1806" s="9">
        <v>2021</v>
      </c>
      <c r="B1806" s="10">
        <v>0</v>
      </c>
      <c r="C1806" s="13" t="s">
        <v>666</v>
      </c>
      <c r="D1806" s="13" t="s">
        <v>666</v>
      </c>
      <c r="E1806" s="13" t="s">
        <v>666</v>
      </c>
      <c r="F1806" s="13" t="s">
        <v>666</v>
      </c>
      <c r="G1806" s="13" t="s">
        <v>666</v>
      </c>
      <c r="H1806" s="13" t="s">
        <v>666</v>
      </c>
    </row>
    <row r="1807" spans="1:8" ht="15.75" x14ac:dyDescent="0.25">
      <c r="A1807" s="9">
        <v>2022</v>
      </c>
      <c r="B1807" s="10">
        <v>0</v>
      </c>
      <c r="C1807" s="13">
        <v>0</v>
      </c>
      <c r="D1807" s="12">
        <v>0</v>
      </c>
      <c r="E1807" s="19">
        <v>0</v>
      </c>
      <c r="F1807" s="19">
        <v>0</v>
      </c>
      <c r="G1807" s="19">
        <v>0</v>
      </c>
      <c r="H1807" s="19">
        <v>0</v>
      </c>
    </row>
    <row r="1808" spans="1:8" ht="15.75" x14ac:dyDescent="0.25">
      <c r="A1808" s="26"/>
      <c r="B1808" s="27"/>
      <c r="C1808" s="29"/>
      <c r="D1808" s="30"/>
      <c r="E1808" s="25"/>
      <c r="F1808" s="25"/>
      <c r="G1808" s="25"/>
      <c r="H1808" s="25"/>
    </row>
    <row r="1809" spans="1:8" ht="15.75" x14ac:dyDescent="0.25">
      <c r="A1809" s="23" t="s">
        <v>96</v>
      </c>
      <c r="B1809" s="27"/>
      <c r="C1809" s="29"/>
      <c r="D1809" s="30"/>
      <c r="E1809" s="25"/>
      <c r="F1809" s="25"/>
      <c r="G1809" s="25"/>
      <c r="H1809" s="25"/>
    </row>
    <row r="1810" spans="1:8" ht="15.75" x14ac:dyDescent="0.25">
      <c r="A1810" s="26"/>
      <c r="B1810" s="27"/>
      <c r="C1810" s="29"/>
      <c r="D1810" s="30"/>
      <c r="E1810" s="25"/>
      <c r="F1810" s="25"/>
      <c r="G1810" s="25"/>
      <c r="H1810" s="25"/>
    </row>
    <row r="1811" spans="1:8" ht="15.75" x14ac:dyDescent="0.25">
      <c r="A1811" s="26"/>
      <c r="B1811" s="27"/>
      <c r="C1811" s="29"/>
      <c r="D1811" s="30"/>
      <c r="E1811" s="25"/>
      <c r="F1811" s="25"/>
      <c r="G1811" s="25"/>
      <c r="H1811" s="25"/>
    </row>
    <row r="1812" spans="1:8" ht="18" x14ac:dyDescent="0.25">
      <c r="A1812" s="167" t="s">
        <v>191</v>
      </c>
      <c r="B1812" s="168"/>
      <c r="C1812" s="168"/>
      <c r="D1812" s="168"/>
      <c r="E1812" s="168"/>
      <c r="F1812" s="168"/>
      <c r="G1812" s="168"/>
      <c r="H1812" s="169"/>
    </row>
    <row r="1813" spans="1:8" ht="47.25" x14ac:dyDescent="0.25">
      <c r="A1813" s="20" t="s">
        <v>0</v>
      </c>
      <c r="B1813" s="21" t="s">
        <v>94</v>
      </c>
      <c r="C1813" s="22" t="s">
        <v>95</v>
      </c>
      <c r="D1813" s="22" t="s">
        <v>91</v>
      </c>
      <c r="E1813" s="22" t="s">
        <v>92</v>
      </c>
      <c r="F1813" s="22" t="s">
        <v>93</v>
      </c>
      <c r="G1813" s="22" t="s">
        <v>89</v>
      </c>
      <c r="H1813" s="22" t="s">
        <v>88</v>
      </c>
    </row>
    <row r="1814" spans="1:8" ht="15.75" x14ac:dyDescent="0.25">
      <c r="A1814" s="9">
        <v>2005</v>
      </c>
      <c r="B1814" s="10">
        <v>0</v>
      </c>
      <c r="C1814" s="13"/>
      <c r="D1814" s="12"/>
      <c r="E1814" s="19"/>
      <c r="F1814" s="19"/>
      <c r="G1814" s="12"/>
      <c r="H1814" s="12"/>
    </row>
    <row r="1815" spans="1:8" ht="15.75" x14ac:dyDescent="0.25">
      <c r="A1815" s="9">
        <v>2006</v>
      </c>
      <c r="B1815" s="10">
        <v>0</v>
      </c>
      <c r="C1815" s="13"/>
      <c r="D1815" s="12"/>
      <c r="E1815" s="19"/>
      <c r="F1815" s="19"/>
      <c r="G1815" s="12"/>
      <c r="H1815" s="12"/>
    </row>
    <row r="1816" spans="1:8" ht="15.75" x14ac:dyDescent="0.25">
      <c r="A1816" s="9">
        <v>2007</v>
      </c>
      <c r="B1816" s="10">
        <v>0</v>
      </c>
      <c r="C1816" s="13"/>
      <c r="D1816" s="12"/>
      <c r="E1816" s="19"/>
      <c r="F1816" s="19"/>
      <c r="G1816" s="12"/>
      <c r="H1816" s="12"/>
    </row>
    <row r="1817" spans="1:8" ht="15.75" x14ac:dyDescent="0.25">
      <c r="A1817" s="9">
        <v>2008</v>
      </c>
      <c r="B1817" s="10">
        <v>0</v>
      </c>
      <c r="C1817" s="13"/>
      <c r="D1817" s="12"/>
      <c r="E1817" s="19"/>
      <c r="F1817" s="19"/>
      <c r="G1817" s="12"/>
      <c r="H1817" s="12"/>
    </row>
    <row r="1818" spans="1:8" ht="15.75" x14ac:dyDescent="0.25">
      <c r="A1818" s="9">
        <v>2009</v>
      </c>
      <c r="B1818" s="10">
        <v>0</v>
      </c>
      <c r="C1818" s="13"/>
      <c r="D1818" s="12"/>
      <c r="E1818" s="19"/>
      <c r="F1818" s="19"/>
      <c r="G1818" s="12"/>
      <c r="H1818" s="12"/>
    </row>
    <row r="1819" spans="1:8" ht="15.75" x14ac:dyDescent="0.25">
      <c r="A1819" s="9">
        <v>2010</v>
      </c>
      <c r="B1819" s="10">
        <v>0</v>
      </c>
      <c r="C1819" s="13">
        <v>1</v>
      </c>
      <c r="D1819" s="12">
        <v>0</v>
      </c>
      <c r="E1819" s="19">
        <v>1</v>
      </c>
      <c r="F1819" s="19">
        <v>0</v>
      </c>
      <c r="G1819" s="9">
        <f t="shared" ref="G1819:G1825" si="57">C1819-(D1819+E1819+F1819)-H1819</f>
        <v>0</v>
      </c>
      <c r="H1819" s="9">
        <v>0</v>
      </c>
    </row>
    <row r="1820" spans="1:8" ht="15.75" x14ac:dyDescent="0.25">
      <c r="A1820" s="9">
        <v>2011</v>
      </c>
      <c r="B1820" s="10">
        <v>0</v>
      </c>
      <c r="C1820" s="13">
        <v>1</v>
      </c>
      <c r="D1820" s="12">
        <v>0</v>
      </c>
      <c r="E1820" s="19">
        <v>1</v>
      </c>
      <c r="F1820" s="19">
        <v>0</v>
      </c>
      <c r="G1820" s="9">
        <f t="shared" si="57"/>
        <v>0</v>
      </c>
      <c r="H1820" s="9">
        <v>0</v>
      </c>
    </row>
    <row r="1821" spans="1:8" ht="15.75" x14ac:dyDescent="0.25">
      <c r="A1821" s="9">
        <v>2012</v>
      </c>
      <c r="B1821" s="10">
        <v>0</v>
      </c>
      <c r="C1821" s="13">
        <v>1</v>
      </c>
      <c r="D1821" s="12">
        <v>0</v>
      </c>
      <c r="E1821" s="19">
        <v>1</v>
      </c>
      <c r="F1821" s="19">
        <v>0</v>
      </c>
      <c r="G1821" s="9">
        <f t="shared" si="57"/>
        <v>0</v>
      </c>
      <c r="H1821" s="9">
        <v>0</v>
      </c>
    </row>
    <row r="1822" spans="1:8" ht="15.75" x14ac:dyDescent="0.25">
      <c r="A1822" s="9">
        <v>2013</v>
      </c>
      <c r="B1822" s="10">
        <v>0</v>
      </c>
      <c r="C1822" s="13">
        <v>1</v>
      </c>
      <c r="D1822" s="12">
        <v>0</v>
      </c>
      <c r="E1822" s="19">
        <v>1</v>
      </c>
      <c r="F1822" s="19">
        <v>0</v>
      </c>
      <c r="G1822" s="9">
        <f t="shared" si="57"/>
        <v>0</v>
      </c>
      <c r="H1822" s="9">
        <v>0</v>
      </c>
    </row>
    <row r="1823" spans="1:8" ht="15.75" x14ac:dyDescent="0.25">
      <c r="A1823" s="9">
        <v>2014</v>
      </c>
      <c r="B1823" s="10">
        <v>0</v>
      </c>
      <c r="C1823" s="13">
        <v>1</v>
      </c>
      <c r="D1823" s="12">
        <v>0</v>
      </c>
      <c r="E1823" s="19">
        <v>1</v>
      </c>
      <c r="F1823" s="19">
        <v>0</v>
      </c>
      <c r="G1823" s="9">
        <f t="shared" si="57"/>
        <v>0</v>
      </c>
      <c r="H1823" s="9">
        <v>0</v>
      </c>
    </row>
    <row r="1824" spans="1:8" ht="15.75" x14ac:dyDescent="0.25">
      <c r="A1824" s="9">
        <v>2015</v>
      </c>
      <c r="B1824" s="10">
        <v>0</v>
      </c>
      <c r="C1824" s="13">
        <v>1</v>
      </c>
      <c r="D1824" s="12">
        <v>0</v>
      </c>
      <c r="E1824" s="19">
        <v>1</v>
      </c>
      <c r="F1824" s="19">
        <v>0</v>
      </c>
      <c r="G1824" s="9">
        <f t="shared" si="57"/>
        <v>0</v>
      </c>
      <c r="H1824" s="9">
        <v>0</v>
      </c>
    </row>
    <row r="1825" spans="1:8" ht="15.75" x14ac:dyDescent="0.25">
      <c r="A1825" s="9">
        <v>2016</v>
      </c>
      <c r="B1825" s="10">
        <v>0</v>
      </c>
      <c r="C1825" s="13">
        <v>1</v>
      </c>
      <c r="D1825" s="12">
        <v>0</v>
      </c>
      <c r="E1825" s="19">
        <v>0</v>
      </c>
      <c r="F1825" s="19">
        <v>0</v>
      </c>
      <c r="G1825" s="9">
        <f t="shared" si="57"/>
        <v>0</v>
      </c>
      <c r="H1825" s="9">
        <v>1</v>
      </c>
    </row>
    <row r="1826" spans="1:8" ht="15.75" x14ac:dyDescent="0.25">
      <c r="A1826" s="9">
        <v>2017</v>
      </c>
      <c r="B1826" s="10">
        <v>0</v>
      </c>
      <c r="C1826" s="13">
        <v>1</v>
      </c>
      <c r="D1826" s="12">
        <v>0</v>
      </c>
      <c r="E1826" s="19">
        <v>0</v>
      </c>
      <c r="F1826" s="19">
        <v>0</v>
      </c>
      <c r="G1826" s="19">
        <v>0</v>
      </c>
      <c r="H1826" s="19">
        <v>1</v>
      </c>
    </row>
    <row r="1827" spans="1:8" ht="15.75" x14ac:dyDescent="0.25">
      <c r="A1827" s="9">
        <v>2018</v>
      </c>
      <c r="B1827" s="10">
        <v>0</v>
      </c>
      <c r="C1827" s="13">
        <v>1</v>
      </c>
      <c r="D1827" s="12">
        <v>0</v>
      </c>
      <c r="E1827" s="19">
        <v>0</v>
      </c>
      <c r="F1827" s="19">
        <v>0</v>
      </c>
      <c r="G1827" s="19">
        <v>0</v>
      </c>
      <c r="H1827" s="19">
        <v>1</v>
      </c>
    </row>
    <row r="1828" spans="1:8" ht="15.75" x14ac:dyDescent="0.25">
      <c r="A1828" s="9">
        <v>2019</v>
      </c>
      <c r="B1828" s="10">
        <v>0</v>
      </c>
      <c r="C1828" s="13">
        <v>1</v>
      </c>
      <c r="D1828" s="12">
        <v>0</v>
      </c>
      <c r="E1828" s="19">
        <v>0</v>
      </c>
      <c r="F1828" s="19">
        <v>0</v>
      </c>
      <c r="G1828" s="19">
        <v>0</v>
      </c>
      <c r="H1828" s="19">
        <v>1</v>
      </c>
    </row>
    <row r="1829" spans="1:8" ht="15.75" x14ac:dyDescent="0.25">
      <c r="A1829" s="9">
        <v>2020</v>
      </c>
      <c r="B1829" s="10">
        <v>0</v>
      </c>
      <c r="C1829" s="13">
        <v>1</v>
      </c>
      <c r="D1829" s="12">
        <v>0</v>
      </c>
      <c r="E1829" s="19">
        <v>0</v>
      </c>
      <c r="F1829" s="19">
        <v>0</v>
      </c>
      <c r="G1829" s="19">
        <v>0</v>
      </c>
      <c r="H1829" s="19">
        <v>1</v>
      </c>
    </row>
    <row r="1830" spans="1:8" ht="15.75" x14ac:dyDescent="0.25">
      <c r="A1830" s="9">
        <v>2021</v>
      </c>
      <c r="B1830" s="10">
        <v>0</v>
      </c>
      <c r="C1830" s="13" t="s">
        <v>666</v>
      </c>
      <c r="D1830" s="13" t="s">
        <v>666</v>
      </c>
      <c r="E1830" s="13" t="s">
        <v>666</v>
      </c>
      <c r="F1830" s="13" t="s">
        <v>666</v>
      </c>
      <c r="G1830" s="13" t="s">
        <v>666</v>
      </c>
      <c r="H1830" s="13" t="s">
        <v>666</v>
      </c>
    </row>
    <row r="1831" spans="1:8" ht="15.75" x14ac:dyDescent="0.25">
      <c r="A1831" s="9">
        <v>2022</v>
      </c>
      <c r="B1831" s="10">
        <v>0</v>
      </c>
      <c r="C1831" s="13">
        <v>1</v>
      </c>
      <c r="D1831" s="9">
        <v>0</v>
      </c>
      <c r="E1831" s="19">
        <v>0</v>
      </c>
      <c r="F1831" s="19">
        <v>0</v>
      </c>
      <c r="G1831" s="19">
        <v>1</v>
      </c>
      <c r="H1831" s="19">
        <v>0</v>
      </c>
    </row>
    <row r="1832" spans="1:8" ht="15.75" x14ac:dyDescent="0.25">
      <c r="A1832" s="26"/>
      <c r="B1832" s="27"/>
      <c r="C1832" s="29"/>
      <c r="D1832" s="30"/>
      <c r="E1832" s="25"/>
      <c r="F1832" s="25"/>
      <c r="G1832" s="25"/>
      <c r="H1832" s="25"/>
    </row>
    <row r="1833" spans="1:8" ht="15.75" x14ac:dyDescent="0.25">
      <c r="A1833" s="23" t="s">
        <v>96</v>
      </c>
      <c r="B1833" s="27"/>
      <c r="C1833" s="29"/>
      <c r="D1833" s="30"/>
      <c r="E1833" s="25"/>
      <c r="F1833" s="25"/>
      <c r="G1833" s="25"/>
      <c r="H1833" s="25"/>
    </row>
    <row r="1834" spans="1:8" ht="15.75" x14ac:dyDescent="0.25">
      <c r="A1834" s="26"/>
      <c r="B1834" s="27"/>
      <c r="C1834" s="29"/>
      <c r="D1834" s="30"/>
      <c r="E1834" s="25"/>
      <c r="F1834" s="25"/>
      <c r="G1834" s="25"/>
      <c r="H1834" s="25"/>
    </row>
    <row r="1835" spans="1:8" ht="15.75" x14ac:dyDescent="0.25">
      <c r="A1835" s="26"/>
      <c r="B1835" s="27"/>
      <c r="C1835" s="29"/>
      <c r="D1835" s="30"/>
      <c r="E1835" s="25"/>
      <c r="F1835" s="25"/>
      <c r="G1835" s="25"/>
      <c r="H1835" s="25"/>
    </row>
    <row r="1836" spans="1:8" ht="15.75" x14ac:dyDescent="0.25">
      <c r="A1836" s="26"/>
      <c r="B1836" s="27"/>
      <c r="C1836" s="29"/>
      <c r="D1836" s="30"/>
      <c r="E1836" s="25"/>
      <c r="F1836" s="25"/>
      <c r="G1836" s="25"/>
      <c r="H1836" s="25"/>
    </row>
    <row r="1837" spans="1:8" ht="15.75" x14ac:dyDescent="0.25">
      <c r="A1837" s="23"/>
      <c r="B1837" s="24"/>
      <c r="C1837" s="23"/>
      <c r="D1837" s="23"/>
      <c r="E1837" s="25"/>
      <c r="F1837" s="25"/>
      <c r="G1837" s="25"/>
      <c r="H1837" s="25"/>
    </row>
    <row r="1838" spans="1:8" ht="15.75" x14ac:dyDescent="0.25">
      <c r="A1838" s="23"/>
      <c r="B1838" s="24"/>
      <c r="C1838" s="23"/>
      <c r="D1838" s="23"/>
      <c r="E1838" s="25"/>
      <c r="F1838" s="25"/>
      <c r="G1838" s="25"/>
      <c r="H1838" s="25"/>
    </row>
    <row r="1839" spans="1:8" ht="15.75" x14ac:dyDescent="0.25">
      <c r="A1839" s="23"/>
      <c r="B1839" s="24"/>
      <c r="C1839" s="23"/>
      <c r="D1839" s="23"/>
      <c r="E1839" s="25"/>
      <c r="F1839" s="25"/>
      <c r="G1839" s="25"/>
      <c r="H1839" s="25"/>
    </row>
    <row r="1840" spans="1:8" ht="18" x14ac:dyDescent="0.25">
      <c r="A1840" s="167" t="s">
        <v>35</v>
      </c>
      <c r="B1840" s="168"/>
      <c r="C1840" s="168"/>
      <c r="D1840" s="168"/>
      <c r="E1840" s="168"/>
      <c r="F1840" s="168"/>
      <c r="G1840" s="168"/>
      <c r="H1840" s="169"/>
    </row>
    <row r="1841" spans="1:8" ht="47.25" x14ac:dyDescent="0.25">
      <c r="A1841" s="20" t="s">
        <v>0</v>
      </c>
      <c r="B1841" s="21" t="s">
        <v>94</v>
      </c>
      <c r="C1841" s="22" t="s">
        <v>95</v>
      </c>
      <c r="D1841" s="22" t="s">
        <v>91</v>
      </c>
      <c r="E1841" s="22" t="s">
        <v>92</v>
      </c>
      <c r="F1841" s="22" t="s">
        <v>93</v>
      </c>
      <c r="G1841" s="22" t="s">
        <v>89</v>
      </c>
      <c r="H1841" s="22" t="s">
        <v>88</v>
      </c>
    </row>
    <row r="1842" spans="1:8" ht="15.75" x14ac:dyDescent="0.25">
      <c r="A1842" s="9">
        <v>2005</v>
      </c>
      <c r="B1842" s="10">
        <v>0</v>
      </c>
      <c r="C1842" s="13"/>
      <c r="D1842" s="12"/>
      <c r="E1842" s="19"/>
      <c r="F1842" s="19"/>
      <c r="G1842" s="12"/>
      <c r="H1842" s="12"/>
    </row>
    <row r="1843" spans="1:8" ht="15.75" x14ac:dyDescent="0.25">
      <c r="A1843" s="9">
        <v>2006</v>
      </c>
      <c r="B1843" s="10">
        <v>0</v>
      </c>
      <c r="C1843" s="13"/>
      <c r="D1843" s="12"/>
      <c r="E1843" s="19"/>
      <c r="F1843" s="19"/>
      <c r="G1843" s="12"/>
      <c r="H1843" s="12"/>
    </row>
    <row r="1844" spans="1:8" ht="15.75" x14ac:dyDescent="0.25">
      <c r="A1844" s="9">
        <v>2007</v>
      </c>
      <c r="B1844" s="10">
        <v>0</v>
      </c>
      <c r="C1844" s="13"/>
      <c r="D1844" s="12"/>
      <c r="E1844" s="19"/>
      <c r="F1844" s="19"/>
      <c r="G1844" s="12"/>
      <c r="H1844" s="12"/>
    </row>
    <row r="1845" spans="1:8" ht="15.75" x14ac:dyDescent="0.25">
      <c r="A1845" s="9">
        <v>2008</v>
      </c>
      <c r="B1845" s="10">
        <v>0</v>
      </c>
      <c r="C1845" s="13"/>
      <c r="D1845" s="12"/>
      <c r="E1845" s="19"/>
      <c r="F1845" s="19"/>
      <c r="G1845" s="12"/>
      <c r="H1845" s="12"/>
    </row>
    <row r="1846" spans="1:8" ht="15.75" x14ac:dyDescent="0.25">
      <c r="A1846" s="9">
        <v>2009</v>
      </c>
      <c r="B1846" s="10">
        <v>0</v>
      </c>
      <c r="C1846" s="13"/>
      <c r="D1846" s="12"/>
      <c r="E1846" s="19"/>
      <c r="F1846" s="19"/>
      <c r="G1846" s="12"/>
      <c r="H1846" s="12"/>
    </row>
    <row r="1847" spans="1:8" ht="15.75" x14ac:dyDescent="0.25">
      <c r="A1847" s="9">
        <v>2010</v>
      </c>
      <c r="B1847" s="10">
        <v>0</v>
      </c>
      <c r="C1847" s="13">
        <v>1</v>
      </c>
      <c r="D1847" s="12">
        <v>0</v>
      </c>
      <c r="E1847" s="19">
        <v>0</v>
      </c>
      <c r="F1847" s="19">
        <v>0</v>
      </c>
      <c r="G1847" s="9">
        <f t="shared" ref="G1847:G1853" si="58">C1847-(D1847+E1847+F1847)-H1847</f>
        <v>0</v>
      </c>
      <c r="H1847" s="9">
        <v>1</v>
      </c>
    </row>
    <row r="1848" spans="1:8" ht="15.75" x14ac:dyDescent="0.25">
      <c r="A1848" s="9">
        <v>2011</v>
      </c>
      <c r="B1848" s="10">
        <v>0</v>
      </c>
      <c r="C1848" s="13">
        <v>1</v>
      </c>
      <c r="D1848" s="12">
        <v>0</v>
      </c>
      <c r="E1848" s="19">
        <v>0</v>
      </c>
      <c r="F1848" s="19">
        <v>0</v>
      </c>
      <c r="G1848" s="9">
        <f t="shared" si="58"/>
        <v>0</v>
      </c>
      <c r="H1848" s="9">
        <v>1</v>
      </c>
    </row>
    <row r="1849" spans="1:8" ht="15.75" x14ac:dyDescent="0.25">
      <c r="A1849" s="9">
        <v>2012</v>
      </c>
      <c r="B1849" s="10">
        <v>0</v>
      </c>
      <c r="C1849" s="13">
        <v>1</v>
      </c>
      <c r="D1849" s="12">
        <v>0</v>
      </c>
      <c r="E1849" s="19">
        <v>0</v>
      </c>
      <c r="F1849" s="19">
        <v>0</v>
      </c>
      <c r="G1849" s="9">
        <f t="shared" si="58"/>
        <v>1</v>
      </c>
      <c r="H1849" s="9">
        <v>0</v>
      </c>
    </row>
    <row r="1850" spans="1:8" ht="15.75" x14ac:dyDescent="0.25">
      <c r="A1850" s="9">
        <v>2013</v>
      </c>
      <c r="B1850" s="10">
        <v>0</v>
      </c>
      <c r="C1850" s="13">
        <v>3</v>
      </c>
      <c r="D1850" s="12">
        <v>0</v>
      </c>
      <c r="E1850" s="19">
        <v>3</v>
      </c>
      <c r="F1850" s="19">
        <v>0</v>
      </c>
      <c r="G1850" s="9">
        <f t="shared" si="58"/>
        <v>0</v>
      </c>
      <c r="H1850" s="9">
        <v>0</v>
      </c>
    </row>
    <row r="1851" spans="1:8" ht="15.75" x14ac:dyDescent="0.25">
      <c r="A1851" s="9">
        <v>2014</v>
      </c>
      <c r="B1851" s="10">
        <v>0</v>
      </c>
      <c r="C1851" s="13">
        <v>3</v>
      </c>
      <c r="D1851" s="12">
        <v>3</v>
      </c>
      <c r="E1851" s="19">
        <v>0</v>
      </c>
      <c r="F1851" s="19">
        <v>0</v>
      </c>
      <c r="G1851" s="9">
        <f t="shared" si="58"/>
        <v>0</v>
      </c>
      <c r="H1851" s="9">
        <v>0</v>
      </c>
    </row>
    <row r="1852" spans="1:8" ht="15.75" x14ac:dyDescent="0.25">
      <c r="A1852" s="9">
        <v>2015</v>
      </c>
      <c r="B1852" s="10">
        <v>0</v>
      </c>
      <c r="C1852" s="13">
        <v>3</v>
      </c>
      <c r="D1852" s="12">
        <v>3</v>
      </c>
      <c r="E1852" s="19">
        <v>0</v>
      </c>
      <c r="F1852" s="19">
        <v>0</v>
      </c>
      <c r="G1852" s="9">
        <f t="shared" si="58"/>
        <v>0</v>
      </c>
      <c r="H1852" s="9">
        <v>0</v>
      </c>
    </row>
    <row r="1853" spans="1:8" ht="15.75" x14ac:dyDescent="0.25">
      <c r="A1853" s="9">
        <v>2016</v>
      </c>
      <c r="B1853" s="10">
        <v>0</v>
      </c>
      <c r="C1853" s="13">
        <v>3</v>
      </c>
      <c r="D1853" s="12">
        <v>3</v>
      </c>
      <c r="E1853" s="19">
        <v>0</v>
      </c>
      <c r="F1853" s="19">
        <v>0</v>
      </c>
      <c r="G1853" s="9">
        <f t="shared" si="58"/>
        <v>0</v>
      </c>
      <c r="H1853" s="9">
        <v>0</v>
      </c>
    </row>
    <row r="1854" spans="1:8" ht="15.75" x14ac:dyDescent="0.25">
      <c r="A1854" s="9">
        <v>2017</v>
      </c>
      <c r="B1854" s="10">
        <v>0</v>
      </c>
      <c r="C1854" s="13">
        <v>3</v>
      </c>
      <c r="D1854" s="12">
        <v>3</v>
      </c>
      <c r="E1854" s="19">
        <v>0</v>
      </c>
      <c r="F1854" s="19">
        <v>0</v>
      </c>
      <c r="G1854" s="19">
        <v>0</v>
      </c>
      <c r="H1854" s="19">
        <v>0</v>
      </c>
    </row>
    <row r="1855" spans="1:8" ht="15.75" x14ac:dyDescent="0.25">
      <c r="A1855" s="9">
        <v>2018</v>
      </c>
      <c r="B1855" s="10">
        <v>0</v>
      </c>
      <c r="C1855" s="13">
        <v>3</v>
      </c>
      <c r="D1855" s="12">
        <v>3</v>
      </c>
      <c r="E1855" s="19">
        <v>0</v>
      </c>
      <c r="F1855" s="19">
        <v>0</v>
      </c>
      <c r="G1855" s="19">
        <v>0</v>
      </c>
      <c r="H1855" s="19">
        <v>0</v>
      </c>
    </row>
    <row r="1856" spans="1:8" ht="15.75" x14ac:dyDescent="0.25">
      <c r="A1856" s="9">
        <v>2019</v>
      </c>
      <c r="B1856" s="10">
        <v>0</v>
      </c>
      <c r="C1856" s="13">
        <v>3</v>
      </c>
      <c r="D1856" s="12">
        <v>3</v>
      </c>
      <c r="E1856" s="19">
        <v>0</v>
      </c>
      <c r="F1856" s="19">
        <v>0</v>
      </c>
      <c r="G1856" s="19">
        <v>0</v>
      </c>
      <c r="H1856" s="19">
        <v>0</v>
      </c>
    </row>
    <row r="1857" spans="1:8" ht="15.75" x14ac:dyDescent="0.25">
      <c r="A1857" s="9">
        <v>2020</v>
      </c>
      <c r="B1857" s="10">
        <v>0</v>
      </c>
      <c r="C1857" s="13">
        <v>3</v>
      </c>
      <c r="D1857" s="12">
        <v>3</v>
      </c>
      <c r="E1857" s="19">
        <v>0</v>
      </c>
      <c r="F1857" s="19">
        <v>0</v>
      </c>
      <c r="G1857" s="19">
        <v>0</v>
      </c>
      <c r="H1857" s="19">
        <v>0</v>
      </c>
    </row>
    <row r="1858" spans="1:8" ht="15.75" x14ac:dyDescent="0.25">
      <c r="A1858" s="9">
        <v>2021</v>
      </c>
      <c r="B1858" s="10">
        <v>0</v>
      </c>
      <c r="C1858" s="13" t="s">
        <v>666</v>
      </c>
      <c r="D1858" s="13" t="s">
        <v>666</v>
      </c>
      <c r="E1858" s="13" t="s">
        <v>666</v>
      </c>
      <c r="F1858" s="13" t="s">
        <v>666</v>
      </c>
      <c r="G1858" s="13" t="s">
        <v>666</v>
      </c>
      <c r="H1858" s="13" t="s">
        <v>666</v>
      </c>
    </row>
    <row r="1859" spans="1:8" ht="15.75" x14ac:dyDescent="0.25">
      <c r="A1859" s="9">
        <v>2022</v>
      </c>
      <c r="B1859" s="10">
        <v>0</v>
      </c>
      <c r="C1859" s="13">
        <v>4</v>
      </c>
      <c r="D1859" s="9">
        <v>3</v>
      </c>
      <c r="E1859" s="19">
        <v>0</v>
      </c>
      <c r="F1859" s="19">
        <v>0</v>
      </c>
      <c r="G1859" s="19">
        <v>1</v>
      </c>
      <c r="H1859" s="19">
        <v>0</v>
      </c>
    </row>
    <row r="1860" spans="1:8" ht="15.75" x14ac:dyDescent="0.25">
      <c r="A1860" s="26"/>
      <c r="B1860" s="27"/>
      <c r="C1860" s="29"/>
      <c r="D1860" s="30"/>
      <c r="E1860" s="25"/>
      <c r="F1860" s="25"/>
      <c r="G1860" s="25"/>
      <c r="H1860" s="25"/>
    </row>
    <row r="1861" spans="1:8" ht="15.75" x14ac:dyDescent="0.25">
      <c r="A1861" s="23" t="s">
        <v>96</v>
      </c>
      <c r="B1861" s="27"/>
      <c r="C1861" s="29"/>
      <c r="D1861" s="30"/>
      <c r="E1861" s="25"/>
      <c r="F1861" s="25"/>
      <c r="G1861" s="25"/>
      <c r="H1861" s="25"/>
    </row>
    <row r="1862" spans="1:8" ht="15.75" x14ac:dyDescent="0.25">
      <c r="A1862" s="26"/>
      <c r="B1862" s="27"/>
      <c r="C1862" s="29"/>
      <c r="D1862" s="30"/>
      <c r="E1862" s="25"/>
      <c r="F1862" s="25"/>
      <c r="G1862" s="25"/>
      <c r="H1862" s="25"/>
    </row>
    <row r="1863" spans="1:8" ht="15.75" x14ac:dyDescent="0.25">
      <c r="A1863" s="26"/>
      <c r="B1863" s="27"/>
      <c r="C1863" s="29"/>
      <c r="D1863" s="30"/>
      <c r="E1863" s="25"/>
      <c r="F1863" s="25"/>
      <c r="G1863" s="25"/>
      <c r="H1863" s="25"/>
    </row>
    <row r="1864" spans="1:8" ht="15.75" x14ac:dyDescent="0.25">
      <c r="A1864" s="26"/>
      <c r="B1864" s="27"/>
      <c r="C1864" s="29"/>
      <c r="D1864" s="30"/>
      <c r="E1864" s="25"/>
      <c r="F1864" s="25"/>
      <c r="G1864" s="25"/>
      <c r="H1864" s="25"/>
    </row>
    <row r="1865" spans="1:8" ht="15.75" x14ac:dyDescent="0.25">
      <c r="A1865" s="23"/>
      <c r="B1865" s="24"/>
      <c r="C1865" s="23"/>
      <c r="D1865" s="23"/>
      <c r="E1865" s="25"/>
      <c r="F1865" s="25"/>
      <c r="G1865" s="25"/>
      <c r="H1865" s="25"/>
    </row>
    <row r="1866" spans="1:8" ht="15.75" x14ac:dyDescent="0.25">
      <c r="A1866" s="23"/>
      <c r="B1866" s="24"/>
      <c r="C1866" s="23"/>
      <c r="D1866" s="23"/>
      <c r="E1866" s="25"/>
      <c r="F1866" s="25"/>
      <c r="G1866" s="25"/>
      <c r="H1866" s="25"/>
    </row>
    <row r="1867" spans="1:8" ht="15.75" x14ac:dyDescent="0.25">
      <c r="A1867" s="23"/>
      <c r="B1867" s="24"/>
      <c r="C1867" s="23"/>
      <c r="D1867" s="23"/>
      <c r="E1867" s="25"/>
      <c r="F1867" s="25"/>
      <c r="G1867" s="25"/>
      <c r="H1867" s="25"/>
    </row>
    <row r="1868" spans="1:8" ht="18" x14ac:dyDescent="0.25">
      <c r="A1868" s="167" t="s">
        <v>36</v>
      </c>
      <c r="B1868" s="168"/>
      <c r="C1868" s="168"/>
      <c r="D1868" s="168"/>
      <c r="E1868" s="168"/>
      <c r="F1868" s="168"/>
      <c r="G1868" s="168"/>
      <c r="H1868" s="169"/>
    </row>
    <row r="1869" spans="1:8" ht="47.25" x14ac:dyDescent="0.25">
      <c r="A1869" s="20" t="s">
        <v>0</v>
      </c>
      <c r="B1869" s="21" t="s">
        <v>94</v>
      </c>
      <c r="C1869" s="22" t="s">
        <v>95</v>
      </c>
      <c r="D1869" s="22" t="s">
        <v>91</v>
      </c>
      <c r="E1869" s="22" t="s">
        <v>92</v>
      </c>
      <c r="F1869" s="22" t="s">
        <v>93</v>
      </c>
      <c r="G1869" s="22" t="s">
        <v>89</v>
      </c>
      <c r="H1869" s="22" t="s">
        <v>88</v>
      </c>
    </row>
    <row r="1870" spans="1:8" ht="15.75" x14ac:dyDescent="0.25">
      <c r="A1870" s="9">
        <v>2005</v>
      </c>
      <c r="B1870" s="10">
        <v>0</v>
      </c>
      <c r="C1870" s="13"/>
      <c r="D1870" s="12"/>
      <c r="E1870" s="19"/>
      <c r="F1870" s="19"/>
      <c r="G1870" s="12"/>
      <c r="H1870" s="12"/>
    </row>
    <row r="1871" spans="1:8" ht="15.75" x14ac:dyDescent="0.25">
      <c r="A1871" s="9">
        <v>2006</v>
      </c>
      <c r="B1871" s="10">
        <v>0</v>
      </c>
      <c r="C1871" s="13"/>
      <c r="D1871" s="12"/>
      <c r="E1871" s="19"/>
      <c r="F1871" s="19"/>
      <c r="G1871" s="12"/>
      <c r="H1871" s="12"/>
    </row>
    <row r="1872" spans="1:8" ht="15.75" x14ac:dyDescent="0.25">
      <c r="A1872" s="9">
        <v>2007</v>
      </c>
      <c r="B1872" s="10">
        <v>0</v>
      </c>
      <c r="C1872" s="13"/>
      <c r="D1872" s="12"/>
      <c r="E1872" s="19"/>
      <c r="F1872" s="19"/>
      <c r="G1872" s="12"/>
      <c r="H1872" s="12"/>
    </row>
    <row r="1873" spans="1:8" ht="15.75" x14ac:dyDescent="0.25">
      <c r="A1873" s="9">
        <v>2008</v>
      </c>
      <c r="B1873" s="10">
        <v>0</v>
      </c>
      <c r="C1873" s="13"/>
      <c r="D1873" s="12"/>
      <c r="E1873" s="19"/>
      <c r="F1873" s="19"/>
      <c r="G1873" s="12"/>
      <c r="H1873" s="12"/>
    </row>
    <row r="1874" spans="1:8" ht="15.75" x14ac:dyDescent="0.25">
      <c r="A1874" s="9">
        <v>2009</v>
      </c>
      <c r="B1874" s="10">
        <v>0</v>
      </c>
      <c r="C1874" s="13"/>
      <c r="D1874" s="12"/>
      <c r="E1874" s="19"/>
      <c r="F1874" s="19"/>
      <c r="G1874" s="12"/>
      <c r="H1874" s="12"/>
    </row>
    <row r="1875" spans="1:8" ht="15.75" x14ac:dyDescent="0.25">
      <c r="A1875" s="9">
        <v>2010</v>
      </c>
      <c r="B1875" s="10">
        <v>0</v>
      </c>
      <c r="C1875" s="13">
        <v>2</v>
      </c>
      <c r="D1875" s="12">
        <v>0</v>
      </c>
      <c r="E1875" s="19">
        <v>1</v>
      </c>
      <c r="F1875" s="19">
        <v>1</v>
      </c>
      <c r="G1875" s="9">
        <f t="shared" ref="G1875:G1881" si="59">C1875-(D1875+E1875+F1875)-H1875</f>
        <v>0</v>
      </c>
      <c r="H1875" s="9">
        <v>0</v>
      </c>
    </row>
    <row r="1876" spans="1:8" ht="15.75" x14ac:dyDescent="0.25">
      <c r="A1876" s="9">
        <v>2011</v>
      </c>
      <c r="B1876" s="10">
        <v>0</v>
      </c>
      <c r="C1876" s="13">
        <v>2</v>
      </c>
      <c r="D1876" s="12">
        <v>0</v>
      </c>
      <c r="E1876" s="19">
        <v>1</v>
      </c>
      <c r="F1876" s="19">
        <v>1</v>
      </c>
      <c r="G1876" s="9">
        <f t="shared" si="59"/>
        <v>0</v>
      </c>
      <c r="H1876" s="9">
        <v>0</v>
      </c>
    </row>
    <row r="1877" spans="1:8" ht="15.75" x14ac:dyDescent="0.25">
      <c r="A1877" s="9">
        <v>2012</v>
      </c>
      <c r="B1877" s="10">
        <v>0</v>
      </c>
      <c r="C1877" s="13">
        <v>1</v>
      </c>
      <c r="D1877" s="12">
        <v>0</v>
      </c>
      <c r="E1877" s="19">
        <v>0</v>
      </c>
      <c r="F1877" s="19">
        <v>1</v>
      </c>
      <c r="G1877" s="9">
        <f t="shared" si="59"/>
        <v>0</v>
      </c>
      <c r="H1877" s="9">
        <v>0</v>
      </c>
    </row>
    <row r="1878" spans="1:8" ht="15.75" x14ac:dyDescent="0.25">
      <c r="A1878" s="9">
        <v>2013</v>
      </c>
      <c r="B1878" s="10">
        <v>0</v>
      </c>
      <c r="C1878" s="13">
        <v>1</v>
      </c>
      <c r="D1878" s="12">
        <v>0</v>
      </c>
      <c r="E1878" s="19">
        <v>0</v>
      </c>
      <c r="F1878" s="19">
        <v>0</v>
      </c>
      <c r="G1878" s="9">
        <f t="shared" si="59"/>
        <v>1</v>
      </c>
      <c r="H1878" s="9">
        <v>0</v>
      </c>
    </row>
    <row r="1879" spans="1:8" ht="15.75" x14ac:dyDescent="0.25">
      <c r="A1879" s="9">
        <v>2014</v>
      </c>
      <c r="B1879" s="10">
        <v>0</v>
      </c>
      <c r="C1879" s="13">
        <v>1</v>
      </c>
      <c r="D1879" s="12">
        <v>0</v>
      </c>
      <c r="E1879" s="19">
        <v>0</v>
      </c>
      <c r="F1879" s="19">
        <v>0</v>
      </c>
      <c r="G1879" s="9">
        <f t="shared" si="59"/>
        <v>1</v>
      </c>
      <c r="H1879" s="9">
        <v>0</v>
      </c>
    </row>
    <row r="1880" spans="1:8" ht="15.75" x14ac:dyDescent="0.25">
      <c r="A1880" s="9">
        <v>2015</v>
      </c>
      <c r="B1880" s="10">
        <v>0</v>
      </c>
      <c r="C1880" s="13">
        <v>1</v>
      </c>
      <c r="D1880" s="12">
        <v>0</v>
      </c>
      <c r="E1880" s="19">
        <v>0</v>
      </c>
      <c r="F1880" s="19">
        <v>0</v>
      </c>
      <c r="G1880" s="9">
        <f t="shared" si="59"/>
        <v>1</v>
      </c>
      <c r="H1880" s="9">
        <v>0</v>
      </c>
    </row>
    <row r="1881" spans="1:8" ht="15.75" x14ac:dyDescent="0.25">
      <c r="A1881" s="9">
        <v>2016</v>
      </c>
      <c r="B1881" s="10">
        <v>0</v>
      </c>
      <c r="C1881" s="13">
        <v>1</v>
      </c>
      <c r="D1881" s="12">
        <v>0</v>
      </c>
      <c r="E1881" s="19">
        <v>0</v>
      </c>
      <c r="F1881" s="19">
        <v>0</v>
      </c>
      <c r="G1881" s="9">
        <f t="shared" si="59"/>
        <v>1</v>
      </c>
      <c r="H1881" s="9">
        <v>0</v>
      </c>
    </row>
    <row r="1882" spans="1:8" ht="15.75" x14ac:dyDescent="0.25">
      <c r="A1882" s="9">
        <v>2017</v>
      </c>
      <c r="B1882" s="10">
        <v>0</v>
      </c>
      <c r="C1882" s="13">
        <v>1</v>
      </c>
      <c r="D1882" s="12">
        <v>0</v>
      </c>
      <c r="E1882" s="19">
        <v>0</v>
      </c>
      <c r="F1882" s="19">
        <v>0</v>
      </c>
      <c r="G1882" s="19">
        <v>1</v>
      </c>
      <c r="H1882" s="19">
        <v>0</v>
      </c>
    </row>
    <row r="1883" spans="1:8" ht="15.75" x14ac:dyDescent="0.25">
      <c r="A1883" s="9">
        <v>2018</v>
      </c>
      <c r="B1883" s="10">
        <v>0</v>
      </c>
      <c r="C1883" s="13">
        <v>1</v>
      </c>
      <c r="D1883" s="12">
        <v>0</v>
      </c>
      <c r="E1883" s="19">
        <v>0</v>
      </c>
      <c r="F1883" s="19">
        <v>0</v>
      </c>
      <c r="G1883" s="19">
        <v>1</v>
      </c>
      <c r="H1883" s="19">
        <v>0</v>
      </c>
    </row>
    <row r="1884" spans="1:8" ht="15.75" x14ac:dyDescent="0.25">
      <c r="A1884" s="9">
        <v>2019</v>
      </c>
      <c r="B1884" s="10">
        <v>0</v>
      </c>
      <c r="C1884" s="13">
        <v>1</v>
      </c>
      <c r="D1884" s="12">
        <v>0</v>
      </c>
      <c r="E1884" s="19">
        <v>0</v>
      </c>
      <c r="F1884" s="19">
        <v>0</v>
      </c>
      <c r="G1884" s="19">
        <v>1</v>
      </c>
      <c r="H1884" s="19">
        <v>0</v>
      </c>
    </row>
    <row r="1885" spans="1:8" ht="15.75" x14ac:dyDescent="0.25">
      <c r="A1885" s="9">
        <v>2020</v>
      </c>
      <c r="B1885" s="10">
        <v>0</v>
      </c>
      <c r="C1885" s="13">
        <v>2</v>
      </c>
      <c r="D1885" s="12">
        <v>0</v>
      </c>
      <c r="E1885" s="19">
        <v>0</v>
      </c>
      <c r="F1885" s="19">
        <v>0</v>
      </c>
      <c r="G1885" s="19">
        <v>0</v>
      </c>
      <c r="H1885" s="19">
        <v>2</v>
      </c>
    </row>
    <row r="1886" spans="1:8" ht="15.75" x14ac:dyDescent="0.25">
      <c r="A1886" s="9">
        <v>2021</v>
      </c>
      <c r="B1886" s="10">
        <v>0</v>
      </c>
      <c r="C1886" s="13" t="s">
        <v>666</v>
      </c>
      <c r="D1886" s="13" t="s">
        <v>666</v>
      </c>
      <c r="E1886" s="13" t="s">
        <v>666</v>
      </c>
      <c r="F1886" s="13" t="s">
        <v>666</v>
      </c>
      <c r="G1886" s="13" t="s">
        <v>666</v>
      </c>
      <c r="H1886" s="13" t="s">
        <v>666</v>
      </c>
    </row>
    <row r="1887" spans="1:8" ht="15.75" x14ac:dyDescent="0.25">
      <c r="A1887" s="9">
        <v>2022</v>
      </c>
      <c r="B1887" s="10">
        <v>0</v>
      </c>
      <c r="C1887" s="13">
        <v>4</v>
      </c>
      <c r="D1887" s="9">
        <v>0</v>
      </c>
      <c r="E1887" s="19">
        <v>0</v>
      </c>
      <c r="F1887" s="19">
        <v>0</v>
      </c>
      <c r="G1887" s="19">
        <v>4</v>
      </c>
      <c r="H1887" s="19">
        <v>0</v>
      </c>
    </row>
    <row r="1888" spans="1:8" ht="15.75" x14ac:dyDescent="0.25">
      <c r="A1888" s="26"/>
      <c r="B1888" s="27"/>
      <c r="C1888" s="29"/>
      <c r="D1888" s="30"/>
      <c r="E1888" s="25"/>
      <c r="F1888" s="25"/>
      <c r="G1888" s="25"/>
      <c r="H1888" s="25"/>
    </row>
    <row r="1889" spans="1:9" ht="15.75" x14ac:dyDescent="0.25">
      <c r="A1889" s="23" t="s">
        <v>96</v>
      </c>
      <c r="B1889" s="27"/>
      <c r="C1889" s="29"/>
      <c r="D1889" s="30"/>
      <c r="E1889" s="25"/>
      <c r="F1889" s="25"/>
      <c r="G1889" s="25"/>
      <c r="H1889" s="25"/>
    </row>
    <row r="1890" spans="1:9" ht="15.75" x14ac:dyDescent="0.25">
      <c r="A1890" s="26"/>
      <c r="B1890" s="27"/>
      <c r="C1890" s="29"/>
      <c r="D1890" s="30"/>
      <c r="E1890" s="25"/>
      <c r="F1890" s="25"/>
      <c r="G1890" s="25"/>
      <c r="H1890" s="25"/>
    </row>
    <row r="1891" spans="1:9" ht="15.75" x14ac:dyDescent="0.25">
      <c r="A1891" s="26"/>
      <c r="B1891" s="27"/>
      <c r="C1891" s="29"/>
      <c r="D1891" s="30"/>
      <c r="E1891" s="25"/>
      <c r="F1891" s="25"/>
      <c r="G1891" s="25"/>
      <c r="H1891" s="25"/>
    </row>
    <row r="1892" spans="1:9" ht="15.75" x14ac:dyDescent="0.25">
      <c r="A1892" s="26"/>
      <c r="B1892" s="27"/>
      <c r="C1892" s="29"/>
      <c r="D1892" s="30"/>
      <c r="E1892" s="25"/>
      <c r="F1892" s="25"/>
      <c r="G1892" s="25"/>
      <c r="H1892" s="25"/>
    </row>
    <row r="1893" spans="1:9" ht="15.75" x14ac:dyDescent="0.25">
      <c r="A1893" s="23"/>
      <c r="B1893" s="24"/>
      <c r="C1893" s="23"/>
      <c r="D1893" s="23"/>
      <c r="E1893" s="25"/>
      <c r="F1893" s="25"/>
      <c r="G1893" s="25"/>
      <c r="H1893" s="25"/>
    </row>
    <row r="1894" spans="1:9" ht="15.75" x14ac:dyDescent="0.25">
      <c r="A1894" s="23"/>
      <c r="B1894" s="24"/>
      <c r="C1894" s="23"/>
      <c r="D1894" s="23"/>
      <c r="E1894" s="25"/>
      <c r="F1894" s="25"/>
      <c r="G1894" s="25"/>
      <c r="H1894" s="25"/>
    </row>
    <row r="1895" spans="1:9" ht="15.75" x14ac:dyDescent="0.25">
      <c r="A1895" s="23"/>
      <c r="B1895" s="24"/>
      <c r="C1895" s="23"/>
      <c r="D1895" s="23"/>
      <c r="E1895" s="25"/>
      <c r="F1895" s="25"/>
      <c r="G1895" s="25"/>
      <c r="H1895" s="25"/>
    </row>
    <row r="1896" spans="1:9" ht="18" x14ac:dyDescent="0.25">
      <c r="A1896" s="167" t="s">
        <v>192</v>
      </c>
      <c r="B1896" s="168"/>
      <c r="C1896" s="168"/>
      <c r="D1896" s="168"/>
      <c r="E1896" s="168"/>
      <c r="F1896" s="168"/>
      <c r="G1896" s="168"/>
      <c r="H1896" s="169"/>
    </row>
    <row r="1897" spans="1:9" ht="47.25" x14ac:dyDescent="0.25">
      <c r="A1897" s="20" t="s">
        <v>0</v>
      </c>
      <c r="B1897" s="21" t="s">
        <v>94</v>
      </c>
      <c r="C1897" s="22" t="s">
        <v>95</v>
      </c>
      <c r="D1897" s="22" t="s">
        <v>91</v>
      </c>
      <c r="E1897" s="22" t="s">
        <v>92</v>
      </c>
      <c r="F1897" s="22" t="s">
        <v>93</v>
      </c>
      <c r="G1897" s="22" t="s">
        <v>89</v>
      </c>
      <c r="H1897" s="22" t="s">
        <v>88</v>
      </c>
      <c r="I1897" s="3"/>
    </row>
    <row r="1898" spans="1:9" ht="15.75" x14ac:dyDescent="0.25">
      <c r="A1898" s="9">
        <v>2005</v>
      </c>
      <c r="B1898" s="10">
        <v>0</v>
      </c>
      <c r="C1898" s="13"/>
      <c r="D1898" s="12"/>
      <c r="E1898" s="19"/>
      <c r="F1898" s="19"/>
      <c r="G1898" s="12"/>
      <c r="H1898" s="12"/>
      <c r="I1898" s="3"/>
    </row>
    <row r="1899" spans="1:9" ht="15.75" x14ac:dyDescent="0.25">
      <c r="A1899" s="9">
        <v>2006</v>
      </c>
      <c r="B1899" s="10">
        <v>0</v>
      </c>
      <c r="C1899" s="13"/>
      <c r="D1899" s="12"/>
      <c r="E1899" s="19"/>
      <c r="F1899" s="19"/>
      <c r="G1899" s="12"/>
      <c r="H1899" s="12"/>
      <c r="I1899" s="3"/>
    </row>
    <row r="1900" spans="1:9" ht="15.75" x14ac:dyDescent="0.25">
      <c r="A1900" s="9">
        <v>2007</v>
      </c>
      <c r="B1900" s="10">
        <v>0</v>
      </c>
      <c r="C1900" s="13"/>
      <c r="D1900" s="12"/>
      <c r="E1900" s="19"/>
      <c r="F1900" s="19"/>
      <c r="G1900" s="12"/>
      <c r="H1900" s="12"/>
      <c r="I1900" s="3"/>
    </row>
    <row r="1901" spans="1:9" ht="15.75" x14ac:dyDescent="0.25">
      <c r="A1901" s="9">
        <v>2008</v>
      </c>
      <c r="B1901" s="10">
        <v>0</v>
      </c>
      <c r="C1901" s="13"/>
      <c r="D1901" s="12"/>
      <c r="E1901" s="19"/>
      <c r="F1901" s="19"/>
      <c r="G1901" s="12"/>
      <c r="H1901" s="12"/>
      <c r="I1901" s="3"/>
    </row>
    <row r="1902" spans="1:9" ht="15.75" x14ac:dyDescent="0.25">
      <c r="A1902" s="9">
        <v>2009</v>
      </c>
      <c r="B1902" s="10">
        <v>0</v>
      </c>
      <c r="C1902" s="13"/>
      <c r="D1902" s="12"/>
      <c r="E1902" s="19"/>
      <c r="F1902" s="19"/>
      <c r="G1902" s="12"/>
      <c r="H1902" s="12"/>
      <c r="I1902" s="3"/>
    </row>
    <row r="1903" spans="1:9" ht="15.75" x14ac:dyDescent="0.25">
      <c r="A1903" s="9">
        <v>2010</v>
      </c>
      <c r="B1903" s="10">
        <v>0</v>
      </c>
      <c r="C1903" s="13">
        <v>0</v>
      </c>
      <c r="D1903" s="12">
        <v>0</v>
      </c>
      <c r="E1903" s="19">
        <v>0</v>
      </c>
      <c r="F1903" s="19">
        <v>0</v>
      </c>
      <c r="G1903" s="9">
        <f t="shared" ref="G1903:G1909" si="60">C1903-(D1903+E1903+F1903)-H1903</f>
        <v>0</v>
      </c>
      <c r="H1903" s="9">
        <v>0</v>
      </c>
      <c r="I1903" s="3"/>
    </row>
    <row r="1904" spans="1:9" ht="15.75" x14ac:dyDescent="0.25">
      <c r="A1904" s="9">
        <v>2011</v>
      </c>
      <c r="B1904" s="10">
        <v>0</v>
      </c>
      <c r="C1904" s="13">
        <v>1</v>
      </c>
      <c r="D1904" s="12">
        <v>0</v>
      </c>
      <c r="E1904" s="19">
        <v>1</v>
      </c>
      <c r="F1904" s="19">
        <v>0</v>
      </c>
      <c r="G1904" s="9">
        <f t="shared" si="60"/>
        <v>0</v>
      </c>
      <c r="H1904" s="9">
        <v>0</v>
      </c>
      <c r="I1904" s="3"/>
    </row>
    <row r="1905" spans="1:9" ht="15.75" x14ac:dyDescent="0.25">
      <c r="A1905" s="9">
        <v>2012</v>
      </c>
      <c r="B1905" s="10">
        <v>0</v>
      </c>
      <c r="C1905" s="13">
        <v>1</v>
      </c>
      <c r="D1905" s="12">
        <v>0</v>
      </c>
      <c r="E1905" s="19">
        <v>1</v>
      </c>
      <c r="F1905" s="19">
        <v>0</v>
      </c>
      <c r="G1905" s="9">
        <f t="shared" si="60"/>
        <v>0</v>
      </c>
      <c r="H1905" s="9">
        <v>0</v>
      </c>
      <c r="I1905" s="3"/>
    </row>
    <row r="1906" spans="1:9" ht="15.75" x14ac:dyDescent="0.25">
      <c r="A1906" s="9">
        <v>2013</v>
      </c>
      <c r="B1906" s="10">
        <v>0</v>
      </c>
      <c r="C1906" s="13">
        <v>1</v>
      </c>
      <c r="D1906" s="12">
        <v>0</v>
      </c>
      <c r="E1906" s="19">
        <v>1</v>
      </c>
      <c r="F1906" s="19">
        <v>0</v>
      </c>
      <c r="G1906" s="9">
        <f t="shared" si="60"/>
        <v>0</v>
      </c>
      <c r="H1906" s="9">
        <v>0</v>
      </c>
      <c r="I1906" s="3"/>
    </row>
    <row r="1907" spans="1:9" ht="15.75" x14ac:dyDescent="0.25">
      <c r="A1907" s="9">
        <v>2014</v>
      </c>
      <c r="B1907" s="10">
        <v>0</v>
      </c>
      <c r="C1907" s="13">
        <v>1</v>
      </c>
      <c r="D1907" s="12">
        <v>0</v>
      </c>
      <c r="E1907" s="19">
        <v>1</v>
      </c>
      <c r="F1907" s="19">
        <v>0</v>
      </c>
      <c r="G1907" s="9">
        <f t="shared" si="60"/>
        <v>0</v>
      </c>
      <c r="H1907" s="9">
        <v>0</v>
      </c>
      <c r="I1907" s="3"/>
    </row>
    <row r="1908" spans="1:9" ht="15.75" x14ac:dyDescent="0.25">
      <c r="A1908" s="9">
        <v>2015</v>
      </c>
      <c r="B1908" s="10">
        <v>0</v>
      </c>
      <c r="C1908" s="13">
        <v>4</v>
      </c>
      <c r="D1908" s="12">
        <v>0</v>
      </c>
      <c r="E1908" s="19">
        <v>3</v>
      </c>
      <c r="F1908" s="19">
        <v>0</v>
      </c>
      <c r="G1908" s="9">
        <f t="shared" si="60"/>
        <v>1</v>
      </c>
      <c r="H1908" s="9">
        <v>0</v>
      </c>
      <c r="I1908" s="3"/>
    </row>
    <row r="1909" spans="1:9" ht="15.75" x14ac:dyDescent="0.25">
      <c r="A1909" s="9">
        <v>2016</v>
      </c>
      <c r="B1909" s="10">
        <v>0</v>
      </c>
      <c r="C1909" s="13">
        <v>4</v>
      </c>
      <c r="D1909" s="12">
        <v>0</v>
      </c>
      <c r="E1909" s="19">
        <v>0</v>
      </c>
      <c r="F1909" s="19">
        <v>0</v>
      </c>
      <c r="G1909" s="9">
        <f t="shared" si="60"/>
        <v>4</v>
      </c>
      <c r="H1909" s="9">
        <v>0</v>
      </c>
      <c r="I1909" s="3"/>
    </row>
    <row r="1910" spans="1:9" ht="15.75" x14ac:dyDescent="0.25">
      <c r="A1910" s="9">
        <v>2017</v>
      </c>
      <c r="B1910" s="10">
        <v>0</v>
      </c>
      <c r="C1910" s="13">
        <v>4</v>
      </c>
      <c r="D1910" s="12">
        <v>0</v>
      </c>
      <c r="E1910" s="19">
        <v>4</v>
      </c>
      <c r="F1910" s="19">
        <v>0</v>
      </c>
      <c r="G1910" s="19">
        <v>0</v>
      </c>
      <c r="H1910" s="19">
        <v>0</v>
      </c>
      <c r="I1910" s="3"/>
    </row>
    <row r="1911" spans="1:9" ht="14.25" customHeight="1" x14ac:dyDescent="0.25">
      <c r="A1911" s="9">
        <v>2018</v>
      </c>
      <c r="B1911" s="10">
        <v>0</v>
      </c>
      <c r="C1911" s="13">
        <v>4</v>
      </c>
      <c r="D1911" s="12">
        <v>0</v>
      </c>
      <c r="E1911" s="19">
        <v>0</v>
      </c>
      <c r="F1911" s="19">
        <v>0</v>
      </c>
      <c r="G1911" s="19">
        <v>3</v>
      </c>
      <c r="H1911" s="19">
        <v>1</v>
      </c>
      <c r="I1911" s="3"/>
    </row>
    <row r="1912" spans="1:9" ht="15.75" x14ac:dyDescent="0.25">
      <c r="A1912" s="9">
        <v>2019</v>
      </c>
      <c r="B1912" s="10">
        <v>0</v>
      </c>
      <c r="C1912" s="13">
        <v>4</v>
      </c>
      <c r="D1912" s="12">
        <v>0</v>
      </c>
      <c r="E1912" s="19">
        <v>0</v>
      </c>
      <c r="F1912" s="19">
        <v>0</v>
      </c>
      <c r="G1912" s="19">
        <v>3</v>
      </c>
      <c r="H1912" s="19">
        <v>1</v>
      </c>
      <c r="I1912" s="3"/>
    </row>
    <row r="1913" spans="1:9" ht="15.75" x14ac:dyDescent="0.25">
      <c r="A1913" s="9">
        <v>2020</v>
      </c>
      <c r="B1913" s="10">
        <v>0</v>
      </c>
      <c r="C1913" s="13">
        <v>4</v>
      </c>
      <c r="D1913" s="12">
        <v>0</v>
      </c>
      <c r="E1913" s="19">
        <v>0</v>
      </c>
      <c r="F1913" s="19">
        <v>0</v>
      </c>
      <c r="G1913" s="19">
        <v>0</v>
      </c>
      <c r="H1913" s="19">
        <v>4</v>
      </c>
      <c r="I1913" s="3"/>
    </row>
    <row r="1914" spans="1:9" ht="15.75" x14ac:dyDescent="0.25">
      <c r="A1914" s="9">
        <v>2021</v>
      </c>
      <c r="B1914" s="10">
        <v>0</v>
      </c>
      <c r="C1914" s="13" t="s">
        <v>666</v>
      </c>
      <c r="D1914" s="13" t="s">
        <v>666</v>
      </c>
      <c r="E1914" s="13" t="s">
        <v>666</v>
      </c>
      <c r="F1914" s="13" t="s">
        <v>666</v>
      </c>
      <c r="G1914" s="13" t="s">
        <v>666</v>
      </c>
      <c r="H1914" s="13" t="s">
        <v>666</v>
      </c>
      <c r="I1914" s="3"/>
    </row>
    <row r="1915" spans="1:9" ht="15.75" x14ac:dyDescent="0.25">
      <c r="A1915" s="9">
        <v>2022</v>
      </c>
      <c r="B1915" s="10">
        <v>0</v>
      </c>
      <c r="C1915" s="13">
        <v>4</v>
      </c>
      <c r="D1915" s="9">
        <v>0</v>
      </c>
      <c r="E1915" s="19">
        <v>0</v>
      </c>
      <c r="F1915" s="19">
        <v>0</v>
      </c>
      <c r="G1915" s="19">
        <v>4</v>
      </c>
      <c r="H1915" s="19">
        <v>0</v>
      </c>
      <c r="I1915" s="3"/>
    </row>
    <row r="1916" spans="1:9" ht="15.75" x14ac:dyDescent="0.25">
      <c r="A1916" s="26"/>
      <c r="B1916" s="27"/>
      <c r="C1916" s="29"/>
      <c r="D1916" s="30"/>
      <c r="E1916" s="25"/>
      <c r="F1916" s="25"/>
      <c r="G1916" s="25"/>
      <c r="H1916" s="25"/>
    </row>
    <row r="1917" spans="1:9" ht="15.75" x14ac:dyDescent="0.25">
      <c r="A1917" s="23" t="s">
        <v>96</v>
      </c>
      <c r="B1917" s="27"/>
      <c r="C1917" s="29"/>
      <c r="D1917" s="30"/>
      <c r="E1917" s="25"/>
      <c r="F1917" s="25"/>
      <c r="G1917" s="25"/>
      <c r="H1917" s="25"/>
    </row>
    <row r="1918" spans="1:9" ht="15.75" x14ac:dyDescent="0.25">
      <c r="A1918" s="26"/>
      <c r="B1918" s="27"/>
      <c r="C1918" s="29"/>
      <c r="D1918" s="30"/>
      <c r="E1918" s="25"/>
      <c r="F1918" s="25"/>
      <c r="G1918" s="25"/>
      <c r="H1918" s="25"/>
    </row>
    <row r="1919" spans="1:9" ht="15.75" x14ac:dyDescent="0.25">
      <c r="A1919" s="26"/>
      <c r="B1919" s="27"/>
      <c r="C1919" s="29"/>
      <c r="D1919" s="30"/>
      <c r="E1919" s="25"/>
      <c r="F1919" s="25"/>
      <c r="G1919" s="25"/>
      <c r="H1919" s="25"/>
    </row>
    <row r="1920" spans="1:9" ht="15.75" x14ac:dyDescent="0.25">
      <c r="A1920" s="26"/>
      <c r="B1920" s="27"/>
      <c r="C1920" s="29"/>
      <c r="D1920" s="30"/>
      <c r="E1920" s="25"/>
      <c r="F1920" s="25"/>
      <c r="G1920" s="25"/>
      <c r="H1920" s="25"/>
    </row>
    <row r="1921" spans="1:8" ht="15.75" x14ac:dyDescent="0.25">
      <c r="A1921" s="23"/>
      <c r="B1921" s="24"/>
      <c r="C1921" s="23"/>
      <c r="D1921" s="23"/>
      <c r="E1921" s="25"/>
      <c r="F1921" s="25"/>
      <c r="G1921" s="25"/>
      <c r="H1921" s="25"/>
    </row>
    <row r="1922" spans="1:8" ht="15.75" x14ac:dyDescent="0.25">
      <c r="A1922" s="23"/>
      <c r="B1922" s="24"/>
      <c r="C1922" s="23"/>
      <c r="D1922" s="23"/>
      <c r="E1922" s="25"/>
      <c r="F1922" s="25"/>
      <c r="G1922" s="25"/>
      <c r="H1922" s="25"/>
    </row>
    <row r="1923" spans="1:8" ht="15.75" x14ac:dyDescent="0.25">
      <c r="A1923" s="23"/>
      <c r="B1923" s="24"/>
      <c r="C1923" s="23"/>
      <c r="D1923" s="23"/>
      <c r="E1923" s="25"/>
      <c r="F1923" s="25"/>
      <c r="G1923" s="25"/>
      <c r="H1923" s="25"/>
    </row>
    <row r="1924" spans="1:8" ht="18" x14ac:dyDescent="0.25">
      <c r="A1924" s="167" t="s">
        <v>125</v>
      </c>
      <c r="B1924" s="168"/>
      <c r="C1924" s="168"/>
      <c r="D1924" s="168"/>
      <c r="E1924" s="168"/>
      <c r="F1924" s="168"/>
      <c r="G1924" s="168"/>
      <c r="H1924" s="169"/>
    </row>
    <row r="1925" spans="1:8" ht="47.25" x14ac:dyDescent="0.25">
      <c r="A1925" s="20" t="s">
        <v>0</v>
      </c>
      <c r="B1925" s="21" t="s">
        <v>94</v>
      </c>
      <c r="C1925" s="22" t="s">
        <v>95</v>
      </c>
      <c r="D1925" s="22" t="s">
        <v>91</v>
      </c>
      <c r="E1925" s="22" t="s">
        <v>92</v>
      </c>
      <c r="F1925" s="22" t="s">
        <v>93</v>
      </c>
      <c r="G1925" s="22" t="s">
        <v>89</v>
      </c>
      <c r="H1925" s="22" t="s">
        <v>88</v>
      </c>
    </row>
    <row r="1926" spans="1:8" ht="15.75" x14ac:dyDescent="0.25">
      <c r="A1926" s="9">
        <v>2005</v>
      </c>
      <c r="B1926" s="10">
        <v>0</v>
      </c>
      <c r="C1926" s="11"/>
      <c r="D1926" s="12"/>
      <c r="E1926" s="19"/>
      <c r="F1926" s="19"/>
      <c r="G1926" s="12"/>
      <c r="H1926" s="12"/>
    </row>
    <row r="1927" spans="1:8" ht="15.75" x14ac:dyDescent="0.25">
      <c r="A1927" s="9">
        <v>2006</v>
      </c>
      <c r="B1927" s="10">
        <v>0</v>
      </c>
      <c r="C1927" s="11"/>
      <c r="D1927" s="12"/>
      <c r="E1927" s="19"/>
      <c r="F1927" s="19"/>
      <c r="G1927" s="12"/>
      <c r="H1927" s="12"/>
    </row>
    <row r="1928" spans="1:8" ht="15.75" x14ac:dyDescent="0.25">
      <c r="A1928" s="9">
        <v>2007</v>
      </c>
      <c r="B1928" s="10">
        <v>0</v>
      </c>
      <c r="C1928" s="11"/>
      <c r="D1928" s="12"/>
      <c r="E1928" s="19"/>
      <c r="F1928" s="19"/>
      <c r="G1928" s="12"/>
      <c r="H1928" s="12"/>
    </row>
    <row r="1929" spans="1:8" ht="15.75" x14ac:dyDescent="0.25">
      <c r="A1929" s="9">
        <v>2008</v>
      </c>
      <c r="B1929" s="10">
        <v>0</v>
      </c>
      <c r="C1929" s="11"/>
      <c r="D1929" s="12"/>
      <c r="E1929" s="19"/>
      <c r="F1929" s="19"/>
      <c r="G1929" s="12"/>
      <c r="H1929" s="12"/>
    </row>
    <row r="1930" spans="1:8" ht="15.75" x14ac:dyDescent="0.25">
      <c r="A1930" s="9">
        <v>2009</v>
      </c>
      <c r="B1930" s="10">
        <v>0</v>
      </c>
      <c r="C1930" s="11"/>
      <c r="D1930" s="12"/>
      <c r="E1930" s="19"/>
      <c r="F1930" s="19"/>
      <c r="G1930" s="12"/>
      <c r="H1930" s="12"/>
    </row>
    <row r="1931" spans="1:8" ht="15.75" x14ac:dyDescent="0.25">
      <c r="A1931" s="9">
        <v>2010</v>
      </c>
      <c r="B1931" s="10">
        <v>0</v>
      </c>
      <c r="C1931" s="13">
        <v>0</v>
      </c>
      <c r="D1931" s="12">
        <v>0</v>
      </c>
      <c r="E1931" s="19">
        <v>0</v>
      </c>
      <c r="F1931" s="19">
        <v>0</v>
      </c>
      <c r="G1931" s="9">
        <f t="shared" ref="G1931:G1937" si="61">C1931-(D1931+E1931+F1931)-H1931</f>
        <v>0</v>
      </c>
      <c r="H1931" s="9">
        <v>0</v>
      </c>
    </row>
    <row r="1932" spans="1:8" ht="15.75" x14ac:dyDescent="0.25">
      <c r="A1932" s="9">
        <v>2011</v>
      </c>
      <c r="B1932" s="10">
        <v>0</v>
      </c>
      <c r="C1932" s="13">
        <v>0</v>
      </c>
      <c r="D1932" s="12">
        <v>0</v>
      </c>
      <c r="E1932" s="19">
        <v>0</v>
      </c>
      <c r="F1932" s="19">
        <v>0</v>
      </c>
      <c r="G1932" s="9">
        <f t="shared" si="61"/>
        <v>0</v>
      </c>
      <c r="H1932" s="9">
        <v>0</v>
      </c>
    </row>
    <row r="1933" spans="1:8" ht="15.75" x14ac:dyDescent="0.25">
      <c r="A1933" s="9">
        <v>2012</v>
      </c>
      <c r="B1933" s="10">
        <v>0</v>
      </c>
      <c r="C1933" s="13">
        <v>0</v>
      </c>
      <c r="D1933" s="12">
        <v>0</v>
      </c>
      <c r="E1933" s="19">
        <v>0</v>
      </c>
      <c r="F1933" s="19">
        <v>0</v>
      </c>
      <c r="G1933" s="9">
        <f t="shared" si="61"/>
        <v>0</v>
      </c>
      <c r="H1933" s="9">
        <v>0</v>
      </c>
    </row>
    <row r="1934" spans="1:8" ht="15.75" x14ac:dyDescent="0.25">
      <c r="A1934" s="9">
        <v>2013</v>
      </c>
      <c r="B1934" s="10">
        <v>0</v>
      </c>
      <c r="C1934" s="13">
        <v>0</v>
      </c>
      <c r="D1934" s="12">
        <v>0</v>
      </c>
      <c r="E1934" s="19">
        <v>0</v>
      </c>
      <c r="F1934" s="19">
        <v>0</v>
      </c>
      <c r="G1934" s="9">
        <f t="shared" si="61"/>
        <v>0</v>
      </c>
      <c r="H1934" s="9">
        <v>0</v>
      </c>
    </row>
    <row r="1935" spans="1:8" ht="15.75" x14ac:dyDescent="0.25">
      <c r="A1935" s="9">
        <v>2014</v>
      </c>
      <c r="B1935" s="10">
        <v>0</v>
      </c>
      <c r="C1935" s="13">
        <v>0</v>
      </c>
      <c r="D1935" s="12">
        <v>0</v>
      </c>
      <c r="E1935" s="19">
        <v>0</v>
      </c>
      <c r="F1935" s="19">
        <v>0</v>
      </c>
      <c r="G1935" s="9">
        <f t="shared" si="61"/>
        <v>0</v>
      </c>
      <c r="H1935" s="9">
        <v>0</v>
      </c>
    </row>
    <row r="1936" spans="1:8" ht="15.75" x14ac:dyDescent="0.25">
      <c r="A1936" s="9">
        <v>2015</v>
      </c>
      <c r="B1936" s="10">
        <v>0</v>
      </c>
      <c r="C1936" s="13">
        <v>0</v>
      </c>
      <c r="D1936" s="12">
        <v>0</v>
      </c>
      <c r="E1936" s="19">
        <v>0</v>
      </c>
      <c r="F1936" s="19">
        <v>0</v>
      </c>
      <c r="G1936" s="9">
        <f t="shared" si="61"/>
        <v>0</v>
      </c>
      <c r="H1936" s="9">
        <v>0</v>
      </c>
    </row>
    <row r="1937" spans="1:8" ht="15.75" x14ac:dyDescent="0.25">
      <c r="A1937" s="9">
        <v>2016</v>
      </c>
      <c r="B1937" s="10">
        <v>0</v>
      </c>
      <c r="C1937" s="13">
        <v>0</v>
      </c>
      <c r="D1937" s="12">
        <v>0</v>
      </c>
      <c r="E1937" s="19">
        <v>0</v>
      </c>
      <c r="F1937" s="19">
        <v>0</v>
      </c>
      <c r="G1937" s="9">
        <f t="shared" si="61"/>
        <v>0</v>
      </c>
      <c r="H1937" s="9">
        <v>0</v>
      </c>
    </row>
    <row r="1938" spans="1:8" ht="15.75" x14ac:dyDescent="0.25">
      <c r="A1938" s="9">
        <v>2017</v>
      </c>
      <c r="B1938" s="10">
        <v>0</v>
      </c>
      <c r="C1938" s="13">
        <v>0</v>
      </c>
      <c r="D1938" s="12">
        <v>0</v>
      </c>
      <c r="E1938" s="19">
        <v>0</v>
      </c>
      <c r="F1938" s="19">
        <v>0</v>
      </c>
      <c r="G1938" s="19">
        <v>0</v>
      </c>
      <c r="H1938" s="19">
        <v>0</v>
      </c>
    </row>
    <row r="1939" spans="1:8" ht="15.75" x14ac:dyDescent="0.25">
      <c r="A1939" s="9">
        <v>2018</v>
      </c>
      <c r="B1939" s="10">
        <v>0</v>
      </c>
      <c r="C1939" s="13">
        <v>0</v>
      </c>
      <c r="D1939" s="12">
        <v>0</v>
      </c>
      <c r="E1939" s="19">
        <v>0</v>
      </c>
      <c r="F1939" s="19">
        <v>0</v>
      </c>
      <c r="G1939" s="19">
        <v>0</v>
      </c>
      <c r="H1939" s="19">
        <v>0</v>
      </c>
    </row>
    <row r="1940" spans="1:8" ht="15.75" x14ac:dyDescent="0.25">
      <c r="A1940" s="9">
        <v>2019</v>
      </c>
      <c r="B1940" s="10">
        <v>0</v>
      </c>
      <c r="C1940" s="13">
        <v>0</v>
      </c>
      <c r="D1940" s="12">
        <v>0</v>
      </c>
      <c r="E1940" s="19">
        <v>0</v>
      </c>
      <c r="F1940" s="19">
        <v>0</v>
      </c>
      <c r="G1940" s="19">
        <v>0</v>
      </c>
      <c r="H1940" s="19">
        <v>0</v>
      </c>
    </row>
    <row r="1941" spans="1:8" ht="15.75" x14ac:dyDescent="0.25">
      <c r="A1941" s="9">
        <v>2020</v>
      </c>
      <c r="B1941" s="10">
        <v>0</v>
      </c>
      <c r="C1941" s="13">
        <v>0</v>
      </c>
      <c r="D1941" s="12">
        <v>0</v>
      </c>
      <c r="E1941" s="19">
        <v>0</v>
      </c>
      <c r="F1941" s="19">
        <v>0</v>
      </c>
      <c r="G1941" s="19">
        <v>0</v>
      </c>
      <c r="H1941" s="19">
        <v>0</v>
      </c>
    </row>
    <row r="1942" spans="1:8" ht="15.75" x14ac:dyDescent="0.25">
      <c r="A1942" s="9">
        <v>2021</v>
      </c>
      <c r="B1942" s="10">
        <v>0</v>
      </c>
      <c r="C1942" s="13" t="s">
        <v>666</v>
      </c>
      <c r="D1942" s="13" t="s">
        <v>666</v>
      </c>
      <c r="E1942" s="13" t="s">
        <v>666</v>
      </c>
      <c r="F1942" s="13" t="s">
        <v>666</v>
      </c>
      <c r="G1942" s="13" t="s">
        <v>666</v>
      </c>
      <c r="H1942" s="13" t="s">
        <v>666</v>
      </c>
    </row>
    <row r="1943" spans="1:8" ht="15.75" x14ac:dyDescent="0.25">
      <c r="A1943" s="9">
        <v>2022</v>
      </c>
      <c r="B1943" s="10">
        <v>0</v>
      </c>
      <c r="C1943" s="13">
        <v>0</v>
      </c>
      <c r="D1943" s="12">
        <v>0</v>
      </c>
      <c r="E1943" s="19">
        <v>0</v>
      </c>
      <c r="F1943" s="19">
        <v>0</v>
      </c>
      <c r="G1943" s="19">
        <v>0</v>
      </c>
      <c r="H1943" s="19">
        <v>0</v>
      </c>
    </row>
    <row r="1944" spans="1:8" ht="15.75" x14ac:dyDescent="0.25">
      <c r="A1944" s="26"/>
      <c r="B1944" s="27"/>
      <c r="C1944" s="29"/>
      <c r="D1944" s="30"/>
      <c r="E1944" s="25"/>
      <c r="F1944" s="25"/>
      <c r="G1944" s="25"/>
      <c r="H1944" s="25"/>
    </row>
    <row r="1945" spans="1:8" ht="15.75" x14ac:dyDescent="0.25">
      <c r="A1945" s="23" t="s">
        <v>96</v>
      </c>
      <c r="B1945" s="27"/>
      <c r="C1945" s="29"/>
      <c r="D1945" s="30"/>
      <c r="E1945" s="25"/>
      <c r="F1945" s="25"/>
      <c r="G1945" s="25"/>
      <c r="H1945" s="25"/>
    </row>
    <row r="1946" spans="1:8" ht="15.75" x14ac:dyDescent="0.25">
      <c r="A1946" s="26"/>
      <c r="B1946" s="27"/>
      <c r="C1946" s="29"/>
      <c r="D1946" s="30"/>
      <c r="E1946" s="25"/>
      <c r="F1946" s="25"/>
      <c r="G1946" s="25"/>
      <c r="H1946" s="25"/>
    </row>
    <row r="1947" spans="1:8" ht="15.75" x14ac:dyDescent="0.25">
      <c r="A1947" s="23"/>
      <c r="B1947" s="24"/>
      <c r="C1947" s="23"/>
      <c r="D1947" s="23"/>
      <c r="E1947" s="25"/>
      <c r="F1947" s="25"/>
      <c r="G1947" s="25"/>
      <c r="H1947" s="25"/>
    </row>
    <row r="1948" spans="1:8" ht="15.75" x14ac:dyDescent="0.25">
      <c r="A1948" s="23"/>
      <c r="B1948" s="24"/>
      <c r="C1948" s="23"/>
      <c r="D1948" s="23"/>
      <c r="E1948" s="25"/>
      <c r="F1948" s="25"/>
      <c r="G1948" s="25"/>
      <c r="H1948" s="25"/>
    </row>
    <row r="1949" spans="1:8" ht="18" x14ac:dyDescent="0.25">
      <c r="A1949" s="167" t="s">
        <v>37</v>
      </c>
      <c r="B1949" s="168"/>
      <c r="C1949" s="168"/>
      <c r="D1949" s="168"/>
      <c r="E1949" s="168"/>
      <c r="F1949" s="168"/>
      <c r="G1949" s="168"/>
      <c r="H1949" s="169"/>
    </row>
    <row r="1950" spans="1:8" ht="47.25" x14ac:dyDescent="0.25">
      <c r="A1950" s="20" t="s">
        <v>0</v>
      </c>
      <c r="B1950" s="21" t="s">
        <v>94</v>
      </c>
      <c r="C1950" s="22" t="s">
        <v>95</v>
      </c>
      <c r="D1950" s="22" t="s">
        <v>91</v>
      </c>
      <c r="E1950" s="22" t="s">
        <v>92</v>
      </c>
      <c r="F1950" s="22" t="s">
        <v>93</v>
      </c>
      <c r="G1950" s="22" t="s">
        <v>89</v>
      </c>
      <c r="H1950" s="22" t="s">
        <v>88</v>
      </c>
    </row>
    <row r="1951" spans="1:8" ht="15.75" x14ac:dyDescent="0.25">
      <c r="A1951" s="9">
        <v>2005</v>
      </c>
      <c r="B1951" s="10">
        <v>0</v>
      </c>
      <c r="C1951" s="11"/>
      <c r="D1951" s="12"/>
      <c r="E1951" s="19"/>
      <c r="F1951" s="19"/>
      <c r="G1951" s="12"/>
      <c r="H1951" s="12"/>
    </row>
    <row r="1952" spans="1:8" ht="15.75" x14ac:dyDescent="0.25">
      <c r="A1952" s="9">
        <v>2006</v>
      </c>
      <c r="B1952" s="10">
        <v>0</v>
      </c>
      <c r="C1952" s="11"/>
      <c r="D1952" s="12"/>
      <c r="E1952" s="19"/>
      <c r="F1952" s="19"/>
      <c r="G1952" s="12"/>
      <c r="H1952" s="12"/>
    </row>
    <row r="1953" spans="1:8" ht="15.75" x14ac:dyDescent="0.25">
      <c r="A1953" s="9">
        <v>2007</v>
      </c>
      <c r="B1953" s="10">
        <v>0</v>
      </c>
      <c r="C1953" s="11"/>
      <c r="D1953" s="12"/>
      <c r="E1953" s="19"/>
      <c r="F1953" s="19"/>
      <c r="G1953" s="12"/>
      <c r="H1953" s="12"/>
    </row>
    <row r="1954" spans="1:8" ht="15.75" x14ac:dyDescent="0.25">
      <c r="A1954" s="9">
        <v>2008</v>
      </c>
      <c r="B1954" s="10">
        <v>0</v>
      </c>
      <c r="C1954" s="11"/>
      <c r="D1954" s="12"/>
      <c r="E1954" s="19"/>
      <c r="F1954" s="19"/>
      <c r="G1954" s="12"/>
      <c r="H1954" s="12"/>
    </row>
    <row r="1955" spans="1:8" ht="15.75" x14ac:dyDescent="0.25">
      <c r="A1955" s="9">
        <v>2009</v>
      </c>
      <c r="B1955" s="10">
        <v>0</v>
      </c>
      <c r="C1955" s="11"/>
      <c r="D1955" s="12"/>
      <c r="E1955" s="19"/>
      <c r="F1955" s="19"/>
      <c r="G1955" s="12"/>
      <c r="H1955" s="12"/>
    </row>
    <row r="1956" spans="1:8" ht="15.75" x14ac:dyDescent="0.25">
      <c r="A1956" s="9">
        <v>2010</v>
      </c>
      <c r="B1956" s="10">
        <v>0</v>
      </c>
      <c r="C1956" s="13">
        <v>1</v>
      </c>
      <c r="D1956" s="9">
        <v>0</v>
      </c>
      <c r="E1956" s="19">
        <v>1</v>
      </c>
      <c r="F1956" s="19">
        <v>0</v>
      </c>
      <c r="G1956" s="9">
        <f t="shared" ref="G1956:G1962" si="62">C1956-(D1956+E1956+F1956)-H1956</f>
        <v>0</v>
      </c>
      <c r="H1956" s="9">
        <v>0</v>
      </c>
    </row>
    <row r="1957" spans="1:8" ht="15.75" x14ac:dyDescent="0.25">
      <c r="A1957" s="9">
        <v>2011</v>
      </c>
      <c r="B1957" s="10">
        <v>0</v>
      </c>
      <c r="C1957" s="13">
        <v>1</v>
      </c>
      <c r="D1957" s="9">
        <v>0</v>
      </c>
      <c r="E1957" s="19">
        <v>1</v>
      </c>
      <c r="F1957" s="19">
        <v>0</v>
      </c>
      <c r="G1957" s="9">
        <f t="shared" si="62"/>
        <v>0</v>
      </c>
      <c r="H1957" s="9">
        <v>0</v>
      </c>
    </row>
    <row r="1958" spans="1:8" ht="15.75" x14ac:dyDescent="0.25">
      <c r="A1958" s="9">
        <v>2012</v>
      </c>
      <c r="B1958" s="10">
        <v>0</v>
      </c>
      <c r="C1958" s="13">
        <v>1</v>
      </c>
      <c r="D1958" s="9">
        <v>0</v>
      </c>
      <c r="E1958" s="19">
        <v>1</v>
      </c>
      <c r="F1958" s="19">
        <v>0</v>
      </c>
      <c r="G1958" s="9">
        <f t="shared" si="62"/>
        <v>0</v>
      </c>
      <c r="H1958" s="9">
        <v>0</v>
      </c>
    </row>
    <row r="1959" spans="1:8" ht="15.75" x14ac:dyDescent="0.25">
      <c r="A1959" s="9">
        <v>2013</v>
      </c>
      <c r="B1959" s="10">
        <v>0</v>
      </c>
      <c r="C1959" s="13">
        <v>1</v>
      </c>
      <c r="D1959" s="9">
        <v>0</v>
      </c>
      <c r="E1959" s="19">
        <v>0</v>
      </c>
      <c r="F1959" s="19">
        <v>0</v>
      </c>
      <c r="G1959" s="9">
        <f t="shared" si="62"/>
        <v>0</v>
      </c>
      <c r="H1959" s="9">
        <v>1</v>
      </c>
    </row>
    <row r="1960" spans="1:8" ht="15.75" x14ac:dyDescent="0.25">
      <c r="A1960" s="9">
        <v>2014</v>
      </c>
      <c r="B1960" s="10">
        <v>0</v>
      </c>
      <c r="C1960" s="13">
        <v>1</v>
      </c>
      <c r="D1960" s="9">
        <v>0</v>
      </c>
      <c r="E1960" s="19">
        <v>0</v>
      </c>
      <c r="F1960" s="19">
        <v>0</v>
      </c>
      <c r="G1960" s="9">
        <f t="shared" si="62"/>
        <v>0</v>
      </c>
      <c r="H1960" s="9">
        <v>1</v>
      </c>
    </row>
    <row r="1961" spans="1:8" ht="15.75" x14ac:dyDescent="0.25">
      <c r="A1961" s="9">
        <v>2015</v>
      </c>
      <c r="B1961" s="10">
        <v>0</v>
      </c>
      <c r="C1961" s="13">
        <v>1</v>
      </c>
      <c r="D1961" s="9">
        <v>0</v>
      </c>
      <c r="E1961" s="19">
        <v>0</v>
      </c>
      <c r="F1961" s="19">
        <v>0</v>
      </c>
      <c r="G1961" s="9">
        <f t="shared" si="62"/>
        <v>0</v>
      </c>
      <c r="H1961" s="9">
        <v>1</v>
      </c>
    </row>
    <row r="1962" spans="1:8" ht="15.75" x14ac:dyDescent="0.25">
      <c r="A1962" s="9">
        <v>2016</v>
      </c>
      <c r="B1962" s="10">
        <v>0</v>
      </c>
      <c r="C1962" s="13">
        <v>1</v>
      </c>
      <c r="D1962" s="9">
        <v>0</v>
      </c>
      <c r="E1962" s="19">
        <v>0</v>
      </c>
      <c r="F1962" s="19">
        <v>0</v>
      </c>
      <c r="G1962" s="9">
        <f t="shared" si="62"/>
        <v>1</v>
      </c>
      <c r="H1962" s="9">
        <v>0</v>
      </c>
    </row>
    <row r="1963" spans="1:8" ht="15.75" x14ac:dyDescent="0.25">
      <c r="A1963" s="9">
        <v>2017</v>
      </c>
      <c r="B1963" s="10">
        <v>0</v>
      </c>
      <c r="C1963" s="13">
        <v>1</v>
      </c>
      <c r="D1963" s="9">
        <v>0</v>
      </c>
      <c r="E1963" s="19">
        <v>0</v>
      </c>
      <c r="F1963" s="19">
        <v>0</v>
      </c>
      <c r="G1963" s="19">
        <v>1</v>
      </c>
      <c r="H1963" s="19">
        <v>0</v>
      </c>
    </row>
    <row r="1964" spans="1:8" ht="15.75" x14ac:dyDescent="0.25">
      <c r="A1964" s="9">
        <v>2018</v>
      </c>
      <c r="B1964" s="10">
        <v>0</v>
      </c>
      <c r="C1964" s="13">
        <v>1</v>
      </c>
      <c r="D1964" s="9">
        <v>0</v>
      </c>
      <c r="E1964" s="19">
        <v>0</v>
      </c>
      <c r="F1964" s="19">
        <v>0</v>
      </c>
      <c r="G1964" s="19">
        <v>1</v>
      </c>
      <c r="H1964" s="19">
        <v>0</v>
      </c>
    </row>
    <row r="1965" spans="1:8" ht="15.75" x14ac:dyDescent="0.25">
      <c r="A1965" s="9">
        <v>2019</v>
      </c>
      <c r="B1965" s="10">
        <v>0</v>
      </c>
      <c r="C1965" s="13">
        <v>1</v>
      </c>
      <c r="D1965" s="9">
        <v>0</v>
      </c>
      <c r="E1965" s="19">
        <v>0</v>
      </c>
      <c r="F1965" s="19">
        <v>0</v>
      </c>
      <c r="G1965" s="19">
        <v>1</v>
      </c>
      <c r="H1965" s="19">
        <v>0</v>
      </c>
    </row>
    <row r="1966" spans="1:8" ht="15.75" x14ac:dyDescent="0.25">
      <c r="A1966" s="9">
        <v>2020</v>
      </c>
      <c r="B1966" s="10">
        <v>0</v>
      </c>
      <c r="C1966" s="13">
        <v>0</v>
      </c>
      <c r="D1966" s="9">
        <v>0</v>
      </c>
      <c r="E1966" s="19">
        <v>0</v>
      </c>
      <c r="F1966" s="19">
        <v>0</v>
      </c>
      <c r="G1966" s="19">
        <v>0</v>
      </c>
      <c r="H1966" s="19">
        <v>0</v>
      </c>
    </row>
    <row r="1967" spans="1:8" ht="15.75" x14ac:dyDescent="0.25">
      <c r="A1967" s="9">
        <v>2021</v>
      </c>
      <c r="B1967" s="10">
        <v>0</v>
      </c>
      <c r="C1967" s="13" t="s">
        <v>666</v>
      </c>
      <c r="D1967" s="13" t="s">
        <v>666</v>
      </c>
      <c r="E1967" s="13" t="s">
        <v>666</v>
      </c>
      <c r="F1967" s="13" t="s">
        <v>666</v>
      </c>
      <c r="G1967" s="13" t="s">
        <v>666</v>
      </c>
      <c r="H1967" s="13" t="s">
        <v>666</v>
      </c>
    </row>
    <row r="1968" spans="1:8" ht="15.75" x14ac:dyDescent="0.25">
      <c r="A1968" s="9">
        <v>2022</v>
      </c>
      <c r="B1968" s="10">
        <v>0</v>
      </c>
      <c r="C1968" s="13">
        <v>0</v>
      </c>
      <c r="D1968" s="9">
        <v>0</v>
      </c>
      <c r="E1968" s="19">
        <v>0</v>
      </c>
      <c r="F1968" s="19">
        <v>0</v>
      </c>
      <c r="G1968" s="19">
        <v>0</v>
      </c>
      <c r="H1968" s="19">
        <v>0</v>
      </c>
    </row>
    <row r="1969" spans="1:8" ht="15.75" x14ac:dyDescent="0.25">
      <c r="A1969" s="26"/>
      <c r="B1969" s="27"/>
      <c r="C1969" s="29"/>
      <c r="D1969" s="30"/>
      <c r="E1969" s="25"/>
      <c r="F1969" s="25"/>
      <c r="G1969" s="25"/>
      <c r="H1969" s="25"/>
    </row>
    <row r="1970" spans="1:8" ht="15.75" x14ac:dyDescent="0.25">
      <c r="A1970" s="23" t="s">
        <v>96</v>
      </c>
      <c r="B1970" s="27"/>
      <c r="C1970" s="29"/>
      <c r="D1970" s="30"/>
      <c r="E1970" s="25"/>
      <c r="F1970" s="25"/>
      <c r="G1970" s="25"/>
      <c r="H1970" s="25"/>
    </row>
    <row r="1971" spans="1:8" ht="15.75" x14ac:dyDescent="0.25">
      <c r="A1971" s="26"/>
      <c r="B1971" s="27"/>
      <c r="C1971" s="29"/>
      <c r="D1971" s="30"/>
      <c r="E1971" s="25"/>
      <c r="F1971" s="25"/>
      <c r="G1971" s="25"/>
      <c r="H1971" s="25"/>
    </row>
    <row r="1972" spans="1:8" ht="15.75" x14ac:dyDescent="0.25">
      <c r="A1972" s="26"/>
      <c r="B1972" s="27"/>
      <c r="C1972" s="29"/>
      <c r="D1972" s="30"/>
      <c r="E1972" s="25"/>
      <c r="F1972" s="25"/>
      <c r="G1972" s="25"/>
      <c r="H1972" s="25"/>
    </row>
    <row r="1973" spans="1:8" ht="15.75" x14ac:dyDescent="0.25">
      <c r="A1973" s="26"/>
      <c r="B1973" s="27"/>
      <c r="C1973" s="29"/>
      <c r="D1973" s="30"/>
      <c r="E1973" s="25"/>
      <c r="F1973" s="25"/>
      <c r="G1973" s="25"/>
      <c r="H1973" s="25"/>
    </row>
    <row r="1974" spans="1:8" ht="15.75" x14ac:dyDescent="0.25">
      <c r="A1974" s="23"/>
      <c r="B1974" s="24"/>
      <c r="C1974" s="23"/>
      <c r="D1974" s="23"/>
      <c r="E1974" s="25"/>
      <c r="F1974" s="25"/>
      <c r="G1974" s="25"/>
      <c r="H1974" s="25"/>
    </row>
    <row r="1975" spans="1:8" ht="15.75" x14ac:dyDescent="0.25">
      <c r="A1975" s="23"/>
      <c r="B1975" s="24"/>
      <c r="C1975" s="23"/>
      <c r="D1975" s="23"/>
      <c r="E1975" s="25"/>
      <c r="F1975" s="25"/>
      <c r="G1975" s="25"/>
      <c r="H1975" s="25"/>
    </row>
    <row r="1976" spans="1:8" ht="15.75" x14ac:dyDescent="0.25">
      <c r="A1976" s="23"/>
      <c r="B1976" s="24"/>
      <c r="C1976" s="23"/>
      <c r="D1976" s="23"/>
      <c r="E1976" s="25"/>
      <c r="F1976" s="25"/>
      <c r="G1976" s="25"/>
      <c r="H1976" s="25"/>
    </row>
    <row r="1977" spans="1:8" ht="18" x14ac:dyDescent="0.25">
      <c r="A1977" s="167" t="s">
        <v>38</v>
      </c>
      <c r="B1977" s="168"/>
      <c r="C1977" s="168"/>
      <c r="D1977" s="168"/>
      <c r="E1977" s="168"/>
      <c r="F1977" s="168"/>
      <c r="G1977" s="168"/>
      <c r="H1977" s="169"/>
    </row>
    <row r="1978" spans="1:8" ht="47.25" x14ac:dyDescent="0.25">
      <c r="A1978" s="20" t="s">
        <v>0</v>
      </c>
      <c r="B1978" s="21" t="s">
        <v>94</v>
      </c>
      <c r="C1978" s="22" t="s">
        <v>95</v>
      </c>
      <c r="D1978" s="22" t="s">
        <v>91</v>
      </c>
      <c r="E1978" s="22" t="s">
        <v>92</v>
      </c>
      <c r="F1978" s="22" t="s">
        <v>93</v>
      </c>
      <c r="G1978" s="22" t="s">
        <v>89</v>
      </c>
      <c r="H1978" s="22" t="s">
        <v>88</v>
      </c>
    </row>
    <row r="1979" spans="1:8" ht="15.75" x14ac:dyDescent="0.25">
      <c r="A1979" s="9">
        <v>2005</v>
      </c>
      <c r="B1979" s="10">
        <v>0</v>
      </c>
      <c r="C1979" s="11"/>
      <c r="D1979" s="12"/>
      <c r="E1979" s="19"/>
      <c r="F1979" s="19"/>
      <c r="G1979" s="12"/>
      <c r="H1979" s="12"/>
    </row>
    <row r="1980" spans="1:8" ht="15.75" x14ac:dyDescent="0.25">
      <c r="A1980" s="9">
        <v>2006</v>
      </c>
      <c r="B1980" s="10">
        <v>0</v>
      </c>
      <c r="C1980" s="11"/>
      <c r="D1980" s="12"/>
      <c r="E1980" s="19"/>
      <c r="F1980" s="19"/>
      <c r="G1980" s="12"/>
      <c r="H1980" s="12"/>
    </row>
    <row r="1981" spans="1:8" ht="15.75" x14ac:dyDescent="0.25">
      <c r="A1981" s="9">
        <v>2007</v>
      </c>
      <c r="B1981" s="10">
        <v>0</v>
      </c>
      <c r="C1981" s="11"/>
      <c r="D1981" s="12"/>
      <c r="E1981" s="19"/>
      <c r="F1981" s="19"/>
      <c r="G1981" s="12"/>
      <c r="H1981" s="12"/>
    </row>
    <row r="1982" spans="1:8" ht="15.75" x14ac:dyDescent="0.25">
      <c r="A1982" s="9">
        <v>2008</v>
      </c>
      <c r="B1982" s="10">
        <v>0</v>
      </c>
      <c r="C1982" s="11"/>
      <c r="D1982" s="12"/>
      <c r="E1982" s="19"/>
      <c r="F1982" s="19"/>
      <c r="G1982" s="12"/>
      <c r="H1982" s="12"/>
    </row>
    <row r="1983" spans="1:8" ht="15.75" x14ac:dyDescent="0.25">
      <c r="A1983" s="9">
        <v>2009</v>
      </c>
      <c r="B1983" s="10">
        <v>0</v>
      </c>
      <c r="C1983" s="11"/>
      <c r="D1983" s="12"/>
      <c r="E1983" s="19"/>
      <c r="F1983" s="19"/>
      <c r="G1983" s="12"/>
      <c r="H1983" s="12"/>
    </row>
    <row r="1984" spans="1:8" ht="15.75" x14ac:dyDescent="0.25">
      <c r="A1984" s="9">
        <v>2010</v>
      </c>
      <c r="B1984" s="10">
        <v>0</v>
      </c>
      <c r="C1984" s="13">
        <v>2</v>
      </c>
      <c r="D1984" s="12">
        <v>0</v>
      </c>
      <c r="E1984" s="19">
        <v>2</v>
      </c>
      <c r="F1984" s="19">
        <v>0</v>
      </c>
      <c r="G1984" s="9">
        <f t="shared" ref="G1984:G1990" si="63">C1984-(D1984+E1984+F1984)-H1984</f>
        <v>0</v>
      </c>
      <c r="H1984" s="9">
        <v>0</v>
      </c>
    </row>
    <row r="1985" spans="1:8" ht="15.75" x14ac:dyDescent="0.25">
      <c r="A1985" s="9">
        <v>2011</v>
      </c>
      <c r="B1985" s="10">
        <v>0</v>
      </c>
      <c r="C1985" s="13">
        <v>2</v>
      </c>
      <c r="D1985" s="12">
        <v>0</v>
      </c>
      <c r="E1985" s="19">
        <v>2</v>
      </c>
      <c r="F1985" s="19">
        <v>0</v>
      </c>
      <c r="G1985" s="9">
        <f t="shared" si="63"/>
        <v>0</v>
      </c>
      <c r="H1985" s="9">
        <v>0</v>
      </c>
    </row>
    <row r="1986" spans="1:8" ht="15.75" x14ac:dyDescent="0.25">
      <c r="A1986" s="9">
        <v>2012</v>
      </c>
      <c r="B1986" s="10">
        <v>0</v>
      </c>
      <c r="C1986" s="13">
        <v>2</v>
      </c>
      <c r="D1986" s="12">
        <v>0</v>
      </c>
      <c r="E1986" s="19">
        <v>2</v>
      </c>
      <c r="F1986" s="19">
        <v>0</v>
      </c>
      <c r="G1986" s="9">
        <f t="shared" si="63"/>
        <v>0</v>
      </c>
      <c r="H1986" s="9">
        <v>0</v>
      </c>
    </row>
    <row r="1987" spans="1:8" ht="15.75" x14ac:dyDescent="0.25">
      <c r="A1987" s="9">
        <v>2013</v>
      </c>
      <c r="B1987" s="10">
        <v>0</v>
      </c>
      <c r="C1987" s="13">
        <v>2</v>
      </c>
      <c r="D1987" s="12">
        <v>0</v>
      </c>
      <c r="E1987" s="19">
        <v>2</v>
      </c>
      <c r="F1987" s="19">
        <v>0</v>
      </c>
      <c r="G1987" s="9">
        <f t="shared" si="63"/>
        <v>0</v>
      </c>
      <c r="H1987" s="9">
        <v>0</v>
      </c>
    </row>
    <row r="1988" spans="1:8" ht="15.75" x14ac:dyDescent="0.25">
      <c r="A1988" s="9">
        <v>2014</v>
      </c>
      <c r="B1988" s="10">
        <v>0</v>
      </c>
      <c r="C1988" s="13">
        <v>2</v>
      </c>
      <c r="D1988" s="12">
        <v>0</v>
      </c>
      <c r="E1988" s="19">
        <v>1</v>
      </c>
      <c r="F1988" s="19">
        <v>0</v>
      </c>
      <c r="G1988" s="9">
        <f t="shared" si="63"/>
        <v>1</v>
      </c>
      <c r="H1988" s="9">
        <v>0</v>
      </c>
    </row>
    <row r="1989" spans="1:8" ht="15.75" x14ac:dyDescent="0.25">
      <c r="A1989" s="9">
        <v>2015</v>
      </c>
      <c r="B1989" s="10">
        <v>0</v>
      </c>
      <c r="C1989" s="13">
        <v>2</v>
      </c>
      <c r="D1989" s="12">
        <v>0</v>
      </c>
      <c r="E1989" s="19">
        <v>1</v>
      </c>
      <c r="F1989" s="19">
        <v>0</v>
      </c>
      <c r="G1989" s="9">
        <f t="shared" si="63"/>
        <v>1</v>
      </c>
      <c r="H1989" s="9">
        <v>0</v>
      </c>
    </row>
    <row r="1990" spans="1:8" ht="15.75" x14ac:dyDescent="0.25">
      <c r="A1990" s="9">
        <v>2016</v>
      </c>
      <c r="B1990" s="10">
        <v>0</v>
      </c>
      <c r="C1990" s="13">
        <v>2</v>
      </c>
      <c r="D1990" s="12">
        <v>0</v>
      </c>
      <c r="E1990" s="19">
        <v>0</v>
      </c>
      <c r="F1990" s="19">
        <v>0</v>
      </c>
      <c r="G1990" s="9">
        <f t="shared" si="63"/>
        <v>2</v>
      </c>
      <c r="H1990" s="9">
        <v>0</v>
      </c>
    </row>
    <row r="1991" spans="1:8" ht="15.75" x14ac:dyDescent="0.25">
      <c r="A1991" s="9">
        <v>2017</v>
      </c>
      <c r="B1991" s="10">
        <v>0</v>
      </c>
      <c r="C1991" s="13">
        <v>2</v>
      </c>
      <c r="D1991" s="12">
        <v>0</v>
      </c>
      <c r="E1991" s="19">
        <v>0</v>
      </c>
      <c r="F1991" s="19">
        <v>0</v>
      </c>
      <c r="G1991" s="19">
        <v>2</v>
      </c>
      <c r="H1991" s="19">
        <v>0</v>
      </c>
    </row>
    <row r="1992" spans="1:8" ht="15.75" x14ac:dyDescent="0.25">
      <c r="A1992" s="9">
        <v>2018</v>
      </c>
      <c r="B1992" s="10">
        <v>0</v>
      </c>
      <c r="C1992" s="13">
        <v>2</v>
      </c>
      <c r="D1992" s="12">
        <v>0</v>
      </c>
      <c r="E1992" s="19">
        <v>2</v>
      </c>
      <c r="F1992" s="19">
        <v>0</v>
      </c>
      <c r="G1992" s="19">
        <v>0</v>
      </c>
      <c r="H1992" s="19">
        <v>0</v>
      </c>
    </row>
    <row r="1993" spans="1:8" ht="15.75" x14ac:dyDescent="0.25">
      <c r="A1993" s="9">
        <v>2019</v>
      </c>
      <c r="B1993" s="10">
        <v>0</v>
      </c>
      <c r="C1993" s="13">
        <v>2</v>
      </c>
      <c r="D1993" s="12">
        <v>0</v>
      </c>
      <c r="E1993" s="19">
        <v>2</v>
      </c>
      <c r="F1993" s="19">
        <v>0</v>
      </c>
      <c r="G1993" s="19">
        <v>0</v>
      </c>
      <c r="H1993" s="19">
        <v>0</v>
      </c>
    </row>
    <row r="1994" spans="1:8" ht="15.75" x14ac:dyDescent="0.25">
      <c r="A1994" s="9">
        <v>2020</v>
      </c>
      <c r="B1994" s="10">
        <v>0</v>
      </c>
      <c r="C1994" s="13">
        <v>2</v>
      </c>
      <c r="D1994" s="12">
        <v>0</v>
      </c>
      <c r="E1994" s="19">
        <v>2</v>
      </c>
      <c r="F1994" s="19">
        <v>0</v>
      </c>
      <c r="G1994" s="19">
        <v>0</v>
      </c>
      <c r="H1994" s="19">
        <v>2</v>
      </c>
    </row>
    <row r="1995" spans="1:8" ht="15.75" x14ac:dyDescent="0.25">
      <c r="A1995" s="9">
        <v>2021</v>
      </c>
      <c r="B1995" s="10">
        <v>0</v>
      </c>
      <c r="C1995" s="13" t="s">
        <v>666</v>
      </c>
      <c r="D1995" s="13" t="s">
        <v>666</v>
      </c>
      <c r="E1995" s="13" t="s">
        <v>666</v>
      </c>
      <c r="F1995" s="13" t="s">
        <v>666</v>
      </c>
      <c r="G1995" s="13" t="s">
        <v>666</v>
      </c>
      <c r="H1995" s="13" t="s">
        <v>666</v>
      </c>
    </row>
    <row r="1996" spans="1:8" ht="15.75" x14ac:dyDescent="0.25">
      <c r="A1996" s="9">
        <v>2022</v>
      </c>
      <c r="B1996" s="10">
        <v>0</v>
      </c>
      <c r="C1996" s="13">
        <v>3</v>
      </c>
      <c r="D1996" s="9">
        <v>0</v>
      </c>
      <c r="E1996" s="19">
        <v>2</v>
      </c>
      <c r="F1996" s="19">
        <v>0</v>
      </c>
      <c r="G1996" s="19">
        <v>1</v>
      </c>
      <c r="H1996" s="19">
        <v>0</v>
      </c>
    </row>
    <row r="1997" spans="1:8" ht="15.75" x14ac:dyDescent="0.25">
      <c r="A1997" s="26"/>
      <c r="B1997" s="27"/>
      <c r="C1997" s="29"/>
      <c r="D1997" s="30"/>
      <c r="E1997" s="25"/>
      <c r="F1997" s="25"/>
      <c r="G1997" s="25"/>
      <c r="H1997" s="25"/>
    </row>
    <row r="1998" spans="1:8" ht="15.75" x14ac:dyDescent="0.25">
      <c r="A1998" s="23" t="s">
        <v>96</v>
      </c>
      <c r="B1998" s="27"/>
      <c r="C1998" s="29"/>
      <c r="D1998" s="30"/>
      <c r="E1998" s="25"/>
      <c r="F1998" s="25"/>
      <c r="G1998" s="25"/>
      <c r="H1998" s="25"/>
    </row>
    <row r="1999" spans="1:8" ht="15.75" x14ac:dyDescent="0.25">
      <c r="A1999" s="26"/>
      <c r="B1999" s="27"/>
      <c r="C1999" s="29"/>
      <c r="D1999" s="30"/>
      <c r="E1999" s="25"/>
      <c r="F1999" s="25"/>
      <c r="G1999" s="25"/>
      <c r="H1999" s="25"/>
    </row>
    <row r="2000" spans="1:8" ht="15.75" x14ac:dyDescent="0.25">
      <c r="A2000" s="26"/>
      <c r="B2000" s="27"/>
      <c r="C2000" s="29"/>
      <c r="D2000" s="30"/>
      <c r="E2000" s="25"/>
      <c r="F2000" s="25"/>
      <c r="G2000" s="25"/>
      <c r="H2000" s="25"/>
    </row>
    <row r="2001" spans="1:8" ht="15.75" x14ac:dyDescent="0.25">
      <c r="A2001" s="26"/>
      <c r="B2001" s="27"/>
      <c r="C2001" s="29"/>
      <c r="D2001" s="30"/>
      <c r="E2001" s="25"/>
      <c r="F2001" s="25"/>
      <c r="G2001" s="25"/>
      <c r="H2001" s="25"/>
    </row>
    <row r="2002" spans="1:8" ht="15.75" x14ac:dyDescent="0.25">
      <c r="A2002" s="23"/>
      <c r="B2002" s="24"/>
      <c r="C2002" s="23"/>
      <c r="D2002" s="23"/>
      <c r="E2002" s="25"/>
      <c r="F2002" s="25"/>
      <c r="G2002" s="25"/>
      <c r="H2002" s="25"/>
    </row>
    <row r="2003" spans="1:8" ht="15.75" x14ac:dyDescent="0.25">
      <c r="A2003" s="23"/>
      <c r="B2003" s="24"/>
      <c r="C2003" s="23"/>
      <c r="D2003" s="23"/>
      <c r="E2003" s="25"/>
      <c r="F2003" s="25"/>
      <c r="G2003" s="25"/>
      <c r="H2003" s="25"/>
    </row>
    <row r="2004" spans="1:8" ht="15.75" x14ac:dyDescent="0.25">
      <c r="A2004" s="23"/>
      <c r="B2004" s="24"/>
      <c r="C2004" s="23"/>
      <c r="D2004" s="23"/>
      <c r="E2004" s="25"/>
      <c r="F2004" s="25"/>
      <c r="G2004" s="25"/>
      <c r="H2004" s="25"/>
    </row>
    <row r="2005" spans="1:8" ht="18" x14ac:dyDescent="0.25">
      <c r="A2005" s="167" t="s">
        <v>39</v>
      </c>
      <c r="B2005" s="168"/>
      <c r="C2005" s="168"/>
      <c r="D2005" s="168"/>
      <c r="E2005" s="168"/>
      <c r="F2005" s="168"/>
      <c r="G2005" s="168"/>
      <c r="H2005" s="169"/>
    </row>
    <row r="2006" spans="1:8" ht="47.25" x14ac:dyDescent="0.25">
      <c r="A2006" s="20" t="s">
        <v>0</v>
      </c>
      <c r="B2006" s="21" t="s">
        <v>94</v>
      </c>
      <c r="C2006" s="22" t="s">
        <v>95</v>
      </c>
      <c r="D2006" s="22" t="s">
        <v>91</v>
      </c>
      <c r="E2006" s="22" t="s">
        <v>92</v>
      </c>
      <c r="F2006" s="22" t="s">
        <v>93</v>
      </c>
      <c r="G2006" s="22" t="s">
        <v>89</v>
      </c>
      <c r="H2006" s="22" t="s">
        <v>88</v>
      </c>
    </row>
    <row r="2007" spans="1:8" ht="15.75" x14ac:dyDescent="0.25">
      <c r="A2007" s="9">
        <v>2005</v>
      </c>
      <c r="B2007" s="10">
        <v>0</v>
      </c>
      <c r="C2007" s="11"/>
      <c r="D2007" s="12"/>
      <c r="E2007" s="19"/>
      <c r="F2007" s="19"/>
      <c r="G2007" s="12"/>
      <c r="H2007" s="12"/>
    </row>
    <row r="2008" spans="1:8" ht="15.75" x14ac:dyDescent="0.25">
      <c r="A2008" s="9">
        <v>2006</v>
      </c>
      <c r="B2008" s="10">
        <v>0</v>
      </c>
      <c r="C2008" s="11"/>
      <c r="D2008" s="12"/>
      <c r="E2008" s="19"/>
      <c r="F2008" s="19"/>
      <c r="G2008" s="12"/>
      <c r="H2008" s="12"/>
    </row>
    <row r="2009" spans="1:8" ht="15.75" x14ac:dyDescent="0.25">
      <c r="A2009" s="9">
        <v>2007</v>
      </c>
      <c r="B2009" s="10">
        <v>0</v>
      </c>
      <c r="C2009" s="11"/>
      <c r="D2009" s="12"/>
      <c r="E2009" s="19"/>
      <c r="F2009" s="19"/>
      <c r="G2009" s="12"/>
      <c r="H2009" s="12"/>
    </row>
    <row r="2010" spans="1:8" ht="15.75" x14ac:dyDescent="0.25">
      <c r="A2010" s="9">
        <v>2008</v>
      </c>
      <c r="B2010" s="10">
        <v>0</v>
      </c>
      <c r="C2010" s="11"/>
      <c r="D2010" s="12"/>
      <c r="E2010" s="19"/>
      <c r="F2010" s="19"/>
      <c r="G2010" s="12"/>
      <c r="H2010" s="12"/>
    </row>
    <row r="2011" spans="1:8" ht="15.75" x14ac:dyDescent="0.25">
      <c r="A2011" s="9">
        <v>2009</v>
      </c>
      <c r="B2011" s="10">
        <v>0</v>
      </c>
      <c r="C2011" s="11"/>
      <c r="D2011" s="12"/>
      <c r="E2011" s="19"/>
      <c r="F2011" s="19"/>
      <c r="G2011" s="12"/>
      <c r="H2011" s="12"/>
    </row>
    <row r="2012" spans="1:8" ht="15.75" x14ac:dyDescent="0.25">
      <c r="A2012" s="9">
        <v>2010</v>
      </c>
      <c r="B2012" s="10">
        <v>0</v>
      </c>
      <c r="C2012" s="13">
        <v>0</v>
      </c>
      <c r="D2012" s="12">
        <v>0</v>
      </c>
      <c r="E2012" s="19">
        <v>0</v>
      </c>
      <c r="F2012" s="19">
        <v>0</v>
      </c>
      <c r="G2012" s="9">
        <f t="shared" ref="G2012:G2018" si="64">C2012-(D2012+E2012+F2012)-H2012</f>
        <v>0</v>
      </c>
      <c r="H2012" s="9">
        <v>0</v>
      </c>
    </row>
    <row r="2013" spans="1:8" ht="15.75" x14ac:dyDescent="0.25">
      <c r="A2013" s="9">
        <v>2011</v>
      </c>
      <c r="B2013" s="10">
        <v>0</v>
      </c>
      <c r="C2013" s="13">
        <v>1</v>
      </c>
      <c r="D2013" s="12">
        <v>0</v>
      </c>
      <c r="E2013" s="19">
        <v>0</v>
      </c>
      <c r="F2013" s="19">
        <v>1</v>
      </c>
      <c r="G2013" s="9">
        <f t="shared" si="64"/>
        <v>0</v>
      </c>
      <c r="H2013" s="9">
        <v>0</v>
      </c>
    </row>
    <row r="2014" spans="1:8" ht="15.75" x14ac:dyDescent="0.25">
      <c r="A2014" s="9">
        <v>2012</v>
      </c>
      <c r="B2014" s="10">
        <v>0</v>
      </c>
      <c r="C2014" s="13">
        <v>1</v>
      </c>
      <c r="D2014" s="12">
        <v>0</v>
      </c>
      <c r="E2014" s="19">
        <v>0</v>
      </c>
      <c r="F2014" s="19">
        <v>1</v>
      </c>
      <c r="G2014" s="9">
        <f t="shared" si="64"/>
        <v>0</v>
      </c>
      <c r="H2014" s="9">
        <v>0</v>
      </c>
    </row>
    <row r="2015" spans="1:8" ht="15.75" x14ac:dyDescent="0.25">
      <c r="A2015" s="9">
        <v>2013</v>
      </c>
      <c r="B2015" s="10">
        <v>0</v>
      </c>
      <c r="C2015" s="13">
        <v>1</v>
      </c>
      <c r="D2015" s="12">
        <v>0</v>
      </c>
      <c r="E2015" s="19">
        <v>0</v>
      </c>
      <c r="F2015" s="19">
        <v>1</v>
      </c>
      <c r="G2015" s="9">
        <f t="shared" si="64"/>
        <v>0</v>
      </c>
      <c r="H2015" s="9">
        <v>0</v>
      </c>
    </row>
    <row r="2016" spans="1:8" ht="15.75" x14ac:dyDescent="0.25">
      <c r="A2016" s="9">
        <v>2014</v>
      </c>
      <c r="B2016" s="10">
        <v>0</v>
      </c>
      <c r="C2016" s="13">
        <v>1</v>
      </c>
      <c r="D2016" s="12">
        <v>0</v>
      </c>
      <c r="E2016" s="19">
        <v>0</v>
      </c>
      <c r="F2016" s="19">
        <v>1</v>
      </c>
      <c r="G2016" s="9">
        <f t="shared" si="64"/>
        <v>0</v>
      </c>
      <c r="H2016" s="9">
        <v>0</v>
      </c>
    </row>
    <row r="2017" spans="1:8" ht="15.75" x14ac:dyDescent="0.25">
      <c r="A2017" s="9">
        <v>2015</v>
      </c>
      <c r="B2017" s="10">
        <v>0</v>
      </c>
      <c r="C2017" s="13">
        <v>1</v>
      </c>
      <c r="D2017" s="12">
        <v>0</v>
      </c>
      <c r="E2017" s="19">
        <v>0</v>
      </c>
      <c r="F2017" s="19">
        <v>1</v>
      </c>
      <c r="G2017" s="9">
        <f t="shared" si="64"/>
        <v>0</v>
      </c>
      <c r="H2017" s="9">
        <v>0</v>
      </c>
    </row>
    <row r="2018" spans="1:8" ht="15.75" x14ac:dyDescent="0.25">
      <c r="A2018" s="9">
        <v>2016</v>
      </c>
      <c r="B2018" s="10">
        <v>0</v>
      </c>
      <c r="C2018" s="13">
        <v>1</v>
      </c>
      <c r="D2018" s="12">
        <v>0</v>
      </c>
      <c r="E2018" s="19">
        <v>0</v>
      </c>
      <c r="F2018" s="19">
        <v>0</v>
      </c>
      <c r="G2018" s="9">
        <f t="shared" si="64"/>
        <v>1</v>
      </c>
      <c r="H2018" s="9">
        <v>0</v>
      </c>
    </row>
    <row r="2019" spans="1:8" ht="15.75" x14ac:dyDescent="0.25">
      <c r="A2019" s="9">
        <v>2017</v>
      </c>
      <c r="B2019" s="10">
        <v>0</v>
      </c>
      <c r="C2019" s="13">
        <v>1</v>
      </c>
      <c r="D2019" s="12">
        <v>0</v>
      </c>
      <c r="E2019" s="19">
        <v>0</v>
      </c>
      <c r="F2019" s="19">
        <v>0</v>
      </c>
      <c r="G2019" s="19">
        <v>1</v>
      </c>
      <c r="H2019" s="19">
        <v>0</v>
      </c>
    </row>
    <row r="2020" spans="1:8" ht="15.75" x14ac:dyDescent="0.25">
      <c r="A2020" s="9">
        <v>2018</v>
      </c>
      <c r="B2020" s="10">
        <v>0</v>
      </c>
      <c r="C2020" s="13">
        <v>1</v>
      </c>
      <c r="D2020" s="12">
        <v>0</v>
      </c>
      <c r="E2020" s="19">
        <v>0</v>
      </c>
      <c r="F2020" s="19">
        <v>0</v>
      </c>
      <c r="G2020" s="19">
        <v>1</v>
      </c>
      <c r="H2020" s="19">
        <v>0</v>
      </c>
    </row>
    <row r="2021" spans="1:8" ht="15.75" x14ac:dyDescent="0.25">
      <c r="A2021" s="9">
        <v>2019</v>
      </c>
      <c r="B2021" s="10">
        <v>0</v>
      </c>
      <c r="C2021" s="13">
        <v>1</v>
      </c>
      <c r="D2021" s="12">
        <v>0</v>
      </c>
      <c r="E2021" s="19">
        <v>0</v>
      </c>
      <c r="F2021" s="19">
        <v>0</v>
      </c>
      <c r="G2021" s="19">
        <v>1</v>
      </c>
      <c r="H2021" s="19">
        <v>0</v>
      </c>
    </row>
    <row r="2022" spans="1:8" ht="15.75" x14ac:dyDescent="0.25">
      <c r="A2022" s="9">
        <v>2020</v>
      </c>
      <c r="B2022" s="10">
        <v>0</v>
      </c>
      <c r="C2022" s="13">
        <v>1</v>
      </c>
      <c r="D2022" s="12">
        <v>0</v>
      </c>
      <c r="E2022" s="19">
        <v>0</v>
      </c>
      <c r="F2022" s="19">
        <v>0</v>
      </c>
      <c r="G2022" s="19">
        <v>0</v>
      </c>
      <c r="H2022" s="19">
        <v>1</v>
      </c>
    </row>
    <row r="2023" spans="1:8" ht="15.75" x14ac:dyDescent="0.25">
      <c r="A2023" s="9">
        <v>2021</v>
      </c>
      <c r="B2023" s="10">
        <v>0</v>
      </c>
      <c r="C2023" s="13" t="s">
        <v>666</v>
      </c>
      <c r="D2023" s="13" t="s">
        <v>666</v>
      </c>
      <c r="E2023" s="13" t="s">
        <v>666</v>
      </c>
      <c r="F2023" s="13" t="s">
        <v>666</v>
      </c>
      <c r="G2023" s="13" t="s">
        <v>666</v>
      </c>
      <c r="H2023" s="13" t="s">
        <v>666</v>
      </c>
    </row>
    <row r="2024" spans="1:8" ht="15.75" x14ac:dyDescent="0.25">
      <c r="A2024" s="9">
        <v>2022</v>
      </c>
      <c r="B2024" s="10">
        <v>0</v>
      </c>
      <c r="C2024" s="13">
        <v>1</v>
      </c>
      <c r="D2024" s="9">
        <v>0</v>
      </c>
      <c r="E2024" s="19">
        <v>0</v>
      </c>
      <c r="F2024" s="19">
        <v>0</v>
      </c>
      <c r="G2024" s="19">
        <v>0</v>
      </c>
      <c r="H2024" s="19">
        <v>1</v>
      </c>
    </row>
    <row r="2025" spans="1:8" ht="15.75" x14ac:dyDescent="0.25">
      <c r="A2025" s="26"/>
      <c r="B2025" s="27"/>
      <c r="C2025" s="29"/>
      <c r="D2025" s="30"/>
      <c r="E2025" s="25"/>
      <c r="F2025" s="25"/>
      <c r="G2025" s="25"/>
      <c r="H2025" s="25"/>
    </row>
    <row r="2026" spans="1:8" ht="15.75" x14ac:dyDescent="0.25">
      <c r="A2026" s="23" t="s">
        <v>96</v>
      </c>
      <c r="B2026" s="27"/>
      <c r="C2026" s="29"/>
      <c r="D2026" s="30"/>
      <c r="E2026" s="25"/>
      <c r="F2026" s="25"/>
      <c r="G2026" s="25"/>
      <c r="H2026" s="25"/>
    </row>
    <row r="2027" spans="1:8" ht="15.75" x14ac:dyDescent="0.25">
      <c r="A2027" s="26"/>
      <c r="B2027" s="27"/>
      <c r="C2027" s="29"/>
      <c r="D2027" s="30"/>
      <c r="E2027" s="25"/>
      <c r="F2027" s="25"/>
      <c r="G2027" s="25"/>
      <c r="H2027" s="25"/>
    </row>
    <row r="2028" spans="1:8" ht="15.75" x14ac:dyDescent="0.25">
      <c r="A2028" s="26"/>
      <c r="B2028" s="27"/>
      <c r="C2028" s="29"/>
      <c r="D2028" s="30"/>
      <c r="E2028" s="25"/>
      <c r="F2028" s="25"/>
      <c r="G2028" s="25"/>
      <c r="H2028" s="25"/>
    </row>
    <row r="2029" spans="1:8" ht="15.75" x14ac:dyDescent="0.25">
      <c r="A2029" s="26"/>
      <c r="B2029" s="27"/>
      <c r="C2029" s="29"/>
      <c r="D2029" s="30"/>
      <c r="E2029" s="25"/>
      <c r="F2029" s="25"/>
      <c r="G2029" s="25"/>
      <c r="H2029" s="25"/>
    </row>
    <row r="2030" spans="1:8" ht="15.75" x14ac:dyDescent="0.25">
      <c r="A2030" s="23"/>
      <c r="B2030" s="24"/>
      <c r="C2030" s="23"/>
      <c r="D2030" s="23"/>
      <c r="E2030" s="25"/>
      <c r="F2030" s="25"/>
      <c r="G2030" s="25"/>
      <c r="H2030" s="25"/>
    </row>
    <row r="2031" spans="1:8" ht="15.75" x14ac:dyDescent="0.25">
      <c r="A2031" s="23"/>
      <c r="B2031" s="24"/>
      <c r="C2031" s="23"/>
      <c r="D2031" s="23"/>
      <c r="E2031" s="25"/>
      <c r="F2031" s="25"/>
      <c r="G2031" s="25"/>
      <c r="H2031" s="25"/>
    </row>
    <row r="2032" spans="1:8" ht="15.75" x14ac:dyDescent="0.25">
      <c r="A2032" s="23"/>
      <c r="B2032" s="24"/>
      <c r="C2032" s="23"/>
      <c r="D2032" s="23"/>
      <c r="E2032" s="25"/>
      <c r="F2032" s="25"/>
      <c r="G2032" s="25"/>
      <c r="H2032" s="25"/>
    </row>
    <row r="2033" spans="1:8" ht="18" x14ac:dyDescent="0.25">
      <c r="A2033" s="167" t="s">
        <v>40</v>
      </c>
      <c r="B2033" s="168"/>
      <c r="C2033" s="168"/>
      <c r="D2033" s="168"/>
      <c r="E2033" s="168"/>
      <c r="F2033" s="168"/>
      <c r="G2033" s="168"/>
      <c r="H2033" s="169"/>
    </row>
    <row r="2034" spans="1:8" ht="47.25" x14ac:dyDescent="0.25">
      <c r="A2034" s="20" t="s">
        <v>0</v>
      </c>
      <c r="B2034" s="21" t="s">
        <v>94</v>
      </c>
      <c r="C2034" s="22" t="s">
        <v>95</v>
      </c>
      <c r="D2034" s="22" t="s">
        <v>91</v>
      </c>
      <c r="E2034" s="22" t="s">
        <v>92</v>
      </c>
      <c r="F2034" s="22" t="s">
        <v>93</v>
      </c>
      <c r="G2034" s="22" t="s">
        <v>89</v>
      </c>
      <c r="H2034" s="22" t="s">
        <v>88</v>
      </c>
    </row>
    <row r="2035" spans="1:8" ht="15.75" x14ac:dyDescent="0.25">
      <c r="A2035" s="9">
        <v>2005</v>
      </c>
      <c r="B2035" s="10">
        <v>0</v>
      </c>
      <c r="C2035" s="11"/>
      <c r="D2035" s="12"/>
      <c r="E2035" s="19"/>
      <c r="F2035" s="19"/>
      <c r="G2035" s="12"/>
      <c r="H2035" s="12"/>
    </row>
    <row r="2036" spans="1:8" ht="15.75" x14ac:dyDescent="0.25">
      <c r="A2036" s="9">
        <v>2006</v>
      </c>
      <c r="B2036" s="10">
        <v>0</v>
      </c>
      <c r="C2036" s="11"/>
      <c r="D2036" s="12"/>
      <c r="E2036" s="19"/>
      <c r="F2036" s="19"/>
      <c r="G2036" s="12"/>
      <c r="H2036" s="12"/>
    </row>
    <row r="2037" spans="1:8" ht="15.75" x14ac:dyDescent="0.25">
      <c r="A2037" s="9">
        <v>2007</v>
      </c>
      <c r="B2037" s="10">
        <v>0</v>
      </c>
      <c r="C2037" s="11"/>
      <c r="D2037" s="12"/>
      <c r="E2037" s="19"/>
      <c r="F2037" s="19"/>
      <c r="G2037" s="12"/>
      <c r="H2037" s="12"/>
    </row>
    <row r="2038" spans="1:8" ht="15.75" x14ac:dyDescent="0.25">
      <c r="A2038" s="9">
        <v>2008</v>
      </c>
      <c r="B2038" s="10">
        <v>0</v>
      </c>
      <c r="C2038" s="11"/>
      <c r="D2038" s="12"/>
      <c r="E2038" s="19"/>
      <c r="F2038" s="19"/>
      <c r="G2038" s="12"/>
      <c r="H2038" s="12"/>
    </row>
    <row r="2039" spans="1:8" ht="15.75" x14ac:dyDescent="0.25">
      <c r="A2039" s="9">
        <v>2009</v>
      </c>
      <c r="B2039" s="10">
        <v>0</v>
      </c>
      <c r="C2039" s="11"/>
      <c r="D2039" s="12"/>
      <c r="E2039" s="19"/>
      <c r="F2039" s="19"/>
      <c r="G2039" s="12"/>
      <c r="H2039" s="12"/>
    </row>
    <row r="2040" spans="1:8" ht="15.75" x14ac:dyDescent="0.25">
      <c r="A2040" s="9">
        <v>2010</v>
      </c>
      <c r="B2040" s="10">
        <v>0</v>
      </c>
      <c r="C2040" s="13">
        <v>0</v>
      </c>
      <c r="D2040" s="12">
        <v>0</v>
      </c>
      <c r="E2040" s="19">
        <v>0</v>
      </c>
      <c r="F2040" s="19">
        <v>0</v>
      </c>
      <c r="G2040" s="9">
        <f t="shared" ref="G2040:G2046" si="65">C2040-(D2040+E2040+F2040)-H2040</f>
        <v>0</v>
      </c>
      <c r="H2040" s="9">
        <v>0</v>
      </c>
    </row>
    <row r="2041" spans="1:8" ht="15.75" x14ac:dyDescent="0.25">
      <c r="A2041" s="9">
        <v>2011</v>
      </c>
      <c r="B2041" s="10">
        <v>0</v>
      </c>
      <c r="C2041" s="13">
        <v>0</v>
      </c>
      <c r="D2041" s="12">
        <v>0</v>
      </c>
      <c r="E2041" s="19">
        <v>0</v>
      </c>
      <c r="F2041" s="19">
        <v>0</v>
      </c>
      <c r="G2041" s="9">
        <f t="shared" si="65"/>
        <v>0</v>
      </c>
      <c r="H2041" s="9">
        <v>0</v>
      </c>
    </row>
    <row r="2042" spans="1:8" ht="15.75" x14ac:dyDescent="0.25">
      <c r="A2042" s="9">
        <v>2012</v>
      </c>
      <c r="B2042" s="10">
        <v>0</v>
      </c>
      <c r="C2042" s="13">
        <v>0</v>
      </c>
      <c r="D2042" s="12">
        <v>0</v>
      </c>
      <c r="E2042" s="19">
        <v>0</v>
      </c>
      <c r="F2042" s="19">
        <v>0</v>
      </c>
      <c r="G2042" s="9">
        <f t="shared" si="65"/>
        <v>0</v>
      </c>
      <c r="H2042" s="9">
        <v>0</v>
      </c>
    </row>
    <row r="2043" spans="1:8" ht="15.75" x14ac:dyDescent="0.25">
      <c r="A2043" s="9">
        <v>2013</v>
      </c>
      <c r="B2043" s="10">
        <v>0</v>
      </c>
      <c r="C2043" s="13">
        <v>0</v>
      </c>
      <c r="D2043" s="12">
        <v>0</v>
      </c>
      <c r="E2043" s="19">
        <v>0</v>
      </c>
      <c r="F2043" s="19">
        <v>0</v>
      </c>
      <c r="G2043" s="9">
        <f t="shared" si="65"/>
        <v>0</v>
      </c>
      <c r="H2043" s="9">
        <v>0</v>
      </c>
    </row>
    <row r="2044" spans="1:8" ht="15.75" x14ac:dyDescent="0.25">
      <c r="A2044" s="9">
        <v>2014</v>
      </c>
      <c r="B2044" s="10">
        <v>0</v>
      </c>
      <c r="C2044" s="13">
        <v>0</v>
      </c>
      <c r="D2044" s="12">
        <v>0</v>
      </c>
      <c r="E2044" s="19">
        <v>0</v>
      </c>
      <c r="F2044" s="19">
        <v>0</v>
      </c>
      <c r="G2044" s="9">
        <f t="shared" si="65"/>
        <v>0</v>
      </c>
      <c r="H2044" s="9">
        <v>0</v>
      </c>
    </row>
    <row r="2045" spans="1:8" ht="15.75" x14ac:dyDescent="0.25">
      <c r="A2045" s="9">
        <v>2015</v>
      </c>
      <c r="B2045" s="10">
        <v>0</v>
      </c>
      <c r="C2045" s="13">
        <v>0</v>
      </c>
      <c r="D2045" s="12">
        <v>0</v>
      </c>
      <c r="E2045" s="19">
        <v>0</v>
      </c>
      <c r="F2045" s="19">
        <v>0</v>
      </c>
      <c r="G2045" s="9">
        <f t="shared" si="65"/>
        <v>0</v>
      </c>
      <c r="H2045" s="9">
        <v>0</v>
      </c>
    </row>
    <row r="2046" spans="1:8" ht="15.75" x14ac:dyDescent="0.25">
      <c r="A2046" s="9">
        <v>2016</v>
      </c>
      <c r="B2046" s="10">
        <v>0</v>
      </c>
      <c r="C2046" s="13">
        <v>0</v>
      </c>
      <c r="D2046" s="12">
        <v>0</v>
      </c>
      <c r="E2046" s="19">
        <v>0</v>
      </c>
      <c r="F2046" s="19">
        <v>0</v>
      </c>
      <c r="G2046" s="9">
        <f t="shared" si="65"/>
        <v>0</v>
      </c>
      <c r="H2046" s="9">
        <v>0</v>
      </c>
    </row>
    <row r="2047" spans="1:8" ht="15.75" x14ac:dyDescent="0.25">
      <c r="A2047" s="9">
        <v>2017</v>
      </c>
      <c r="B2047" s="10">
        <v>0</v>
      </c>
      <c r="C2047" s="13">
        <v>0</v>
      </c>
      <c r="D2047" s="12">
        <v>0</v>
      </c>
      <c r="E2047" s="19">
        <v>0</v>
      </c>
      <c r="F2047" s="19">
        <v>0</v>
      </c>
      <c r="G2047" s="19">
        <v>0</v>
      </c>
      <c r="H2047" s="19">
        <v>0</v>
      </c>
    </row>
    <row r="2048" spans="1:8" ht="15.75" x14ac:dyDescent="0.25">
      <c r="A2048" s="9">
        <v>2018</v>
      </c>
      <c r="B2048" s="10">
        <v>0</v>
      </c>
      <c r="C2048" s="13">
        <v>0</v>
      </c>
      <c r="D2048" s="12">
        <v>0</v>
      </c>
      <c r="E2048" s="19">
        <v>0</v>
      </c>
      <c r="F2048" s="19">
        <v>0</v>
      </c>
      <c r="G2048" s="19">
        <v>0</v>
      </c>
      <c r="H2048" s="19">
        <v>0</v>
      </c>
    </row>
    <row r="2049" spans="1:8" ht="15.75" x14ac:dyDescent="0.25">
      <c r="A2049" s="9">
        <v>2019</v>
      </c>
      <c r="B2049" s="10">
        <v>0</v>
      </c>
      <c r="C2049" s="13">
        <v>0</v>
      </c>
      <c r="D2049" s="12">
        <v>0</v>
      </c>
      <c r="E2049" s="19">
        <v>0</v>
      </c>
      <c r="F2049" s="19">
        <v>0</v>
      </c>
      <c r="G2049" s="19">
        <v>0</v>
      </c>
      <c r="H2049" s="19">
        <v>0</v>
      </c>
    </row>
    <row r="2050" spans="1:8" ht="15.75" x14ac:dyDescent="0.25">
      <c r="A2050" s="9">
        <v>2020</v>
      </c>
      <c r="B2050" s="10">
        <v>0</v>
      </c>
      <c r="C2050" s="13">
        <v>0</v>
      </c>
      <c r="D2050" s="12">
        <v>0</v>
      </c>
      <c r="E2050" s="19">
        <v>0</v>
      </c>
      <c r="F2050" s="19">
        <v>0</v>
      </c>
      <c r="G2050" s="19">
        <v>0</v>
      </c>
      <c r="H2050" s="19">
        <v>0</v>
      </c>
    </row>
    <row r="2051" spans="1:8" ht="15.75" x14ac:dyDescent="0.25">
      <c r="A2051" s="9">
        <v>2021</v>
      </c>
      <c r="B2051" s="10">
        <v>0</v>
      </c>
      <c r="C2051" s="13" t="s">
        <v>666</v>
      </c>
      <c r="D2051" s="13" t="s">
        <v>666</v>
      </c>
      <c r="E2051" s="13" t="s">
        <v>666</v>
      </c>
      <c r="F2051" s="13" t="s">
        <v>666</v>
      </c>
      <c r="G2051" s="13" t="s">
        <v>666</v>
      </c>
      <c r="H2051" s="13" t="s">
        <v>666</v>
      </c>
    </row>
    <row r="2052" spans="1:8" ht="15.75" x14ac:dyDescent="0.25">
      <c r="A2052" s="9">
        <v>2022</v>
      </c>
      <c r="B2052" s="10">
        <v>0</v>
      </c>
      <c r="C2052" s="13">
        <v>0</v>
      </c>
      <c r="D2052" s="12">
        <v>0</v>
      </c>
      <c r="E2052" s="19">
        <v>0</v>
      </c>
      <c r="F2052" s="19">
        <v>0</v>
      </c>
      <c r="G2052" s="19">
        <v>0</v>
      </c>
      <c r="H2052" s="19">
        <v>0</v>
      </c>
    </row>
    <row r="2053" spans="1:8" ht="15.75" x14ac:dyDescent="0.25">
      <c r="A2053" s="26"/>
      <c r="B2053" s="27"/>
      <c r="C2053" s="29"/>
      <c r="D2053" s="30"/>
      <c r="E2053" s="25"/>
      <c r="F2053" s="25"/>
      <c r="G2053" s="25"/>
      <c r="H2053" s="25"/>
    </row>
    <row r="2054" spans="1:8" ht="15.75" x14ac:dyDescent="0.25">
      <c r="A2054" s="23" t="s">
        <v>96</v>
      </c>
      <c r="B2054" s="27"/>
      <c r="C2054" s="29"/>
      <c r="D2054" s="30"/>
      <c r="E2054" s="25"/>
      <c r="F2054" s="25"/>
      <c r="G2054" s="25"/>
      <c r="H2054" s="25"/>
    </row>
    <row r="2055" spans="1:8" ht="15.75" x14ac:dyDescent="0.25">
      <c r="A2055" s="26"/>
      <c r="B2055" s="27"/>
      <c r="C2055" s="29"/>
      <c r="D2055" s="30"/>
      <c r="E2055" s="25"/>
      <c r="F2055" s="25"/>
      <c r="G2055" s="25"/>
      <c r="H2055" s="25"/>
    </row>
    <row r="2056" spans="1:8" ht="15.75" x14ac:dyDescent="0.25">
      <c r="A2056" s="26"/>
      <c r="B2056" s="27"/>
      <c r="C2056" s="29"/>
      <c r="D2056" s="30"/>
      <c r="E2056" s="25"/>
      <c r="F2056" s="25"/>
      <c r="G2056" s="25"/>
      <c r="H2056" s="25"/>
    </row>
    <row r="2057" spans="1:8" ht="18" x14ac:dyDescent="0.25">
      <c r="A2057" s="167" t="s">
        <v>41</v>
      </c>
      <c r="B2057" s="168"/>
      <c r="C2057" s="168"/>
      <c r="D2057" s="168"/>
      <c r="E2057" s="168"/>
      <c r="F2057" s="168"/>
      <c r="G2057" s="168"/>
      <c r="H2057" s="169"/>
    </row>
    <row r="2058" spans="1:8" ht="47.25" x14ac:dyDescent="0.25">
      <c r="A2058" s="20" t="s">
        <v>0</v>
      </c>
      <c r="B2058" s="21" t="s">
        <v>94</v>
      </c>
      <c r="C2058" s="22" t="s">
        <v>95</v>
      </c>
      <c r="D2058" s="22" t="s">
        <v>91</v>
      </c>
      <c r="E2058" s="22" t="s">
        <v>92</v>
      </c>
      <c r="F2058" s="22" t="s">
        <v>93</v>
      </c>
      <c r="G2058" s="22" t="s">
        <v>89</v>
      </c>
      <c r="H2058" s="22" t="s">
        <v>88</v>
      </c>
    </row>
    <row r="2059" spans="1:8" ht="15.75" x14ac:dyDescent="0.25">
      <c r="A2059" s="9">
        <v>2005</v>
      </c>
      <c r="B2059" s="10">
        <v>0</v>
      </c>
      <c r="C2059" s="11"/>
      <c r="D2059" s="12"/>
      <c r="E2059" s="19"/>
      <c r="F2059" s="19"/>
      <c r="G2059" s="12"/>
      <c r="H2059" s="12"/>
    </row>
    <row r="2060" spans="1:8" ht="15.75" x14ac:dyDescent="0.25">
      <c r="A2060" s="9">
        <v>2006</v>
      </c>
      <c r="B2060" s="10">
        <v>0</v>
      </c>
      <c r="C2060" s="11"/>
      <c r="D2060" s="12"/>
      <c r="E2060" s="19"/>
      <c r="F2060" s="19"/>
      <c r="G2060" s="12"/>
      <c r="H2060" s="12"/>
    </row>
    <row r="2061" spans="1:8" ht="15.75" x14ac:dyDescent="0.25">
      <c r="A2061" s="9">
        <v>2007</v>
      </c>
      <c r="B2061" s="10">
        <v>0</v>
      </c>
      <c r="C2061" s="11"/>
      <c r="D2061" s="12"/>
      <c r="E2061" s="19"/>
      <c r="F2061" s="19"/>
      <c r="G2061" s="12"/>
      <c r="H2061" s="12"/>
    </row>
    <row r="2062" spans="1:8" ht="15.75" x14ac:dyDescent="0.25">
      <c r="A2062" s="9">
        <v>2008</v>
      </c>
      <c r="B2062" s="10">
        <v>0</v>
      </c>
      <c r="C2062" s="11"/>
      <c r="D2062" s="12"/>
      <c r="E2062" s="19"/>
      <c r="F2062" s="19"/>
      <c r="G2062" s="12"/>
      <c r="H2062" s="12"/>
    </row>
    <row r="2063" spans="1:8" ht="15.75" x14ac:dyDescent="0.25">
      <c r="A2063" s="9">
        <v>2009</v>
      </c>
      <c r="B2063" s="10">
        <v>0</v>
      </c>
      <c r="C2063" s="11"/>
      <c r="D2063" s="12"/>
      <c r="E2063" s="19"/>
      <c r="F2063" s="19"/>
      <c r="G2063" s="12"/>
      <c r="H2063" s="12"/>
    </row>
    <row r="2064" spans="1:8" ht="15.75" x14ac:dyDescent="0.25">
      <c r="A2064" s="9">
        <v>2010</v>
      </c>
      <c r="B2064" s="10">
        <v>0</v>
      </c>
      <c r="C2064" s="13">
        <v>4</v>
      </c>
      <c r="D2064" s="9">
        <v>0</v>
      </c>
      <c r="E2064" s="19">
        <v>4</v>
      </c>
      <c r="F2064" s="19">
        <v>0</v>
      </c>
      <c r="G2064" s="9">
        <f t="shared" ref="G2064:G2070" si="66">C2064-(D2064+E2064+F2064)-H2064</f>
        <v>0</v>
      </c>
      <c r="H2064" s="9">
        <v>0</v>
      </c>
    </row>
    <row r="2065" spans="1:8" ht="15.75" x14ac:dyDescent="0.25">
      <c r="A2065" s="9">
        <v>2011</v>
      </c>
      <c r="B2065" s="10">
        <v>0</v>
      </c>
      <c r="C2065" s="13">
        <v>5</v>
      </c>
      <c r="D2065" s="9">
        <v>0</v>
      </c>
      <c r="E2065" s="19">
        <v>5</v>
      </c>
      <c r="F2065" s="19">
        <v>0</v>
      </c>
      <c r="G2065" s="9">
        <f t="shared" si="66"/>
        <v>0</v>
      </c>
      <c r="H2065" s="9">
        <v>0</v>
      </c>
    </row>
    <row r="2066" spans="1:8" ht="15.75" x14ac:dyDescent="0.25">
      <c r="A2066" s="9">
        <v>2012</v>
      </c>
      <c r="B2066" s="10">
        <v>0</v>
      </c>
      <c r="C2066" s="13">
        <v>4</v>
      </c>
      <c r="D2066" s="9">
        <v>0</v>
      </c>
      <c r="E2066" s="19">
        <v>4</v>
      </c>
      <c r="F2066" s="19">
        <v>0</v>
      </c>
      <c r="G2066" s="9">
        <f t="shared" si="66"/>
        <v>0</v>
      </c>
      <c r="H2066" s="9">
        <v>0</v>
      </c>
    </row>
    <row r="2067" spans="1:8" ht="15.75" x14ac:dyDescent="0.25">
      <c r="A2067" s="9">
        <v>2013</v>
      </c>
      <c r="B2067" s="10">
        <v>0</v>
      </c>
      <c r="C2067" s="13">
        <v>4</v>
      </c>
      <c r="D2067" s="9">
        <v>0</v>
      </c>
      <c r="E2067" s="19">
        <v>1</v>
      </c>
      <c r="F2067" s="19">
        <v>0</v>
      </c>
      <c r="G2067" s="9">
        <f t="shared" si="66"/>
        <v>3</v>
      </c>
      <c r="H2067" s="9">
        <v>0</v>
      </c>
    </row>
    <row r="2068" spans="1:8" ht="15.75" x14ac:dyDescent="0.25">
      <c r="A2068" s="9">
        <v>2014</v>
      </c>
      <c r="B2068" s="10">
        <v>0</v>
      </c>
      <c r="C2068" s="13">
        <v>4</v>
      </c>
      <c r="D2068" s="9">
        <v>0</v>
      </c>
      <c r="E2068" s="19">
        <v>4</v>
      </c>
      <c r="F2068" s="19">
        <v>0</v>
      </c>
      <c r="G2068" s="9">
        <f t="shared" si="66"/>
        <v>0</v>
      </c>
      <c r="H2068" s="9">
        <v>0</v>
      </c>
    </row>
    <row r="2069" spans="1:8" ht="15.75" x14ac:dyDescent="0.25">
      <c r="A2069" s="9">
        <v>2015</v>
      </c>
      <c r="B2069" s="10">
        <v>0</v>
      </c>
      <c r="C2069" s="13">
        <v>4</v>
      </c>
      <c r="D2069" s="9">
        <v>0</v>
      </c>
      <c r="E2069" s="19">
        <v>4</v>
      </c>
      <c r="F2069" s="19">
        <v>0</v>
      </c>
      <c r="G2069" s="9">
        <f t="shared" si="66"/>
        <v>0</v>
      </c>
      <c r="H2069" s="9">
        <v>0</v>
      </c>
    </row>
    <row r="2070" spans="1:8" ht="15.75" x14ac:dyDescent="0.25">
      <c r="A2070" s="9">
        <v>2016</v>
      </c>
      <c r="B2070" s="10">
        <v>0</v>
      </c>
      <c r="C2070" s="13">
        <v>4</v>
      </c>
      <c r="D2070" s="9">
        <v>0</v>
      </c>
      <c r="E2070" s="19">
        <v>0</v>
      </c>
      <c r="F2070" s="19">
        <v>0</v>
      </c>
      <c r="G2070" s="9">
        <f t="shared" si="66"/>
        <v>4</v>
      </c>
      <c r="H2070" s="9">
        <v>0</v>
      </c>
    </row>
    <row r="2071" spans="1:8" ht="15.75" x14ac:dyDescent="0.25">
      <c r="A2071" s="9">
        <v>2017</v>
      </c>
      <c r="B2071" s="10">
        <v>0</v>
      </c>
      <c r="C2071" s="13">
        <v>4</v>
      </c>
      <c r="D2071" s="9">
        <v>0</v>
      </c>
      <c r="E2071" s="19">
        <v>0</v>
      </c>
      <c r="F2071" s="19">
        <v>0</v>
      </c>
      <c r="G2071" s="19">
        <v>4</v>
      </c>
      <c r="H2071" s="19">
        <v>0</v>
      </c>
    </row>
    <row r="2072" spans="1:8" ht="15.75" x14ac:dyDescent="0.25">
      <c r="A2072" s="9">
        <v>2018</v>
      </c>
      <c r="B2072" s="10">
        <v>0</v>
      </c>
      <c r="C2072" s="13">
        <v>7</v>
      </c>
      <c r="D2072" s="9">
        <v>0</v>
      </c>
      <c r="E2072" s="19">
        <v>0</v>
      </c>
      <c r="F2072" s="19">
        <v>0</v>
      </c>
      <c r="G2072" s="19">
        <v>6</v>
      </c>
      <c r="H2072" s="19">
        <v>1</v>
      </c>
    </row>
    <row r="2073" spans="1:8" ht="15.75" x14ac:dyDescent="0.25">
      <c r="A2073" s="9">
        <v>2019</v>
      </c>
      <c r="B2073" s="10">
        <v>0</v>
      </c>
      <c r="C2073" s="13">
        <v>7</v>
      </c>
      <c r="D2073" s="9">
        <v>0</v>
      </c>
      <c r="E2073" s="19">
        <v>4</v>
      </c>
      <c r="F2073" s="19">
        <v>0</v>
      </c>
      <c r="G2073" s="19">
        <v>0</v>
      </c>
      <c r="H2073" s="19">
        <v>3</v>
      </c>
    </row>
    <row r="2074" spans="1:8" ht="15.75" x14ac:dyDescent="0.25">
      <c r="A2074" s="9">
        <v>2020</v>
      </c>
      <c r="B2074" s="10">
        <v>0</v>
      </c>
      <c r="C2074" s="13">
        <v>7</v>
      </c>
      <c r="D2074" s="9">
        <v>0</v>
      </c>
      <c r="E2074" s="19">
        <v>4</v>
      </c>
      <c r="F2074" s="19">
        <v>0</v>
      </c>
      <c r="G2074" s="19">
        <v>3</v>
      </c>
      <c r="H2074" s="19">
        <v>0</v>
      </c>
    </row>
    <row r="2075" spans="1:8" ht="15.75" x14ac:dyDescent="0.25">
      <c r="A2075" s="9">
        <v>2021</v>
      </c>
      <c r="B2075" s="10">
        <v>0</v>
      </c>
      <c r="C2075" s="13" t="s">
        <v>666</v>
      </c>
      <c r="D2075" s="13" t="s">
        <v>666</v>
      </c>
      <c r="E2075" s="13" t="s">
        <v>666</v>
      </c>
      <c r="F2075" s="13" t="s">
        <v>666</v>
      </c>
      <c r="G2075" s="13" t="s">
        <v>666</v>
      </c>
      <c r="H2075" s="13" t="s">
        <v>666</v>
      </c>
    </row>
    <row r="2076" spans="1:8" ht="15.75" x14ac:dyDescent="0.25">
      <c r="A2076" s="9">
        <v>2022</v>
      </c>
      <c r="B2076" s="10">
        <v>0</v>
      </c>
      <c r="C2076" s="13">
        <v>6</v>
      </c>
      <c r="D2076" s="9">
        <v>0</v>
      </c>
      <c r="E2076" s="19">
        <v>3</v>
      </c>
      <c r="F2076" s="19">
        <v>3</v>
      </c>
      <c r="G2076" s="19">
        <v>0</v>
      </c>
      <c r="H2076" s="19">
        <v>0</v>
      </c>
    </row>
    <row r="2077" spans="1:8" ht="15.75" x14ac:dyDescent="0.25">
      <c r="A2077" s="26"/>
      <c r="B2077" s="27"/>
      <c r="C2077" s="29"/>
      <c r="D2077" s="30"/>
      <c r="E2077" s="25"/>
      <c r="F2077" s="25"/>
      <c r="G2077" s="25"/>
      <c r="H2077" s="25"/>
    </row>
    <row r="2078" spans="1:8" ht="15.75" x14ac:dyDescent="0.25">
      <c r="A2078" s="23" t="s">
        <v>96</v>
      </c>
      <c r="B2078" s="27"/>
      <c r="C2078" s="29"/>
      <c r="D2078" s="30"/>
      <c r="E2078" s="25"/>
      <c r="F2078" s="25"/>
      <c r="G2078" s="25"/>
      <c r="H2078" s="25"/>
    </row>
    <row r="2079" spans="1:8" ht="15.75" x14ac:dyDescent="0.25">
      <c r="A2079" s="26"/>
      <c r="B2079" s="27"/>
      <c r="C2079" s="29"/>
      <c r="D2079" s="30"/>
      <c r="E2079" s="25"/>
      <c r="F2079" s="25"/>
      <c r="G2079" s="25"/>
      <c r="H2079" s="25"/>
    </row>
    <row r="2080" spans="1:8" ht="15.75" x14ac:dyDescent="0.25">
      <c r="A2080" s="26"/>
      <c r="B2080" s="27"/>
      <c r="C2080" s="29"/>
      <c r="D2080" s="30"/>
      <c r="E2080" s="25"/>
      <c r="F2080" s="25"/>
      <c r="G2080" s="25"/>
      <c r="H2080" s="25"/>
    </row>
    <row r="2081" spans="1:8" ht="15.75" x14ac:dyDescent="0.25">
      <c r="A2081" s="26"/>
      <c r="B2081" s="27"/>
      <c r="C2081" s="29"/>
      <c r="D2081" s="30"/>
      <c r="E2081" s="25"/>
      <c r="F2081" s="25"/>
      <c r="G2081" s="25"/>
      <c r="H2081" s="25"/>
    </row>
    <row r="2082" spans="1:8" ht="15.75" x14ac:dyDescent="0.25">
      <c r="A2082" s="26"/>
      <c r="B2082" s="27"/>
      <c r="C2082" s="29"/>
      <c r="D2082" s="30"/>
      <c r="E2082" s="25"/>
      <c r="F2082" s="25"/>
      <c r="G2082" s="25"/>
      <c r="H2082" s="25"/>
    </row>
    <row r="2083" spans="1:8" ht="15.75" x14ac:dyDescent="0.25">
      <c r="A2083" s="26"/>
      <c r="B2083" s="27"/>
      <c r="C2083" s="29"/>
      <c r="D2083" s="30"/>
      <c r="E2083" s="25"/>
      <c r="F2083" s="25"/>
      <c r="G2083" s="25"/>
      <c r="H2083" s="25"/>
    </row>
    <row r="2084" spans="1:8" ht="15.75" x14ac:dyDescent="0.25">
      <c r="A2084" s="23"/>
      <c r="B2084" s="24"/>
      <c r="C2084" s="23"/>
      <c r="D2084" s="23"/>
      <c r="E2084" s="25"/>
      <c r="F2084" s="25"/>
      <c r="G2084" s="25"/>
      <c r="H2084" s="25"/>
    </row>
    <row r="2085" spans="1:8" ht="18" x14ac:dyDescent="0.25">
      <c r="A2085" s="170" t="s">
        <v>670</v>
      </c>
      <c r="B2085" s="171"/>
      <c r="C2085" s="171"/>
      <c r="D2085" s="171"/>
      <c r="E2085" s="171"/>
      <c r="F2085" s="171"/>
      <c r="G2085" s="171"/>
      <c r="H2085" s="172"/>
    </row>
    <row r="2086" spans="1:8" ht="47.25" x14ac:dyDescent="0.25">
      <c r="A2086" s="20" t="s">
        <v>0</v>
      </c>
      <c r="B2086" s="21" t="s">
        <v>94</v>
      </c>
      <c r="C2086" s="22" t="s">
        <v>95</v>
      </c>
      <c r="D2086" s="22" t="s">
        <v>91</v>
      </c>
      <c r="E2086" s="22" t="s">
        <v>92</v>
      </c>
      <c r="F2086" s="22" t="s">
        <v>93</v>
      </c>
      <c r="G2086" s="22" t="s">
        <v>89</v>
      </c>
      <c r="H2086" s="22" t="s">
        <v>88</v>
      </c>
    </row>
    <row r="2087" spans="1:8" ht="15.75" x14ac:dyDescent="0.25">
      <c r="A2087" s="9">
        <v>2005</v>
      </c>
      <c r="B2087" s="11">
        <v>0</v>
      </c>
      <c r="C2087" s="11"/>
      <c r="D2087" s="12"/>
      <c r="E2087" s="19"/>
      <c r="F2087" s="19"/>
      <c r="G2087" s="12"/>
      <c r="H2087" s="12"/>
    </row>
    <row r="2088" spans="1:8" ht="15.75" x14ac:dyDescent="0.25">
      <c r="A2088" s="9">
        <v>2006</v>
      </c>
      <c r="B2088" s="11">
        <v>0</v>
      </c>
      <c r="C2088" s="11"/>
      <c r="D2088" s="12"/>
      <c r="E2088" s="19"/>
      <c r="F2088" s="19"/>
      <c r="G2088" s="12"/>
      <c r="H2088" s="12"/>
    </row>
    <row r="2089" spans="1:8" ht="15.75" x14ac:dyDescent="0.25">
      <c r="A2089" s="9">
        <v>2007</v>
      </c>
      <c r="B2089" s="11">
        <v>0.18</v>
      </c>
      <c r="C2089" s="11"/>
      <c r="D2089" s="12"/>
      <c r="E2089" s="19"/>
      <c r="F2089" s="19"/>
      <c r="G2089" s="12"/>
      <c r="H2089" s="12"/>
    </row>
    <row r="2090" spans="1:8" ht="15.75" x14ac:dyDescent="0.25">
      <c r="A2090" s="9">
        <v>2008</v>
      </c>
      <c r="B2090" s="11">
        <v>0.18</v>
      </c>
      <c r="C2090" s="11"/>
      <c r="D2090" s="12"/>
      <c r="E2090" s="19"/>
      <c r="F2090" s="19"/>
      <c r="G2090" s="12"/>
      <c r="H2090" s="12"/>
    </row>
    <row r="2091" spans="1:8" ht="15.75" x14ac:dyDescent="0.25">
      <c r="A2091" s="9">
        <v>2009</v>
      </c>
      <c r="B2091" s="11">
        <v>0.18</v>
      </c>
      <c r="C2091" s="11"/>
      <c r="D2091" s="12"/>
      <c r="E2091" s="19"/>
      <c r="F2091" s="19"/>
      <c r="G2091" s="12"/>
      <c r="H2091" s="12"/>
    </row>
    <row r="2092" spans="1:8" ht="15.75" x14ac:dyDescent="0.25">
      <c r="A2092" s="9">
        <v>2010</v>
      </c>
      <c r="B2092" s="11">
        <v>0</v>
      </c>
      <c r="C2092" s="13">
        <v>45</v>
      </c>
      <c r="D2092" s="9">
        <v>4</v>
      </c>
      <c r="E2092" s="19">
        <v>39</v>
      </c>
      <c r="F2092" s="19">
        <v>1</v>
      </c>
      <c r="G2092" s="9">
        <f t="shared" ref="G2092:G2100" si="67">C2092-(D2092+E2092+F2092)-H2092</f>
        <v>0</v>
      </c>
      <c r="H2092" s="9">
        <v>1</v>
      </c>
    </row>
    <row r="2093" spans="1:8" ht="15.75" x14ac:dyDescent="0.25">
      <c r="A2093" s="9">
        <v>2011</v>
      </c>
      <c r="B2093" s="11">
        <v>0.18</v>
      </c>
      <c r="C2093" s="13">
        <v>63</v>
      </c>
      <c r="D2093" s="9">
        <v>4</v>
      </c>
      <c r="E2093" s="19">
        <v>51</v>
      </c>
      <c r="F2093" s="19">
        <v>2</v>
      </c>
      <c r="G2093" s="9">
        <f t="shared" si="67"/>
        <v>0</v>
      </c>
      <c r="H2093" s="9">
        <v>6</v>
      </c>
    </row>
    <row r="2094" spans="1:8" ht="15.75" x14ac:dyDescent="0.25">
      <c r="A2094" s="9">
        <v>2012</v>
      </c>
      <c r="B2094" s="11">
        <v>0.18</v>
      </c>
      <c r="C2094" s="13">
        <v>57</v>
      </c>
      <c r="D2094" s="9">
        <v>7</v>
      </c>
      <c r="E2094" s="19">
        <v>37</v>
      </c>
      <c r="F2094" s="19">
        <v>2</v>
      </c>
      <c r="G2094" s="9">
        <f t="shared" si="67"/>
        <v>7</v>
      </c>
      <c r="H2094" s="9">
        <v>4</v>
      </c>
    </row>
    <row r="2095" spans="1:8" ht="15.75" x14ac:dyDescent="0.25">
      <c r="A2095" s="9">
        <v>2013</v>
      </c>
      <c r="B2095" s="11">
        <v>0</v>
      </c>
      <c r="C2095" s="13">
        <v>71</v>
      </c>
      <c r="D2095" s="9">
        <v>4</v>
      </c>
      <c r="E2095" s="19">
        <v>51</v>
      </c>
      <c r="F2095" s="19">
        <v>3</v>
      </c>
      <c r="G2095" s="9">
        <f t="shared" si="67"/>
        <v>6</v>
      </c>
      <c r="H2095" s="9">
        <v>7</v>
      </c>
    </row>
    <row r="2096" spans="1:8" ht="15.75" x14ac:dyDescent="0.25">
      <c r="A2096" s="9">
        <v>2014</v>
      </c>
      <c r="B2096" s="11">
        <v>0.17</v>
      </c>
      <c r="C2096" s="13">
        <v>74</v>
      </c>
      <c r="D2096" s="9">
        <v>3</v>
      </c>
      <c r="E2096" s="19">
        <v>54</v>
      </c>
      <c r="F2096" s="19">
        <v>2</v>
      </c>
      <c r="G2096" s="9">
        <f t="shared" si="67"/>
        <v>10</v>
      </c>
      <c r="H2096" s="9">
        <v>5</v>
      </c>
    </row>
    <row r="2097" spans="1:8" ht="15.75" x14ac:dyDescent="0.25">
      <c r="A2097" s="9">
        <v>2015</v>
      </c>
      <c r="B2097" s="11">
        <v>0</v>
      </c>
      <c r="C2097" s="13">
        <v>74</v>
      </c>
      <c r="D2097" s="9">
        <v>3</v>
      </c>
      <c r="E2097" s="19">
        <v>52</v>
      </c>
      <c r="F2097" s="19">
        <v>2</v>
      </c>
      <c r="G2097" s="9">
        <f t="shared" si="67"/>
        <v>10</v>
      </c>
      <c r="H2097" s="9">
        <v>7</v>
      </c>
    </row>
    <row r="2098" spans="1:8" ht="15.75" x14ac:dyDescent="0.25">
      <c r="A2098" s="9">
        <v>2016</v>
      </c>
      <c r="B2098" s="11">
        <v>0.34</v>
      </c>
      <c r="C2098" s="13">
        <v>85</v>
      </c>
      <c r="D2098" s="9">
        <v>0</v>
      </c>
      <c r="E2098" s="19">
        <v>21</v>
      </c>
      <c r="F2098" s="19">
        <v>2</v>
      </c>
      <c r="G2098" s="9">
        <f t="shared" si="67"/>
        <v>61</v>
      </c>
      <c r="H2098" s="9">
        <v>1</v>
      </c>
    </row>
    <row r="2099" spans="1:8" ht="15.75" x14ac:dyDescent="0.25">
      <c r="A2099" s="9">
        <v>2017</v>
      </c>
      <c r="B2099" s="10">
        <v>0</v>
      </c>
      <c r="C2099" s="13">
        <v>83</v>
      </c>
      <c r="D2099" s="9">
        <v>4</v>
      </c>
      <c r="E2099" s="19">
        <v>14</v>
      </c>
      <c r="F2099" s="19">
        <v>2</v>
      </c>
      <c r="G2099" s="19">
        <f t="shared" si="67"/>
        <v>60</v>
      </c>
      <c r="H2099" s="19">
        <v>3</v>
      </c>
    </row>
    <row r="2100" spans="1:8" ht="15.75" x14ac:dyDescent="0.25">
      <c r="A2100" s="9">
        <v>2018</v>
      </c>
      <c r="B2100" s="10">
        <v>0.16805875334016773</v>
      </c>
      <c r="C2100" s="13">
        <v>85</v>
      </c>
      <c r="D2100" s="9">
        <v>7</v>
      </c>
      <c r="E2100" s="19">
        <v>19</v>
      </c>
      <c r="F2100" s="19">
        <v>2</v>
      </c>
      <c r="G2100" s="19">
        <f t="shared" si="67"/>
        <v>56</v>
      </c>
      <c r="H2100" s="19">
        <v>1</v>
      </c>
    </row>
    <row r="2101" spans="1:8" ht="15.75" x14ac:dyDescent="0.25">
      <c r="A2101" s="9">
        <v>2019</v>
      </c>
      <c r="B2101" s="10">
        <v>0</v>
      </c>
      <c r="C2101" s="13">
        <v>101</v>
      </c>
      <c r="D2101" s="9">
        <v>10</v>
      </c>
      <c r="E2101" s="19">
        <v>42</v>
      </c>
      <c r="F2101" s="19">
        <v>6</v>
      </c>
      <c r="G2101" s="19">
        <v>40</v>
      </c>
      <c r="H2101" s="19">
        <v>3</v>
      </c>
    </row>
    <row r="2102" spans="1:8" ht="15.75" x14ac:dyDescent="0.25">
      <c r="A2102" s="9">
        <v>2020</v>
      </c>
      <c r="B2102" s="10">
        <v>0.14299999999999999</v>
      </c>
      <c r="C2102" s="13">
        <v>110</v>
      </c>
      <c r="D2102" s="9">
        <v>10</v>
      </c>
      <c r="E2102" s="19">
        <v>41</v>
      </c>
      <c r="F2102" s="19">
        <v>7</v>
      </c>
      <c r="G2102" s="19">
        <v>23</v>
      </c>
      <c r="H2102" s="19">
        <v>29</v>
      </c>
    </row>
    <row r="2103" spans="1:8" ht="15.75" x14ac:dyDescent="0.25">
      <c r="A2103" s="9">
        <v>2021</v>
      </c>
      <c r="B2103" s="11">
        <v>0</v>
      </c>
      <c r="C2103" s="13" t="s">
        <v>666</v>
      </c>
      <c r="D2103" s="9" t="s">
        <v>666</v>
      </c>
      <c r="E2103" s="19" t="s">
        <v>666</v>
      </c>
      <c r="F2103" s="19" t="s">
        <v>666</v>
      </c>
      <c r="G2103" s="19" t="s">
        <v>666</v>
      </c>
      <c r="H2103" s="19" t="s">
        <v>666</v>
      </c>
    </row>
    <row r="2104" spans="1:8" ht="15.75" x14ac:dyDescent="0.25">
      <c r="A2104" s="9">
        <v>2022</v>
      </c>
      <c r="B2104" s="10">
        <v>0.1407881602788732</v>
      </c>
      <c r="C2104" s="13">
        <v>166</v>
      </c>
      <c r="D2104" s="9">
        <v>16</v>
      </c>
      <c r="E2104" s="19">
        <v>52</v>
      </c>
      <c r="F2104" s="19">
        <v>2</v>
      </c>
      <c r="G2104" s="19">
        <v>92</v>
      </c>
      <c r="H2104" s="19">
        <v>4</v>
      </c>
    </row>
    <row r="2105" spans="1:8" ht="15.75" x14ac:dyDescent="0.25">
      <c r="A2105" s="26"/>
      <c r="B2105" s="27"/>
      <c r="C2105" s="29"/>
      <c r="D2105" s="30"/>
      <c r="E2105" s="25"/>
      <c r="F2105" s="25"/>
      <c r="G2105" s="25"/>
      <c r="H2105" s="25"/>
    </row>
    <row r="2106" spans="1:8" ht="15.75" x14ac:dyDescent="0.25">
      <c r="A2106" s="23" t="s">
        <v>96</v>
      </c>
      <c r="B2106" s="27"/>
      <c r="C2106" s="29"/>
      <c r="D2106" s="30"/>
      <c r="E2106" s="25"/>
      <c r="F2106" s="25"/>
      <c r="G2106" s="25"/>
      <c r="H2106" s="25"/>
    </row>
    <row r="2107" spans="1:8" ht="15.75" x14ac:dyDescent="0.25">
      <c r="A2107" s="26"/>
      <c r="B2107" s="27"/>
      <c r="C2107" s="29"/>
      <c r="D2107" s="30"/>
      <c r="E2107" s="25"/>
      <c r="F2107" s="25"/>
      <c r="G2107" s="25"/>
      <c r="H2107" s="25"/>
    </row>
    <row r="2108" spans="1:8" ht="15.75" x14ac:dyDescent="0.25">
      <c r="A2108" s="26"/>
      <c r="B2108" s="27"/>
      <c r="C2108" s="29"/>
      <c r="D2108" s="30"/>
      <c r="E2108" s="25"/>
      <c r="F2108" s="25"/>
      <c r="G2108" s="25"/>
      <c r="H2108" s="25"/>
    </row>
    <row r="2109" spans="1:8" ht="15.75" x14ac:dyDescent="0.25">
      <c r="A2109" s="26"/>
      <c r="B2109" s="27"/>
      <c r="C2109" s="29"/>
      <c r="D2109" s="30"/>
      <c r="E2109" s="25"/>
      <c r="F2109" s="25"/>
      <c r="G2109" s="25"/>
      <c r="H2109" s="25"/>
    </row>
    <row r="2110" spans="1:8" ht="15.75" x14ac:dyDescent="0.25">
      <c r="A2110" s="23"/>
      <c r="B2110" s="24"/>
      <c r="C2110" s="23"/>
      <c r="D2110" s="23"/>
      <c r="E2110" s="25"/>
      <c r="F2110" s="25"/>
      <c r="G2110" s="25"/>
      <c r="H2110" s="25"/>
    </row>
    <row r="2111" spans="1:8" ht="15.75" x14ac:dyDescent="0.25">
      <c r="A2111" s="23"/>
      <c r="B2111" s="24"/>
      <c r="C2111" s="23"/>
      <c r="D2111" s="23"/>
      <c r="E2111" s="25"/>
      <c r="F2111" s="25"/>
      <c r="G2111" s="25"/>
      <c r="H2111" s="25"/>
    </row>
    <row r="2112" spans="1:8" ht="15.75" x14ac:dyDescent="0.25">
      <c r="A2112" s="23"/>
      <c r="B2112" s="24"/>
      <c r="C2112" s="23"/>
      <c r="D2112" s="23"/>
      <c r="E2112" s="25"/>
      <c r="F2112" s="25"/>
      <c r="G2112" s="25"/>
      <c r="H2112" s="25"/>
    </row>
    <row r="2113" spans="1:8" ht="18" x14ac:dyDescent="0.25">
      <c r="A2113" s="167" t="s">
        <v>42</v>
      </c>
      <c r="B2113" s="168"/>
      <c r="C2113" s="168"/>
      <c r="D2113" s="168"/>
      <c r="E2113" s="168"/>
      <c r="F2113" s="168"/>
      <c r="G2113" s="168"/>
      <c r="H2113" s="169"/>
    </row>
    <row r="2114" spans="1:8" ht="47.25" x14ac:dyDescent="0.25">
      <c r="A2114" s="20" t="s">
        <v>0</v>
      </c>
      <c r="B2114" s="21" t="s">
        <v>94</v>
      </c>
      <c r="C2114" s="22" t="s">
        <v>95</v>
      </c>
      <c r="D2114" s="22" t="s">
        <v>91</v>
      </c>
      <c r="E2114" s="22" t="s">
        <v>92</v>
      </c>
      <c r="F2114" s="22" t="s">
        <v>93</v>
      </c>
      <c r="G2114" s="22" t="s">
        <v>89</v>
      </c>
      <c r="H2114" s="22" t="s">
        <v>88</v>
      </c>
    </row>
    <row r="2115" spans="1:8" ht="15.75" x14ac:dyDescent="0.25">
      <c r="A2115" s="9">
        <v>2005</v>
      </c>
      <c r="B2115" s="10">
        <v>0</v>
      </c>
      <c r="C2115" s="11"/>
      <c r="D2115" s="12"/>
      <c r="E2115" s="19"/>
      <c r="F2115" s="19"/>
      <c r="G2115" s="12"/>
      <c r="H2115" s="12"/>
    </row>
    <row r="2116" spans="1:8" ht="15.75" x14ac:dyDescent="0.25">
      <c r="A2116" s="9">
        <v>2006</v>
      </c>
      <c r="B2116" s="10">
        <v>0</v>
      </c>
      <c r="C2116" s="11"/>
      <c r="D2116" s="12"/>
      <c r="E2116" s="19"/>
      <c r="F2116" s="19"/>
      <c r="G2116" s="12"/>
      <c r="H2116" s="12"/>
    </row>
    <row r="2117" spans="1:8" ht="15.75" x14ac:dyDescent="0.25">
      <c r="A2117" s="9">
        <v>2007</v>
      </c>
      <c r="B2117" s="10">
        <v>0</v>
      </c>
      <c r="C2117" s="11"/>
      <c r="D2117" s="12"/>
      <c r="E2117" s="19"/>
      <c r="F2117" s="19"/>
      <c r="G2117" s="12"/>
      <c r="H2117" s="12"/>
    </row>
    <row r="2118" spans="1:8" ht="15.75" x14ac:dyDescent="0.25">
      <c r="A2118" s="9">
        <v>2008</v>
      </c>
      <c r="B2118" s="10">
        <v>0</v>
      </c>
      <c r="C2118" s="11"/>
      <c r="D2118" s="12"/>
      <c r="E2118" s="19"/>
      <c r="F2118" s="19"/>
      <c r="G2118" s="12"/>
      <c r="H2118" s="12"/>
    </row>
    <row r="2119" spans="1:8" ht="15.75" x14ac:dyDescent="0.25">
      <c r="A2119" s="9">
        <v>2009</v>
      </c>
      <c r="B2119" s="10">
        <v>0</v>
      </c>
      <c r="C2119" s="11"/>
      <c r="D2119" s="12"/>
      <c r="E2119" s="19"/>
      <c r="F2119" s="19"/>
      <c r="G2119" s="12"/>
      <c r="H2119" s="12"/>
    </row>
    <row r="2120" spans="1:8" ht="15.75" x14ac:dyDescent="0.25">
      <c r="A2120" s="9">
        <v>2010</v>
      </c>
      <c r="B2120" s="10">
        <v>0</v>
      </c>
      <c r="C2120" s="13">
        <v>1</v>
      </c>
      <c r="D2120" s="12">
        <v>0</v>
      </c>
      <c r="E2120" s="19">
        <v>1</v>
      </c>
      <c r="F2120" s="19">
        <v>0</v>
      </c>
      <c r="G2120" s="9">
        <f t="shared" ref="G2120:G2126" si="68">C2120-(D2120+E2120+F2120)-H2120</f>
        <v>0</v>
      </c>
      <c r="H2120" s="9">
        <v>0</v>
      </c>
    </row>
    <row r="2121" spans="1:8" ht="15.75" x14ac:dyDescent="0.25">
      <c r="A2121" s="9">
        <v>2011</v>
      </c>
      <c r="B2121" s="10">
        <v>0</v>
      </c>
      <c r="C2121" s="13">
        <v>1</v>
      </c>
      <c r="D2121" s="12">
        <v>0</v>
      </c>
      <c r="E2121" s="19">
        <v>1</v>
      </c>
      <c r="F2121" s="19">
        <v>0</v>
      </c>
      <c r="G2121" s="9">
        <f t="shared" si="68"/>
        <v>0</v>
      </c>
      <c r="H2121" s="9">
        <v>0</v>
      </c>
    </row>
    <row r="2122" spans="1:8" ht="15.75" x14ac:dyDescent="0.25">
      <c r="A2122" s="9">
        <v>2012</v>
      </c>
      <c r="B2122" s="10">
        <v>0</v>
      </c>
      <c r="C2122" s="13">
        <v>1</v>
      </c>
      <c r="D2122" s="12">
        <v>0</v>
      </c>
      <c r="E2122" s="19">
        <v>1</v>
      </c>
      <c r="F2122" s="19">
        <v>0</v>
      </c>
      <c r="G2122" s="9">
        <f t="shared" si="68"/>
        <v>0</v>
      </c>
      <c r="H2122" s="9">
        <v>0</v>
      </c>
    </row>
    <row r="2123" spans="1:8" ht="15.75" x14ac:dyDescent="0.25">
      <c r="A2123" s="9">
        <v>2013</v>
      </c>
      <c r="B2123" s="10">
        <v>0</v>
      </c>
      <c r="C2123" s="13">
        <v>1</v>
      </c>
      <c r="D2123" s="12">
        <v>0</v>
      </c>
      <c r="E2123" s="19">
        <v>1</v>
      </c>
      <c r="F2123" s="19">
        <v>0</v>
      </c>
      <c r="G2123" s="9">
        <f t="shared" si="68"/>
        <v>0</v>
      </c>
      <c r="H2123" s="9">
        <v>0</v>
      </c>
    </row>
    <row r="2124" spans="1:8" ht="15.75" x14ac:dyDescent="0.25">
      <c r="A2124" s="9">
        <v>2014</v>
      </c>
      <c r="B2124" s="10">
        <v>0</v>
      </c>
      <c r="C2124" s="13">
        <v>1</v>
      </c>
      <c r="D2124" s="12">
        <v>0</v>
      </c>
      <c r="E2124" s="19">
        <v>1</v>
      </c>
      <c r="F2124" s="19">
        <v>0</v>
      </c>
      <c r="G2124" s="9">
        <f t="shared" si="68"/>
        <v>0</v>
      </c>
      <c r="H2124" s="9">
        <v>0</v>
      </c>
    </row>
    <row r="2125" spans="1:8" ht="15.75" x14ac:dyDescent="0.25">
      <c r="A2125" s="9">
        <v>2015</v>
      </c>
      <c r="B2125" s="10">
        <v>0</v>
      </c>
      <c r="C2125" s="13">
        <v>1</v>
      </c>
      <c r="D2125" s="12">
        <v>0</v>
      </c>
      <c r="E2125" s="19">
        <v>1</v>
      </c>
      <c r="F2125" s="19">
        <v>0</v>
      </c>
      <c r="G2125" s="9">
        <f t="shared" si="68"/>
        <v>0</v>
      </c>
      <c r="H2125" s="9">
        <v>0</v>
      </c>
    </row>
    <row r="2126" spans="1:8" ht="15.75" x14ac:dyDescent="0.25">
      <c r="A2126" s="9">
        <v>2016</v>
      </c>
      <c r="B2126" s="10">
        <v>0</v>
      </c>
      <c r="C2126" s="13">
        <v>2</v>
      </c>
      <c r="D2126" s="12">
        <v>0</v>
      </c>
      <c r="E2126" s="19">
        <v>1</v>
      </c>
      <c r="F2126" s="19">
        <v>0</v>
      </c>
      <c r="G2126" s="9">
        <f t="shared" si="68"/>
        <v>1</v>
      </c>
      <c r="H2126" s="9">
        <v>0</v>
      </c>
    </row>
    <row r="2127" spans="1:8" ht="15.75" x14ac:dyDescent="0.25">
      <c r="A2127" s="9">
        <v>2017</v>
      </c>
      <c r="B2127" s="10">
        <v>0</v>
      </c>
      <c r="C2127" s="13">
        <v>1</v>
      </c>
      <c r="D2127" s="12">
        <v>0</v>
      </c>
      <c r="E2127" s="19">
        <v>1</v>
      </c>
      <c r="F2127" s="19">
        <v>0</v>
      </c>
      <c r="G2127" s="19">
        <v>0</v>
      </c>
      <c r="H2127" s="19">
        <v>0</v>
      </c>
    </row>
    <row r="2128" spans="1:8" ht="15.75" x14ac:dyDescent="0.25">
      <c r="A2128" s="9">
        <v>2018</v>
      </c>
      <c r="B2128" s="10">
        <v>0</v>
      </c>
      <c r="C2128" s="13">
        <v>1</v>
      </c>
      <c r="D2128" s="12">
        <v>0</v>
      </c>
      <c r="E2128" s="19">
        <v>1</v>
      </c>
      <c r="F2128" s="19">
        <v>0</v>
      </c>
      <c r="G2128" s="19">
        <v>0</v>
      </c>
      <c r="H2128" s="19">
        <v>0</v>
      </c>
    </row>
    <row r="2129" spans="1:8" ht="15.75" x14ac:dyDescent="0.25">
      <c r="A2129" s="9">
        <v>2019</v>
      </c>
      <c r="B2129" s="10">
        <v>0</v>
      </c>
      <c r="C2129" s="13">
        <v>3</v>
      </c>
      <c r="D2129" s="12">
        <v>0</v>
      </c>
      <c r="E2129" s="19">
        <v>3</v>
      </c>
      <c r="F2129" s="19">
        <v>0</v>
      </c>
      <c r="G2129" s="19">
        <v>0</v>
      </c>
      <c r="H2129" s="19">
        <v>0</v>
      </c>
    </row>
    <row r="2130" spans="1:8" ht="15.75" x14ac:dyDescent="0.25">
      <c r="A2130" s="9">
        <v>2020</v>
      </c>
      <c r="B2130" s="10">
        <v>0</v>
      </c>
      <c r="C2130" s="13">
        <v>4</v>
      </c>
      <c r="D2130" s="12">
        <v>0</v>
      </c>
      <c r="E2130" s="19">
        <v>2</v>
      </c>
      <c r="F2130" s="19">
        <v>1</v>
      </c>
      <c r="G2130" s="19">
        <v>0</v>
      </c>
      <c r="H2130" s="19">
        <v>1</v>
      </c>
    </row>
    <row r="2131" spans="1:8" ht="15.75" x14ac:dyDescent="0.25">
      <c r="A2131" s="9">
        <v>2021</v>
      </c>
      <c r="B2131" s="10">
        <v>0</v>
      </c>
      <c r="C2131" s="13" t="s">
        <v>666</v>
      </c>
      <c r="D2131" s="9" t="s">
        <v>666</v>
      </c>
      <c r="E2131" s="19" t="s">
        <v>666</v>
      </c>
      <c r="F2131" s="19" t="s">
        <v>666</v>
      </c>
      <c r="G2131" s="19" t="s">
        <v>666</v>
      </c>
      <c r="H2131" s="19" t="s">
        <v>666</v>
      </c>
    </row>
    <row r="2132" spans="1:8" ht="15.75" x14ac:dyDescent="0.25">
      <c r="A2132" s="9">
        <v>2022</v>
      </c>
      <c r="B2132" s="10">
        <v>0</v>
      </c>
      <c r="C2132" s="13">
        <v>4</v>
      </c>
      <c r="D2132" s="9">
        <v>0</v>
      </c>
      <c r="E2132" s="19">
        <v>0</v>
      </c>
      <c r="F2132" s="19">
        <v>0</v>
      </c>
      <c r="G2132" s="19">
        <v>2</v>
      </c>
      <c r="H2132" s="19">
        <v>2</v>
      </c>
    </row>
    <row r="2133" spans="1:8" ht="15.75" x14ac:dyDescent="0.25">
      <c r="A2133" s="26"/>
      <c r="B2133" s="27"/>
      <c r="C2133" s="29"/>
      <c r="D2133" s="30"/>
      <c r="E2133" s="25"/>
      <c r="F2133" s="25"/>
      <c r="G2133" s="25"/>
      <c r="H2133" s="25"/>
    </row>
    <row r="2134" spans="1:8" ht="15.75" x14ac:dyDescent="0.25">
      <c r="A2134" s="23" t="s">
        <v>96</v>
      </c>
      <c r="B2134" s="27"/>
      <c r="C2134" s="29"/>
      <c r="D2134" s="30"/>
      <c r="E2134" s="25"/>
      <c r="F2134" s="25"/>
      <c r="G2134" s="25"/>
      <c r="H2134" s="25"/>
    </row>
    <row r="2135" spans="1:8" ht="15.75" x14ac:dyDescent="0.25">
      <c r="A2135" s="26"/>
      <c r="B2135" s="27"/>
      <c r="C2135" s="29"/>
      <c r="D2135" s="30"/>
      <c r="E2135" s="25"/>
      <c r="F2135" s="25"/>
      <c r="G2135" s="25"/>
      <c r="H2135" s="25"/>
    </row>
    <row r="2136" spans="1:8" ht="15.75" x14ac:dyDescent="0.25">
      <c r="A2136" s="26"/>
      <c r="B2136" s="27"/>
      <c r="C2136" s="29"/>
      <c r="D2136" s="30"/>
      <c r="E2136" s="25"/>
      <c r="F2136" s="25"/>
      <c r="G2136" s="25"/>
      <c r="H2136" s="25"/>
    </row>
    <row r="2137" spans="1:8" ht="15.75" x14ac:dyDescent="0.25">
      <c r="A2137" s="26"/>
      <c r="B2137" s="27"/>
      <c r="C2137" s="29"/>
      <c r="D2137" s="30"/>
      <c r="E2137" s="25"/>
      <c r="F2137" s="25"/>
      <c r="G2137" s="25"/>
      <c r="H2137" s="25"/>
    </row>
    <row r="2138" spans="1:8" ht="15.75" x14ac:dyDescent="0.25">
      <c r="A2138" s="23"/>
      <c r="B2138" s="24"/>
      <c r="C2138" s="23"/>
      <c r="D2138" s="23"/>
      <c r="E2138" s="25"/>
      <c r="F2138" s="25"/>
      <c r="G2138" s="25"/>
      <c r="H2138" s="25"/>
    </row>
    <row r="2139" spans="1:8" ht="15.75" x14ac:dyDescent="0.25">
      <c r="A2139" s="23"/>
      <c r="B2139" s="24"/>
      <c r="C2139" s="23"/>
      <c r="D2139" s="23"/>
      <c r="E2139" s="25"/>
      <c r="F2139" s="25"/>
      <c r="G2139" s="25"/>
      <c r="H2139" s="25"/>
    </row>
    <row r="2140" spans="1:8" ht="15.75" x14ac:dyDescent="0.25">
      <c r="A2140" s="23"/>
      <c r="B2140" s="24"/>
      <c r="C2140" s="23"/>
      <c r="D2140" s="23"/>
      <c r="E2140" s="25"/>
      <c r="F2140" s="25"/>
      <c r="G2140" s="25"/>
      <c r="H2140" s="25"/>
    </row>
    <row r="2141" spans="1:8" ht="18" x14ac:dyDescent="0.25">
      <c r="A2141" s="167" t="s">
        <v>127</v>
      </c>
      <c r="B2141" s="168"/>
      <c r="C2141" s="168"/>
      <c r="D2141" s="168"/>
      <c r="E2141" s="168"/>
      <c r="F2141" s="168"/>
      <c r="G2141" s="168"/>
      <c r="H2141" s="169"/>
    </row>
    <row r="2142" spans="1:8" ht="47.25" x14ac:dyDescent="0.25">
      <c r="A2142" s="20" t="s">
        <v>0</v>
      </c>
      <c r="B2142" s="21" t="s">
        <v>94</v>
      </c>
      <c r="C2142" s="22" t="s">
        <v>95</v>
      </c>
      <c r="D2142" s="22" t="s">
        <v>91</v>
      </c>
      <c r="E2142" s="22" t="s">
        <v>92</v>
      </c>
      <c r="F2142" s="22" t="s">
        <v>93</v>
      </c>
      <c r="G2142" s="22" t="s">
        <v>89</v>
      </c>
      <c r="H2142" s="22" t="s">
        <v>88</v>
      </c>
    </row>
    <row r="2143" spans="1:8" ht="15.75" x14ac:dyDescent="0.25">
      <c r="A2143" s="9">
        <v>2005</v>
      </c>
      <c r="B2143" s="10">
        <v>0</v>
      </c>
      <c r="C2143" s="11"/>
      <c r="D2143" s="12"/>
      <c r="E2143" s="19"/>
      <c r="F2143" s="19"/>
      <c r="G2143" s="12"/>
      <c r="H2143" s="12"/>
    </row>
    <row r="2144" spans="1:8" ht="15.75" x14ac:dyDescent="0.25">
      <c r="A2144" s="9">
        <v>2006</v>
      </c>
      <c r="B2144" s="10">
        <v>0</v>
      </c>
      <c r="C2144" s="11"/>
      <c r="D2144" s="12"/>
      <c r="E2144" s="19"/>
      <c r="F2144" s="19"/>
      <c r="G2144" s="12"/>
      <c r="H2144" s="12"/>
    </row>
    <row r="2145" spans="1:8" ht="15.75" x14ac:dyDescent="0.25">
      <c r="A2145" s="9">
        <v>2007</v>
      </c>
      <c r="B2145" s="10">
        <v>0</v>
      </c>
      <c r="C2145" s="11"/>
      <c r="D2145" s="12"/>
      <c r="E2145" s="19"/>
      <c r="F2145" s="19"/>
      <c r="G2145" s="12"/>
      <c r="H2145" s="12"/>
    </row>
    <row r="2146" spans="1:8" ht="15.75" x14ac:dyDescent="0.25">
      <c r="A2146" s="9">
        <v>2008</v>
      </c>
      <c r="B2146" s="10">
        <v>0</v>
      </c>
      <c r="C2146" s="11"/>
      <c r="D2146" s="12"/>
      <c r="E2146" s="19"/>
      <c r="F2146" s="19"/>
      <c r="G2146" s="12"/>
      <c r="H2146" s="12"/>
    </row>
    <row r="2147" spans="1:8" ht="15.75" x14ac:dyDescent="0.25">
      <c r="A2147" s="9">
        <v>2009</v>
      </c>
      <c r="B2147" s="10">
        <v>0</v>
      </c>
      <c r="C2147" s="13"/>
      <c r="D2147" s="12"/>
      <c r="E2147" s="19"/>
      <c r="F2147" s="19"/>
      <c r="G2147" s="12"/>
      <c r="H2147" s="12"/>
    </row>
    <row r="2148" spans="1:8" ht="15.75" x14ac:dyDescent="0.25">
      <c r="A2148" s="9">
        <v>2010</v>
      </c>
      <c r="B2148" s="10">
        <v>0</v>
      </c>
      <c r="C2148" s="13">
        <v>0</v>
      </c>
      <c r="D2148" s="12">
        <v>0</v>
      </c>
      <c r="E2148" s="19">
        <v>0</v>
      </c>
      <c r="F2148" s="19">
        <v>0</v>
      </c>
      <c r="G2148" s="9">
        <f t="shared" ref="G2148:G2154" si="69">C2148-(D2148+E2148+F2148)-H2148</f>
        <v>0</v>
      </c>
      <c r="H2148" s="9">
        <v>0</v>
      </c>
    </row>
    <row r="2149" spans="1:8" ht="15.75" x14ac:dyDescent="0.25">
      <c r="A2149" s="9">
        <v>2011</v>
      </c>
      <c r="B2149" s="10">
        <v>0</v>
      </c>
      <c r="C2149" s="13">
        <v>1</v>
      </c>
      <c r="D2149" s="12">
        <v>0</v>
      </c>
      <c r="E2149" s="19">
        <v>0</v>
      </c>
      <c r="F2149" s="19">
        <v>0</v>
      </c>
      <c r="G2149" s="9">
        <f t="shared" si="69"/>
        <v>0</v>
      </c>
      <c r="H2149" s="9">
        <v>1</v>
      </c>
    </row>
    <row r="2150" spans="1:8" ht="15.75" x14ac:dyDescent="0.25">
      <c r="A2150" s="9">
        <v>2012</v>
      </c>
      <c r="B2150" s="10">
        <v>0</v>
      </c>
      <c r="C2150" s="13">
        <v>1</v>
      </c>
      <c r="D2150" s="12">
        <v>0</v>
      </c>
      <c r="E2150" s="19">
        <v>0</v>
      </c>
      <c r="F2150" s="19">
        <v>0</v>
      </c>
      <c r="G2150" s="9">
        <f t="shared" si="69"/>
        <v>0</v>
      </c>
      <c r="H2150" s="9">
        <v>1</v>
      </c>
    </row>
    <row r="2151" spans="1:8" ht="15.75" x14ac:dyDescent="0.25">
      <c r="A2151" s="9">
        <v>2013</v>
      </c>
      <c r="B2151" s="10">
        <v>0</v>
      </c>
      <c r="C2151" s="13">
        <v>1</v>
      </c>
      <c r="D2151" s="12">
        <v>0</v>
      </c>
      <c r="E2151" s="19">
        <v>0</v>
      </c>
      <c r="F2151" s="19">
        <v>0</v>
      </c>
      <c r="G2151" s="9">
        <f t="shared" si="69"/>
        <v>0</v>
      </c>
      <c r="H2151" s="9">
        <v>1</v>
      </c>
    </row>
    <row r="2152" spans="1:8" ht="15.75" x14ac:dyDescent="0.25">
      <c r="A2152" s="9">
        <v>2014</v>
      </c>
      <c r="B2152" s="10">
        <v>0</v>
      </c>
      <c r="C2152" s="13">
        <v>1</v>
      </c>
      <c r="D2152" s="12">
        <v>0</v>
      </c>
      <c r="E2152" s="19">
        <v>0</v>
      </c>
      <c r="F2152" s="19">
        <v>0</v>
      </c>
      <c r="G2152" s="9">
        <f t="shared" si="69"/>
        <v>0</v>
      </c>
      <c r="H2152" s="9">
        <v>1</v>
      </c>
    </row>
    <row r="2153" spans="1:8" ht="15.75" x14ac:dyDescent="0.25">
      <c r="A2153" s="9">
        <v>2015</v>
      </c>
      <c r="B2153" s="10">
        <v>0</v>
      </c>
      <c r="C2153" s="13">
        <v>1</v>
      </c>
      <c r="D2153" s="12">
        <v>0</v>
      </c>
      <c r="E2153" s="19">
        <v>0</v>
      </c>
      <c r="F2153" s="19">
        <v>0</v>
      </c>
      <c r="G2153" s="9">
        <f t="shared" si="69"/>
        <v>0</v>
      </c>
      <c r="H2153" s="9">
        <v>1</v>
      </c>
    </row>
    <row r="2154" spans="1:8" ht="15.75" x14ac:dyDescent="0.25">
      <c r="A2154" s="9">
        <v>2016</v>
      </c>
      <c r="B2154" s="10">
        <v>0</v>
      </c>
      <c r="C2154" s="13">
        <v>2</v>
      </c>
      <c r="D2154" s="12">
        <v>0</v>
      </c>
      <c r="E2154" s="19">
        <v>1</v>
      </c>
      <c r="F2154" s="19">
        <v>0</v>
      </c>
      <c r="G2154" s="9">
        <f t="shared" si="69"/>
        <v>0</v>
      </c>
      <c r="H2154" s="9">
        <v>1</v>
      </c>
    </row>
    <row r="2155" spans="1:8" ht="15.75" x14ac:dyDescent="0.25">
      <c r="A2155" s="9">
        <v>2017</v>
      </c>
      <c r="B2155" s="10">
        <v>0</v>
      </c>
      <c r="C2155" s="13">
        <v>1</v>
      </c>
      <c r="D2155" s="12">
        <v>0</v>
      </c>
      <c r="E2155" s="19">
        <v>1</v>
      </c>
      <c r="F2155" s="19">
        <v>0</v>
      </c>
      <c r="G2155" s="19">
        <v>0</v>
      </c>
      <c r="H2155" s="19">
        <v>0</v>
      </c>
    </row>
    <row r="2156" spans="1:8" ht="15.75" x14ac:dyDescent="0.25">
      <c r="A2156" s="9">
        <v>2018</v>
      </c>
      <c r="B2156" s="10">
        <v>0</v>
      </c>
      <c r="C2156" s="13">
        <v>1</v>
      </c>
      <c r="D2156" s="12">
        <v>0</v>
      </c>
      <c r="E2156" s="19">
        <v>1</v>
      </c>
      <c r="F2156" s="19">
        <v>0</v>
      </c>
      <c r="G2156" s="19">
        <v>0</v>
      </c>
      <c r="H2156" s="19">
        <v>0</v>
      </c>
    </row>
    <row r="2157" spans="1:8" ht="15.75" x14ac:dyDescent="0.25">
      <c r="A2157" s="9">
        <v>2019</v>
      </c>
      <c r="B2157" s="10">
        <v>0</v>
      </c>
      <c r="C2157" s="13">
        <v>1</v>
      </c>
      <c r="D2157" s="12">
        <v>0</v>
      </c>
      <c r="E2157" s="19">
        <v>1</v>
      </c>
      <c r="F2157" s="19">
        <v>0</v>
      </c>
      <c r="G2157" s="19">
        <v>0</v>
      </c>
      <c r="H2157" s="19">
        <v>0</v>
      </c>
    </row>
    <row r="2158" spans="1:8" ht="15.75" x14ac:dyDescent="0.25">
      <c r="A2158" s="9">
        <v>2020</v>
      </c>
      <c r="B2158" s="10">
        <v>0</v>
      </c>
      <c r="C2158" s="13">
        <v>1</v>
      </c>
      <c r="D2158" s="12">
        <v>0</v>
      </c>
      <c r="E2158" s="19">
        <v>1</v>
      </c>
      <c r="F2158" s="19">
        <v>0</v>
      </c>
      <c r="G2158" s="19">
        <v>0</v>
      </c>
      <c r="H2158" s="19">
        <v>0</v>
      </c>
    </row>
    <row r="2159" spans="1:8" ht="15.75" x14ac:dyDescent="0.25">
      <c r="A2159" s="9">
        <v>2021</v>
      </c>
      <c r="B2159" s="10">
        <v>0</v>
      </c>
      <c r="C2159" s="13" t="s">
        <v>666</v>
      </c>
      <c r="D2159" s="9" t="s">
        <v>666</v>
      </c>
      <c r="E2159" s="19" t="s">
        <v>666</v>
      </c>
      <c r="F2159" s="19" t="s">
        <v>666</v>
      </c>
      <c r="G2159" s="19" t="s">
        <v>666</v>
      </c>
      <c r="H2159" s="19" t="s">
        <v>666</v>
      </c>
    </row>
    <row r="2160" spans="1:8" ht="15.75" x14ac:dyDescent="0.25">
      <c r="A2160" s="9">
        <v>2022</v>
      </c>
      <c r="B2160" s="10">
        <v>0</v>
      </c>
      <c r="C2160" s="13">
        <v>1</v>
      </c>
      <c r="D2160" s="9">
        <v>0</v>
      </c>
      <c r="E2160" s="19">
        <v>1</v>
      </c>
      <c r="F2160" s="19">
        <v>0</v>
      </c>
      <c r="G2160" s="19">
        <v>0</v>
      </c>
      <c r="H2160" s="19">
        <v>0</v>
      </c>
    </row>
    <row r="2161" spans="1:8" ht="15.75" x14ac:dyDescent="0.25">
      <c r="A2161" s="26"/>
      <c r="B2161" s="27"/>
      <c r="C2161" s="29"/>
      <c r="D2161" s="30"/>
      <c r="E2161" s="25"/>
      <c r="F2161" s="25"/>
      <c r="G2161" s="25"/>
      <c r="H2161" s="25"/>
    </row>
    <row r="2162" spans="1:8" ht="15.75" x14ac:dyDescent="0.25">
      <c r="A2162" s="23" t="s">
        <v>96</v>
      </c>
      <c r="B2162" s="27"/>
      <c r="C2162" s="29"/>
      <c r="D2162" s="30"/>
      <c r="E2162" s="25"/>
      <c r="F2162" s="25"/>
      <c r="G2162" s="25"/>
      <c r="H2162" s="25"/>
    </row>
    <row r="2163" spans="1:8" ht="15.75" x14ac:dyDescent="0.25">
      <c r="A2163" s="26"/>
      <c r="B2163" s="27"/>
      <c r="C2163" s="29"/>
      <c r="D2163" s="30"/>
      <c r="E2163" s="25"/>
      <c r="F2163" s="25"/>
      <c r="G2163" s="25"/>
      <c r="H2163" s="25"/>
    </row>
    <row r="2164" spans="1:8" ht="15.75" x14ac:dyDescent="0.25">
      <c r="A2164" s="26"/>
      <c r="B2164" s="27"/>
      <c r="C2164" s="29"/>
      <c r="D2164" s="30"/>
      <c r="E2164" s="25"/>
      <c r="F2164" s="25"/>
      <c r="G2164" s="25"/>
      <c r="H2164" s="25"/>
    </row>
    <row r="2165" spans="1:8" ht="15.75" x14ac:dyDescent="0.25">
      <c r="A2165" s="26"/>
      <c r="B2165" s="27"/>
      <c r="C2165" s="29"/>
      <c r="D2165" s="30"/>
      <c r="E2165" s="25"/>
      <c r="F2165" s="25"/>
      <c r="G2165" s="25"/>
      <c r="H2165" s="25"/>
    </row>
    <row r="2166" spans="1:8" ht="15.75" x14ac:dyDescent="0.25">
      <c r="A2166" s="23"/>
      <c r="B2166" s="24"/>
      <c r="C2166" s="23"/>
      <c r="D2166" s="23"/>
      <c r="E2166" s="25"/>
      <c r="F2166" s="25"/>
      <c r="G2166" s="25"/>
      <c r="H2166" s="25"/>
    </row>
    <row r="2167" spans="1:8" ht="15.75" x14ac:dyDescent="0.25">
      <c r="A2167" s="23"/>
      <c r="B2167" s="24"/>
      <c r="C2167" s="23"/>
      <c r="D2167" s="23"/>
      <c r="E2167" s="25"/>
      <c r="F2167" s="25"/>
      <c r="G2167" s="25"/>
      <c r="H2167" s="25"/>
    </row>
    <row r="2168" spans="1:8" ht="15.75" x14ac:dyDescent="0.25">
      <c r="A2168" s="23"/>
      <c r="B2168" s="24"/>
      <c r="C2168" s="23"/>
      <c r="D2168" s="23"/>
      <c r="E2168" s="25"/>
      <c r="F2168" s="25"/>
      <c r="G2168" s="25"/>
      <c r="H2168" s="25"/>
    </row>
    <row r="2169" spans="1:8" ht="18" x14ac:dyDescent="0.25">
      <c r="A2169" s="167" t="s">
        <v>674</v>
      </c>
      <c r="B2169" s="168"/>
      <c r="C2169" s="168"/>
      <c r="D2169" s="168"/>
      <c r="E2169" s="168"/>
      <c r="F2169" s="168"/>
      <c r="G2169" s="168"/>
      <c r="H2169" s="169"/>
    </row>
    <row r="2170" spans="1:8" ht="47.25" x14ac:dyDescent="0.25">
      <c r="A2170" s="20" t="s">
        <v>0</v>
      </c>
      <c r="B2170" s="21" t="s">
        <v>94</v>
      </c>
      <c r="C2170" s="22" t="s">
        <v>95</v>
      </c>
      <c r="D2170" s="22" t="s">
        <v>91</v>
      </c>
      <c r="E2170" s="22" t="s">
        <v>92</v>
      </c>
      <c r="F2170" s="22" t="s">
        <v>93</v>
      </c>
      <c r="G2170" s="22" t="s">
        <v>89</v>
      </c>
      <c r="H2170" s="22" t="s">
        <v>88</v>
      </c>
    </row>
    <row r="2171" spans="1:8" ht="15.75" x14ac:dyDescent="0.25">
      <c r="A2171" s="9">
        <v>2005</v>
      </c>
      <c r="B2171" s="10">
        <v>0</v>
      </c>
      <c r="C2171" s="11"/>
      <c r="D2171" s="12"/>
      <c r="E2171" s="19"/>
      <c r="F2171" s="19"/>
      <c r="G2171" s="12"/>
      <c r="H2171" s="12"/>
    </row>
    <row r="2172" spans="1:8" ht="15.75" x14ac:dyDescent="0.25">
      <c r="A2172" s="9">
        <v>2006</v>
      </c>
      <c r="B2172" s="10">
        <v>0</v>
      </c>
      <c r="C2172" s="11"/>
      <c r="D2172" s="12"/>
      <c r="E2172" s="19"/>
      <c r="F2172" s="19"/>
      <c r="G2172" s="12"/>
      <c r="H2172" s="12"/>
    </row>
    <row r="2173" spans="1:8" ht="15.75" x14ac:dyDescent="0.25">
      <c r="A2173" s="9">
        <v>2007</v>
      </c>
      <c r="B2173" s="10">
        <v>0</v>
      </c>
      <c r="C2173" s="11"/>
      <c r="D2173" s="12"/>
      <c r="E2173" s="19"/>
      <c r="F2173" s="19"/>
      <c r="G2173" s="12"/>
      <c r="H2173" s="12"/>
    </row>
    <row r="2174" spans="1:8" ht="15.75" x14ac:dyDescent="0.25">
      <c r="A2174" s="9">
        <v>2008</v>
      </c>
      <c r="B2174" s="10">
        <v>0</v>
      </c>
      <c r="C2174" s="11"/>
      <c r="D2174" s="12"/>
      <c r="E2174" s="19"/>
      <c r="F2174" s="19"/>
      <c r="G2174" s="12"/>
      <c r="H2174" s="12"/>
    </row>
    <row r="2175" spans="1:8" ht="15.75" x14ac:dyDescent="0.25">
      <c r="A2175" s="9">
        <v>2009</v>
      </c>
      <c r="B2175" s="10">
        <v>0</v>
      </c>
      <c r="C2175" s="13"/>
      <c r="D2175" s="12"/>
      <c r="E2175" s="19"/>
      <c r="F2175" s="19"/>
      <c r="G2175" s="12"/>
      <c r="H2175" s="12"/>
    </row>
    <row r="2176" spans="1:8" ht="15.75" x14ac:dyDescent="0.25">
      <c r="A2176" s="9">
        <v>2010</v>
      </c>
      <c r="B2176" s="10">
        <v>0</v>
      </c>
      <c r="C2176" s="13">
        <v>1</v>
      </c>
      <c r="D2176" s="12">
        <v>0</v>
      </c>
      <c r="E2176" s="19">
        <v>1</v>
      </c>
      <c r="F2176" s="19">
        <v>0</v>
      </c>
      <c r="G2176" s="9">
        <f t="shared" ref="G2176:G2183" si="70">C2176-(D2176+E2176+F2176)-H2176</f>
        <v>0</v>
      </c>
      <c r="H2176" s="9">
        <v>0</v>
      </c>
    </row>
    <row r="2177" spans="1:8" ht="15.75" x14ac:dyDescent="0.25">
      <c r="A2177" s="9">
        <v>2011</v>
      </c>
      <c r="B2177" s="10">
        <v>0</v>
      </c>
      <c r="C2177" s="13">
        <v>1</v>
      </c>
      <c r="D2177" s="12">
        <v>0</v>
      </c>
      <c r="E2177" s="19">
        <v>1</v>
      </c>
      <c r="F2177" s="19">
        <v>0</v>
      </c>
      <c r="G2177" s="9">
        <f t="shared" si="70"/>
        <v>0</v>
      </c>
      <c r="H2177" s="9">
        <v>0</v>
      </c>
    </row>
    <row r="2178" spans="1:8" ht="15.75" x14ac:dyDescent="0.25">
      <c r="A2178" s="9">
        <v>2012</v>
      </c>
      <c r="B2178" s="10">
        <v>0</v>
      </c>
      <c r="C2178" s="13">
        <v>1</v>
      </c>
      <c r="D2178" s="12">
        <v>0</v>
      </c>
      <c r="E2178" s="19">
        <v>0</v>
      </c>
      <c r="F2178" s="19">
        <v>1</v>
      </c>
      <c r="G2178" s="9">
        <f t="shared" si="70"/>
        <v>0</v>
      </c>
      <c r="H2178" s="9">
        <v>0</v>
      </c>
    </row>
    <row r="2179" spans="1:8" ht="15.75" x14ac:dyDescent="0.25">
      <c r="A2179" s="9">
        <v>2013</v>
      </c>
      <c r="B2179" s="10">
        <v>0</v>
      </c>
      <c r="C2179" s="13">
        <v>1</v>
      </c>
      <c r="D2179" s="12">
        <v>0</v>
      </c>
      <c r="E2179" s="19">
        <v>0</v>
      </c>
      <c r="F2179" s="19">
        <v>1</v>
      </c>
      <c r="G2179" s="9">
        <f t="shared" si="70"/>
        <v>0</v>
      </c>
      <c r="H2179" s="9">
        <v>0</v>
      </c>
    </row>
    <row r="2180" spans="1:8" ht="15.75" x14ac:dyDescent="0.25">
      <c r="A2180" s="9">
        <v>2014</v>
      </c>
      <c r="B2180" s="10">
        <v>0</v>
      </c>
      <c r="C2180" s="13">
        <v>1</v>
      </c>
      <c r="D2180" s="12">
        <v>0</v>
      </c>
      <c r="E2180" s="19">
        <v>1</v>
      </c>
      <c r="F2180" s="19">
        <v>0</v>
      </c>
      <c r="G2180" s="9">
        <f t="shared" si="70"/>
        <v>0</v>
      </c>
      <c r="H2180" s="9">
        <v>0</v>
      </c>
    </row>
    <row r="2181" spans="1:8" ht="15.75" x14ac:dyDescent="0.25">
      <c r="A2181" s="9">
        <v>2015</v>
      </c>
      <c r="B2181" s="10">
        <v>0</v>
      </c>
      <c r="C2181" s="13">
        <v>1</v>
      </c>
      <c r="D2181" s="12">
        <v>0</v>
      </c>
      <c r="E2181" s="19">
        <v>1</v>
      </c>
      <c r="F2181" s="19">
        <v>0</v>
      </c>
      <c r="G2181" s="9">
        <f t="shared" si="70"/>
        <v>0</v>
      </c>
      <c r="H2181" s="9">
        <v>0</v>
      </c>
    </row>
    <row r="2182" spans="1:8" ht="15.75" x14ac:dyDescent="0.25">
      <c r="A2182" s="9">
        <v>2016</v>
      </c>
      <c r="B2182" s="10">
        <v>0</v>
      </c>
      <c r="C2182" s="13">
        <v>2</v>
      </c>
      <c r="D2182" s="12">
        <v>0</v>
      </c>
      <c r="E2182" s="19">
        <v>0</v>
      </c>
      <c r="F2182" s="19">
        <v>0</v>
      </c>
      <c r="G2182" s="9">
        <f t="shared" si="70"/>
        <v>2</v>
      </c>
      <c r="H2182" s="9">
        <v>0</v>
      </c>
    </row>
    <row r="2183" spans="1:8" ht="15.75" x14ac:dyDescent="0.25">
      <c r="A2183" s="9">
        <v>2017</v>
      </c>
      <c r="B2183" s="10">
        <v>0</v>
      </c>
      <c r="C2183" s="13">
        <v>2</v>
      </c>
      <c r="D2183" s="12">
        <v>0</v>
      </c>
      <c r="E2183" s="19">
        <v>2</v>
      </c>
      <c r="F2183" s="19">
        <v>0</v>
      </c>
      <c r="G2183" s="19">
        <f t="shared" si="70"/>
        <v>0</v>
      </c>
      <c r="H2183" s="19">
        <v>0</v>
      </c>
    </row>
    <row r="2184" spans="1:8" ht="15.75" x14ac:dyDescent="0.25">
      <c r="A2184" s="9">
        <v>2018</v>
      </c>
      <c r="B2184" s="10">
        <v>0</v>
      </c>
      <c r="C2184" s="13">
        <v>1</v>
      </c>
      <c r="D2184" s="12">
        <v>0</v>
      </c>
      <c r="E2184" s="19">
        <v>1</v>
      </c>
      <c r="F2184" s="19">
        <v>0</v>
      </c>
      <c r="G2184" s="19">
        <v>0</v>
      </c>
      <c r="H2184" s="19">
        <v>0</v>
      </c>
    </row>
    <row r="2185" spans="1:8" ht="15.75" x14ac:dyDescent="0.25">
      <c r="A2185" s="9">
        <v>2019</v>
      </c>
      <c r="B2185" s="10">
        <v>0</v>
      </c>
      <c r="C2185" s="13">
        <v>2</v>
      </c>
      <c r="D2185" s="12">
        <v>0</v>
      </c>
      <c r="E2185" s="19">
        <v>2</v>
      </c>
      <c r="F2185" s="19">
        <v>0</v>
      </c>
      <c r="G2185" s="19">
        <v>0</v>
      </c>
      <c r="H2185" s="19">
        <v>0</v>
      </c>
    </row>
    <row r="2186" spans="1:8" ht="15.75" x14ac:dyDescent="0.25">
      <c r="A2186" s="9">
        <v>2020</v>
      </c>
      <c r="B2186" s="10">
        <v>0</v>
      </c>
      <c r="C2186" s="13">
        <v>2</v>
      </c>
      <c r="D2186" s="12">
        <v>0</v>
      </c>
      <c r="E2186" s="19">
        <v>2</v>
      </c>
      <c r="F2186" s="19">
        <v>0</v>
      </c>
      <c r="G2186" s="19">
        <v>0</v>
      </c>
      <c r="H2186" s="19">
        <v>0</v>
      </c>
    </row>
    <row r="2187" spans="1:8" ht="15.75" x14ac:dyDescent="0.25">
      <c r="A2187" s="9">
        <v>2021</v>
      </c>
      <c r="B2187" s="10">
        <v>0</v>
      </c>
      <c r="C2187" s="13" t="s">
        <v>666</v>
      </c>
      <c r="D2187" s="9" t="s">
        <v>666</v>
      </c>
      <c r="E2187" s="19" t="s">
        <v>666</v>
      </c>
      <c r="F2187" s="19" t="s">
        <v>666</v>
      </c>
      <c r="G2187" s="19" t="s">
        <v>666</v>
      </c>
      <c r="H2187" s="19" t="s">
        <v>666</v>
      </c>
    </row>
    <row r="2188" spans="1:8" ht="15.75" x14ac:dyDescent="0.25">
      <c r="A2188" s="9">
        <v>2022</v>
      </c>
      <c r="B2188" s="10">
        <v>0</v>
      </c>
      <c r="C2188" s="13">
        <v>2</v>
      </c>
      <c r="D2188" s="9">
        <v>0</v>
      </c>
      <c r="E2188" s="19">
        <v>2</v>
      </c>
      <c r="F2188" s="19">
        <v>0</v>
      </c>
      <c r="G2188" s="19">
        <v>0</v>
      </c>
      <c r="H2188" s="19">
        <v>0</v>
      </c>
    </row>
    <row r="2189" spans="1:8" ht="15.75" x14ac:dyDescent="0.25">
      <c r="A2189" s="26"/>
      <c r="B2189" s="27"/>
      <c r="C2189" s="29"/>
      <c r="D2189" s="30"/>
      <c r="E2189" s="25"/>
      <c r="F2189" s="25"/>
      <c r="G2189" s="25"/>
      <c r="H2189" s="25"/>
    </row>
    <row r="2190" spans="1:8" ht="15.75" x14ac:dyDescent="0.25">
      <c r="A2190" s="23" t="s">
        <v>96</v>
      </c>
      <c r="B2190" s="27"/>
      <c r="C2190" s="29"/>
      <c r="D2190" s="30"/>
      <c r="E2190" s="25"/>
      <c r="F2190" s="25"/>
      <c r="G2190" s="25"/>
      <c r="H2190" s="25"/>
    </row>
    <row r="2191" spans="1:8" ht="15.75" x14ac:dyDescent="0.25">
      <c r="A2191" s="26"/>
      <c r="B2191" s="27"/>
      <c r="C2191" s="29"/>
      <c r="D2191" s="30"/>
      <c r="E2191" s="25"/>
      <c r="F2191" s="25"/>
      <c r="G2191" s="25"/>
      <c r="H2191" s="25"/>
    </row>
    <row r="2192" spans="1:8" ht="15.75" x14ac:dyDescent="0.25">
      <c r="A2192" s="26"/>
      <c r="B2192" s="27"/>
      <c r="C2192" s="29"/>
      <c r="D2192" s="30"/>
      <c r="E2192" s="25"/>
      <c r="F2192" s="25"/>
      <c r="G2192" s="25"/>
      <c r="H2192" s="25"/>
    </row>
    <row r="2193" spans="1:8" ht="15.75" x14ac:dyDescent="0.25">
      <c r="A2193" s="26"/>
      <c r="B2193" s="27"/>
      <c r="C2193" s="29"/>
      <c r="D2193" s="30"/>
      <c r="E2193" s="25"/>
      <c r="F2193" s="25"/>
      <c r="G2193" s="25"/>
      <c r="H2193" s="25"/>
    </row>
    <row r="2194" spans="1:8" ht="15.75" x14ac:dyDescent="0.25">
      <c r="A2194" s="23"/>
      <c r="B2194" s="24"/>
      <c r="C2194" s="23"/>
      <c r="D2194" s="23"/>
      <c r="E2194" s="25"/>
      <c r="F2194" s="25"/>
      <c r="G2194" s="25"/>
      <c r="H2194" s="25"/>
    </row>
    <row r="2195" spans="1:8" ht="15.75" x14ac:dyDescent="0.25">
      <c r="A2195" s="23"/>
      <c r="B2195" s="24"/>
      <c r="C2195" s="23"/>
      <c r="D2195" s="23"/>
      <c r="E2195" s="25"/>
      <c r="F2195" s="25"/>
      <c r="G2195" s="25"/>
      <c r="H2195" s="25"/>
    </row>
    <row r="2196" spans="1:8" ht="15.75" x14ac:dyDescent="0.25">
      <c r="A2196" s="23"/>
      <c r="B2196" s="24"/>
      <c r="C2196" s="23"/>
      <c r="D2196" s="23"/>
      <c r="E2196" s="25"/>
      <c r="F2196" s="25"/>
      <c r="G2196" s="25"/>
      <c r="H2196" s="25"/>
    </row>
    <row r="2197" spans="1:8" ht="18" x14ac:dyDescent="0.25">
      <c r="A2197" s="167" t="s">
        <v>44</v>
      </c>
      <c r="B2197" s="168"/>
      <c r="C2197" s="168"/>
      <c r="D2197" s="168"/>
      <c r="E2197" s="168"/>
      <c r="F2197" s="168"/>
      <c r="G2197" s="168"/>
      <c r="H2197" s="169"/>
    </row>
    <row r="2198" spans="1:8" ht="47.25" x14ac:dyDescent="0.25">
      <c r="A2198" s="20" t="s">
        <v>0</v>
      </c>
      <c r="B2198" s="21" t="s">
        <v>94</v>
      </c>
      <c r="C2198" s="22" t="s">
        <v>95</v>
      </c>
      <c r="D2198" s="22" t="s">
        <v>91</v>
      </c>
      <c r="E2198" s="22" t="s">
        <v>92</v>
      </c>
      <c r="F2198" s="22" t="s">
        <v>93</v>
      </c>
      <c r="G2198" s="22" t="s">
        <v>89</v>
      </c>
      <c r="H2198" s="22" t="s">
        <v>88</v>
      </c>
    </row>
    <row r="2199" spans="1:8" ht="15.75" x14ac:dyDescent="0.25">
      <c r="A2199" s="9">
        <v>2005</v>
      </c>
      <c r="B2199" s="10">
        <v>0</v>
      </c>
      <c r="C2199" s="11"/>
      <c r="D2199" s="12"/>
      <c r="E2199" s="19"/>
      <c r="F2199" s="19"/>
      <c r="G2199" s="12"/>
      <c r="H2199" s="12"/>
    </row>
    <row r="2200" spans="1:8" ht="15.75" x14ac:dyDescent="0.25">
      <c r="A2200" s="9">
        <v>2006</v>
      </c>
      <c r="B2200" s="10">
        <v>0</v>
      </c>
      <c r="C2200" s="11"/>
      <c r="D2200" s="12"/>
      <c r="E2200" s="19"/>
      <c r="F2200" s="19"/>
      <c r="G2200" s="12"/>
      <c r="H2200" s="12"/>
    </row>
    <row r="2201" spans="1:8" ht="15.75" x14ac:dyDescent="0.25">
      <c r="A2201" s="9">
        <v>2007</v>
      </c>
      <c r="B2201" s="10">
        <v>0</v>
      </c>
      <c r="C2201" s="11"/>
      <c r="D2201" s="12"/>
      <c r="E2201" s="19"/>
      <c r="F2201" s="19"/>
      <c r="G2201" s="12"/>
      <c r="H2201" s="12"/>
    </row>
    <row r="2202" spans="1:8" ht="15.75" x14ac:dyDescent="0.25">
      <c r="A2202" s="9">
        <v>2008</v>
      </c>
      <c r="B2202" s="10">
        <v>0</v>
      </c>
      <c r="C2202" s="11"/>
      <c r="D2202" s="12"/>
      <c r="E2202" s="19"/>
      <c r="F2202" s="19"/>
      <c r="G2202" s="12"/>
      <c r="H2202" s="12"/>
    </row>
    <row r="2203" spans="1:8" ht="15.75" x14ac:dyDescent="0.25">
      <c r="A2203" s="9">
        <v>2009</v>
      </c>
      <c r="B2203" s="10">
        <v>0</v>
      </c>
      <c r="C2203" s="11"/>
      <c r="D2203" s="12"/>
      <c r="E2203" s="19"/>
      <c r="F2203" s="19"/>
      <c r="G2203" s="12"/>
      <c r="H2203" s="12"/>
    </row>
    <row r="2204" spans="1:8" ht="15.75" x14ac:dyDescent="0.25">
      <c r="A2204" s="9">
        <v>2010</v>
      </c>
      <c r="B2204" s="10">
        <v>0</v>
      </c>
      <c r="C2204" s="13">
        <v>7</v>
      </c>
      <c r="D2204" s="12">
        <v>0</v>
      </c>
      <c r="E2204" s="19">
        <v>7</v>
      </c>
      <c r="F2204" s="19">
        <v>0</v>
      </c>
      <c r="G2204" s="9">
        <f t="shared" ref="G2204:G2209" si="71">C2204-(D2204+E2204+F2204)-H2204</f>
        <v>0</v>
      </c>
      <c r="H2204" s="9">
        <v>0</v>
      </c>
    </row>
    <row r="2205" spans="1:8" ht="15.75" x14ac:dyDescent="0.25">
      <c r="A2205" s="9">
        <v>2011</v>
      </c>
      <c r="B2205" s="10">
        <v>0</v>
      </c>
      <c r="C2205" s="13">
        <v>7</v>
      </c>
      <c r="D2205" s="12">
        <v>0</v>
      </c>
      <c r="E2205" s="19">
        <v>7</v>
      </c>
      <c r="F2205" s="19">
        <v>0</v>
      </c>
      <c r="G2205" s="9">
        <f t="shared" si="71"/>
        <v>0</v>
      </c>
      <c r="H2205" s="9">
        <v>0</v>
      </c>
    </row>
    <row r="2206" spans="1:8" ht="15.75" x14ac:dyDescent="0.25">
      <c r="A2206" s="9">
        <v>2012</v>
      </c>
      <c r="B2206" s="10">
        <v>0</v>
      </c>
      <c r="C2206" s="13">
        <v>7</v>
      </c>
      <c r="D2206" s="12">
        <v>0</v>
      </c>
      <c r="E2206" s="19">
        <v>6</v>
      </c>
      <c r="F2206" s="19">
        <v>0</v>
      </c>
      <c r="G2206" s="9">
        <f t="shared" si="71"/>
        <v>0</v>
      </c>
      <c r="H2206" s="9">
        <v>1</v>
      </c>
    </row>
    <row r="2207" spans="1:8" ht="15.75" x14ac:dyDescent="0.25">
      <c r="A2207" s="9">
        <v>2013</v>
      </c>
      <c r="B2207" s="10">
        <v>0</v>
      </c>
      <c r="C2207" s="13">
        <v>7</v>
      </c>
      <c r="D2207" s="12">
        <v>0</v>
      </c>
      <c r="E2207" s="19">
        <v>7</v>
      </c>
      <c r="F2207" s="19">
        <v>0</v>
      </c>
      <c r="G2207" s="9">
        <f t="shared" si="71"/>
        <v>0</v>
      </c>
      <c r="H2207" s="9">
        <v>0</v>
      </c>
    </row>
    <row r="2208" spans="1:8" ht="15.75" x14ac:dyDescent="0.25">
      <c r="A2208" s="9">
        <v>2014</v>
      </c>
      <c r="B2208" s="10">
        <v>0</v>
      </c>
      <c r="C2208" s="13">
        <v>7</v>
      </c>
      <c r="D2208" s="12">
        <v>0</v>
      </c>
      <c r="E2208" s="19">
        <v>7</v>
      </c>
      <c r="F2208" s="19">
        <v>0</v>
      </c>
      <c r="G2208" s="9">
        <f t="shared" si="71"/>
        <v>0</v>
      </c>
      <c r="H2208" s="9">
        <v>0</v>
      </c>
    </row>
    <row r="2209" spans="1:8" ht="15.75" x14ac:dyDescent="0.25">
      <c r="A2209" s="9">
        <v>2015</v>
      </c>
      <c r="B2209" s="10">
        <v>0</v>
      </c>
      <c r="C2209" s="13">
        <v>7</v>
      </c>
      <c r="D2209" s="12">
        <v>0</v>
      </c>
      <c r="E2209" s="19">
        <v>6</v>
      </c>
      <c r="F2209" s="19">
        <v>0</v>
      </c>
      <c r="G2209" s="9">
        <f t="shared" si="71"/>
        <v>0</v>
      </c>
      <c r="H2209" s="9">
        <v>1</v>
      </c>
    </row>
    <row r="2210" spans="1:8" ht="15.75" x14ac:dyDescent="0.25">
      <c r="A2210" s="9">
        <v>2016</v>
      </c>
      <c r="B2210" s="10">
        <v>0</v>
      </c>
      <c r="C2210" s="13">
        <v>9</v>
      </c>
      <c r="D2210" s="12">
        <v>0</v>
      </c>
      <c r="E2210" s="19">
        <v>0</v>
      </c>
      <c r="F2210" s="19">
        <v>1</v>
      </c>
      <c r="G2210" s="9">
        <v>8</v>
      </c>
      <c r="H2210" s="9">
        <v>0</v>
      </c>
    </row>
    <row r="2211" spans="1:8" ht="15.75" x14ac:dyDescent="0.25">
      <c r="A2211" s="9">
        <v>2017</v>
      </c>
      <c r="B2211" s="10">
        <v>0</v>
      </c>
      <c r="C2211" s="13">
        <v>7</v>
      </c>
      <c r="D2211" s="12">
        <v>0</v>
      </c>
      <c r="E2211" s="19">
        <v>0</v>
      </c>
      <c r="F2211" s="19">
        <v>0</v>
      </c>
      <c r="G2211" s="19">
        <v>7</v>
      </c>
      <c r="H2211" s="19">
        <v>0</v>
      </c>
    </row>
    <row r="2212" spans="1:8" ht="15.75" x14ac:dyDescent="0.25">
      <c r="A2212" s="9">
        <v>2018</v>
      </c>
      <c r="B2212" s="10">
        <v>0</v>
      </c>
      <c r="C2212" s="13">
        <v>8</v>
      </c>
      <c r="D2212" s="12">
        <v>0</v>
      </c>
      <c r="E2212" s="19">
        <v>0</v>
      </c>
      <c r="F2212" s="19">
        <v>0</v>
      </c>
      <c r="G2212" s="19">
        <v>8</v>
      </c>
      <c r="H2212" s="19">
        <v>0</v>
      </c>
    </row>
    <row r="2213" spans="1:8" ht="15.75" x14ac:dyDescent="0.25">
      <c r="A2213" s="9">
        <v>2019</v>
      </c>
      <c r="B2213" s="10">
        <v>0</v>
      </c>
      <c r="C2213" s="13">
        <v>8</v>
      </c>
      <c r="D2213" s="12">
        <v>0</v>
      </c>
      <c r="E2213" s="19">
        <v>0</v>
      </c>
      <c r="F2213" s="19">
        <v>0</v>
      </c>
      <c r="G2213" s="19">
        <v>8</v>
      </c>
      <c r="H2213" s="19">
        <v>0</v>
      </c>
    </row>
    <row r="2214" spans="1:8" ht="15.75" x14ac:dyDescent="0.25">
      <c r="A2214" s="9">
        <v>2020</v>
      </c>
      <c r="B2214" s="10">
        <v>0</v>
      </c>
      <c r="C2214" s="13">
        <v>9</v>
      </c>
      <c r="D2214" s="12">
        <v>0</v>
      </c>
      <c r="E2214" s="19">
        <v>0</v>
      </c>
      <c r="F2214" s="19">
        <v>0</v>
      </c>
      <c r="G2214" s="19">
        <v>0</v>
      </c>
      <c r="H2214" s="19">
        <v>9</v>
      </c>
    </row>
    <row r="2215" spans="1:8" ht="15.75" x14ac:dyDescent="0.25">
      <c r="A2215" s="9">
        <v>2021</v>
      </c>
      <c r="B2215" s="10">
        <v>0</v>
      </c>
      <c r="C2215" s="13" t="s">
        <v>666</v>
      </c>
      <c r="D2215" s="9" t="s">
        <v>666</v>
      </c>
      <c r="E2215" s="19" t="s">
        <v>666</v>
      </c>
      <c r="F2215" s="19" t="s">
        <v>666</v>
      </c>
      <c r="G2215" s="19" t="s">
        <v>666</v>
      </c>
      <c r="H2215" s="19" t="s">
        <v>666</v>
      </c>
    </row>
    <row r="2216" spans="1:8" ht="15.75" x14ac:dyDescent="0.25">
      <c r="A2216" s="9">
        <v>2022</v>
      </c>
      <c r="B2216" s="10">
        <v>0</v>
      </c>
      <c r="C2216" s="13">
        <v>9</v>
      </c>
      <c r="D2216" s="9">
        <v>0</v>
      </c>
      <c r="E2216" s="19">
        <v>0</v>
      </c>
      <c r="F2216" s="19">
        <v>0</v>
      </c>
      <c r="G2216" s="19">
        <v>9</v>
      </c>
      <c r="H2216" s="19">
        <v>0</v>
      </c>
    </row>
    <row r="2217" spans="1:8" ht="15.75" x14ac:dyDescent="0.25">
      <c r="A2217" s="26"/>
      <c r="B2217" s="27"/>
      <c r="C2217" s="29"/>
      <c r="D2217" s="30"/>
      <c r="E2217" s="25"/>
      <c r="F2217" s="25"/>
      <c r="G2217" s="25"/>
      <c r="H2217" s="25"/>
    </row>
    <row r="2218" spans="1:8" ht="15.75" x14ac:dyDescent="0.25">
      <c r="A2218" s="23" t="s">
        <v>96</v>
      </c>
      <c r="B2218" s="27"/>
      <c r="C2218" s="29"/>
      <c r="D2218" s="30"/>
      <c r="E2218" s="25"/>
      <c r="F2218" s="25"/>
      <c r="G2218" s="25"/>
      <c r="H2218" s="25"/>
    </row>
    <row r="2219" spans="1:8" ht="15.75" x14ac:dyDescent="0.25">
      <c r="A2219" s="26"/>
      <c r="B2219" s="27"/>
      <c r="C2219" s="29"/>
      <c r="D2219" s="30"/>
      <c r="E2219" s="25"/>
      <c r="F2219" s="25"/>
      <c r="G2219" s="25"/>
      <c r="H2219" s="25"/>
    </row>
    <row r="2220" spans="1:8" ht="15.75" x14ac:dyDescent="0.25">
      <c r="A2220" s="26"/>
      <c r="B2220" s="27"/>
      <c r="C2220" s="29"/>
      <c r="D2220" s="30"/>
      <c r="E2220" s="25"/>
      <c r="F2220" s="25"/>
      <c r="G2220" s="25"/>
      <c r="H2220" s="25"/>
    </row>
    <row r="2221" spans="1:8" ht="15.75" x14ac:dyDescent="0.25">
      <c r="A2221" s="26"/>
      <c r="B2221" s="27"/>
      <c r="C2221" s="29"/>
      <c r="D2221" s="30"/>
      <c r="E2221" s="25"/>
      <c r="F2221" s="25"/>
      <c r="G2221" s="25"/>
      <c r="H2221" s="25"/>
    </row>
    <row r="2222" spans="1:8" ht="15.75" x14ac:dyDescent="0.25">
      <c r="A2222" s="23"/>
      <c r="B2222" s="24"/>
      <c r="C2222" s="23"/>
      <c r="D2222" s="23"/>
      <c r="E2222" s="25"/>
      <c r="F2222" s="25"/>
      <c r="G2222" s="25"/>
      <c r="H2222" s="25"/>
    </row>
    <row r="2223" spans="1:8" ht="15.75" x14ac:dyDescent="0.25">
      <c r="A2223" s="23"/>
      <c r="B2223" s="24"/>
      <c r="C2223" s="23"/>
      <c r="D2223" s="23"/>
      <c r="E2223" s="25"/>
      <c r="F2223" s="25"/>
      <c r="G2223" s="25"/>
      <c r="H2223" s="25"/>
    </row>
    <row r="2224" spans="1:8" ht="15.75" x14ac:dyDescent="0.25">
      <c r="A2224" s="23"/>
      <c r="B2224" s="24"/>
      <c r="C2224" s="23"/>
      <c r="D2224" s="23"/>
      <c r="E2224" s="25"/>
      <c r="F2224" s="25"/>
      <c r="G2224" s="25"/>
      <c r="H2224" s="25"/>
    </row>
    <row r="2225" spans="1:8" ht="18" x14ac:dyDescent="0.25">
      <c r="A2225" s="167" t="s">
        <v>610</v>
      </c>
      <c r="B2225" s="168"/>
      <c r="C2225" s="168"/>
      <c r="D2225" s="168"/>
      <c r="E2225" s="168"/>
      <c r="F2225" s="168"/>
      <c r="G2225" s="168"/>
      <c r="H2225" s="169"/>
    </row>
    <row r="2226" spans="1:8" ht="47.25" x14ac:dyDescent="0.25">
      <c r="A2226" s="20" t="s">
        <v>0</v>
      </c>
      <c r="B2226" s="21" t="s">
        <v>94</v>
      </c>
      <c r="C2226" s="22" t="s">
        <v>95</v>
      </c>
      <c r="D2226" s="22" t="s">
        <v>91</v>
      </c>
      <c r="E2226" s="22" t="s">
        <v>92</v>
      </c>
      <c r="F2226" s="22" t="s">
        <v>93</v>
      </c>
      <c r="G2226" s="22" t="s">
        <v>89</v>
      </c>
      <c r="H2226" s="22" t="s">
        <v>88</v>
      </c>
    </row>
    <row r="2227" spans="1:8" ht="15.75" x14ac:dyDescent="0.25">
      <c r="A2227" s="9">
        <v>2005</v>
      </c>
      <c r="B2227" s="10">
        <v>0</v>
      </c>
      <c r="C2227" s="11"/>
      <c r="D2227" s="12"/>
      <c r="E2227" s="14"/>
      <c r="F2227" s="14"/>
      <c r="G2227" s="12"/>
      <c r="H2227" s="12"/>
    </row>
    <row r="2228" spans="1:8" ht="15.75" x14ac:dyDescent="0.25">
      <c r="A2228" s="9">
        <v>2006</v>
      </c>
      <c r="B2228" s="10">
        <v>0</v>
      </c>
      <c r="C2228" s="13"/>
      <c r="D2228" s="12"/>
      <c r="E2228" s="14"/>
      <c r="F2228" s="14"/>
      <c r="G2228" s="12"/>
      <c r="H2228" s="12"/>
    </row>
    <row r="2229" spans="1:8" ht="15.75" x14ac:dyDescent="0.25">
      <c r="A2229" s="9">
        <v>2007</v>
      </c>
      <c r="B2229" s="10">
        <v>0</v>
      </c>
      <c r="C2229" s="13"/>
      <c r="D2229" s="12"/>
      <c r="E2229" s="14"/>
      <c r="F2229" s="14"/>
      <c r="G2229" s="12"/>
      <c r="H2229" s="12"/>
    </row>
    <row r="2230" spans="1:8" ht="15.75" x14ac:dyDescent="0.25">
      <c r="A2230" s="9">
        <v>2008</v>
      </c>
      <c r="B2230" s="10">
        <v>0</v>
      </c>
      <c r="C2230" s="13"/>
      <c r="D2230" s="12"/>
      <c r="E2230" s="14"/>
      <c r="F2230" s="14"/>
      <c r="G2230" s="12"/>
      <c r="H2230" s="12"/>
    </row>
    <row r="2231" spans="1:8" ht="15.75" x14ac:dyDescent="0.25">
      <c r="A2231" s="9">
        <v>2009</v>
      </c>
      <c r="B2231" s="10">
        <v>0</v>
      </c>
      <c r="C2231" s="13"/>
      <c r="D2231" s="12"/>
      <c r="E2231" s="14"/>
      <c r="F2231" s="14"/>
      <c r="G2231" s="12"/>
      <c r="H2231" s="12"/>
    </row>
    <row r="2232" spans="1:8" ht="15.75" x14ac:dyDescent="0.25">
      <c r="A2232" s="9">
        <v>2010</v>
      </c>
      <c r="B2232" s="10">
        <v>0</v>
      </c>
      <c r="C2232" s="13">
        <v>3</v>
      </c>
      <c r="D2232" s="12">
        <v>1</v>
      </c>
      <c r="E2232" s="14">
        <v>2</v>
      </c>
      <c r="F2232" s="14">
        <v>0</v>
      </c>
      <c r="G2232" s="9">
        <f t="shared" ref="G2232:G2238" si="72">C2232-(D2232+E2232+F2232)-H2232</f>
        <v>0</v>
      </c>
      <c r="H2232" s="9">
        <v>0</v>
      </c>
    </row>
    <row r="2233" spans="1:8" ht="15.75" x14ac:dyDescent="0.25">
      <c r="A2233" s="9">
        <v>2011</v>
      </c>
      <c r="B2233" s="10">
        <v>0</v>
      </c>
      <c r="C2233" s="13">
        <v>6</v>
      </c>
      <c r="D2233" s="12">
        <v>3</v>
      </c>
      <c r="E2233" s="14">
        <v>3</v>
      </c>
      <c r="F2233" s="14">
        <v>0</v>
      </c>
      <c r="G2233" s="9">
        <f t="shared" si="72"/>
        <v>0</v>
      </c>
      <c r="H2233" s="9">
        <v>0</v>
      </c>
    </row>
    <row r="2234" spans="1:8" ht="15.75" x14ac:dyDescent="0.25">
      <c r="A2234" s="9">
        <v>2012</v>
      </c>
      <c r="B2234" s="10">
        <v>0</v>
      </c>
      <c r="C2234" s="13">
        <v>5</v>
      </c>
      <c r="D2234" s="12">
        <v>3</v>
      </c>
      <c r="E2234" s="14">
        <v>2</v>
      </c>
      <c r="F2234" s="14">
        <v>0</v>
      </c>
      <c r="G2234" s="9">
        <f t="shared" si="72"/>
        <v>0</v>
      </c>
      <c r="H2234" s="9">
        <v>0</v>
      </c>
    </row>
    <row r="2235" spans="1:8" ht="15.75" x14ac:dyDescent="0.25">
      <c r="A2235" s="9">
        <v>2013</v>
      </c>
      <c r="B2235" s="10">
        <v>0</v>
      </c>
      <c r="C2235" s="13">
        <v>5</v>
      </c>
      <c r="D2235" s="12">
        <v>3</v>
      </c>
      <c r="E2235" s="14">
        <v>2</v>
      </c>
      <c r="F2235" s="14">
        <v>0</v>
      </c>
      <c r="G2235" s="9">
        <f t="shared" si="72"/>
        <v>0</v>
      </c>
      <c r="H2235" s="9">
        <v>0</v>
      </c>
    </row>
    <row r="2236" spans="1:8" ht="15.75" x14ac:dyDescent="0.25">
      <c r="A2236" s="9">
        <v>2014</v>
      </c>
      <c r="B2236" s="10">
        <v>0</v>
      </c>
      <c r="C2236" s="13">
        <v>5</v>
      </c>
      <c r="D2236" s="12">
        <v>3</v>
      </c>
      <c r="E2236" s="14">
        <v>2</v>
      </c>
      <c r="F2236" s="14">
        <v>0</v>
      </c>
      <c r="G2236" s="9">
        <f t="shared" si="72"/>
        <v>0</v>
      </c>
      <c r="H2236" s="9">
        <v>0</v>
      </c>
    </row>
    <row r="2237" spans="1:8" ht="15.75" x14ac:dyDescent="0.25">
      <c r="A2237" s="9">
        <v>2015</v>
      </c>
      <c r="B2237" s="10">
        <v>0</v>
      </c>
      <c r="C2237" s="13">
        <v>5</v>
      </c>
      <c r="D2237" s="12">
        <v>3</v>
      </c>
      <c r="E2237" s="14">
        <v>2</v>
      </c>
      <c r="F2237" s="14">
        <v>0</v>
      </c>
      <c r="G2237" s="9">
        <f t="shared" si="72"/>
        <v>0</v>
      </c>
      <c r="H2237" s="9">
        <v>0</v>
      </c>
    </row>
    <row r="2238" spans="1:8" ht="15.75" x14ac:dyDescent="0.25">
      <c r="A2238" s="9">
        <v>2016</v>
      </c>
      <c r="B2238" s="10">
        <v>0</v>
      </c>
      <c r="C2238" s="13">
        <v>13</v>
      </c>
      <c r="D2238" s="12">
        <v>0</v>
      </c>
      <c r="E2238" s="14">
        <v>0</v>
      </c>
      <c r="F2238" s="14">
        <v>0</v>
      </c>
      <c r="G2238" s="9">
        <f t="shared" si="72"/>
        <v>13</v>
      </c>
      <c r="H2238" s="9">
        <v>0</v>
      </c>
    </row>
    <row r="2239" spans="1:8" ht="15.75" x14ac:dyDescent="0.25">
      <c r="A2239" s="9">
        <v>2017</v>
      </c>
      <c r="B2239" s="10">
        <v>0</v>
      </c>
      <c r="C2239" s="13">
        <v>10</v>
      </c>
      <c r="D2239" s="12">
        <v>0</v>
      </c>
      <c r="E2239" s="14">
        <v>0</v>
      </c>
      <c r="F2239" s="14">
        <v>0</v>
      </c>
      <c r="G2239" s="14">
        <v>10</v>
      </c>
      <c r="H2239" s="14">
        <v>0</v>
      </c>
    </row>
    <row r="2240" spans="1:8" ht="15.75" x14ac:dyDescent="0.25">
      <c r="A2240" s="9">
        <v>2018</v>
      </c>
      <c r="B2240" s="10">
        <v>0</v>
      </c>
      <c r="C2240" s="13">
        <v>11</v>
      </c>
      <c r="D2240" s="12">
        <v>0</v>
      </c>
      <c r="E2240" s="14">
        <v>0</v>
      </c>
      <c r="F2240" s="14">
        <v>0</v>
      </c>
      <c r="G2240" s="14">
        <v>11</v>
      </c>
      <c r="H2240" s="14">
        <v>0</v>
      </c>
    </row>
    <row r="2241" spans="1:8" ht="15.75" x14ac:dyDescent="0.25">
      <c r="A2241" s="9">
        <v>2019</v>
      </c>
      <c r="B2241" s="10">
        <v>0</v>
      </c>
      <c r="C2241" s="13">
        <v>11</v>
      </c>
      <c r="D2241" s="12">
        <v>0</v>
      </c>
      <c r="E2241" s="14">
        <v>0</v>
      </c>
      <c r="F2241" s="14">
        <v>0</v>
      </c>
      <c r="G2241" s="14">
        <v>11</v>
      </c>
      <c r="H2241" s="14">
        <v>0</v>
      </c>
    </row>
    <row r="2242" spans="1:8" ht="15.75" x14ac:dyDescent="0.25">
      <c r="A2242" s="9">
        <v>2020</v>
      </c>
      <c r="B2242" s="10">
        <v>0</v>
      </c>
      <c r="C2242" s="13">
        <v>11</v>
      </c>
      <c r="D2242" s="12">
        <v>0</v>
      </c>
      <c r="E2242" s="14">
        <v>0</v>
      </c>
      <c r="F2242" s="14">
        <v>0</v>
      </c>
      <c r="G2242" s="14">
        <v>0</v>
      </c>
      <c r="H2242" s="14">
        <v>11</v>
      </c>
    </row>
    <row r="2243" spans="1:8" ht="15.75" x14ac:dyDescent="0.25">
      <c r="A2243" s="9">
        <v>2021</v>
      </c>
      <c r="B2243" s="10">
        <v>0</v>
      </c>
      <c r="C2243" s="13" t="s">
        <v>666</v>
      </c>
      <c r="D2243" s="9" t="s">
        <v>666</v>
      </c>
      <c r="E2243" s="14" t="s">
        <v>666</v>
      </c>
      <c r="F2243" s="14" t="s">
        <v>666</v>
      </c>
      <c r="G2243" s="14" t="s">
        <v>666</v>
      </c>
      <c r="H2243" s="14" t="s">
        <v>666</v>
      </c>
    </row>
    <row r="2244" spans="1:8" ht="15.75" x14ac:dyDescent="0.25">
      <c r="A2244" s="9">
        <v>2022</v>
      </c>
      <c r="B2244" s="10">
        <v>0</v>
      </c>
      <c r="C2244" s="13">
        <v>24</v>
      </c>
      <c r="D2244" s="9">
        <v>0</v>
      </c>
      <c r="E2244" s="14">
        <v>7</v>
      </c>
      <c r="F2244" s="14">
        <v>0</v>
      </c>
      <c r="G2244" s="14">
        <v>17</v>
      </c>
      <c r="H2244" s="14">
        <v>0</v>
      </c>
    </row>
    <row r="2245" spans="1:8" ht="15.75" x14ac:dyDescent="0.25">
      <c r="A2245" s="26"/>
      <c r="B2245" s="27"/>
      <c r="C2245" s="29"/>
      <c r="D2245" s="30"/>
      <c r="E2245" s="25"/>
      <c r="F2245" s="25"/>
      <c r="G2245" s="25"/>
      <c r="H2245" s="25"/>
    </row>
    <row r="2246" spans="1:8" ht="15.75" x14ac:dyDescent="0.25">
      <c r="A2246" s="23" t="s">
        <v>96</v>
      </c>
      <c r="B2246" s="27"/>
      <c r="C2246" s="29"/>
      <c r="D2246" s="30"/>
      <c r="E2246" s="25"/>
      <c r="F2246" s="25"/>
      <c r="G2246" s="25"/>
      <c r="H2246" s="25"/>
    </row>
    <row r="2247" spans="1:8" ht="15.75" x14ac:dyDescent="0.25">
      <c r="A2247" s="26"/>
      <c r="B2247" s="27"/>
      <c r="C2247" s="29"/>
      <c r="D2247" s="30"/>
      <c r="E2247" s="25"/>
      <c r="F2247" s="25"/>
      <c r="G2247" s="25"/>
      <c r="H2247" s="25"/>
    </row>
    <row r="2248" spans="1:8" ht="15.75" x14ac:dyDescent="0.25">
      <c r="A2248" s="26"/>
      <c r="B2248" s="27"/>
      <c r="C2248" s="29"/>
      <c r="D2248" s="30"/>
      <c r="E2248" s="25"/>
      <c r="F2248" s="25"/>
      <c r="G2248" s="25"/>
      <c r="H2248" s="25"/>
    </row>
    <row r="2249" spans="1:8" ht="15.75" x14ac:dyDescent="0.25">
      <c r="A2249" s="26"/>
      <c r="B2249" s="27"/>
      <c r="C2249" s="29"/>
      <c r="D2249" s="30"/>
      <c r="E2249" s="25"/>
      <c r="F2249" s="25"/>
      <c r="G2249" s="25"/>
      <c r="H2249" s="25"/>
    </row>
    <row r="2250" spans="1:8" ht="15.75" x14ac:dyDescent="0.25">
      <c r="A2250" s="23"/>
      <c r="B2250" s="24"/>
      <c r="C2250" s="23"/>
      <c r="D2250" s="23"/>
      <c r="E2250" s="25"/>
      <c r="F2250" s="25"/>
      <c r="G2250" s="25"/>
      <c r="H2250" s="25"/>
    </row>
    <row r="2251" spans="1:8" ht="15.75" x14ac:dyDescent="0.25">
      <c r="A2251" s="23"/>
      <c r="B2251" s="24"/>
      <c r="C2251" s="23"/>
      <c r="D2251" s="23"/>
      <c r="E2251" s="25"/>
      <c r="F2251" s="25"/>
      <c r="G2251" s="25"/>
      <c r="H2251" s="25"/>
    </row>
    <row r="2252" spans="1:8" ht="15.75" x14ac:dyDescent="0.25">
      <c r="A2252" s="23"/>
      <c r="B2252" s="24"/>
      <c r="C2252" s="23"/>
      <c r="D2252" s="23"/>
      <c r="E2252" s="25"/>
      <c r="F2252" s="25"/>
      <c r="G2252" s="25"/>
      <c r="H2252" s="25"/>
    </row>
    <row r="2253" spans="1:8" ht="18" x14ac:dyDescent="0.25">
      <c r="A2253" s="167" t="s">
        <v>45</v>
      </c>
      <c r="B2253" s="168"/>
      <c r="C2253" s="168"/>
      <c r="D2253" s="168"/>
      <c r="E2253" s="168"/>
      <c r="F2253" s="168"/>
      <c r="G2253" s="168"/>
      <c r="H2253" s="169"/>
    </row>
    <row r="2254" spans="1:8" ht="47.25" x14ac:dyDescent="0.25">
      <c r="A2254" s="20" t="s">
        <v>0</v>
      </c>
      <c r="B2254" s="21" t="s">
        <v>94</v>
      </c>
      <c r="C2254" s="22" t="s">
        <v>95</v>
      </c>
      <c r="D2254" s="22" t="s">
        <v>91</v>
      </c>
      <c r="E2254" s="22" t="s">
        <v>92</v>
      </c>
      <c r="F2254" s="22" t="s">
        <v>93</v>
      </c>
      <c r="G2254" s="22" t="s">
        <v>89</v>
      </c>
      <c r="H2254" s="22" t="s">
        <v>88</v>
      </c>
    </row>
    <row r="2255" spans="1:8" ht="15.75" x14ac:dyDescent="0.25">
      <c r="A2255" s="9">
        <v>2005</v>
      </c>
      <c r="B2255" s="10">
        <v>0</v>
      </c>
      <c r="C2255" s="11"/>
      <c r="D2255" s="12"/>
      <c r="E2255" s="19"/>
      <c r="F2255" s="19"/>
      <c r="G2255" s="12"/>
      <c r="H2255" s="12"/>
    </row>
    <row r="2256" spans="1:8" ht="15.75" x14ac:dyDescent="0.25">
      <c r="A2256" s="9">
        <v>2006</v>
      </c>
      <c r="B2256" s="10">
        <v>0</v>
      </c>
      <c r="C2256" s="11"/>
      <c r="D2256" s="12"/>
      <c r="E2256" s="19"/>
      <c r="F2256" s="19"/>
      <c r="G2256" s="12"/>
      <c r="H2256" s="12"/>
    </row>
    <row r="2257" spans="1:8" ht="15.75" x14ac:dyDescent="0.25">
      <c r="A2257" s="9">
        <v>2007</v>
      </c>
      <c r="B2257" s="10">
        <v>0</v>
      </c>
      <c r="C2257" s="11"/>
      <c r="D2257" s="12"/>
      <c r="E2257" s="19"/>
      <c r="F2257" s="19"/>
      <c r="G2257" s="12"/>
      <c r="H2257" s="12"/>
    </row>
    <row r="2258" spans="1:8" ht="15.75" x14ac:dyDescent="0.25">
      <c r="A2258" s="9">
        <v>2008</v>
      </c>
      <c r="B2258" s="10">
        <v>0</v>
      </c>
      <c r="C2258" s="11"/>
      <c r="D2258" s="12"/>
      <c r="E2258" s="19"/>
      <c r="F2258" s="19"/>
      <c r="G2258" s="12"/>
      <c r="H2258" s="12"/>
    </row>
    <row r="2259" spans="1:8" ht="15.75" x14ac:dyDescent="0.25">
      <c r="A2259" s="9">
        <v>2009</v>
      </c>
      <c r="B2259" s="10">
        <v>0</v>
      </c>
      <c r="C2259" s="11"/>
      <c r="D2259" s="12"/>
      <c r="E2259" s="19"/>
      <c r="F2259" s="19"/>
      <c r="G2259" s="12"/>
      <c r="H2259" s="12"/>
    </row>
    <row r="2260" spans="1:8" ht="15.75" x14ac:dyDescent="0.25">
      <c r="A2260" s="9">
        <v>2010</v>
      </c>
      <c r="B2260" s="10">
        <v>0</v>
      </c>
      <c r="C2260" s="13">
        <v>1</v>
      </c>
      <c r="D2260" s="12">
        <v>0</v>
      </c>
      <c r="E2260" s="19">
        <v>1</v>
      </c>
      <c r="F2260" s="19">
        <v>0</v>
      </c>
      <c r="G2260" s="145"/>
      <c r="H2260" s="9">
        <v>0</v>
      </c>
    </row>
    <row r="2261" spans="1:8" ht="15.75" x14ac:dyDescent="0.25">
      <c r="A2261" s="9">
        <v>2011</v>
      </c>
      <c r="B2261" s="10">
        <v>0</v>
      </c>
      <c r="C2261" s="13">
        <v>1</v>
      </c>
      <c r="D2261" s="12">
        <v>0</v>
      </c>
      <c r="E2261" s="19">
        <v>1</v>
      </c>
      <c r="F2261" s="19">
        <v>0</v>
      </c>
      <c r="G2261" s="9">
        <f t="shared" ref="G2261:G2267" si="73">C2261-(D2261+E2261+F2261)-H2261</f>
        <v>0</v>
      </c>
      <c r="H2261" s="9">
        <v>0</v>
      </c>
    </row>
    <row r="2262" spans="1:8" ht="15.75" x14ac:dyDescent="0.25">
      <c r="A2262" s="9">
        <v>2012</v>
      </c>
      <c r="B2262" s="10">
        <v>0</v>
      </c>
      <c r="C2262" s="13">
        <v>1</v>
      </c>
      <c r="D2262" s="12">
        <v>0</v>
      </c>
      <c r="E2262" s="19">
        <v>1</v>
      </c>
      <c r="F2262" s="19">
        <v>0</v>
      </c>
      <c r="G2262" s="9">
        <f t="shared" si="73"/>
        <v>0</v>
      </c>
      <c r="H2262" s="9">
        <v>0</v>
      </c>
    </row>
    <row r="2263" spans="1:8" ht="15.75" x14ac:dyDescent="0.25">
      <c r="A2263" s="9">
        <v>2013</v>
      </c>
      <c r="B2263" s="10">
        <v>0</v>
      </c>
      <c r="C2263" s="13">
        <v>1</v>
      </c>
      <c r="D2263" s="12">
        <v>0</v>
      </c>
      <c r="E2263" s="19">
        <v>1</v>
      </c>
      <c r="F2263" s="19">
        <v>0</v>
      </c>
      <c r="G2263" s="9">
        <f t="shared" si="73"/>
        <v>0</v>
      </c>
      <c r="H2263" s="9">
        <v>0</v>
      </c>
    </row>
    <row r="2264" spans="1:8" ht="15.75" x14ac:dyDescent="0.25">
      <c r="A2264" s="9">
        <v>2014</v>
      </c>
      <c r="B2264" s="10">
        <v>0</v>
      </c>
      <c r="C2264" s="13">
        <v>1</v>
      </c>
      <c r="D2264" s="12">
        <v>0</v>
      </c>
      <c r="E2264" s="19">
        <v>1</v>
      </c>
      <c r="F2264" s="19">
        <v>0</v>
      </c>
      <c r="G2264" s="9">
        <f t="shared" si="73"/>
        <v>0</v>
      </c>
      <c r="H2264" s="9">
        <v>0</v>
      </c>
    </row>
    <row r="2265" spans="1:8" ht="15.75" x14ac:dyDescent="0.25">
      <c r="A2265" s="9">
        <v>2015</v>
      </c>
      <c r="B2265" s="10">
        <v>0</v>
      </c>
      <c r="C2265" s="13">
        <v>1</v>
      </c>
      <c r="D2265" s="12">
        <v>0</v>
      </c>
      <c r="E2265" s="19">
        <v>1</v>
      </c>
      <c r="F2265" s="19">
        <v>0</v>
      </c>
      <c r="G2265" s="9">
        <f t="shared" si="73"/>
        <v>0</v>
      </c>
      <c r="H2265" s="9">
        <v>0</v>
      </c>
    </row>
    <row r="2266" spans="1:8" ht="15.75" x14ac:dyDescent="0.25">
      <c r="A2266" s="9">
        <v>2016</v>
      </c>
      <c r="B2266" s="10">
        <v>0</v>
      </c>
      <c r="C2266" s="13">
        <v>1</v>
      </c>
      <c r="D2266" s="12">
        <v>0</v>
      </c>
      <c r="E2266" s="19">
        <v>1</v>
      </c>
      <c r="F2266" s="19">
        <v>0</v>
      </c>
      <c r="G2266" s="9">
        <f t="shared" si="73"/>
        <v>0</v>
      </c>
      <c r="H2266" s="9">
        <v>0</v>
      </c>
    </row>
    <row r="2267" spans="1:8" ht="15.75" x14ac:dyDescent="0.25">
      <c r="A2267" s="9">
        <v>2017</v>
      </c>
      <c r="B2267" s="10">
        <v>0</v>
      </c>
      <c r="C2267" s="13">
        <v>1</v>
      </c>
      <c r="D2267" s="12">
        <v>0</v>
      </c>
      <c r="E2267" s="19">
        <v>1</v>
      </c>
      <c r="F2267" s="19">
        <v>0</v>
      </c>
      <c r="G2267" s="19">
        <f t="shared" si="73"/>
        <v>0</v>
      </c>
      <c r="H2267" s="19">
        <v>0</v>
      </c>
    </row>
    <row r="2268" spans="1:8" ht="15.75" x14ac:dyDescent="0.25">
      <c r="A2268" s="9">
        <v>2018</v>
      </c>
      <c r="B2268" s="10">
        <v>0</v>
      </c>
      <c r="C2268" s="13">
        <v>1</v>
      </c>
      <c r="D2268" s="12">
        <v>0</v>
      </c>
      <c r="E2268" s="19">
        <v>1</v>
      </c>
      <c r="F2268" s="19">
        <v>0</v>
      </c>
      <c r="G2268" s="19">
        <v>0</v>
      </c>
      <c r="H2268" s="19">
        <v>0</v>
      </c>
    </row>
    <row r="2269" spans="1:8" ht="15.75" x14ac:dyDescent="0.25">
      <c r="A2269" s="9">
        <v>2019</v>
      </c>
      <c r="B2269" s="10">
        <v>0</v>
      </c>
      <c r="C2269" s="13">
        <v>1</v>
      </c>
      <c r="D2269" s="12">
        <v>0</v>
      </c>
      <c r="E2269" s="19">
        <v>1</v>
      </c>
      <c r="F2269" s="19">
        <v>0</v>
      </c>
      <c r="G2269" s="19">
        <v>0</v>
      </c>
      <c r="H2269" s="19">
        <v>0</v>
      </c>
    </row>
    <row r="2270" spans="1:8" ht="15.75" x14ac:dyDescent="0.25">
      <c r="A2270" s="9">
        <v>2020</v>
      </c>
      <c r="B2270" s="10">
        <v>0</v>
      </c>
      <c r="C2270" s="13">
        <v>1</v>
      </c>
      <c r="D2270" s="12">
        <v>0</v>
      </c>
      <c r="E2270" s="19">
        <v>1</v>
      </c>
      <c r="F2270" s="19">
        <v>0</v>
      </c>
      <c r="G2270" s="19">
        <v>0</v>
      </c>
      <c r="H2270" s="19">
        <v>1</v>
      </c>
    </row>
    <row r="2271" spans="1:8" ht="15.75" x14ac:dyDescent="0.25">
      <c r="A2271" s="9">
        <v>2021</v>
      </c>
      <c r="B2271" s="10">
        <v>0</v>
      </c>
      <c r="C2271" s="13" t="s">
        <v>666</v>
      </c>
      <c r="D2271" s="9" t="s">
        <v>666</v>
      </c>
      <c r="E2271" s="19" t="s">
        <v>666</v>
      </c>
      <c r="F2271" s="19" t="s">
        <v>666</v>
      </c>
      <c r="G2271" s="19" t="s">
        <v>666</v>
      </c>
      <c r="H2271" s="19" t="s">
        <v>666</v>
      </c>
    </row>
    <row r="2272" spans="1:8" ht="15.75" x14ac:dyDescent="0.25">
      <c r="A2272" s="9">
        <v>2022</v>
      </c>
      <c r="B2272" s="10">
        <v>0</v>
      </c>
      <c r="C2272" s="13">
        <v>1</v>
      </c>
      <c r="D2272" s="9">
        <v>0</v>
      </c>
      <c r="E2272" s="19">
        <v>1</v>
      </c>
      <c r="F2272" s="19">
        <v>0</v>
      </c>
      <c r="G2272" s="19">
        <v>0</v>
      </c>
      <c r="H2272" s="19">
        <v>0</v>
      </c>
    </row>
    <row r="2273" spans="1:8" ht="15.75" x14ac:dyDescent="0.25">
      <c r="A2273" s="26"/>
      <c r="B2273" s="27"/>
      <c r="C2273" s="29"/>
      <c r="D2273" s="30"/>
      <c r="E2273" s="25"/>
      <c r="F2273" s="25"/>
      <c r="G2273" s="25"/>
      <c r="H2273" s="25"/>
    </row>
    <row r="2274" spans="1:8" ht="15.75" x14ac:dyDescent="0.25">
      <c r="A2274" s="23" t="s">
        <v>96</v>
      </c>
      <c r="B2274" s="27"/>
      <c r="C2274" s="29"/>
      <c r="D2274" s="30"/>
      <c r="E2274" s="25"/>
      <c r="F2274" s="25"/>
      <c r="G2274" s="25"/>
      <c r="H2274" s="25"/>
    </row>
    <row r="2275" spans="1:8" ht="15.75" x14ac:dyDescent="0.25">
      <c r="A2275" s="26"/>
      <c r="B2275" s="27"/>
      <c r="C2275" s="29"/>
      <c r="D2275" s="30"/>
      <c r="E2275" s="25"/>
      <c r="F2275" s="25"/>
      <c r="G2275" s="25"/>
      <c r="H2275" s="25"/>
    </row>
    <row r="2276" spans="1:8" ht="15.75" x14ac:dyDescent="0.25">
      <c r="A2276" s="26"/>
      <c r="B2276" s="27"/>
      <c r="C2276" s="29"/>
      <c r="D2276" s="30"/>
      <c r="E2276" s="25"/>
      <c r="F2276" s="25"/>
      <c r="G2276" s="25"/>
      <c r="H2276" s="25"/>
    </row>
    <row r="2277" spans="1:8" ht="15.75" x14ac:dyDescent="0.25">
      <c r="A2277" s="26"/>
      <c r="B2277" s="27"/>
      <c r="C2277" s="29"/>
      <c r="D2277" s="30"/>
      <c r="E2277" s="25"/>
      <c r="F2277" s="25"/>
      <c r="G2277" s="25"/>
      <c r="H2277" s="25"/>
    </row>
    <row r="2278" spans="1:8" ht="15.75" x14ac:dyDescent="0.25">
      <c r="A2278" s="23"/>
      <c r="B2278" s="24"/>
      <c r="C2278" s="23"/>
      <c r="D2278" s="23"/>
      <c r="E2278" s="25"/>
      <c r="F2278" s="25"/>
      <c r="G2278" s="25"/>
      <c r="H2278" s="25"/>
    </row>
    <row r="2279" spans="1:8" ht="15.75" x14ac:dyDescent="0.25">
      <c r="A2279" s="23"/>
      <c r="B2279" s="24"/>
      <c r="C2279" s="23"/>
      <c r="D2279" s="23"/>
      <c r="E2279" s="25"/>
      <c r="F2279" s="25"/>
      <c r="G2279" s="25"/>
      <c r="H2279" s="25"/>
    </row>
    <row r="2280" spans="1:8" ht="15.75" x14ac:dyDescent="0.25">
      <c r="A2280" s="23"/>
      <c r="B2280" s="24"/>
      <c r="C2280" s="23"/>
      <c r="D2280" s="23"/>
      <c r="E2280" s="25"/>
      <c r="F2280" s="25"/>
      <c r="G2280" s="25"/>
      <c r="H2280" s="25"/>
    </row>
    <row r="2281" spans="1:8" ht="18" x14ac:dyDescent="0.25">
      <c r="A2281" s="167" t="s">
        <v>46</v>
      </c>
      <c r="B2281" s="168"/>
      <c r="C2281" s="168"/>
      <c r="D2281" s="168"/>
      <c r="E2281" s="168"/>
      <c r="F2281" s="168"/>
      <c r="G2281" s="168"/>
      <c r="H2281" s="169"/>
    </row>
    <row r="2282" spans="1:8" ht="47.25" x14ac:dyDescent="0.25">
      <c r="A2282" s="20" t="s">
        <v>0</v>
      </c>
      <c r="B2282" s="21" t="s">
        <v>94</v>
      </c>
      <c r="C2282" s="22" t="s">
        <v>95</v>
      </c>
      <c r="D2282" s="22" t="s">
        <v>91</v>
      </c>
      <c r="E2282" s="22" t="s">
        <v>92</v>
      </c>
      <c r="F2282" s="22" t="s">
        <v>93</v>
      </c>
      <c r="G2282" s="22" t="s">
        <v>89</v>
      </c>
      <c r="H2282" s="22" t="s">
        <v>88</v>
      </c>
    </row>
    <row r="2283" spans="1:8" ht="15.75" x14ac:dyDescent="0.25">
      <c r="A2283" s="9">
        <v>2005</v>
      </c>
      <c r="B2283" s="10">
        <v>0</v>
      </c>
      <c r="C2283" s="11"/>
      <c r="D2283" s="12"/>
      <c r="E2283" s="19"/>
      <c r="F2283" s="19"/>
      <c r="G2283" s="12"/>
      <c r="H2283" s="12"/>
    </row>
    <row r="2284" spans="1:8" ht="15.75" x14ac:dyDescent="0.25">
      <c r="A2284" s="9">
        <v>2006</v>
      </c>
      <c r="B2284" s="10">
        <v>0</v>
      </c>
      <c r="C2284" s="11"/>
      <c r="D2284" s="12"/>
      <c r="E2284" s="19"/>
      <c r="F2284" s="19"/>
      <c r="G2284" s="12"/>
      <c r="H2284" s="12"/>
    </row>
    <row r="2285" spans="1:8" ht="15.75" x14ac:dyDescent="0.25">
      <c r="A2285" s="9">
        <v>2007</v>
      </c>
      <c r="B2285" s="10">
        <v>0</v>
      </c>
      <c r="C2285" s="11"/>
      <c r="D2285" s="12"/>
      <c r="E2285" s="19"/>
      <c r="F2285" s="19"/>
      <c r="G2285" s="12"/>
      <c r="H2285" s="12"/>
    </row>
    <row r="2286" spans="1:8" ht="15.75" x14ac:dyDescent="0.25">
      <c r="A2286" s="9">
        <v>2008</v>
      </c>
      <c r="B2286" s="10">
        <v>0</v>
      </c>
      <c r="C2286" s="11"/>
      <c r="D2286" s="12"/>
      <c r="E2286" s="19"/>
      <c r="F2286" s="19"/>
      <c r="G2286" s="12"/>
      <c r="H2286" s="12"/>
    </row>
    <row r="2287" spans="1:8" ht="15.75" x14ac:dyDescent="0.25">
      <c r="A2287" s="9">
        <v>2009</v>
      </c>
      <c r="B2287" s="10">
        <v>0</v>
      </c>
      <c r="C2287" s="11"/>
      <c r="D2287" s="12"/>
      <c r="E2287" s="19"/>
      <c r="F2287" s="19"/>
      <c r="G2287" s="12"/>
      <c r="H2287" s="12"/>
    </row>
    <row r="2288" spans="1:8" ht="15.75" x14ac:dyDescent="0.25">
      <c r="A2288" s="9">
        <v>2010</v>
      </c>
      <c r="B2288" s="10">
        <v>0</v>
      </c>
      <c r="C2288" s="13">
        <v>1</v>
      </c>
      <c r="D2288" s="12">
        <v>0</v>
      </c>
      <c r="E2288" s="19">
        <v>1</v>
      </c>
      <c r="F2288" s="19">
        <v>0</v>
      </c>
      <c r="G2288" s="9">
        <f t="shared" ref="G2288:G2294" si="74">C2288-(D2288+E2288+F2288)-H2288</f>
        <v>0</v>
      </c>
      <c r="H2288" s="9">
        <v>0</v>
      </c>
    </row>
    <row r="2289" spans="1:8" ht="15.75" x14ac:dyDescent="0.25">
      <c r="A2289" s="9">
        <v>2011</v>
      </c>
      <c r="B2289" s="10">
        <v>0</v>
      </c>
      <c r="C2289" s="13">
        <v>1</v>
      </c>
      <c r="D2289" s="12">
        <v>0</v>
      </c>
      <c r="E2289" s="19">
        <v>1</v>
      </c>
      <c r="F2289" s="19">
        <v>0</v>
      </c>
      <c r="G2289" s="9">
        <f t="shared" si="74"/>
        <v>0</v>
      </c>
      <c r="H2289" s="9">
        <v>0</v>
      </c>
    </row>
    <row r="2290" spans="1:8" ht="15.75" x14ac:dyDescent="0.25">
      <c r="A2290" s="9">
        <v>2012</v>
      </c>
      <c r="B2290" s="10">
        <v>0</v>
      </c>
      <c r="C2290" s="13">
        <v>1</v>
      </c>
      <c r="D2290" s="12">
        <v>0</v>
      </c>
      <c r="E2290" s="19">
        <v>1</v>
      </c>
      <c r="F2290" s="19">
        <v>0</v>
      </c>
      <c r="G2290" s="9">
        <f t="shared" si="74"/>
        <v>0</v>
      </c>
      <c r="H2290" s="9">
        <v>0</v>
      </c>
    </row>
    <row r="2291" spans="1:8" ht="15.75" x14ac:dyDescent="0.25">
      <c r="A2291" s="9">
        <v>2013</v>
      </c>
      <c r="B2291" s="10">
        <v>0</v>
      </c>
      <c r="C2291" s="13">
        <v>1</v>
      </c>
      <c r="D2291" s="12">
        <v>0</v>
      </c>
      <c r="E2291" s="19">
        <v>1</v>
      </c>
      <c r="F2291" s="19">
        <v>0</v>
      </c>
      <c r="G2291" s="9">
        <f t="shared" si="74"/>
        <v>0</v>
      </c>
      <c r="H2291" s="9">
        <v>0</v>
      </c>
    </row>
    <row r="2292" spans="1:8" ht="15.75" x14ac:dyDescent="0.25">
      <c r="A2292" s="9">
        <v>2014</v>
      </c>
      <c r="B2292" s="10">
        <v>0</v>
      </c>
      <c r="C2292" s="13">
        <v>1</v>
      </c>
      <c r="D2292" s="12">
        <v>0</v>
      </c>
      <c r="E2292" s="19">
        <v>1</v>
      </c>
      <c r="F2292" s="19">
        <v>0</v>
      </c>
      <c r="G2292" s="9">
        <f t="shared" si="74"/>
        <v>0</v>
      </c>
      <c r="H2292" s="9">
        <v>0</v>
      </c>
    </row>
    <row r="2293" spans="1:8" ht="15.75" x14ac:dyDescent="0.25">
      <c r="A2293" s="9">
        <v>2015</v>
      </c>
      <c r="B2293" s="10">
        <v>0</v>
      </c>
      <c r="C2293" s="13">
        <v>1</v>
      </c>
      <c r="D2293" s="12">
        <v>0</v>
      </c>
      <c r="E2293" s="19">
        <v>1</v>
      </c>
      <c r="F2293" s="19">
        <v>0</v>
      </c>
      <c r="G2293" s="9">
        <f t="shared" si="74"/>
        <v>0</v>
      </c>
      <c r="H2293" s="9">
        <v>0</v>
      </c>
    </row>
    <row r="2294" spans="1:8" ht="15.75" x14ac:dyDescent="0.25">
      <c r="A2294" s="9">
        <v>2016</v>
      </c>
      <c r="B2294" s="10">
        <v>0</v>
      </c>
      <c r="C2294" s="13">
        <v>1</v>
      </c>
      <c r="D2294" s="12">
        <v>0</v>
      </c>
      <c r="E2294" s="19">
        <v>0</v>
      </c>
      <c r="F2294" s="19">
        <v>0</v>
      </c>
      <c r="G2294" s="9">
        <f t="shared" si="74"/>
        <v>1</v>
      </c>
      <c r="H2294" s="9">
        <v>0</v>
      </c>
    </row>
    <row r="2295" spans="1:8" ht="15.75" x14ac:dyDescent="0.25">
      <c r="A2295" s="9">
        <v>2017</v>
      </c>
      <c r="B2295" s="10">
        <v>0</v>
      </c>
      <c r="C2295" s="13">
        <v>1</v>
      </c>
      <c r="D2295" s="12">
        <v>0</v>
      </c>
      <c r="E2295" s="19">
        <v>0</v>
      </c>
      <c r="F2295" s="19">
        <v>0</v>
      </c>
      <c r="G2295" s="19">
        <v>1</v>
      </c>
      <c r="H2295" s="19">
        <v>0</v>
      </c>
    </row>
    <row r="2296" spans="1:8" ht="15.75" x14ac:dyDescent="0.25">
      <c r="A2296" s="9">
        <v>2018</v>
      </c>
      <c r="B2296" s="10">
        <v>0</v>
      </c>
      <c r="C2296" s="13">
        <v>0</v>
      </c>
      <c r="D2296" s="12">
        <v>0</v>
      </c>
      <c r="E2296" s="19">
        <v>0</v>
      </c>
      <c r="F2296" s="19">
        <v>0</v>
      </c>
      <c r="G2296" s="19">
        <v>0</v>
      </c>
      <c r="H2296" s="19">
        <v>0</v>
      </c>
    </row>
    <row r="2297" spans="1:8" ht="15.75" x14ac:dyDescent="0.25">
      <c r="A2297" s="9">
        <v>2019</v>
      </c>
      <c r="B2297" s="10">
        <v>0</v>
      </c>
      <c r="C2297" s="13">
        <v>1</v>
      </c>
      <c r="D2297" s="12">
        <v>0</v>
      </c>
      <c r="E2297" s="19">
        <v>0</v>
      </c>
      <c r="F2297" s="19">
        <v>0</v>
      </c>
      <c r="G2297" s="19">
        <v>1</v>
      </c>
      <c r="H2297" s="19">
        <v>0</v>
      </c>
    </row>
    <row r="2298" spans="1:8" ht="15.75" x14ac:dyDescent="0.25">
      <c r="A2298" s="9">
        <v>2020</v>
      </c>
      <c r="B2298" s="10">
        <v>0</v>
      </c>
      <c r="C2298" s="13">
        <v>1</v>
      </c>
      <c r="D2298" s="12">
        <v>0</v>
      </c>
      <c r="E2298" s="19">
        <v>0</v>
      </c>
      <c r="F2298" s="19">
        <v>0</v>
      </c>
      <c r="G2298" s="19">
        <v>0</v>
      </c>
      <c r="H2298" s="19">
        <v>1</v>
      </c>
    </row>
    <row r="2299" spans="1:8" ht="15.75" x14ac:dyDescent="0.25">
      <c r="A2299" s="9">
        <v>2021</v>
      </c>
      <c r="B2299" s="10">
        <v>0</v>
      </c>
      <c r="C2299" s="13" t="s">
        <v>666</v>
      </c>
      <c r="D2299" s="9" t="s">
        <v>666</v>
      </c>
      <c r="E2299" s="19" t="s">
        <v>666</v>
      </c>
      <c r="F2299" s="19" t="s">
        <v>666</v>
      </c>
      <c r="G2299" s="19" t="s">
        <v>666</v>
      </c>
      <c r="H2299" s="19" t="s">
        <v>666</v>
      </c>
    </row>
    <row r="2300" spans="1:8" ht="15.75" x14ac:dyDescent="0.25">
      <c r="A2300" s="9">
        <v>2022</v>
      </c>
      <c r="B2300" s="10">
        <v>0</v>
      </c>
      <c r="C2300" s="13">
        <v>1</v>
      </c>
      <c r="D2300" s="9">
        <v>0</v>
      </c>
      <c r="E2300" s="19">
        <v>0</v>
      </c>
      <c r="F2300" s="19">
        <v>0</v>
      </c>
      <c r="G2300" s="19">
        <v>1</v>
      </c>
      <c r="H2300" s="19">
        <v>0</v>
      </c>
    </row>
    <row r="2301" spans="1:8" ht="15.75" x14ac:dyDescent="0.25">
      <c r="A2301" s="26"/>
      <c r="B2301" s="27"/>
      <c r="C2301" s="29"/>
      <c r="D2301" s="30"/>
      <c r="E2301" s="25"/>
      <c r="F2301" s="25"/>
      <c r="G2301" s="25"/>
      <c r="H2301" s="25"/>
    </row>
    <row r="2302" spans="1:8" ht="15.75" x14ac:dyDescent="0.25">
      <c r="A2302" s="23" t="s">
        <v>96</v>
      </c>
      <c r="B2302" s="27"/>
      <c r="C2302" s="29"/>
      <c r="D2302" s="30"/>
      <c r="E2302" s="25"/>
      <c r="F2302" s="25"/>
      <c r="G2302" s="25"/>
      <c r="H2302" s="25"/>
    </row>
    <row r="2303" spans="1:8" ht="15.75" x14ac:dyDescent="0.25">
      <c r="A2303" s="26"/>
      <c r="B2303" s="27"/>
      <c r="C2303" s="29"/>
      <c r="D2303" s="30"/>
      <c r="E2303" s="25"/>
      <c r="F2303" s="25"/>
      <c r="G2303" s="25"/>
      <c r="H2303" s="25"/>
    </row>
    <row r="2304" spans="1:8" ht="15.75" x14ac:dyDescent="0.25">
      <c r="A2304" s="26"/>
      <c r="B2304" s="27"/>
      <c r="C2304" s="29"/>
      <c r="D2304" s="30"/>
      <c r="E2304" s="25"/>
      <c r="F2304" s="25"/>
      <c r="G2304" s="25"/>
      <c r="H2304" s="25"/>
    </row>
    <row r="2305" spans="1:8" ht="15.75" x14ac:dyDescent="0.25">
      <c r="A2305" s="26"/>
      <c r="B2305" s="27"/>
      <c r="C2305" s="29"/>
      <c r="D2305" s="30"/>
      <c r="E2305" s="25"/>
      <c r="F2305" s="25"/>
      <c r="G2305" s="25"/>
      <c r="H2305" s="25"/>
    </row>
    <row r="2306" spans="1:8" ht="15.75" x14ac:dyDescent="0.25">
      <c r="A2306" s="23"/>
      <c r="B2306" s="24"/>
      <c r="C2306" s="23"/>
      <c r="D2306" s="23"/>
      <c r="E2306" s="25"/>
      <c r="F2306" s="25"/>
      <c r="G2306" s="25"/>
      <c r="H2306" s="25"/>
    </row>
    <row r="2307" spans="1:8" ht="15.75" x14ac:dyDescent="0.25">
      <c r="A2307" s="23"/>
      <c r="B2307" s="24"/>
      <c r="C2307" s="23"/>
      <c r="D2307" s="23"/>
      <c r="E2307" s="25"/>
      <c r="F2307" s="25"/>
      <c r="G2307" s="25"/>
      <c r="H2307" s="25"/>
    </row>
    <row r="2308" spans="1:8" ht="15.75" x14ac:dyDescent="0.25">
      <c r="A2308" s="23"/>
      <c r="B2308" s="24"/>
      <c r="C2308" s="23"/>
      <c r="D2308" s="23"/>
      <c r="E2308" s="25"/>
      <c r="F2308" s="25"/>
      <c r="G2308" s="25"/>
      <c r="H2308" s="25"/>
    </row>
    <row r="2309" spans="1:8" ht="18" x14ac:dyDescent="0.25">
      <c r="A2309" s="167" t="s">
        <v>47</v>
      </c>
      <c r="B2309" s="168"/>
      <c r="C2309" s="168"/>
      <c r="D2309" s="168"/>
      <c r="E2309" s="168"/>
      <c r="F2309" s="168"/>
      <c r="G2309" s="168"/>
      <c r="H2309" s="169"/>
    </row>
    <row r="2310" spans="1:8" ht="47.25" x14ac:dyDescent="0.25">
      <c r="A2310" s="20" t="s">
        <v>0</v>
      </c>
      <c r="B2310" s="21" t="s">
        <v>94</v>
      </c>
      <c r="C2310" s="22" t="s">
        <v>95</v>
      </c>
      <c r="D2310" s="22" t="s">
        <v>91</v>
      </c>
      <c r="E2310" s="22" t="s">
        <v>92</v>
      </c>
      <c r="F2310" s="22" t="s">
        <v>93</v>
      </c>
      <c r="G2310" s="22" t="s">
        <v>89</v>
      </c>
      <c r="H2310" s="22" t="s">
        <v>88</v>
      </c>
    </row>
    <row r="2311" spans="1:8" ht="15.75" x14ac:dyDescent="0.25">
      <c r="A2311" s="9">
        <v>2005</v>
      </c>
      <c r="B2311" s="10">
        <v>0</v>
      </c>
      <c r="C2311" s="11"/>
      <c r="D2311" s="12"/>
      <c r="E2311" s="19"/>
      <c r="F2311" s="19"/>
      <c r="G2311" s="12"/>
      <c r="H2311" s="12"/>
    </row>
    <row r="2312" spans="1:8" ht="15.75" x14ac:dyDescent="0.25">
      <c r="A2312" s="9">
        <v>2006</v>
      </c>
      <c r="B2312" s="10">
        <v>0</v>
      </c>
      <c r="C2312" s="11"/>
      <c r="D2312" s="12"/>
      <c r="E2312" s="19"/>
      <c r="F2312" s="19"/>
      <c r="G2312" s="12"/>
      <c r="H2312" s="12"/>
    </row>
    <row r="2313" spans="1:8" ht="15.75" x14ac:dyDescent="0.25">
      <c r="A2313" s="9">
        <v>2007</v>
      </c>
      <c r="B2313" s="10">
        <v>0</v>
      </c>
      <c r="C2313" s="11"/>
      <c r="D2313" s="12"/>
      <c r="E2313" s="19"/>
      <c r="F2313" s="19"/>
      <c r="G2313" s="12"/>
      <c r="H2313" s="12"/>
    </row>
    <row r="2314" spans="1:8" ht="15.75" x14ac:dyDescent="0.25">
      <c r="A2314" s="9">
        <v>2008</v>
      </c>
      <c r="B2314" s="10">
        <v>0</v>
      </c>
      <c r="C2314" s="11"/>
      <c r="D2314" s="12"/>
      <c r="E2314" s="19"/>
      <c r="F2314" s="19"/>
      <c r="G2314" s="12"/>
      <c r="H2314" s="12"/>
    </row>
    <row r="2315" spans="1:8" ht="15.75" x14ac:dyDescent="0.25">
      <c r="A2315" s="9">
        <v>2009</v>
      </c>
      <c r="B2315" s="10">
        <v>0</v>
      </c>
      <c r="C2315" s="11"/>
      <c r="D2315" s="12"/>
      <c r="E2315" s="19"/>
      <c r="F2315" s="19"/>
      <c r="G2315" s="12"/>
      <c r="H2315" s="12"/>
    </row>
    <row r="2316" spans="1:8" ht="15.75" x14ac:dyDescent="0.25">
      <c r="A2316" s="9">
        <v>2010</v>
      </c>
      <c r="B2316" s="10">
        <v>0</v>
      </c>
      <c r="C2316" s="13">
        <v>4</v>
      </c>
      <c r="D2316" s="12">
        <v>0</v>
      </c>
      <c r="E2316" s="19">
        <v>4</v>
      </c>
      <c r="F2316" s="19">
        <v>0</v>
      </c>
      <c r="G2316" s="9">
        <f t="shared" ref="G2316:G2322" si="75">C2316-(D2316+E2316+F2316)-H2316</f>
        <v>0</v>
      </c>
      <c r="H2316" s="9">
        <v>0</v>
      </c>
    </row>
    <row r="2317" spans="1:8" ht="15.75" x14ac:dyDescent="0.25">
      <c r="A2317" s="9">
        <v>2011</v>
      </c>
      <c r="B2317" s="10">
        <v>0</v>
      </c>
      <c r="C2317" s="13">
        <v>4</v>
      </c>
      <c r="D2317" s="12">
        <v>0</v>
      </c>
      <c r="E2317" s="19">
        <v>4</v>
      </c>
      <c r="F2317" s="19">
        <v>0</v>
      </c>
      <c r="G2317" s="9">
        <f t="shared" si="75"/>
        <v>0</v>
      </c>
      <c r="H2317" s="9">
        <v>0</v>
      </c>
    </row>
    <row r="2318" spans="1:8" ht="15.75" x14ac:dyDescent="0.25">
      <c r="A2318" s="9">
        <v>2012</v>
      </c>
      <c r="B2318" s="10">
        <v>0</v>
      </c>
      <c r="C2318" s="13">
        <v>4</v>
      </c>
      <c r="D2318" s="12">
        <v>0</v>
      </c>
      <c r="E2318" s="19">
        <v>4</v>
      </c>
      <c r="F2318" s="19">
        <v>0</v>
      </c>
      <c r="G2318" s="9">
        <f t="shared" si="75"/>
        <v>0</v>
      </c>
      <c r="H2318" s="9">
        <v>0</v>
      </c>
    </row>
    <row r="2319" spans="1:8" ht="15.75" x14ac:dyDescent="0.25">
      <c r="A2319" s="9">
        <v>2013</v>
      </c>
      <c r="B2319" s="10">
        <v>0</v>
      </c>
      <c r="C2319" s="13">
        <v>4</v>
      </c>
      <c r="D2319" s="12">
        <v>0</v>
      </c>
      <c r="E2319" s="19">
        <v>4</v>
      </c>
      <c r="F2319" s="19">
        <v>0</v>
      </c>
      <c r="G2319" s="9">
        <f t="shared" si="75"/>
        <v>0</v>
      </c>
      <c r="H2319" s="9">
        <v>0</v>
      </c>
    </row>
    <row r="2320" spans="1:8" ht="15.75" x14ac:dyDescent="0.25">
      <c r="A2320" s="9">
        <v>2014</v>
      </c>
      <c r="B2320" s="10">
        <v>0</v>
      </c>
      <c r="C2320" s="13">
        <v>4</v>
      </c>
      <c r="D2320" s="12">
        <v>0</v>
      </c>
      <c r="E2320" s="19">
        <v>4</v>
      </c>
      <c r="F2320" s="19">
        <v>0</v>
      </c>
      <c r="G2320" s="9">
        <f t="shared" si="75"/>
        <v>0</v>
      </c>
      <c r="H2320" s="9">
        <v>0</v>
      </c>
    </row>
    <row r="2321" spans="1:8" ht="15.75" x14ac:dyDescent="0.25">
      <c r="A2321" s="9">
        <v>2015</v>
      </c>
      <c r="B2321" s="10">
        <v>0</v>
      </c>
      <c r="C2321" s="13">
        <v>4</v>
      </c>
      <c r="D2321" s="12">
        <v>0</v>
      </c>
      <c r="E2321" s="19">
        <v>4</v>
      </c>
      <c r="F2321" s="19">
        <v>0</v>
      </c>
      <c r="G2321" s="9">
        <f t="shared" si="75"/>
        <v>0</v>
      </c>
      <c r="H2321" s="9">
        <v>0</v>
      </c>
    </row>
    <row r="2322" spans="1:8" ht="15.75" x14ac:dyDescent="0.25">
      <c r="A2322" s="9">
        <v>2016</v>
      </c>
      <c r="B2322" s="10">
        <v>2.9</v>
      </c>
      <c r="C2322" s="13">
        <v>5</v>
      </c>
      <c r="D2322" s="12">
        <v>0</v>
      </c>
      <c r="E2322" s="19">
        <v>4</v>
      </c>
      <c r="F2322" s="19">
        <v>1</v>
      </c>
      <c r="G2322" s="9">
        <f t="shared" si="75"/>
        <v>0</v>
      </c>
      <c r="H2322" s="9">
        <v>0</v>
      </c>
    </row>
    <row r="2323" spans="1:8" ht="15.75" x14ac:dyDescent="0.25">
      <c r="A2323" s="9">
        <v>2017</v>
      </c>
      <c r="B2323" s="10">
        <v>0</v>
      </c>
      <c r="C2323" s="13">
        <v>5</v>
      </c>
      <c r="D2323" s="12">
        <v>0</v>
      </c>
      <c r="E2323" s="19">
        <v>0</v>
      </c>
      <c r="F2323" s="19">
        <v>0</v>
      </c>
      <c r="G2323" s="19">
        <v>5</v>
      </c>
      <c r="H2323" s="19">
        <v>0</v>
      </c>
    </row>
    <row r="2324" spans="1:8" ht="15.75" x14ac:dyDescent="0.25">
      <c r="A2324" s="9">
        <v>2018</v>
      </c>
      <c r="B2324" s="10">
        <v>1.9840876173091802</v>
      </c>
      <c r="C2324" s="13">
        <v>5</v>
      </c>
      <c r="D2324" s="12">
        <v>0</v>
      </c>
      <c r="E2324" s="19">
        <v>0</v>
      </c>
      <c r="F2324" s="19">
        <v>0</v>
      </c>
      <c r="G2324" s="19">
        <v>5</v>
      </c>
      <c r="H2324" s="19">
        <v>0</v>
      </c>
    </row>
    <row r="2325" spans="1:8" ht="15.75" x14ac:dyDescent="0.25">
      <c r="A2325" s="9">
        <v>2019</v>
      </c>
      <c r="B2325" s="10">
        <v>0</v>
      </c>
      <c r="C2325" s="13">
        <v>5</v>
      </c>
      <c r="D2325" s="12">
        <v>1</v>
      </c>
      <c r="E2325" s="19">
        <v>0</v>
      </c>
      <c r="F2325" s="19">
        <v>0</v>
      </c>
      <c r="G2325" s="19">
        <v>4</v>
      </c>
      <c r="H2325" s="19">
        <v>0</v>
      </c>
    </row>
    <row r="2326" spans="1:8" ht="15.75" x14ac:dyDescent="0.25">
      <c r="A2326" s="9">
        <v>2020</v>
      </c>
      <c r="B2326" s="10">
        <v>0</v>
      </c>
      <c r="C2326" s="13">
        <v>5</v>
      </c>
      <c r="D2326" s="12">
        <v>1</v>
      </c>
      <c r="E2326" s="19">
        <v>0</v>
      </c>
      <c r="F2326" s="19">
        <v>0</v>
      </c>
      <c r="G2326" s="19">
        <v>4</v>
      </c>
      <c r="H2326" s="19">
        <v>0</v>
      </c>
    </row>
    <row r="2327" spans="1:8" ht="15.75" x14ac:dyDescent="0.25">
      <c r="A2327" s="9">
        <v>2021</v>
      </c>
      <c r="B2327" s="10">
        <v>0</v>
      </c>
      <c r="C2327" s="13" t="s">
        <v>666</v>
      </c>
      <c r="D2327" s="9" t="s">
        <v>666</v>
      </c>
      <c r="E2327" s="19" t="s">
        <v>666</v>
      </c>
      <c r="F2327" s="19" t="s">
        <v>666</v>
      </c>
      <c r="G2327" s="19" t="s">
        <v>666</v>
      </c>
      <c r="H2327" s="19" t="s">
        <v>666</v>
      </c>
    </row>
    <row r="2328" spans="1:8" ht="15.75" x14ac:dyDescent="0.25">
      <c r="A2328" s="9">
        <v>2022</v>
      </c>
      <c r="B2328" s="10">
        <v>0</v>
      </c>
      <c r="C2328" s="13">
        <v>5</v>
      </c>
      <c r="D2328" s="9">
        <v>1</v>
      </c>
      <c r="E2328" s="19">
        <v>0</v>
      </c>
      <c r="F2328" s="19">
        <v>0</v>
      </c>
      <c r="G2328" s="19">
        <v>4</v>
      </c>
      <c r="H2328" s="19">
        <v>0</v>
      </c>
    </row>
    <row r="2329" spans="1:8" ht="15.75" x14ac:dyDescent="0.25">
      <c r="A2329" s="26"/>
      <c r="B2329" s="27"/>
      <c r="C2329" s="28"/>
      <c r="D2329" s="30"/>
      <c r="E2329" s="25"/>
      <c r="F2329" s="25"/>
      <c r="G2329" s="25"/>
      <c r="H2329" s="25"/>
    </row>
    <row r="2330" spans="1:8" ht="15.75" x14ac:dyDescent="0.25">
      <c r="A2330" s="23" t="s">
        <v>96</v>
      </c>
      <c r="B2330" s="27"/>
      <c r="C2330" s="29"/>
      <c r="D2330" s="30"/>
      <c r="E2330" s="25"/>
      <c r="F2330" s="25"/>
      <c r="G2330" s="25"/>
      <c r="H2330" s="25"/>
    </row>
    <row r="2331" spans="1:8" ht="15.75" x14ac:dyDescent="0.25">
      <c r="A2331" s="26"/>
      <c r="B2331" s="27"/>
      <c r="C2331" s="29"/>
      <c r="D2331" s="30"/>
      <c r="E2331" s="25"/>
      <c r="F2331" s="25"/>
      <c r="G2331" s="25"/>
      <c r="H2331" s="25"/>
    </row>
    <row r="2332" spans="1:8" ht="15.75" x14ac:dyDescent="0.25">
      <c r="A2332" s="26"/>
      <c r="B2332" s="27"/>
      <c r="C2332" s="29"/>
      <c r="D2332" s="30"/>
      <c r="E2332" s="25"/>
      <c r="F2332" s="25"/>
      <c r="G2332" s="25"/>
      <c r="H2332" s="25"/>
    </row>
    <row r="2333" spans="1:8" ht="15.75" x14ac:dyDescent="0.25">
      <c r="A2333" s="26"/>
      <c r="B2333" s="27"/>
      <c r="C2333" s="29"/>
      <c r="D2333" s="30"/>
      <c r="E2333" s="25"/>
      <c r="F2333" s="25"/>
      <c r="G2333" s="25"/>
      <c r="H2333" s="25"/>
    </row>
    <row r="2334" spans="1:8" ht="15.75" x14ac:dyDescent="0.25">
      <c r="A2334" s="23"/>
      <c r="B2334" s="24"/>
      <c r="C2334" s="23"/>
      <c r="D2334" s="23"/>
      <c r="E2334" s="25"/>
      <c r="F2334" s="25"/>
      <c r="G2334" s="25"/>
      <c r="H2334" s="25"/>
    </row>
    <row r="2335" spans="1:8" ht="15.75" x14ac:dyDescent="0.25">
      <c r="A2335" s="23"/>
      <c r="B2335" s="24"/>
      <c r="C2335" s="23"/>
      <c r="D2335" s="23"/>
      <c r="E2335" s="25"/>
      <c r="F2335" s="25"/>
      <c r="G2335" s="25"/>
      <c r="H2335" s="25"/>
    </row>
    <row r="2336" spans="1:8" ht="15.75" x14ac:dyDescent="0.25">
      <c r="A2336" s="23"/>
      <c r="B2336" s="24"/>
      <c r="C2336" s="23"/>
      <c r="D2336" s="23"/>
      <c r="E2336" s="25"/>
      <c r="F2336" s="25"/>
      <c r="G2336" s="25"/>
      <c r="H2336" s="25"/>
    </row>
    <row r="2337" spans="1:8" ht="18" x14ac:dyDescent="0.25">
      <c r="A2337" s="167" t="s">
        <v>615</v>
      </c>
      <c r="B2337" s="168"/>
      <c r="C2337" s="168"/>
      <c r="D2337" s="168"/>
      <c r="E2337" s="168"/>
      <c r="F2337" s="168"/>
      <c r="G2337" s="168"/>
      <c r="H2337" s="169"/>
    </row>
    <row r="2338" spans="1:8" ht="47.25" x14ac:dyDescent="0.25">
      <c r="A2338" s="20" t="s">
        <v>0</v>
      </c>
      <c r="B2338" s="21" t="s">
        <v>94</v>
      </c>
      <c r="C2338" s="22" t="s">
        <v>95</v>
      </c>
      <c r="D2338" s="22" t="s">
        <v>91</v>
      </c>
      <c r="E2338" s="22" t="s">
        <v>92</v>
      </c>
      <c r="F2338" s="22" t="s">
        <v>93</v>
      </c>
      <c r="G2338" s="22" t="s">
        <v>89</v>
      </c>
      <c r="H2338" s="22" t="s">
        <v>88</v>
      </c>
    </row>
    <row r="2339" spans="1:8" ht="15.75" x14ac:dyDescent="0.25">
      <c r="A2339" s="9">
        <v>2005</v>
      </c>
      <c r="B2339" s="10">
        <v>0</v>
      </c>
      <c r="C2339" s="11"/>
      <c r="D2339" s="12"/>
      <c r="E2339" s="19"/>
      <c r="F2339" s="19"/>
      <c r="G2339" s="12"/>
      <c r="H2339" s="12"/>
    </row>
    <row r="2340" spans="1:8" ht="15.75" x14ac:dyDescent="0.25">
      <c r="A2340" s="9">
        <v>2006</v>
      </c>
      <c r="B2340" s="10">
        <v>0</v>
      </c>
      <c r="C2340" s="11"/>
      <c r="D2340" s="12"/>
      <c r="E2340" s="19"/>
      <c r="F2340" s="19"/>
      <c r="G2340" s="12"/>
      <c r="H2340" s="12"/>
    </row>
    <row r="2341" spans="1:8" ht="15.75" x14ac:dyDescent="0.25">
      <c r="A2341" s="9">
        <v>2007</v>
      </c>
      <c r="B2341" s="10">
        <v>0</v>
      </c>
      <c r="C2341" s="11"/>
      <c r="D2341" s="12"/>
      <c r="E2341" s="19"/>
      <c r="F2341" s="19"/>
      <c r="G2341" s="12"/>
      <c r="H2341" s="12"/>
    </row>
    <row r="2342" spans="1:8" ht="15.75" x14ac:dyDescent="0.25">
      <c r="A2342" s="9">
        <v>2008</v>
      </c>
      <c r="B2342" s="10">
        <v>0</v>
      </c>
      <c r="C2342" s="11"/>
      <c r="D2342" s="12"/>
      <c r="E2342" s="19"/>
      <c r="F2342" s="19"/>
      <c r="G2342" s="12"/>
      <c r="H2342" s="12"/>
    </row>
    <row r="2343" spans="1:8" ht="15.75" x14ac:dyDescent="0.25">
      <c r="A2343" s="9">
        <v>2009</v>
      </c>
      <c r="B2343" s="10">
        <v>0</v>
      </c>
      <c r="C2343" s="11"/>
      <c r="D2343" s="12"/>
      <c r="E2343" s="19"/>
      <c r="F2343" s="19"/>
      <c r="G2343" s="12"/>
      <c r="H2343" s="12"/>
    </row>
    <row r="2344" spans="1:8" ht="15.75" x14ac:dyDescent="0.25">
      <c r="A2344" s="9">
        <v>2010</v>
      </c>
      <c r="B2344" s="10">
        <v>0</v>
      </c>
      <c r="C2344" s="13">
        <v>0</v>
      </c>
      <c r="D2344" s="12">
        <v>0</v>
      </c>
      <c r="E2344" s="19">
        <v>0</v>
      </c>
      <c r="F2344" s="19">
        <v>0</v>
      </c>
      <c r="G2344" s="9">
        <f t="shared" ref="G2344:G2350" si="76">C2344-(D2344+E2344+F2344)-H2344</f>
        <v>0</v>
      </c>
      <c r="H2344" s="9">
        <v>0</v>
      </c>
    </row>
    <row r="2345" spans="1:8" ht="15.75" x14ac:dyDescent="0.25">
      <c r="A2345" s="9">
        <v>2011</v>
      </c>
      <c r="B2345" s="10">
        <v>0</v>
      </c>
      <c r="C2345" s="13">
        <v>0</v>
      </c>
      <c r="D2345" s="12">
        <v>0</v>
      </c>
      <c r="E2345" s="19">
        <v>0</v>
      </c>
      <c r="F2345" s="19">
        <v>0</v>
      </c>
      <c r="G2345" s="9">
        <f t="shared" si="76"/>
        <v>0</v>
      </c>
      <c r="H2345" s="9">
        <v>0</v>
      </c>
    </row>
    <row r="2346" spans="1:8" ht="15.75" x14ac:dyDescent="0.25">
      <c r="A2346" s="9">
        <v>2012</v>
      </c>
      <c r="B2346" s="10">
        <v>0</v>
      </c>
      <c r="C2346" s="13">
        <v>0</v>
      </c>
      <c r="D2346" s="12">
        <v>0</v>
      </c>
      <c r="E2346" s="19">
        <v>0</v>
      </c>
      <c r="F2346" s="19">
        <v>0</v>
      </c>
      <c r="G2346" s="9">
        <f t="shared" si="76"/>
        <v>0</v>
      </c>
      <c r="H2346" s="9">
        <v>0</v>
      </c>
    </row>
    <row r="2347" spans="1:8" ht="15.75" x14ac:dyDescent="0.25">
      <c r="A2347" s="9">
        <v>2013</v>
      </c>
      <c r="B2347" s="10">
        <v>0</v>
      </c>
      <c r="C2347" s="13">
        <v>2</v>
      </c>
      <c r="D2347" s="12">
        <v>0</v>
      </c>
      <c r="E2347" s="19">
        <v>2</v>
      </c>
      <c r="F2347" s="19">
        <v>0</v>
      </c>
      <c r="G2347" s="9">
        <f t="shared" si="76"/>
        <v>0</v>
      </c>
      <c r="H2347" s="9">
        <v>0</v>
      </c>
    </row>
    <row r="2348" spans="1:8" ht="15.75" x14ac:dyDescent="0.25">
      <c r="A2348" s="9">
        <v>2014</v>
      </c>
      <c r="B2348" s="10">
        <v>0</v>
      </c>
      <c r="C2348" s="13">
        <v>2</v>
      </c>
      <c r="D2348" s="12">
        <v>0</v>
      </c>
      <c r="E2348" s="19">
        <v>2</v>
      </c>
      <c r="F2348" s="19">
        <v>0</v>
      </c>
      <c r="G2348" s="9">
        <f t="shared" si="76"/>
        <v>0</v>
      </c>
      <c r="H2348" s="9">
        <v>0</v>
      </c>
    </row>
    <row r="2349" spans="1:8" ht="15.75" x14ac:dyDescent="0.25">
      <c r="A2349" s="9">
        <v>2015</v>
      </c>
      <c r="B2349" s="10">
        <v>0</v>
      </c>
      <c r="C2349" s="13">
        <v>2</v>
      </c>
      <c r="D2349" s="12">
        <v>0</v>
      </c>
      <c r="E2349" s="19">
        <v>2</v>
      </c>
      <c r="F2349" s="19">
        <v>0</v>
      </c>
      <c r="G2349" s="9">
        <f t="shared" si="76"/>
        <v>0</v>
      </c>
      <c r="H2349" s="9">
        <v>0</v>
      </c>
    </row>
    <row r="2350" spans="1:8" ht="15.75" x14ac:dyDescent="0.25">
      <c r="A2350" s="9">
        <v>2016</v>
      </c>
      <c r="B2350" s="10">
        <v>0</v>
      </c>
      <c r="C2350" s="13">
        <v>2</v>
      </c>
      <c r="D2350" s="12">
        <v>0</v>
      </c>
      <c r="E2350" s="19">
        <v>0</v>
      </c>
      <c r="F2350" s="19">
        <v>0</v>
      </c>
      <c r="G2350" s="9">
        <f t="shared" si="76"/>
        <v>2</v>
      </c>
      <c r="H2350" s="9">
        <v>0</v>
      </c>
    </row>
    <row r="2351" spans="1:8" ht="15.75" x14ac:dyDescent="0.25">
      <c r="A2351" s="9">
        <v>2017</v>
      </c>
      <c r="B2351" s="10">
        <v>0</v>
      </c>
      <c r="C2351" s="13">
        <v>2</v>
      </c>
      <c r="D2351" s="12">
        <v>1</v>
      </c>
      <c r="E2351" s="19">
        <v>0</v>
      </c>
      <c r="F2351" s="19">
        <v>0</v>
      </c>
      <c r="G2351" s="19">
        <v>1</v>
      </c>
      <c r="H2351" s="19">
        <v>0</v>
      </c>
    </row>
    <row r="2352" spans="1:8" ht="15.75" x14ac:dyDescent="0.25">
      <c r="A2352" s="9">
        <v>2018</v>
      </c>
      <c r="B2352" s="10">
        <v>0</v>
      </c>
      <c r="C2352" s="13">
        <v>2</v>
      </c>
      <c r="D2352" s="12">
        <v>0</v>
      </c>
      <c r="E2352" s="19">
        <v>0</v>
      </c>
      <c r="F2352" s="19">
        <v>0</v>
      </c>
      <c r="G2352" s="19">
        <v>2</v>
      </c>
      <c r="H2352" s="19">
        <v>0</v>
      </c>
    </row>
    <row r="2353" spans="1:8" ht="15.75" x14ac:dyDescent="0.25">
      <c r="A2353" s="9">
        <v>2019</v>
      </c>
      <c r="B2353" s="10">
        <v>0</v>
      </c>
      <c r="C2353" s="13">
        <v>2</v>
      </c>
      <c r="D2353" s="12">
        <v>0</v>
      </c>
      <c r="E2353" s="19">
        <v>0</v>
      </c>
      <c r="F2353" s="19">
        <v>0</v>
      </c>
      <c r="G2353" s="19">
        <v>2</v>
      </c>
      <c r="H2353" s="19">
        <v>0</v>
      </c>
    </row>
    <row r="2354" spans="1:8" ht="15.75" x14ac:dyDescent="0.25">
      <c r="A2354" s="9">
        <v>2020</v>
      </c>
      <c r="B2354" s="10">
        <v>0</v>
      </c>
      <c r="C2354" s="13">
        <v>2</v>
      </c>
      <c r="D2354" s="12">
        <v>0</v>
      </c>
      <c r="E2354" s="19">
        <v>0</v>
      </c>
      <c r="F2354" s="19">
        <v>0</v>
      </c>
      <c r="G2354" s="19">
        <v>0</v>
      </c>
      <c r="H2354" s="19">
        <v>2</v>
      </c>
    </row>
    <row r="2355" spans="1:8" ht="15.75" x14ac:dyDescent="0.25">
      <c r="A2355" s="9">
        <v>2021</v>
      </c>
      <c r="B2355" s="10">
        <v>0</v>
      </c>
      <c r="C2355" s="13" t="s">
        <v>666</v>
      </c>
      <c r="D2355" s="9" t="s">
        <v>666</v>
      </c>
      <c r="E2355" s="19" t="s">
        <v>666</v>
      </c>
      <c r="F2355" s="19" t="s">
        <v>666</v>
      </c>
      <c r="G2355" s="19" t="s">
        <v>666</v>
      </c>
      <c r="H2355" s="19" t="s">
        <v>666</v>
      </c>
    </row>
    <row r="2356" spans="1:8" ht="15.75" x14ac:dyDescent="0.25">
      <c r="A2356" s="9">
        <v>2022</v>
      </c>
      <c r="B2356" s="10">
        <v>0</v>
      </c>
      <c r="C2356" s="13">
        <v>2</v>
      </c>
      <c r="D2356" s="9">
        <v>1</v>
      </c>
      <c r="E2356" s="19">
        <v>1</v>
      </c>
      <c r="F2356" s="19">
        <v>0</v>
      </c>
      <c r="G2356" s="19">
        <v>0</v>
      </c>
      <c r="H2356" s="19">
        <v>0</v>
      </c>
    </row>
    <row r="2357" spans="1:8" ht="15.75" x14ac:dyDescent="0.25">
      <c r="A2357" s="26"/>
      <c r="B2357" s="27"/>
      <c r="C2357" s="29"/>
      <c r="D2357" s="30"/>
      <c r="E2357" s="25"/>
      <c r="F2357" s="25"/>
      <c r="G2357" s="25"/>
      <c r="H2357" s="25"/>
    </row>
    <row r="2358" spans="1:8" ht="15.75" x14ac:dyDescent="0.25">
      <c r="A2358" s="23" t="s">
        <v>96</v>
      </c>
      <c r="B2358" s="27"/>
      <c r="C2358" s="29"/>
      <c r="D2358" s="30"/>
      <c r="E2358" s="25"/>
      <c r="F2358" s="25"/>
      <c r="G2358" s="25"/>
      <c r="H2358" s="25"/>
    </row>
    <row r="2359" spans="1:8" ht="15.75" x14ac:dyDescent="0.25">
      <c r="A2359" s="26"/>
      <c r="B2359" s="27"/>
      <c r="C2359" s="29"/>
      <c r="D2359" s="30"/>
      <c r="E2359" s="25"/>
      <c r="F2359" s="25"/>
      <c r="G2359" s="25"/>
      <c r="H2359" s="25"/>
    </row>
    <row r="2360" spans="1:8" ht="15.75" x14ac:dyDescent="0.25">
      <c r="A2360" s="26"/>
      <c r="B2360" s="27"/>
      <c r="C2360" s="29"/>
      <c r="D2360" s="30"/>
      <c r="E2360" s="25"/>
      <c r="F2360" s="25"/>
      <c r="G2360" s="25"/>
      <c r="H2360" s="25"/>
    </row>
    <row r="2361" spans="1:8" ht="15.75" x14ac:dyDescent="0.25">
      <c r="A2361" s="26"/>
      <c r="B2361" s="27"/>
      <c r="C2361" s="29"/>
      <c r="D2361" s="30"/>
      <c r="E2361" s="25"/>
      <c r="F2361" s="25"/>
      <c r="G2361" s="25"/>
      <c r="H2361" s="25"/>
    </row>
    <row r="2362" spans="1:8" ht="15.75" x14ac:dyDescent="0.25">
      <c r="A2362" s="23"/>
      <c r="B2362" s="24"/>
      <c r="C2362" s="23"/>
      <c r="D2362" s="23"/>
      <c r="E2362" s="25"/>
      <c r="F2362" s="25"/>
      <c r="G2362" s="25"/>
      <c r="H2362" s="25"/>
    </row>
    <row r="2363" spans="1:8" ht="15.75" x14ac:dyDescent="0.25">
      <c r="A2363" s="23"/>
      <c r="B2363" s="24"/>
      <c r="C2363" s="23"/>
      <c r="D2363" s="23"/>
      <c r="E2363" s="25"/>
      <c r="F2363" s="25"/>
      <c r="G2363" s="25"/>
      <c r="H2363" s="25"/>
    </row>
    <row r="2364" spans="1:8" ht="15.75" x14ac:dyDescent="0.25">
      <c r="A2364" s="23"/>
      <c r="B2364" s="24"/>
      <c r="C2364" s="23"/>
      <c r="D2364" s="23"/>
      <c r="E2364" s="25"/>
      <c r="F2364" s="25"/>
      <c r="G2364" s="25"/>
      <c r="H2364" s="25"/>
    </row>
    <row r="2365" spans="1:8" ht="18" x14ac:dyDescent="0.25">
      <c r="A2365" s="167" t="s">
        <v>48</v>
      </c>
      <c r="B2365" s="168"/>
      <c r="C2365" s="168"/>
      <c r="D2365" s="168"/>
      <c r="E2365" s="168"/>
      <c r="F2365" s="168"/>
      <c r="G2365" s="168"/>
      <c r="H2365" s="169"/>
    </row>
    <row r="2366" spans="1:8" ht="47.25" x14ac:dyDescent="0.25">
      <c r="A2366" s="20" t="s">
        <v>0</v>
      </c>
      <c r="B2366" s="21" t="s">
        <v>94</v>
      </c>
      <c r="C2366" s="22" t="s">
        <v>95</v>
      </c>
      <c r="D2366" s="22" t="s">
        <v>91</v>
      </c>
      <c r="E2366" s="22" t="s">
        <v>92</v>
      </c>
      <c r="F2366" s="22" t="s">
        <v>93</v>
      </c>
      <c r="G2366" s="22" t="s">
        <v>89</v>
      </c>
      <c r="H2366" s="22" t="s">
        <v>88</v>
      </c>
    </row>
    <row r="2367" spans="1:8" ht="15.75" x14ac:dyDescent="0.25">
      <c r="A2367" s="9">
        <v>2005</v>
      </c>
      <c r="B2367" s="10">
        <v>0</v>
      </c>
      <c r="C2367" s="11"/>
      <c r="D2367" s="12"/>
      <c r="E2367" s="19"/>
      <c r="F2367" s="19"/>
      <c r="G2367" s="12"/>
      <c r="H2367" s="12"/>
    </row>
    <row r="2368" spans="1:8" ht="15.75" x14ac:dyDescent="0.25">
      <c r="A2368" s="9">
        <v>2006</v>
      </c>
      <c r="B2368" s="10">
        <v>0</v>
      </c>
      <c r="C2368" s="11"/>
      <c r="D2368" s="12"/>
      <c r="E2368" s="19"/>
      <c r="F2368" s="19"/>
      <c r="G2368" s="12"/>
      <c r="H2368" s="12"/>
    </row>
    <row r="2369" spans="1:8" ht="15.75" x14ac:dyDescent="0.25">
      <c r="A2369" s="9">
        <v>2007</v>
      </c>
      <c r="B2369" s="10">
        <v>0</v>
      </c>
      <c r="C2369" s="11"/>
      <c r="D2369" s="12"/>
      <c r="E2369" s="19"/>
      <c r="F2369" s="19"/>
      <c r="G2369" s="12"/>
      <c r="H2369" s="12"/>
    </row>
    <row r="2370" spans="1:8" ht="15.75" x14ac:dyDescent="0.25">
      <c r="A2370" s="9">
        <v>2008</v>
      </c>
      <c r="B2370" s="10">
        <v>0</v>
      </c>
      <c r="C2370" s="11"/>
      <c r="D2370" s="12"/>
      <c r="E2370" s="19"/>
      <c r="F2370" s="19"/>
      <c r="G2370" s="12"/>
      <c r="H2370" s="12"/>
    </row>
    <row r="2371" spans="1:8" ht="15.75" x14ac:dyDescent="0.25">
      <c r="A2371" s="9">
        <v>2009</v>
      </c>
      <c r="B2371" s="10">
        <v>0</v>
      </c>
      <c r="C2371" s="11"/>
      <c r="D2371" s="12"/>
      <c r="E2371" s="19"/>
      <c r="F2371" s="19"/>
      <c r="G2371" s="12"/>
      <c r="H2371" s="12"/>
    </row>
    <row r="2372" spans="1:8" ht="15.75" x14ac:dyDescent="0.25">
      <c r="A2372" s="9">
        <v>2010</v>
      </c>
      <c r="B2372" s="10">
        <v>0</v>
      </c>
      <c r="C2372" s="13">
        <v>4</v>
      </c>
      <c r="D2372" s="12">
        <v>3</v>
      </c>
      <c r="E2372" s="19">
        <v>1</v>
      </c>
      <c r="F2372" s="19">
        <v>0</v>
      </c>
      <c r="G2372" s="9">
        <f t="shared" ref="G2372:G2378" si="77">C2372-(D2372+E2372+F2372)-H2372</f>
        <v>0</v>
      </c>
      <c r="H2372" s="9">
        <v>0</v>
      </c>
    </row>
    <row r="2373" spans="1:8" ht="15.75" x14ac:dyDescent="0.25">
      <c r="A2373" s="9">
        <v>2011</v>
      </c>
      <c r="B2373" s="10">
        <v>0</v>
      </c>
      <c r="C2373" s="13">
        <v>4</v>
      </c>
      <c r="D2373" s="12">
        <v>1</v>
      </c>
      <c r="E2373" s="19">
        <v>3</v>
      </c>
      <c r="F2373" s="19">
        <v>0</v>
      </c>
      <c r="G2373" s="9">
        <f t="shared" si="77"/>
        <v>0</v>
      </c>
      <c r="H2373" s="9">
        <v>0</v>
      </c>
    </row>
    <row r="2374" spans="1:8" ht="15.75" x14ac:dyDescent="0.25">
      <c r="A2374" s="9">
        <v>2012</v>
      </c>
      <c r="B2374" s="10">
        <v>0</v>
      </c>
      <c r="C2374" s="13">
        <v>4</v>
      </c>
      <c r="D2374" s="12">
        <v>4</v>
      </c>
      <c r="E2374" s="19">
        <v>0</v>
      </c>
      <c r="F2374" s="19">
        <v>0</v>
      </c>
      <c r="G2374" s="9">
        <f t="shared" si="77"/>
        <v>0</v>
      </c>
      <c r="H2374" s="9">
        <v>0</v>
      </c>
    </row>
    <row r="2375" spans="1:8" ht="15.75" x14ac:dyDescent="0.25">
      <c r="A2375" s="9">
        <v>2013</v>
      </c>
      <c r="B2375" s="10">
        <v>0</v>
      </c>
      <c r="C2375" s="13">
        <v>5</v>
      </c>
      <c r="D2375" s="12">
        <v>1</v>
      </c>
      <c r="E2375" s="19">
        <v>4</v>
      </c>
      <c r="F2375" s="19">
        <v>0</v>
      </c>
      <c r="G2375" s="9">
        <f t="shared" si="77"/>
        <v>0</v>
      </c>
      <c r="H2375" s="9">
        <v>0</v>
      </c>
    </row>
    <row r="2376" spans="1:8" ht="15.75" x14ac:dyDescent="0.25">
      <c r="A2376" s="9">
        <v>2014</v>
      </c>
      <c r="B2376" s="10">
        <v>0</v>
      </c>
      <c r="C2376" s="13">
        <v>5</v>
      </c>
      <c r="D2376" s="12">
        <v>0</v>
      </c>
      <c r="E2376" s="19">
        <v>5</v>
      </c>
      <c r="F2376" s="19">
        <v>0</v>
      </c>
      <c r="G2376" s="9">
        <f t="shared" si="77"/>
        <v>0</v>
      </c>
      <c r="H2376" s="9">
        <v>0</v>
      </c>
    </row>
    <row r="2377" spans="1:8" ht="15.75" x14ac:dyDescent="0.25">
      <c r="A2377" s="9">
        <v>2015</v>
      </c>
      <c r="B2377" s="10">
        <v>0</v>
      </c>
      <c r="C2377" s="13">
        <v>4</v>
      </c>
      <c r="D2377" s="12">
        <v>0</v>
      </c>
      <c r="E2377" s="19">
        <v>4</v>
      </c>
      <c r="F2377" s="19">
        <v>0</v>
      </c>
      <c r="G2377" s="9">
        <f t="shared" si="77"/>
        <v>0</v>
      </c>
      <c r="H2377" s="9">
        <v>0</v>
      </c>
    </row>
    <row r="2378" spans="1:8" ht="15.75" x14ac:dyDescent="0.25">
      <c r="A2378" s="9">
        <v>2016</v>
      </c>
      <c r="B2378" s="10">
        <v>0</v>
      </c>
      <c r="C2378" s="13">
        <v>4</v>
      </c>
      <c r="D2378" s="12">
        <v>0</v>
      </c>
      <c r="E2378" s="19">
        <v>0</v>
      </c>
      <c r="F2378" s="19">
        <v>0</v>
      </c>
      <c r="G2378" s="9">
        <f t="shared" si="77"/>
        <v>4</v>
      </c>
      <c r="H2378" s="9">
        <v>0</v>
      </c>
    </row>
    <row r="2379" spans="1:8" ht="15.75" x14ac:dyDescent="0.25">
      <c r="A2379" s="9">
        <v>2017</v>
      </c>
      <c r="B2379" s="10">
        <v>0</v>
      </c>
      <c r="C2379" s="13">
        <v>4</v>
      </c>
      <c r="D2379" s="12">
        <v>0</v>
      </c>
      <c r="E2379" s="19">
        <v>0</v>
      </c>
      <c r="F2379" s="19">
        <v>0</v>
      </c>
      <c r="G2379" s="19">
        <v>4</v>
      </c>
      <c r="H2379" s="19">
        <v>0</v>
      </c>
    </row>
    <row r="2380" spans="1:8" ht="15.75" x14ac:dyDescent="0.25">
      <c r="A2380" s="9">
        <v>2018</v>
      </c>
      <c r="B2380" s="10">
        <v>0</v>
      </c>
      <c r="C2380" s="13">
        <v>4</v>
      </c>
      <c r="D2380" s="12">
        <v>4</v>
      </c>
      <c r="E2380" s="19">
        <v>0</v>
      </c>
      <c r="F2380" s="19">
        <v>0</v>
      </c>
      <c r="G2380" s="19">
        <v>0</v>
      </c>
      <c r="H2380" s="19">
        <v>0</v>
      </c>
    </row>
    <row r="2381" spans="1:8" ht="15.75" x14ac:dyDescent="0.25">
      <c r="A2381" s="9">
        <v>2019</v>
      </c>
      <c r="B2381" s="10">
        <v>0</v>
      </c>
      <c r="C2381" s="13">
        <v>4</v>
      </c>
      <c r="D2381" s="12">
        <v>4</v>
      </c>
      <c r="E2381" s="19">
        <v>0</v>
      </c>
      <c r="F2381" s="19">
        <v>0</v>
      </c>
      <c r="G2381" s="19">
        <v>0</v>
      </c>
      <c r="H2381" s="19">
        <v>0</v>
      </c>
    </row>
    <row r="2382" spans="1:8" ht="15.75" x14ac:dyDescent="0.25">
      <c r="A2382" s="9">
        <v>2020</v>
      </c>
      <c r="B2382" s="10">
        <v>0</v>
      </c>
      <c r="C2382" s="13">
        <v>4</v>
      </c>
      <c r="D2382" s="12">
        <v>4</v>
      </c>
      <c r="E2382" s="19">
        <v>0</v>
      </c>
      <c r="F2382" s="19">
        <v>0</v>
      </c>
      <c r="G2382" s="19">
        <v>0</v>
      </c>
      <c r="H2382" s="19">
        <v>0</v>
      </c>
    </row>
    <row r="2383" spans="1:8" ht="15.75" x14ac:dyDescent="0.25">
      <c r="A2383" s="9">
        <v>2021</v>
      </c>
      <c r="B2383" s="10">
        <v>0</v>
      </c>
      <c r="C2383" s="13" t="s">
        <v>666</v>
      </c>
      <c r="D2383" s="9" t="s">
        <v>666</v>
      </c>
      <c r="E2383" s="19" t="s">
        <v>666</v>
      </c>
      <c r="F2383" s="19" t="s">
        <v>666</v>
      </c>
      <c r="G2383" s="19" t="s">
        <v>666</v>
      </c>
      <c r="H2383" s="19" t="s">
        <v>666</v>
      </c>
    </row>
    <row r="2384" spans="1:8" ht="15.75" x14ac:dyDescent="0.25">
      <c r="A2384" s="9">
        <v>2022</v>
      </c>
      <c r="B2384" s="10">
        <v>0</v>
      </c>
      <c r="C2384" s="13">
        <v>8</v>
      </c>
      <c r="D2384" s="9">
        <v>4</v>
      </c>
      <c r="E2384" s="19">
        <v>0</v>
      </c>
      <c r="F2384" s="19">
        <v>0</v>
      </c>
      <c r="G2384" s="19">
        <v>4</v>
      </c>
      <c r="H2384" s="19">
        <v>0</v>
      </c>
    </row>
    <row r="2385" spans="1:8" ht="15.75" x14ac:dyDescent="0.25">
      <c r="A2385" s="26"/>
      <c r="B2385" s="27"/>
      <c r="C2385" s="29"/>
      <c r="D2385" s="30"/>
      <c r="E2385" s="25"/>
      <c r="F2385" s="25"/>
      <c r="G2385" s="25"/>
      <c r="H2385" s="25"/>
    </row>
    <row r="2386" spans="1:8" ht="15.75" x14ac:dyDescent="0.25">
      <c r="A2386" s="23" t="s">
        <v>96</v>
      </c>
      <c r="B2386" s="27"/>
      <c r="C2386" s="29"/>
      <c r="D2386" s="30"/>
      <c r="E2386" s="25"/>
      <c r="F2386" s="25"/>
      <c r="G2386" s="25"/>
      <c r="H2386" s="25"/>
    </row>
    <row r="2387" spans="1:8" ht="15.75" x14ac:dyDescent="0.25">
      <c r="A2387" s="26"/>
      <c r="B2387" s="27"/>
      <c r="C2387" s="29"/>
      <c r="D2387" s="30"/>
      <c r="E2387" s="25"/>
      <c r="F2387" s="25"/>
      <c r="G2387" s="25"/>
      <c r="H2387" s="25"/>
    </row>
    <row r="2388" spans="1:8" ht="15.75" x14ac:dyDescent="0.25">
      <c r="A2388" s="26"/>
      <c r="B2388" s="27"/>
      <c r="C2388" s="29"/>
      <c r="D2388" s="30"/>
      <c r="E2388" s="25"/>
      <c r="F2388" s="25"/>
      <c r="G2388" s="25"/>
      <c r="H2388" s="25"/>
    </row>
    <row r="2389" spans="1:8" ht="15.75" x14ac:dyDescent="0.25">
      <c r="A2389" s="26"/>
      <c r="B2389" s="27"/>
      <c r="C2389" s="29"/>
      <c r="D2389" s="30"/>
      <c r="E2389" s="25"/>
      <c r="F2389" s="25"/>
      <c r="G2389" s="25"/>
      <c r="H2389" s="25"/>
    </row>
    <row r="2390" spans="1:8" ht="15.75" x14ac:dyDescent="0.25">
      <c r="A2390" s="23"/>
      <c r="B2390" s="24"/>
      <c r="C2390" s="23"/>
      <c r="D2390" s="23"/>
      <c r="E2390" s="25"/>
      <c r="F2390" s="25"/>
      <c r="G2390" s="25"/>
      <c r="H2390" s="25"/>
    </row>
    <row r="2391" spans="1:8" ht="15.75" x14ac:dyDescent="0.25">
      <c r="A2391" s="23"/>
      <c r="B2391" s="24"/>
      <c r="C2391" s="23"/>
      <c r="D2391" s="23"/>
      <c r="E2391" s="25"/>
      <c r="F2391" s="25"/>
      <c r="G2391" s="25"/>
      <c r="H2391" s="25"/>
    </row>
    <row r="2392" spans="1:8" ht="15.75" x14ac:dyDescent="0.25">
      <c r="A2392" s="23"/>
      <c r="B2392" s="24"/>
      <c r="C2392" s="23"/>
      <c r="D2392" s="23"/>
      <c r="E2392" s="25"/>
      <c r="F2392" s="25"/>
      <c r="G2392" s="25"/>
      <c r="H2392" s="25"/>
    </row>
    <row r="2393" spans="1:8" ht="18" x14ac:dyDescent="0.25">
      <c r="A2393" s="167" t="s">
        <v>49</v>
      </c>
      <c r="B2393" s="168"/>
      <c r="C2393" s="168"/>
      <c r="D2393" s="168"/>
      <c r="E2393" s="168"/>
      <c r="F2393" s="168"/>
      <c r="G2393" s="168"/>
      <c r="H2393" s="169"/>
    </row>
    <row r="2394" spans="1:8" ht="47.25" x14ac:dyDescent="0.25">
      <c r="A2394" s="20" t="s">
        <v>0</v>
      </c>
      <c r="B2394" s="21" t="s">
        <v>94</v>
      </c>
      <c r="C2394" s="22" t="s">
        <v>95</v>
      </c>
      <c r="D2394" s="22" t="s">
        <v>91</v>
      </c>
      <c r="E2394" s="22" t="s">
        <v>92</v>
      </c>
      <c r="F2394" s="22" t="s">
        <v>93</v>
      </c>
      <c r="G2394" s="22" t="s">
        <v>89</v>
      </c>
      <c r="H2394" s="22" t="s">
        <v>88</v>
      </c>
    </row>
    <row r="2395" spans="1:8" ht="15.75" x14ac:dyDescent="0.25">
      <c r="A2395" s="9">
        <v>2005</v>
      </c>
      <c r="B2395" s="10">
        <v>0</v>
      </c>
      <c r="C2395" s="11"/>
      <c r="D2395" s="12"/>
      <c r="E2395" s="19"/>
      <c r="F2395" s="19"/>
      <c r="G2395" s="12"/>
      <c r="H2395" s="12"/>
    </row>
    <row r="2396" spans="1:8" ht="15.75" x14ac:dyDescent="0.25">
      <c r="A2396" s="9">
        <v>2006</v>
      </c>
      <c r="B2396" s="10">
        <v>0</v>
      </c>
      <c r="C2396" s="11"/>
      <c r="D2396" s="12"/>
      <c r="E2396" s="19"/>
      <c r="F2396" s="19"/>
      <c r="G2396" s="12"/>
      <c r="H2396" s="12"/>
    </row>
    <row r="2397" spans="1:8" ht="15.75" x14ac:dyDescent="0.25">
      <c r="A2397" s="9">
        <v>2007</v>
      </c>
      <c r="B2397" s="10">
        <v>0</v>
      </c>
      <c r="C2397" s="11"/>
      <c r="D2397" s="12"/>
      <c r="E2397" s="19"/>
      <c r="F2397" s="19"/>
      <c r="G2397" s="12"/>
      <c r="H2397" s="12"/>
    </row>
    <row r="2398" spans="1:8" ht="15.75" x14ac:dyDescent="0.25">
      <c r="A2398" s="9">
        <v>2008</v>
      </c>
      <c r="B2398" s="10">
        <v>0</v>
      </c>
      <c r="C2398" s="11"/>
      <c r="D2398" s="12"/>
      <c r="E2398" s="19"/>
      <c r="F2398" s="19"/>
      <c r="G2398" s="12"/>
      <c r="H2398" s="12"/>
    </row>
    <row r="2399" spans="1:8" ht="15.75" x14ac:dyDescent="0.25">
      <c r="A2399" s="9">
        <v>2009</v>
      </c>
      <c r="B2399" s="10">
        <v>0</v>
      </c>
      <c r="C2399" s="11"/>
      <c r="D2399" s="12"/>
      <c r="E2399" s="19"/>
      <c r="F2399" s="19"/>
      <c r="G2399" s="12"/>
      <c r="H2399" s="12"/>
    </row>
    <row r="2400" spans="1:8" ht="15.75" x14ac:dyDescent="0.25">
      <c r="A2400" s="9">
        <v>2010</v>
      </c>
      <c r="B2400" s="10">
        <v>0</v>
      </c>
      <c r="C2400" s="13">
        <v>1</v>
      </c>
      <c r="D2400" s="12">
        <v>0</v>
      </c>
      <c r="E2400" s="19">
        <v>1</v>
      </c>
      <c r="F2400" s="19">
        <v>0</v>
      </c>
      <c r="G2400" s="9">
        <f t="shared" ref="G2400:G2407" si="78">C2400-(D2400+E2400+F2400)-H2400</f>
        <v>0</v>
      </c>
      <c r="H2400" s="9">
        <v>0</v>
      </c>
    </row>
    <row r="2401" spans="1:8" ht="15.75" x14ac:dyDescent="0.25">
      <c r="A2401" s="9">
        <v>2011</v>
      </c>
      <c r="B2401" s="10">
        <v>0</v>
      </c>
      <c r="C2401" s="13">
        <v>1</v>
      </c>
      <c r="D2401" s="12">
        <v>0</v>
      </c>
      <c r="E2401" s="19">
        <v>0</v>
      </c>
      <c r="F2401" s="19">
        <v>0</v>
      </c>
      <c r="G2401" s="9">
        <f t="shared" si="78"/>
        <v>0</v>
      </c>
      <c r="H2401" s="9">
        <v>1</v>
      </c>
    </row>
    <row r="2402" spans="1:8" ht="15.75" x14ac:dyDescent="0.25">
      <c r="A2402" s="9">
        <v>2012</v>
      </c>
      <c r="B2402" s="10">
        <v>0</v>
      </c>
      <c r="C2402" s="13">
        <v>1</v>
      </c>
      <c r="D2402" s="12">
        <v>0</v>
      </c>
      <c r="E2402" s="19">
        <v>1</v>
      </c>
      <c r="F2402" s="19">
        <v>0</v>
      </c>
      <c r="G2402" s="9">
        <f t="shared" si="78"/>
        <v>0</v>
      </c>
      <c r="H2402" s="9">
        <v>0</v>
      </c>
    </row>
    <row r="2403" spans="1:8" ht="15.75" x14ac:dyDescent="0.25">
      <c r="A2403" s="9">
        <v>2013</v>
      </c>
      <c r="B2403" s="10">
        <v>0</v>
      </c>
      <c r="C2403" s="13">
        <v>1</v>
      </c>
      <c r="D2403" s="12">
        <v>0</v>
      </c>
      <c r="E2403" s="19">
        <v>1</v>
      </c>
      <c r="F2403" s="19">
        <v>0</v>
      </c>
      <c r="G2403" s="9">
        <f t="shared" si="78"/>
        <v>0</v>
      </c>
      <c r="H2403" s="9">
        <v>0</v>
      </c>
    </row>
    <row r="2404" spans="1:8" ht="15.75" x14ac:dyDescent="0.25">
      <c r="A2404" s="9">
        <v>2014</v>
      </c>
      <c r="B2404" s="10">
        <v>0</v>
      </c>
      <c r="C2404" s="13">
        <v>1</v>
      </c>
      <c r="D2404" s="12">
        <v>0</v>
      </c>
      <c r="E2404" s="19">
        <v>1</v>
      </c>
      <c r="F2404" s="19">
        <v>0</v>
      </c>
      <c r="G2404" s="9">
        <f t="shared" si="78"/>
        <v>0</v>
      </c>
      <c r="H2404" s="9">
        <v>0</v>
      </c>
    </row>
    <row r="2405" spans="1:8" ht="15.75" x14ac:dyDescent="0.25">
      <c r="A2405" s="9">
        <v>2015</v>
      </c>
      <c r="B2405" s="10">
        <v>0</v>
      </c>
      <c r="C2405" s="13">
        <v>2</v>
      </c>
      <c r="D2405" s="12">
        <v>0</v>
      </c>
      <c r="E2405" s="19">
        <v>1</v>
      </c>
      <c r="F2405" s="19">
        <v>0</v>
      </c>
      <c r="G2405" s="9">
        <f t="shared" si="78"/>
        <v>1</v>
      </c>
      <c r="H2405" s="9">
        <v>0</v>
      </c>
    </row>
    <row r="2406" spans="1:8" ht="15.75" x14ac:dyDescent="0.25">
      <c r="A2406" s="9">
        <v>2016</v>
      </c>
      <c r="B2406" s="10">
        <v>0</v>
      </c>
      <c r="C2406" s="13">
        <v>2</v>
      </c>
      <c r="D2406" s="12">
        <v>0</v>
      </c>
      <c r="E2406" s="19">
        <v>0</v>
      </c>
      <c r="F2406" s="19">
        <v>0</v>
      </c>
      <c r="G2406" s="9">
        <f t="shared" si="78"/>
        <v>2</v>
      </c>
      <c r="H2406" s="9">
        <v>0</v>
      </c>
    </row>
    <row r="2407" spans="1:8" ht="15.75" x14ac:dyDescent="0.25">
      <c r="A2407" s="9">
        <v>2017</v>
      </c>
      <c r="B2407" s="10">
        <v>0</v>
      </c>
      <c r="C2407" s="13">
        <v>2</v>
      </c>
      <c r="D2407" s="12">
        <v>0</v>
      </c>
      <c r="E2407" s="19">
        <v>1</v>
      </c>
      <c r="F2407" s="19">
        <v>0</v>
      </c>
      <c r="G2407" s="19">
        <f t="shared" si="78"/>
        <v>0</v>
      </c>
      <c r="H2407" s="19">
        <v>1</v>
      </c>
    </row>
    <row r="2408" spans="1:8" ht="15.75" x14ac:dyDescent="0.25">
      <c r="A2408" s="9">
        <v>2018</v>
      </c>
      <c r="B2408" s="10">
        <v>0</v>
      </c>
      <c r="C2408" s="13">
        <v>2</v>
      </c>
      <c r="D2408" s="12">
        <v>0</v>
      </c>
      <c r="E2408" s="19">
        <v>1</v>
      </c>
      <c r="F2408" s="19">
        <v>0</v>
      </c>
      <c r="G2408" s="19">
        <v>0</v>
      </c>
      <c r="H2408" s="19">
        <v>1</v>
      </c>
    </row>
    <row r="2409" spans="1:8" ht="15.75" x14ac:dyDescent="0.25">
      <c r="A2409" s="9">
        <v>2019</v>
      </c>
      <c r="B2409" s="10">
        <v>0</v>
      </c>
      <c r="C2409" s="13">
        <v>2</v>
      </c>
      <c r="D2409" s="12">
        <v>0</v>
      </c>
      <c r="E2409" s="19">
        <v>1</v>
      </c>
      <c r="F2409" s="19">
        <v>0</v>
      </c>
      <c r="G2409" s="19">
        <v>0</v>
      </c>
      <c r="H2409" s="19">
        <v>1</v>
      </c>
    </row>
    <row r="2410" spans="1:8" ht="15.75" x14ac:dyDescent="0.25">
      <c r="A2410" s="9">
        <v>2020</v>
      </c>
      <c r="B2410" s="10">
        <v>0</v>
      </c>
      <c r="C2410" s="13">
        <v>1</v>
      </c>
      <c r="D2410" s="12">
        <v>0</v>
      </c>
      <c r="E2410" s="19">
        <v>1</v>
      </c>
      <c r="F2410" s="19">
        <v>0</v>
      </c>
      <c r="G2410" s="19">
        <v>0</v>
      </c>
      <c r="H2410" s="19">
        <v>0</v>
      </c>
    </row>
    <row r="2411" spans="1:8" ht="15.75" x14ac:dyDescent="0.25">
      <c r="A2411" s="9">
        <v>2021</v>
      </c>
      <c r="B2411" s="10">
        <v>0</v>
      </c>
      <c r="C2411" s="13" t="s">
        <v>666</v>
      </c>
      <c r="D2411" s="9" t="s">
        <v>666</v>
      </c>
      <c r="E2411" s="19" t="s">
        <v>666</v>
      </c>
      <c r="F2411" s="19" t="s">
        <v>666</v>
      </c>
      <c r="G2411" s="19" t="s">
        <v>666</v>
      </c>
      <c r="H2411" s="19" t="s">
        <v>666</v>
      </c>
    </row>
    <row r="2412" spans="1:8" ht="15.75" x14ac:dyDescent="0.25">
      <c r="A2412" s="9">
        <v>2022</v>
      </c>
      <c r="B2412" s="10">
        <v>0</v>
      </c>
      <c r="C2412" s="13">
        <v>2</v>
      </c>
      <c r="D2412" s="9">
        <v>0</v>
      </c>
      <c r="E2412" s="19">
        <v>2</v>
      </c>
      <c r="F2412" s="19">
        <v>0</v>
      </c>
      <c r="G2412" s="19">
        <v>0</v>
      </c>
      <c r="H2412" s="19">
        <v>0</v>
      </c>
    </row>
    <row r="2413" spans="1:8" ht="15.75" x14ac:dyDescent="0.25">
      <c r="A2413" s="26"/>
      <c r="B2413" s="27"/>
      <c r="C2413" s="29"/>
      <c r="D2413" s="30"/>
      <c r="E2413" s="25"/>
      <c r="F2413" s="25"/>
      <c r="G2413" s="25"/>
      <c r="H2413" s="25"/>
    </row>
    <row r="2414" spans="1:8" ht="15.75" x14ac:dyDescent="0.25">
      <c r="A2414" s="23" t="s">
        <v>96</v>
      </c>
      <c r="B2414" s="27"/>
      <c r="C2414" s="29"/>
      <c r="D2414" s="30"/>
      <c r="E2414" s="25"/>
      <c r="F2414" s="25"/>
      <c r="G2414" s="25"/>
      <c r="H2414" s="25"/>
    </row>
    <row r="2415" spans="1:8" ht="15.75" x14ac:dyDescent="0.25">
      <c r="A2415" s="26"/>
      <c r="B2415" s="27"/>
      <c r="C2415" s="29"/>
      <c r="D2415" s="30"/>
      <c r="E2415" s="25"/>
      <c r="F2415" s="25"/>
      <c r="G2415" s="25"/>
      <c r="H2415" s="25"/>
    </row>
    <row r="2416" spans="1:8" ht="15.75" x14ac:dyDescent="0.25">
      <c r="A2416" s="26"/>
      <c r="B2416" s="27"/>
      <c r="C2416" s="29"/>
      <c r="D2416" s="30"/>
      <c r="E2416" s="25"/>
      <c r="F2416" s="25"/>
      <c r="G2416" s="25"/>
      <c r="H2416" s="25"/>
    </row>
    <row r="2417" spans="1:8" ht="15.75" x14ac:dyDescent="0.25">
      <c r="A2417" s="26"/>
      <c r="B2417" s="27"/>
      <c r="C2417" s="29"/>
      <c r="D2417" s="30"/>
      <c r="E2417" s="25"/>
      <c r="F2417" s="25"/>
      <c r="G2417" s="25"/>
      <c r="H2417" s="25"/>
    </row>
    <row r="2418" spans="1:8" ht="15.75" x14ac:dyDescent="0.25">
      <c r="A2418" s="23"/>
      <c r="B2418" s="24"/>
      <c r="C2418" s="23"/>
      <c r="D2418" s="23"/>
      <c r="E2418" s="25"/>
      <c r="F2418" s="25"/>
      <c r="G2418" s="25"/>
      <c r="H2418" s="25"/>
    </row>
    <row r="2419" spans="1:8" ht="15.75" x14ac:dyDescent="0.25">
      <c r="A2419" s="23"/>
      <c r="B2419" s="24"/>
      <c r="C2419" s="23"/>
      <c r="D2419" s="23"/>
      <c r="E2419" s="25"/>
      <c r="F2419" s="25"/>
      <c r="G2419" s="25"/>
      <c r="H2419" s="25"/>
    </row>
    <row r="2420" spans="1:8" ht="15.75" x14ac:dyDescent="0.25">
      <c r="A2420" s="23"/>
      <c r="B2420" s="24"/>
      <c r="C2420" s="23"/>
      <c r="D2420" s="23"/>
      <c r="E2420" s="25"/>
      <c r="F2420" s="25"/>
      <c r="G2420" s="25"/>
      <c r="H2420" s="25"/>
    </row>
    <row r="2421" spans="1:8" ht="18" x14ac:dyDescent="0.25">
      <c r="A2421" s="167" t="s">
        <v>50</v>
      </c>
      <c r="B2421" s="168"/>
      <c r="C2421" s="168"/>
      <c r="D2421" s="168"/>
      <c r="E2421" s="168"/>
      <c r="F2421" s="168"/>
      <c r="G2421" s="168"/>
      <c r="H2421" s="169"/>
    </row>
    <row r="2422" spans="1:8" ht="47.25" x14ac:dyDescent="0.25">
      <c r="A2422" s="20" t="s">
        <v>0</v>
      </c>
      <c r="B2422" s="21" t="s">
        <v>94</v>
      </c>
      <c r="C2422" s="22" t="s">
        <v>95</v>
      </c>
      <c r="D2422" s="22" t="s">
        <v>91</v>
      </c>
      <c r="E2422" s="22" t="s">
        <v>92</v>
      </c>
      <c r="F2422" s="22" t="s">
        <v>93</v>
      </c>
      <c r="G2422" s="22" t="s">
        <v>89</v>
      </c>
      <c r="H2422" s="22" t="s">
        <v>88</v>
      </c>
    </row>
    <row r="2423" spans="1:8" ht="15.75" x14ac:dyDescent="0.25">
      <c r="A2423" s="9">
        <v>2005</v>
      </c>
      <c r="B2423" s="10">
        <v>0</v>
      </c>
      <c r="C2423" s="11"/>
      <c r="D2423" s="12"/>
      <c r="E2423" s="19"/>
      <c r="F2423" s="19"/>
      <c r="G2423" s="12"/>
      <c r="H2423" s="12"/>
    </row>
    <row r="2424" spans="1:8" ht="15.75" x14ac:dyDescent="0.25">
      <c r="A2424" s="9">
        <v>2006</v>
      </c>
      <c r="B2424" s="10">
        <v>0</v>
      </c>
      <c r="C2424" s="11"/>
      <c r="D2424" s="12"/>
      <c r="E2424" s="19"/>
      <c r="F2424" s="19"/>
      <c r="G2424" s="12"/>
      <c r="H2424" s="12"/>
    </row>
    <row r="2425" spans="1:8" ht="15.75" x14ac:dyDescent="0.25">
      <c r="A2425" s="9">
        <v>2007</v>
      </c>
      <c r="B2425" s="10">
        <v>0</v>
      </c>
      <c r="C2425" s="11"/>
      <c r="D2425" s="12"/>
      <c r="E2425" s="19"/>
      <c r="F2425" s="19"/>
      <c r="G2425" s="12"/>
      <c r="H2425" s="12"/>
    </row>
    <row r="2426" spans="1:8" ht="15.75" x14ac:dyDescent="0.25">
      <c r="A2426" s="9">
        <v>2008</v>
      </c>
      <c r="B2426" s="10">
        <v>0</v>
      </c>
      <c r="C2426" s="11"/>
      <c r="D2426" s="12"/>
      <c r="E2426" s="19"/>
      <c r="F2426" s="19"/>
      <c r="G2426" s="12"/>
      <c r="H2426" s="12"/>
    </row>
    <row r="2427" spans="1:8" ht="15.75" x14ac:dyDescent="0.25">
      <c r="A2427" s="9">
        <v>2009</v>
      </c>
      <c r="B2427" s="10">
        <v>0</v>
      </c>
      <c r="C2427" s="11"/>
      <c r="D2427" s="12"/>
      <c r="E2427" s="19"/>
      <c r="F2427" s="19"/>
      <c r="G2427" s="12"/>
      <c r="H2427" s="12"/>
    </row>
    <row r="2428" spans="1:8" ht="15.75" x14ac:dyDescent="0.25">
      <c r="A2428" s="9">
        <v>2010</v>
      </c>
      <c r="B2428" s="10">
        <v>0</v>
      </c>
      <c r="C2428" s="13">
        <v>6</v>
      </c>
      <c r="D2428" s="12">
        <v>0</v>
      </c>
      <c r="E2428" s="19">
        <v>5</v>
      </c>
      <c r="F2428" s="19">
        <v>1</v>
      </c>
      <c r="G2428" s="9">
        <f t="shared" ref="G2428:G2435" si="79">C2428-(D2428+E2428+F2428)-H2428</f>
        <v>0</v>
      </c>
      <c r="H2428" s="9">
        <v>0</v>
      </c>
    </row>
    <row r="2429" spans="1:8" ht="15.75" x14ac:dyDescent="0.25">
      <c r="A2429" s="9">
        <v>2011</v>
      </c>
      <c r="B2429" s="10">
        <v>0</v>
      </c>
      <c r="C2429" s="13">
        <v>6</v>
      </c>
      <c r="D2429" s="12">
        <v>0</v>
      </c>
      <c r="E2429" s="19">
        <v>5</v>
      </c>
      <c r="F2429" s="19">
        <v>1</v>
      </c>
      <c r="G2429" s="9">
        <f t="shared" si="79"/>
        <v>0</v>
      </c>
      <c r="H2429" s="9">
        <v>0</v>
      </c>
    </row>
    <row r="2430" spans="1:8" ht="15.75" x14ac:dyDescent="0.25">
      <c r="A2430" s="9">
        <v>2012</v>
      </c>
      <c r="B2430" s="10">
        <v>0</v>
      </c>
      <c r="C2430" s="13">
        <v>6</v>
      </c>
      <c r="D2430" s="12">
        <v>0</v>
      </c>
      <c r="E2430" s="19">
        <v>4</v>
      </c>
      <c r="F2430" s="19">
        <v>0</v>
      </c>
      <c r="G2430" s="9">
        <f t="shared" si="79"/>
        <v>2</v>
      </c>
      <c r="H2430" s="9">
        <v>0</v>
      </c>
    </row>
    <row r="2431" spans="1:8" ht="15.75" x14ac:dyDescent="0.25">
      <c r="A2431" s="9">
        <v>2013</v>
      </c>
      <c r="B2431" s="10">
        <v>0</v>
      </c>
      <c r="C2431" s="13">
        <v>6</v>
      </c>
      <c r="D2431" s="12">
        <v>0</v>
      </c>
      <c r="E2431" s="19">
        <v>4</v>
      </c>
      <c r="F2431" s="19">
        <v>0</v>
      </c>
      <c r="G2431" s="9">
        <f t="shared" si="79"/>
        <v>2</v>
      </c>
      <c r="H2431" s="9">
        <v>0</v>
      </c>
    </row>
    <row r="2432" spans="1:8" ht="15.75" x14ac:dyDescent="0.25">
      <c r="A2432" s="9">
        <v>2014</v>
      </c>
      <c r="B2432" s="10">
        <v>0</v>
      </c>
      <c r="C2432" s="13">
        <v>6</v>
      </c>
      <c r="D2432" s="12">
        <v>0</v>
      </c>
      <c r="E2432" s="19">
        <v>3</v>
      </c>
      <c r="F2432" s="19">
        <v>1</v>
      </c>
      <c r="G2432" s="9">
        <f t="shared" si="79"/>
        <v>2</v>
      </c>
      <c r="H2432" s="9">
        <v>0</v>
      </c>
    </row>
    <row r="2433" spans="1:8" ht="15.75" x14ac:dyDescent="0.25">
      <c r="A2433" s="9">
        <v>2015</v>
      </c>
      <c r="B2433" s="10">
        <v>0</v>
      </c>
      <c r="C2433" s="13">
        <v>6</v>
      </c>
      <c r="D2433" s="12">
        <v>0</v>
      </c>
      <c r="E2433" s="19">
        <v>3</v>
      </c>
      <c r="F2433" s="19">
        <v>0</v>
      </c>
      <c r="G2433" s="9">
        <f t="shared" si="79"/>
        <v>3</v>
      </c>
      <c r="H2433" s="9">
        <v>0</v>
      </c>
    </row>
    <row r="2434" spans="1:8" ht="15.75" x14ac:dyDescent="0.25">
      <c r="A2434" s="9">
        <v>2016</v>
      </c>
      <c r="B2434" s="10">
        <v>0</v>
      </c>
      <c r="C2434" s="13">
        <v>5</v>
      </c>
      <c r="D2434" s="12">
        <v>0</v>
      </c>
      <c r="E2434" s="19">
        <v>4</v>
      </c>
      <c r="F2434" s="19">
        <v>0</v>
      </c>
      <c r="G2434" s="9">
        <f t="shared" si="79"/>
        <v>1</v>
      </c>
      <c r="H2434" s="9">
        <v>0</v>
      </c>
    </row>
    <row r="2435" spans="1:8" ht="15.75" x14ac:dyDescent="0.25">
      <c r="A2435" s="9">
        <v>2017</v>
      </c>
      <c r="B2435" s="10">
        <v>0</v>
      </c>
      <c r="C2435" s="13">
        <v>4</v>
      </c>
      <c r="D2435" s="12">
        <v>0</v>
      </c>
      <c r="E2435" s="19">
        <v>3</v>
      </c>
      <c r="F2435" s="19">
        <v>0</v>
      </c>
      <c r="G2435" s="19">
        <f t="shared" si="79"/>
        <v>0</v>
      </c>
      <c r="H2435" s="19">
        <v>1</v>
      </c>
    </row>
    <row r="2436" spans="1:8" ht="15.75" x14ac:dyDescent="0.25">
      <c r="A2436" s="9">
        <v>2018</v>
      </c>
      <c r="B2436" s="10">
        <v>0</v>
      </c>
      <c r="C2436" s="13">
        <v>4</v>
      </c>
      <c r="D2436" s="12">
        <v>0</v>
      </c>
      <c r="E2436" s="19">
        <v>3</v>
      </c>
      <c r="F2436" s="19">
        <v>0</v>
      </c>
      <c r="G2436" s="19">
        <v>1</v>
      </c>
      <c r="H2436" s="19">
        <v>0</v>
      </c>
    </row>
    <row r="2437" spans="1:8" ht="15.75" x14ac:dyDescent="0.25">
      <c r="A2437" s="9">
        <v>2019</v>
      </c>
      <c r="B2437" s="10">
        <v>0</v>
      </c>
      <c r="C2437" s="13">
        <v>4</v>
      </c>
      <c r="D2437" s="12">
        <v>0</v>
      </c>
      <c r="E2437" s="19">
        <v>3</v>
      </c>
      <c r="F2437" s="19">
        <v>0</v>
      </c>
      <c r="G2437" s="19">
        <v>1</v>
      </c>
      <c r="H2437" s="19">
        <v>0</v>
      </c>
    </row>
    <row r="2438" spans="1:8" ht="15.75" x14ac:dyDescent="0.25">
      <c r="A2438" s="9">
        <v>2020</v>
      </c>
      <c r="B2438" s="10">
        <v>0</v>
      </c>
      <c r="C2438" s="13">
        <v>4</v>
      </c>
      <c r="D2438" s="12">
        <v>0</v>
      </c>
      <c r="E2438" s="19">
        <v>3</v>
      </c>
      <c r="F2438" s="19">
        <v>0</v>
      </c>
      <c r="G2438" s="19">
        <v>0</v>
      </c>
      <c r="H2438" s="19">
        <v>1</v>
      </c>
    </row>
    <row r="2439" spans="1:8" ht="15.75" x14ac:dyDescent="0.25">
      <c r="A2439" s="9">
        <v>2021</v>
      </c>
      <c r="B2439" s="10">
        <v>0</v>
      </c>
      <c r="C2439" s="13" t="s">
        <v>666</v>
      </c>
      <c r="D2439" s="9" t="s">
        <v>666</v>
      </c>
      <c r="E2439" s="19" t="s">
        <v>666</v>
      </c>
      <c r="F2439" s="19" t="s">
        <v>666</v>
      </c>
      <c r="G2439" s="19" t="s">
        <v>666</v>
      </c>
      <c r="H2439" s="19" t="s">
        <v>666</v>
      </c>
    </row>
    <row r="2440" spans="1:8" ht="15.75" x14ac:dyDescent="0.25">
      <c r="A2440" s="9">
        <v>2022</v>
      </c>
      <c r="B2440" s="10">
        <v>0</v>
      </c>
      <c r="C2440" s="13">
        <v>4</v>
      </c>
      <c r="D2440" s="9">
        <v>0</v>
      </c>
      <c r="E2440" s="19">
        <v>3</v>
      </c>
      <c r="F2440" s="19">
        <v>0</v>
      </c>
      <c r="G2440" s="19">
        <v>1</v>
      </c>
      <c r="H2440" s="19">
        <v>0</v>
      </c>
    </row>
    <row r="2441" spans="1:8" ht="15.75" x14ac:dyDescent="0.25">
      <c r="A2441" s="26"/>
      <c r="B2441" s="27"/>
      <c r="C2441" s="29"/>
      <c r="D2441" s="30"/>
      <c r="E2441" s="25"/>
      <c r="F2441" s="25"/>
      <c r="G2441" s="25"/>
      <c r="H2441" s="25"/>
    </row>
    <row r="2442" spans="1:8" ht="15.75" x14ac:dyDescent="0.25">
      <c r="A2442" s="23" t="s">
        <v>96</v>
      </c>
      <c r="B2442" s="27"/>
      <c r="C2442" s="29"/>
      <c r="D2442" s="30"/>
      <c r="E2442" s="25"/>
      <c r="F2442" s="25"/>
      <c r="G2442" s="25"/>
      <c r="H2442" s="25"/>
    </row>
    <row r="2443" spans="1:8" ht="15.75" x14ac:dyDescent="0.25">
      <c r="A2443" s="26"/>
      <c r="B2443" s="27"/>
      <c r="C2443" s="29"/>
      <c r="D2443" s="30"/>
      <c r="E2443" s="25"/>
      <c r="F2443" s="25"/>
      <c r="G2443" s="25"/>
      <c r="H2443" s="25"/>
    </row>
    <row r="2444" spans="1:8" ht="15.75" x14ac:dyDescent="0.25">
      <c r="A2444" s="26"/>
      <c r="B2444" s="27"/>
      <c r="C2444" s="29"/>
      <c r="D2444" s="30"/>
      <c r="E2444" s="25"/>
      <c r="F2444" s="25"/>
      <c r="G2444" s="25"/>
      <c r="H2444" s="25"/>
    </row>
    <row r="2445" spans="1:8" ht="15.75" x14ac:dyDescent="0.25">
      <c r="A2445" s="26"/>
      <c r="B2445" s="27"/>
      <c r="C2445" s="29"/>
      <c r="D2445" s="30"/>
      <c r="E2445" s="25"/>
      <c r="F2445" s="25"/>
      <c r="G2445" s="25"/>
      <c r="H2445" s="25"/>
    </row>
    <row r="2446" spans="1:8" ht="15.75" x14ac:dyDescent="0.25">
      <c r="A2446" s="23"/>
      <c r="B2446" s="24"/>
      <c r="C2446" s="23"/>
      <c r="D2446" s="23"/>
      <c r="E2446" s="25"/>
      <c r="F2446" s="25"/>
      <c r="G2446" s="25"/>
      <c r="H2446" s="25"/>
    </row>
    <row r="2447" spans="1:8" ht="15.75" x14ac:dyDescent="0.25">
      <c r="A2447" s="23"/>
      <c r="B2447" s="24"/>
      <c r="C2447" s="23"/>
      <c r="D2447" s="23"/>
      <c r="E2447" s="25"/>
      <c r="F2447" s="25"/>
      <c r="G2447" s="25"/>
      <c r="H2447" s="25"/>
    </row>
    <row r="2448" spans="1:8" ht="15.75" x14ac:dyDescent="0.25">
      <c r="A2448" s="23"/>
      <c r="B2448" s="24"/>
      <c r="C2448" s="23"/>
      <c r="D2448" s="23"/>
      <c r="E2448" s="25"/>
      <c r="F2448" s="25"/>
      <c r="G2448" s="25"/>
      <c r="H2448" s="25"/>
    </row>
    <row r="2449" spans="1:8" ht="18" x14ac:dyDescent="0.25">
      <c r="A2449" s="167" t="s">
        <v>51</v>
      </c>
      <c r="B2449" s="168"/>
      <c r="C2449" s="168"/>
      <c r="D2449" s="168"/>
      <c r="E2449" s="168"/>
      <c r="F2449" s="168"/>
      <c r="G2449" s="168"/>
      <c r="H2449" s="169"/>
    </row>
    <row r="2450" spans="1:8" ht="47.25" x14ac:dyDescent="0.25">
      <c r="A2450" s="20" t="s">
        <v>0</v>
      </c>
      <c r="B2450" s="21" t="s">
        <v>94</v>
      </c>
      <c r="C2450" s="22" t="s">
        <v>95</v>
      </c>
      <c r="D2450" s="22" t="s">
        <v>91</v>
      </c>
      <c r="E2450" s="22" t="s">
        <v>92</v>
      </c>
      <c r="F2450" s="22" t="s">
        <v>93</v>
      </c>
      <c r="G2450" s="22" t="s">
        <v>89</v>
      </c>
      <c r="H2450" s="22" t="s">
        <v>88</v>
      </c>
    </row>
    <row r="2451" spans="1:8" ht="15.75" x14ac:dyDescent="0.25">
      <c r="A2451" s="9">
        <v>2005</v>
      </c>
      <c r="B2451" s="10">
        <v>0</v>
      </c>
      <c r="C2451" s="11"/>
      <c r="D2451" s="12"/>
      <c r="E2451" s="19"/>
      <c r="F2451" s="19"/>
      <c r="G2451" s="12"/>
      <c r="H2451" s="12"/>
    </row>
    <row r="2452" spans="1:8" ht="15.75" x14ac:dyDescent="0.25">
      <c r="A2452" s="9">
        <v>2006</v>
      </c>
      <c r="B2452" s="10">
        <v>0</v>
      </c>
      <c r="C2452" s="11"/>
      <c r="D2452" s="12"/>
      <c r="E2452" s="19"/>
      <c r="F2452" s="19"/>
      <c r="G2452" s="12"/>
      <c r="H2452" s="12"/>
    </row>
    <row r="2453" spans="1:8" ht="15.75" x14ac:dyDescent="0.25">
      <c r="A2453" s="9">
        <v>2007</v>
      </c>
      <c r="B2453" s="10">
        <v>0</v>
      </c>
      <c r="C2453" s="11"/>
      <c r="D2453" s="12"/>
      <c r="E2453" s="19"/>
      <c r="F2453" s="19"/>
      <c r="G2453" s="12"/>
      <c r="H2453" s="12"/>
    </row>
    <row r="2454" spans="1:8" ht="15.75" x14ac:dyDescent="0.25">
      <c r="A2454" s="9">
        <v>2008</v>
      </c>
      <c r="B2454" s="10">
        <v>0</v>
      </c>
      <c r="C2454" s="11"/>
      <c r="D2454" s="12"/>
      <c r="E2454" s="19"/>
      <c r="F2454" s="19"/>
      <c r="G2454" s="12"/>
      <c r="H2454" s="12"/>
    </row>
    <row r="2455" spans="1:8" ht="15.75" x14ac:dyDescent="0.25">
      <c r="A2455" s="9">
        <v>2009</v>
      </c>
      <c r="B2455" s="10">
        <v>0</v>
      </c>
      <c r="C2455" s="11"/>
      <c r="D2455" s="12"/>
      <c r="E2455" s="19"/>
      <c r="F2455" s="19"/>
      <c r="G2455" s="12"/>
      <c r="H2455" s="12"/>
    </row>
    <row r="2456" spans="1:8" ht="15.75" x14ac:dyDescent="0.25">
      <c r="A2456" s="9">
        <v>2010</v>
      </c>
      <c r="B2456" s="10">
        <v>0</v>
      </c>
      <c r="C2456" s="13">
        <v>1</v>
      </c>
      <c r="D2456" s="12">
        <v>0</v>
      </c>
      <c r="E2456" s="19">
        <v>0</v>
      </c>
      <c r="F2456" s="19">
        <v>0</v>
      </c>
      <c r="G2456" s="9">
        <f t="shared" ref="G2456:G2463" si="80">C2456-(D2456+E2456+F2456)-H2456</f>
        <v>0</v>
      </c>
      <c r="H2456" s="9">
        <v>1</v>
      </c>
    </row>
    <row r="2457" spans="1:8" ht="15.75" x14ac:dyDescent="0.25">
      <c r="A2457" s="9">
        <v>2011</v>
      </c>
      <c r="B2457" s="10">
        <v>0</v>
      </c>
      <c r="C2457" s="13">
        <v>1</v>
      </c>
      <c r="D2457" s="12">
        <v>0</v>
      </c>
      <c r="E2457" s="19">
        <v>0</v>
      </c>
      <c r="F2457" s="19">
        <v>0</v>
      </c>
      <c r="G2457" s="9">
        <f t="shared" si="80"/>
        <v>0</v>
      </c>
      <c r="H2457" s="9">
        <v>1</v>
      </c>
    </row>
    <row r="2458" spans="1:8" ht="15.75" x14ac:dyDescent="0.25">
      <c r="A2458" s="9">
        <v>2012</v>
      </c>
      <c r="B2458" s="10">
        <v>0</v>
      </c>
      <c r="C2458" s="13">
        <v>2</v>
      </c>
      <c r="D2458" s="12">
        <v>0</v>
      </c>
      <c r="E2458" s="19">
        <v>1</v>
      </c>
      <c r="F2458" s="19">
        <v>1</v>
      </c>
      <c r="G2458" s="9">
        <f t="shared" si="80"/>
        <v>0</v>
      </c>
      <c r="H2458" s="9">
        <v>0</v>
      </c>
    </row>
    <row r="2459" spans="1:8" ht="15.75" x14ac:dyDescent="0.25">
      <c r="A2459" s="9">
        <v>2013</v>
      </c>
      <c r="B2459" s="10">
        <v>0</v>
      </c>
      <c r="C2459" s="13">
        <v>2</v>
      </c>
      <c r="D2459" s="12">
        <v>0</v>
      </c>
      <c r="E2459" s="19">
        <v>1</v>
      </c>
      <c r="F2459" s="19">
        <v>1</v>
      </c>
      <c r="G2459" s="9">
        <f t="shared" si="80"/>
        <v>0</v>
      </c>
      <c r="H2459" s="9">
        <v>0</v>
      </c>
    </row>
    <row r="2460" spans="1:8" ht="15.75" x14ac:dyDescent="0.25">
      <c r="A2460" s="9">
        <v>2014</v>
      </c>
      <c r="B2460" s="10">
        <v>0</v>
      </c>
      <c r="C2460" s="13">
        <v>5</v>
      </c>
      <c r="D2460" s="12">
        <v>0</v>
      </c>
      <c r="E2460" s="19">
        <v>4</v>
      </c>
      <c r="F2460" s="19">
        <v>0</v>
      </c>
      <c r="G2460" s="9">
        <f t="shared" si="80"/>
        <v>0</v>
      </c>
      <c r="H2460" s="9">
        <v>1</v>
      </c>
    </row>
    <row r="2461" spans="1:8" ht="15.75" x14ac:dyDescent="0.25">
      <c r="A2461" s="9">
        <v>2015</v>
      </c>
      <c r="B2461" s="10">
        <v>0</v>
      </c>
      <c r="C2461" s="13">
        <v>5</v>
      </c>
      <c r="D2461" s="12">
        <v>0</v>
      </c>
      <c r="E2461" s="19">
        <v>4</v>
      </c>
      <c r="F2461" s="19">
        <v>0</v>
      </c>
      <c r="G2461" s="9">
        <f t="shared" si="80"/>
        <v>0</v>
      </c>
      <c r="H2461" s="9">
        <v>1</v>
      </c>
    </row>
    <row r="2462" spans="1:8" ht="15.75" x14ac:dyDescent="0.25">
      <c r="A2462" s="9">
        <v>2016</v>
      </c>
      <c r="B2462" s="10">
        <v>0</v>
      </c>
      <c r="C2462" s="13">
        <v>5</v>
      </c>
      <c r="D2462" s="12">
        <v>0</v>
      </c>
      <c r="E2462" s="19">
        <v>4</v>
      </c>
      <c r="F2462" s="19">
        <v>0</v>
      </c>
      <c r="G2462" s="9">
        <f t="shared" si="80"/>
        <v>1</v>
      </c>
      <c r="H2462" s="9">
        <v>0</v>
      </c>
    </row>
    <row r="2463" spans="1:8" ht="15.75" x14ac:dyDescent="0.25">
      <c r="A2463" s="9">
        <v>2017</v>
      </c>
      <c r="B2463" s="10">
        <v>0</v>
      </c>
      <c r="C2463" s="13">
        <v>4</v>
      </c>
      <c r="D2463" s="12">
        <v>0</v>
      </c>
      <c r="E2463" s="19">
        <v>4</v>
      </c>
      <c r="F2463" s="19">
        <v>0</v>
      </c>
      <c r="G2463" s="19">
        <f t="shared" si="80"/>
        <v>0</v>
      </c>
      <c r="H2463" s="19">
        <v>0</v>
      </c>
    </row>
    <row r="2464" spans="1:8" ht="15.75" x14ac:dyDescent="0.25">
      <c r="A2464" s="9">
        <v>2018</v>
      </c>
      <c r="B2464" s="10">
        <v>0</v>
      </c>
      <c r="C2464" s="13">
        <v>4</v>
      </c>
      <c r="D2464" s="12">
        <v>0</v>
      </c>
      <c r="E2464" s="19">
        <v>4</v>
      </c>
      <c r="F2464" s="19">
        <v>0</v>
      </c>
      <c r="G2464" s="19">
        <v>0</v>
      </c>
      <c r="H2464" s="19">
        <v>0</v>
      </c>
    </row>
    <row r="2465" spans="1:9" ht="15.75" x14ac:dyDescent="0.25">
      <c r="A2465" s="9">
        <v>2019</v>
      </c>
      <c r="B2465" s="10">
        <v>0</v>
      </c>
      <c r="C2465" s="13">
        <v>5</v>
      </c>
      <c r="D2465" s="12">
        <v>0</v>
      </c>
      <c r="E2465" s="19">
        <v>3</v>
      </c>
      <c r="F2465" s="19">
        <v>2</v>
      </c>
      <c r="G2465" s="19">
        <v>0</v>
      </c>
      <c r="H2465" s="19">
        <v>0</v>
      </c>
    </row>
    <row r="2466" spans="1:9" ht="15.75" x14ac:dyDescent="0.25">
      <c r="A2466" s="9">
        <v>2020</v>
      </c>
      <c r="B2466" s="10">
        <v>0</v>
      </c>
      <c r="C2466" s="13">
        <v>5</v>
      </c>
      <c r="D2466" s="12">
        <v>0</v>
      </c>
      <c r="E2466" s="19">
        <v>3</v>
      </c>
      <c r="F2466" s="19">
        <v>2</v>
      </c>
      <c r="G2466" s="19">
        <v>0</v>
      </c>
      <c r="H2466" s="19">
        <v>0</v>
      </c>
    </row>
    <row r="2467" spans="1:9" ht="15.75" x14ac:dyDescent="0.25">
      <c r="A2467" s="9">
        <v>2021</v>
      </c>
      <c r="B2467" s="10">
        <v>0</v>
      </c>
      <c r="C2467" s="13" t="s">
        <v>666</v>
      </c>
      <c r="D2467" s="9" t="s">
        <v>666</v>
      </c>
      <c r="E2467" s="19" t="s">
        <v>666</v>
      </c>
      <c r="F2467" s="19" t="s">
        <v>666</v>
      </c>
      <c r="G2467" s="19" t="s">
        <v>666</v>
      </c>
      <c r="H2467" s="19" t="s">
        <v>666</v>
      </c>
    </row>
    <row r="2468" spans="1:9" ht="15.75" x14ac:dyDescent="0.25">
      <c r="A2468" s="9">
        <v>2022</v>
      </c>
      <c r="B2468" s="10">
        <v>0</v>
      </c>
      <c r="C2468" s="13">
        <v>6</v>
      </c>
      <c r="D2468" s="9">
        <v>0</v>
      </c>
      <c r="E2468" s="19">
        <v>3</v>
      </c>
      <c r="F2468" s="19">
        <v>2</v>
      </c>
      <c r="G2468" s="19">
        <v>1</v>
      </c>
      <c r="H2468" s="19">
        <v>0</v>
      </c>
    </row>
    <row r="2469" spans="1:9" ht="15.75" x14ac:dyDescent="0.25">
      <c r="A2469" s="26"/>
      <c r="B2469" s="27"/>
      <c r="C2469" s="29"/>
      <c r="D2469" s="30"/>
      <c r="E2469" s="25"/>
      <c r="F2469" s="25"/>
      <c r="G2469" s="25"/>
      <c r="H2469" s="25"/>
    </row>
    <row r="2470" spans="1:9" ht="15.75" x14ac:dyDescent="0.25">
      <c r="A2470" s="23" t="s">
        <v>96</v>
      </c>
      <c r="B2470" s="27"/>
      <c r="C2470" s="29"/>
      <c r="D2470" s="30"/>
      <c r="E2470" s="25"/>
      <c r="F2470" s="25"/>
      <c r="G2470" s="25"/>
      <c r="H2470" s="25"/>
    </row>
    <row r="2471" spans="1:9" ht="15.75" x14ac:dyDescent="0.25">
      <c r="A2471" s="26"/>
      <c r="B2471" s="27"/>
      <c r="C2471" s="29"/>
      <c r="D2471" s="30"/>
      <c r="E2471" s="25"/>
      <c r="F2471" s="25"/>
      <c r="G2471" s="25"/>
      <c r="H2471" s="25"/>
    </row>
    <row r="2472" spans="1:9" ht="15.75" x14ac:dyDescent="0.25">
      <c r="A2472" s="26"/>
      <c r="B2472" s="27"/>
      <c r="C2472" s="29"/>
      <c r="D2472" s="30"/>
      <c r="E2472" s="25"/>
      <c r="F2472" s="25"/>
      <c r="G2472" s="25"/>
      <c r="H2472" s="25"/>
    </row>
    <row r="2473" spans="1:9" ht="15.75" x14ac:dyDescent="0.25">
      <c r="A2473" s="26"/>
      <c r="B2473" s="27"/>
      <c r="C2473" s="29"/>
      <c r="D2473" s="30"/>
      <c r="E2473" s="25"/>
      <c r="F2473" s="25"/>
      <c r="G2473" s="25"/>
      <c r="H2473" s="25"/>
    </row>
    <row r="2474" spans="1:9" ht="15.75" x14ac:dyDescent="0.25">
      <c r="A2474" s="23"/>
      <c r="B2474" s="24"/>
      <c r="C2474" s="23"/>
      <c r="D2474" s="23"/>
      <c r="E2474" s="25"/>
      <c r="F2474" s="25"/>
      <c r="G2474" s="25"/>
      <c r="H2474" s="25"/>
    </row>
    <row r="2475" spans="1:9" ht="15.75" x14ac:dyDescent="0.25">
      <c r="A2475" s="23"/>
      <c r="B2475" s="24"/>
      <c r="C2475" s="23"/>
      <c r="D2475" s="23"/>
      <c r="E2475" s="25"/>
      <c r="F2475" s="25"/>
      <c r="G2475" s="25"/>
      <c r="H2475" s="25"/>
    </row>
    <row r="2476" spans="1:9" ht="15.75" x14ac:dyDescent="0.25">
      <c r="A2476" s="23"/>
      <c r="B2476" s="24"/>
      <c r="C2476" s="23"/>
      <c r="D2476" s="23"/>
      <c r="E2476" s="25"/>
      <c r="F2476" s="25"/>
      <c r="G2476" s="25"/>
      <c r="H2476" s="25"/>
    </row>
    <row r="2477" spans="1:9" ht="18" x14ac:dyDescent="0.25">
      <c r="A2477" s="167" t="s">
        <v>52</v>
      </c>
      <c r="B2477" s="168"/>
      <c r="C2477" s="168"/>
      <c r="D2477" s="168"/>
      <c r="E2477" s="168"/>
      <c r="F2477" s="168"/>
      <c r="G2477" s="168"/>
      <c r="H2477" s="169"/>
    </row>
    <row r="2478" spans="1:9" ht="47.25" x14ac:dyDescent="0.25">
      <c r="A2478" s="20" t="s">
        <v>0</v>
      </c>
      <c r="B2478" s="21" t="s">
        <v>94</v>
      </c>
      <c r="C2478" s="22" t="s">
        <v>95</v>
      </c>
      <c r="D2478" s="22" t="s">
        <v>91</v>
      </c>
      <c r="E2478" s="22" t="s">
        <v>92</v>
      </c>
      <c r="F2478" s="22" t="s">
        <v>93</v>
      </c>
      <c r="G2478" s="22" t="s">
        <v>89</v>
      </c>
      <c r="H2478" s="22" t="s">
        <v>88</v>
      </c>
      <c r="I2478" s="3"/>
    </row>
    <row r="2479" spans="1:9" ht="15.75" x14ac:dyDescent="0.25">
      <c r="A2479" s="9">
        <v>2005</v>
      </c>
      <c r="B2479" s="10">
        <v>0</v>
      </c>
      <c r="C2479" s="11"/>
      <c r="D2479" s="12"/>
      <c r="E2479" s="19"/>
      <c r="F2479" s="19"/>
      <c r="G2479" s="12"/>
      <c r="H2479" s="12"/>
      <c r="I2479" s="3"/>
    </row>
    <row r="2480" spans="1:9" ht="15.75" x14ac:dyDescent="0.25">
      <c r="A2480" s="9">
        <v>2006</v>
      </c>
      <c r="B2480" s="10">
        <v>0</v>
      </c>
      <c r="C2480" s="11"/>
      <c r="D2480" s="12"/>
      <c r="E2480" s="19"/>
      <c r="F2480" s="19"/>
      <c r="G2480" s="12"/>
      <c r="H2480" s="12"/>
      <c r="I2480" s="3"/>
    </row>
    <row r="2481" spans="1:9" ht="15.75" x14ac:dyDescent="0.25">
      <c r="A2481" s="9">
        <v>2007</v>
      </c>
      <c r="B2481" s="10">
        <v>6.18</v>
      </c>
      <c r="C2481" s="11"/>
      <c r="D2481" s="12"/>
      <c r="E2481" s="19"/>
      <c r="F2481" s="19"/>
      <c r="G2481" s="12"/>
      <c r="H2481" s="12"/>
      <c r="I2481" s="3"/>
    </row>
    <row r="2482" spans="1:9" ht="15.75" x14ac:dyDescent="0.25">
      <c r="A2482" s="9">
        <v>2008</v>
      </c>
      <c r="B2482" s="10">
        <v>0</v>
      </c>
      <c r="C2482" s="11"/>
      <c r="D2482" s="12"/>
      <c r="E2482" s="19"/>
      <c r="F2482" s="19"/>
      <c r="G2482" s="12"/>
      <c r="H2482" s="12"/>
      <c r="I2482" s="3"/>
    </row>
    <row r="2483" spans="1:9" ht="15.75" x14ac:dyDescent="0.25">
      <c r="A2483" s="9">
        <v>2009</v>
      </c>
      <c r="B2483" s="10">
        <v>0</v>
      </c>
      <c r="C2483" s="11"/>
      <c r="D2483" s="12"/>
      <c r="E2483" s="19"/>
      <c r="F2483" s="19"/>
      <c r="G2483" s="12"/>
      <c r="H2483" s="12"/>
      <c r="I2483" s="3"/>
    </row>
    <row r="2484" spans="1:9" ht="15.75" x14ac:dyDescent="0.25">
      <c r="A2484" s="9">
        <v>2010</v>
      </c>
      <c r="B2484" s="10">
        <v>0</v>
      </c>
      <c r="C2484" s="13">
        <v>3</v>
      </c>
      <c r="D2484" s="12">
        <v>0</v>
      </c>
      <c r="E2484" s="19">
        <v>3</v>
      </c>
      <c r="F2484" s="19">
        <v>0</v>
      </c>
      <c r="G2484" s="9">
        <f t="shared" ref="G2484:G2490" si="81">C2484-(D2484+E2484+F2484)-H2484</f>
        <v>0</v>
      </c>
      <c r="H2484" s="9">
        <v>0</v>
      </c>
      <c r="I2484" s="3"/>
    </row>
    <row r="2485" spans="1:9" ht="15.75" x14ac:dyDescent="0.25">
      <c r="A2485" s="9">
        <v>2011</v>
      </c>
      <c r="B2485" s="10">
        <v>0</v>
      </c>
      <c r="C2485" s="13">
        <v>4</v>
      </c>
      <c r="D2485" s="12">
        <v>0</v>
      </c>
      <c r="E2485" s="19">
        <v>4</v>
      </c>
      <c r="F2485" s="19">
        <v>0</v>
      </c>
      <c r="G2485" s="9">
        <f t="shared" si="81"/>
        <v>0</v>
      </c>
      <c r="H2485" s="9">
        <v>0</v>
      </c>
      <c r="I2485" s="3"/>
    </row>
    <row r="2486" spans="1:9" ht="15.75" x14ac:dyDescent="0.25">
      <c r="A2486" s="9">
        <v>2012</v>
      </c>
      <c r="B2486" s="10">
        <v>0</v>
      </c>
      <c r="C2486" s="13">
        <v>6</v>
      </c>
      <c r="D2486" s="12">
        <v>0</v>
      </c>
      <c r="E2486" s="19">
        <v>2</v>
      </c>
      <c r="F2486" s="19">
        <v>0</v>
      </c>
      <c r="G2486" s="9">
        <f t="shared" si="81"/>
        <v>4</v>
      </c>
      <c r="H2486" s="9">
        <v>0</v>
      </c>
      <c r="I2486" s="3"/>
    </row>
    <row r="2487" spans="1:9" ht="15.75" x14ac:dyDescent="0.25">
      <c r="A2487" s="9">
        <v>2013</v>
      </c>
      <c r="B2487" s="10">
        <v>0</v>
      </c>
      <c r="C2487" s="13">
        <v>6</v>
      </c>
      <c r="D2487" s="12">
        <v>0</v>
      </c>
      <c r="E2487" s="19">
        <v>2</v>
      </c>
      <c r="F2487" s="19">
        <v>0</v>
      </c>
      <c r="G2487" s="9">
        <f t="shared" si="81"/>
        <v>4</v>
      </c>
      <c r="H2487" s="9">
        <v>0</v>
      </c>
      <c r="I2487" s="3"/>
    </row>
    <row r="2488" spans="1:9" ht="15.75" x14ac:dyDescent="0.25">
      <c r="A2488" s="9">
        <v>2014</v>
      </c>
      <c r="B2488" s="10">
        <v>0</v>
      </c>
      <c r="C2488" s="13">
        <v>6</v>
      </c>
      <c r="D2488" s="12">
        <v>0</v>
      </c>
      <c r="E2488" s="19">
        <v>2</v>
      </c>
      <c r="F2488" s="19">
        <v>0</v>
      </c>
      <c r="G2488" s="9">
        <f t="shared" si="81"/>
        <v>4</v>
      </c>
      <c r="H2488" s="9">
        <v>0</v>
      </c>
      <c r="I2488" s="3"/>
    </row>
    <row r="2489" spans="1:9" ht="15.75" x14ac:dyDescent="0.25">
      <c r="A2489" s="9">
        <v>2015</v>
      </c>
      <c r="B2489" s="10">
        <v>0</v>
      </c>
      <c r="C2489" s="13">
        <v>6</v>
      </c>
      <c r="D2489" s="12">
        <v>0</v>
      </c>
      <c r="E2489" s="19">
        <v>2</v>
      </c>
      <c r="F2489" s="19">
        <v>0</v>
      </c>
      <c r="G2489" s="9">
        <f t="shared" si="81"/>
        <v>4</v>
      </c>
      <c r="H2489" s="9">
        <v>0</v>
      </c>
      <c r="I2489" s="3"/>
    </row>
    <row r="2490" spans="1:9" ht="15.75" x14ac:dyDescent="0.25">
      <c r="A2490" s="9">
        <v>2016</v>
      </c>
      <c r="B2490" s="10">
        <v>0</v>
      </c>
      <c r="C2490" s="13">
        <v>3</v>
      </c>
      <c r="D2490" s="12">
        <v>0</v>
      </c>
      <c r="E2490" s="19">
        <v>3</v>
      </c>
      <c r="F2490" s="19">
        <v>0</v>
      </c>
      <c r="G2490" s="9">
        <f t="shared" si="81"/>
        <v>0</v>
      </c>
      <c r="H2490" s="9">
        <v>0</v>
      </c>
      <c r="I2490" s="3"/>
    </row>
    <row r="2491" spans="1:9" ht="15.75" x14ac:dyDescent="0.25">
      <c r="A2491" s="9">
        <v>2017</v>
      </c>
      <c r="B2491" s="10">
        <v>0</v>
      </c>
      <c r="C2491" s="13">
        <v>5</v>
      </c>
      <c r="D2491" s="12">
        <v>0</v>
      </c>
      <c r="E2491" s="19">
        <v>0</v>
      </c>
      <c r="F2491" s="19">
        <v>0</v>
      </c>
      <c r="G2491" s="19">
        <v>5</v>
      </c>
      <c r="H2491" s="19">
        <v>0</v>
      </c>
      <c r="I2491" s="3"/>
    </row>
    <row r="2492" spans="1:9" ht="15.75" x14ac:dyDescent="0.25">
      <c r="A2492" s="9">
        <v>2018</v>
      </c>
      <c r="B2492" s="10">
        <v>0</v>
      </c>
      <c r="C2492" s="13">
        <v>5</v>
      </c>
      <c r="D2492" s="12">
        <v>0</v>
      </c>
      <c r="E2492" s="19">
        <v>0</v>
      </c>
      <c r="F2492" s="19">
        <v>0</v>
      </c>
      <c r="G2492" s="19">
        <v>5</v>
      </c>
      <c r="H2492" s="19">
        <v>0</v>
      </c>
      <c r="I2492" s="3"/>
    </row>
    <row r="2493" spans="1:9" ht="15.75" x14ac:dyDescent="0.25">
      <c r="A2493" s="9">
        <v>2019</v>
      </c>
      <c r="B2493" s="10">
        <v>0</v>
      </c>
      <c r="C2493" s="13">
        <v>5</v>
      </c>
      <c r="D2493" s="12">
        <v>0</v>
      </c>
      <c r="E2493" s="19">
        <v>0</v>
      </c>
      <c r="F2493" s="19">
        <v>0</v>
      </c>
      <c r="G2493" s="19">
        <v>5</v>
      </c>
      <c r="H2493" s="19">
        <v>0</v>
      </c>
      <c r="I2493" s="3"/>
    </row>
    <row r="2494" spans="1:9" ht="15.75" x14ac:dyDescent="0.25">
      <c r="A2494" s="9">
        <v>2020</v>
      </c>
      <c r="B2494" s="10">
        <v>0</v>
      </c>
      <c r="C2494" s="13">
        <v>13</v>
      </c>
      <c r="D2494" s="12">
        <v>0</v>
      </c>
      <c r="E2494" s="19">
        <v>0</v>
      </c>
      <c r="F2494" s="19">
        <v>0</v>
      </c>
      <c r="G2494" s="19">
        <v>13</v>
      </c>
      <c r="H2494" s="19">
        <v>0</v>
      </c>
      <c r="I2494" s="3"/>
    </row>
    <row r="2495" spans="1:9" ht="15.75" x14ac:dyDescent="0.25">
      <c r="A2495" s="9">
        <v>2021</v>
      </c>
      <c r="B2495" s="10">
        <v>0</v>
      </c>
      <c r="C2495" s="13" t="s">
        <v>666</v>
      </c>
      <c r="D2495" s="9" t="s">
        <v>666</v>
      </c>
      <c r="E2495" s="19" t="s">
        <v>666</v>
      </c>
      <c r="F2495" s="19" t="s">
        <v>666</v>
      </c>
      <c r="G2495" s="19" t="s">
        <v>666</v>
      </c>
      <c r="H2495" s="19" t="s">
        <v>666</v>
      </c>
      <c r="I2495" s="3"/>
    </row>
    <row r="2496" spans="1:9" ht="15.75" x14ac:dyDescent="0.25">
      <c r="A2496" s="9">
        <v>2022</v>
      </c>
      <c r="B2496" s="10">
        <v>0</v>
      </c>
      <c r="C2496" s="13">
        <v>13</v>
      </c>
      <c r="D2496" s="9">
        <v>0</v>
      </c>
      <c r="E2496" s="19">
        <v>0</v>
      </c>
      <c r="F2496" s="19">
        <v>0</v>
      </c>
      <c r="G2496" s="19">
        <v>13</v>
      </c>
      <c r="H2496" s="19">
        <v>0</v>
      </c>
      <c r="I2496" s="3"/>
    </row>
    <row r="2497" spans="1:8" ht="15.75" x14ac:dyDescent="0.25">
      <c r="A2497" s="26"/>
      <c r="B2497" s="27"/>
      <c r="C2497" s="29"/>
      <c r="D2497" s="30"/>
      <c r="E2497" s="25"/>
      <c r="F2497" s="25"/>
      <c r="G2497" s="25"/>
      <c r="H2497" s="25"/>
    </row>
    <row r="2498" spans="1:8" ht="15.75" x14ac:dyDescent="0.25">
      <c r="A2498" s="23" t="s">
        <v>96</v>
      </c>
      <c r="B2498" s="27"/>
      <c r="C2498" s="29"/>
      <c r="D2498" s="30"/>
      <c r="E2498" s="25"/>
      <c r="F2498" s="25"/>
      <c r="G2498" s="25"/>
      <c r="H2498" s="25"/>
    </row>
    <row r="2499" spans="1:8" ht="15.75" x14ac:dyDescent="0.25">
      <c r="A2499" s="26"/>
      <c r="B2499" s="27"/>
      <c r="C2499" s="29"/>
      <c r="D2499" s="30"/>
      <c r="E2499" s="25"/>
      <c r="F2499" s="25"/>
      <c r="G2499" s="25"/>
      <c r="H2499" s="25"/>
    </row>
    <row r="2500" spans="1:8" ht="15.75" x14ac:dyDescent="0.25">
      <c r="A2500" s="26"/>
      <c r="B2500" s="27"/>
      <c r="C2500" s="29"/>
      <c r="D2500" s="30"/>
      <c r="E2500" s="25"/>
      <c r="F2500" s="25"/>
      <c r="G2500" s="25"/>
      <c r="H2500" s="25"/>
    </row>
    <row r="2501" spans="1:8" ht="15.75" x14ac:dyDescent="0.25">
      <c r="A2501" s="26"/>
      <c r="B2501" s="27"/>
      <c r="C2501" s="29"/>
      <c r="D2501" s="30"/>
      <c r="E2501" s="25"/>
      <c r="F2501" s="25"/>
      <c r="G2501" s="25"/>
      <c r="H2501" s="25"/>
    </row>
    <row r="2502" spans="1:8" ht="15.75" x14ac:dyDescent="0.25">
      <c r="A2502" s="23"/>
      <c r="B2502" s="24"/>
      <c r="C2502" s="23"/>
      <c r="D2502" s="23"/>
      <c r="E2502" s="25"/>
      <c r="F2502" s="25"/>
      <c r="G2502" s="25"/>
      <c r="H2502" s="25"/>
    </row>
    <row r="2503" spans="1:8" ht="15.75" x14ac:dyDescent="0.25">
      <c r="A2503" s="23"/>
      <c r="B2503" s="24"/>
      <c r="C2503" s="23"/>
      <c r="D2503" s="23"/>
      <c r="E2503" s="25"/>
      <c r="F2503" s="25"/>
      <c r="G2503" s="25"/>
      <c r="H2503" s="25"/>
    </row>
    <row r="2504" spans="1:8" ht="15.75" x14ac:dyDescent="0.25">
      <c r="A2504" s="23"/>
      <c r="B2504" s="24"/>
      <c r="C2504" s="23"/>
      <c r="D2504" s="23"/>
      <c r="E2504" s="25"/>
      <c r="F2504" s="25"/>
      <c r="G2504" s="25"/>
      <c r="H2504" s="25"/>
    </row>
    <row r="2505" spans="1:8" ht="18" x14ac:dyDescent="0.25">
      <c r="A2505" s="167" t="s">
        <v>53</v>
      </c>
      <c r="B2505" s="168"/>
      <c r="C2505" s="168"/>
      <c r="D2505" s="168"/>
      <c r="E2505" s="168"/>
      <c r="F2505" s="168"/>
      <c r="G2505" s="168"/>
      <c r="H2505" s="169"/>
    </row>
    <row r="2506" spans="1:8" ht="47.25" x14ac:dyDescent="0.25">
      <c r="A2506" s="20" t="s">
        <v>0</v>
      </c>
      <c r="B2506" s="21" t="s">
        <v>94</v>
      </c>
      <c r="C2506" s="22" t="s">
        <v>95</v>
      </c>
      <c r="D2506" s="22" t="s">
        <v>91</v>
      </c>
      <c r="E2506" s="22" t="s">
        <v>92</v>
      </c>
      <c r="F2506" s="22" t="s">
        <v>93</v>
      </c>
      <c r="G2506" s="22" t="s">
        <v>89</v>
      </c>
      <c r="H2506" s="22" t="s">
        <v>88</v>
      </c>
    </row>
    <row r="2507" spans="1:8" ht="15.75" x14ac:dyDescent="0.25">
      <c r="A2507" s="9">
        <v>2005</v>
      </c>
      <c r="B2507" s="10">
        <v>0</v>
      </c>
      <c r="C2507" s="13"/>
      <c r="D2507" s="12"/>
      <c r="E2507" s="19"/>
      <c r="F2507" s="19"/>
      <c r="G2507" s="12"/>
      <c r="H2507" s="12"/>
    </row>
    <row r="2508" spans="1:8" ht="15.75" x14ac:dyDescent="0.25">
      <c r="A2508" s="9">
        <v>2006</v>
      </c>
      <c r="B2508" s="10">
        <v>0</v>
      </c>
      <c r="C2508" s="13"/>
      <c r="D2508" s="12"/>
      <c r="E2508" s="19"/>
      <c r="F2508" s="19"/>
      <c r="G2508" s="12"/>
      <c r="H2508" s="12"/>
    </row>
    <row r="2509" spans="1:8" ht="15.75" x14ac:dyDescent="0.25">
      <c r="A2509" s="9">
        <v>2007</v>
      </c>
      <c r="B2509" s="10">
        <v>0</v>
      </c>
      <c r="C2509" s="13"/>
      <c r="D2509" s="12"/>
      <c r="E2509" s="19"/>
      <c r="F2509" s="19"/>
      <c r="G2509" s="12"/>
      <c r="H2509" s="12"/>
    </row>
    <row r="2510" spans="1:8" ht="15.75" x14ac:dyDescent="0.25">
      <c r="A2510" s="9">
        <v>2008</v>
      </c>
      <c r="B2510" s="10">
        <v>0</v>
      </c>
      <c r="C2510" s="13"/>
      <c r="D2510" s="12"/>
      <c r="E2510" s="19"/>
      <c r="F2510" s="19"/>
      <c r="G2510" s="12"/>
      <c r="H2510" s="12"/>
    </row>
    <row r="2511" spans="1:8" ht="15.75" x14ac:dyDescent="0.25">
      <c r="A2511" s="9">
        <v>2009</v>
      </c>
      <c r="B2511" s="10">
        <v>0</v>
      </c>
      <c r="C2511" s="13"/>
      <c r="D2511" s="12"/>
      <c r="E2511" s="19"/>
      <c r="F2511" s="19"/>
      <c r="G2511" s="12"/>
      <c r="H2511" s="12"/>
    </row>
    <row r="2512" spans="1:8" ht="15.75" x14ac:dyDescent="0.25">
      <c r="A2512" s="9">
        <v>2010</v>
      </c>
      <c r="B2512" s="10">
        <v>0</v>
      </c>
      <c r="C2512" s="13">
        <v>1</v>
      </c>
      <c r="D2512" s="12">
        <v>0</v>
      </c>
      <c r="E2512" s="19">
        <v>1</v>
      </c>
      <c r="F2512" s="19">
        <v>0</v>
      </c>
      <c r="G2512" s="9">
        <f t="shared" ref="G2512:G2518" si="82">C2512-(D2512+E2512+F2512)-H2512</f>
        <v>0</v>
      </c>
      <c r="H2512" s="9">
        <v>0</v>
      </c>
    </row>
    <row r="2513" spans="1:8" ht="15.75" x14ac:dyDescent="0.25">
      <c r="A2513" s="9">
        <v>2011</v>
      </c>
      <c r="B2513" s="10">
        <v>0</v>
      </c>
      <c r="C2513" s="13">
        <v>1</v>
      </c>
      <c r="D2513" s="12">
        <v>0</v>
      </c>
      <c r="E2513" s="19">
        <v>1</v>
      </c>
      <c r="F2513" s="19">
        <v>0</v>
      </c>
      <c r="G2513" s="9">
        <f t="shared" si="82"/>
        <v>0</v>
      </c>
      <c r="H2513" s="9">
        <v>0</v>
      </c>
    </row>
    <row r="2514" spans="1:8" ht="15.75" x14ac:dyDescent="0.25">
      <c r="A2514" s="9">
        <v>2012</v>
      </c>
      <c r="B2514" s="10">
        <v>0</v>
      </c>
      <c r="C2514" s="13">
        <v>3</v>
      </c>
      <c r="D2514" s="12">
        <v>0</v>
      </c>
      <c r="E2514" s="19">
        <v>3</v>
      </c>
      <c r="F2514" s="19">
        <v>0</v>
      </c>
      <c r="G2514" s="9">
        <f t="shared" si="82"/>
        <v>0</v>
      </c>
      <c r="H2514" s="9">
        <v>0</v>
      </c>
    </row>
    <row r="2515" spans="1:8" ht="15.75" x14ac:dyDescent="0.25">
      <c r="A2515" s="9">
        <v>2013</v>
      </c>
      <c r="B2515" s="10">
        <v>0</v>
      </c>
      <c r="C2515" s="13">
        <v>3</v>
      </c>
      <c r="D2515" s="12">
        <v>0</v>
      </c>
      <c r="E2515" s="19">
        <v>3</v>
      </c>
      <c r="F2515" s="19">
        <v>0</v>
      </c>
      <c r="G2515" s="9">
        <f t="shared" si="82"/>
        <v>0</v>
      </c>
      <c r="H2515" s="9">
        <v>0</v>
      </c>
    </row>
    <row r="2516" spans="1:8" ht="15.75" x14ac:dyDescent="0.25">
      <c r="A2516" s="9">
        <v>2014</v>
      </c>
      <c r="B2516" s="10">
        <v>0</v>
      </c>
      <c r="C2516" s="13">
        <v>3</v>
      </c>
      <c r="D2516" s="12">
        <v>0</v>
      </c>
      <c r="E2516" s="19">
        <v>3</v>
      </c>
      <c r="F2516" s="19">
        <v>0</v>
      </c>
      <c r="G2516" s="9">
        <f t="shared" si="82"/>
        <v>0</v>
      </c>
      <c r="H2516" s="9">
        <v>0</v>
      </c>
    </row>
    <row r="2517" spans="1:8" ht="15.75" x14ac:dyDescent="0.25">
      <c r="A2517" s="9">
        <v>2015</v>
      </c>
      <c r="B2517" s="10">
        <v>0</v>
      </c>
      <c r="C2517" s="13">
        <v>3</v>
      </c>
      <c r="D2517" s="12">
        <v>0</v>
      </c>
      <c r="E2517" s="19">
        <v>3</v>
      </c>
      <c r="F2517" s="19">
        <v>0</v>
      </c>
      <c r="G2517" s="9">
        <f t="shared" si="82"/>
        <v>0</v>
      </c>
      <c r="H2517" s="9">
        <v>0</v>
      </c>
    </row>
    <row r="2518" spans="1:8" ht="15.75" x14ac:dyDescent="0.25">
      <c r="A2518" s="9">
        <v>2016</v>
      </c>
      <c r="B2518" s="10">
        <v>0</v>
      </c>
      <c r="C2518" s="13">
        <v>3</v>
      </c>
      <c r="D2518" s="12">
        <v>0</v>
      </c>
      <c r="E2518" s="19">
        <v>3</v>
      </c>
      <c r="F2518" s="19">
        <v>0</v>
      </c>
      <c r="G2518" s="9">
        <f t="shared" si="82"/>
        <v>0</v>
      </c>
      <c r="H2518" s="9">
        <v>0</v>
      </c>
    </row>
    <row r="2519" spans="1:8" ht="15.75" x14ac:dyDescent="0.25">
      <c r="A2519" s="9">
        <v>2017</v>
      </c>
      <c r="B2519" s="10">
        <v>0</v>
      </c>
      <c r="C2519" s="13">
        <v>3</v>
      </c>
      <c r="D2519" s="12">
        <v>3</v>
      </c>
      <c r="E2519" s="19">
        <v>0</v>
      </c>
      <c r="F2519" s="19">
        <v>0</v>
      </c>
      <c r="G2519" s="19">
        <v>0</v>
      </c>
      <c r="H2519" s="19">
        <v>0</v>
      </c>
    </row>
    <row r="2520" spans="1:8" ht="15.75" x14ac:dyDescent="0.25">
      <c r="A2520" s="9">
        <v>2018</v>
      </c>
      <c r="B2520" s="10">
        <v>0</v>
      </c>
      <c r="C2520" s="13">
        <v>3</v>
      </c>
      <c r="D2520" s="12">
        <v>3</v>
      </c>
      <c r="E2520" s="19">
        <v>0</v>
      </c>
      <c r="F2520" s="19">
        <v>0</v>
      </c>
      <c r="G2520" s="19">
        <v>0</v>
      </c>
      <c r="H2520" s="19">
        <v>0</v>
      </c>
    </row>
    <row r="2521" spans="1:8" ht="15.75" x14ac:dyDescent="0.25">
      <c r="A2521" s="9">
        <v>2019</v>
      </c>
      <c r="B2521" s="10">
        <v>0</v>
      </c>
      <c r="C2521" s="13">
        <v>3</v>
      </c>
      <c r="D2521" s="12">
        <v>3</v>
      </c>
      <c r="E2521" s="19">
        <v>0</v>
      </c>
      <c r="F2521" s="19">
        <v>0</v>
      </c>
      <c r="G2521" s="19">
        <v>0</v>
      </c>
      <c r="H2521" s="19">
        <v>0</v>
      </c>
    </row>
    <row r="2522" spans="1:8" ht="15.75" x14ac:dyDescent="0.25">
      <c r="A2522" s="9">
        <v>2020</v>
      </c>
      <c r="B2522" s="10">
        <v>0</v>
      </c>
      <c r="C2522" s="13">
        <v>3</v>
      </c>
      <c r="D2522" s="12">
        <v>3</v>
      </c>
      <c r="E2522" s="19">
        <v>0</v>
      </c>
      <c r="F2522" s="19">
        <v>0</v>
      </c>
      <c r="G2522" s="19">
        <v>0</v>
      </c>
      <c r="H2522" s="19">
        <v>0</v>
      </c>
    </row>
    <row r="2523" spans="1:8" ht="15.75" x14ac:dyDescent="0.25">
      <c r="A2523" s="9">
        <v>2021</v>
      </c>
      <c r="B2523" s="10">
        <v>0</v>
      </c>
      <c r="C2523" s="13" t="s">
        <v>666</v>
      </c>
      <c r="D2523" s="9" t="s">
        <v>666</v>
      </c>
      <c r="E2523" s="19" t="s">
        <v>666</v>
      </c>
      <c r="F2523" s="19" t="s">
        <v>666</v>
      </c>
      <c r="G2523" s="19" t="s">
        <v>666</v>
      </c>
      <c r="H2523" s="19" t="s">
        <v>666</v>
      </c>
    </row>
    <row r="2524" spans="1:8" ht="15.75" x14ac:dyDescent="0.25">
      <c r="A2524" s="9">
        <v>2022</v>
      </c>
      <c r="B2524" s="10">
        <v>0</v>
      </c>
      <c r="C2524" s="13">
        <v>3</v>
      </c>
      <c r="D2524" s="9">
        <v>3</v>
      </c>
      <c r="E2524" s="19">
        <v>0</v>
      </c>
      <c r="F2524" s="19">
        <v>0</v>
      </c>
      <c r="G2524" s="19">
        <v>0</v>
      </c>
      <c r="H2524" s="19">
        <v>0</v>
      </c>
    </row>
    <row r="2525" spans="1:8" ht="15.75" x14ac:dyDescent="0.25">
      <c r="A2525" s="26"/>
      <c r="B2525" s="27"/>
      <c r="C2525" s="29"/>
      <c r="D2525" s="30"/>
      <c r="E2525" s="25"/>
      <c r="F2525" s="25"/>
      <c r="G2525" s="25"/>
      <c r="H2525" s="25"/>
    </row>
    <row r="2526" spans="1:8" ht="15.75" x14ac:dyDescent="0.25">
      <c r="A2526" s="23" t="s">
        <v>96</v>
      </c>
      <c r="B2526" s="27"/>
      <c r="C2526" s="29"/>
      <c r="D2526" s="30"/>
      <c r="E2526" s="25"/>
      <c r="F2526" s="25"/>
      <c r="G2526" s="25"/>
      <c r="H2526" s="25"/>
    </row>
    <row r="2527" spans="1:8" ht="15.75" x14ac:dyDescent="0.25">
      <c r="A2527" s="26"/>
      <c r="B2527" s="27"/>
      <c r="C2527" s="29"/>
      <c r="D2527" s="30"/>
      <c r="E2527" s="25"/>
      <c r="F2527" s="25"/>
      <c r="G2527" s="25"/>
      <c r="H2527" s="25"/>
    </row>
    <row r="2528" spans="1:8" ht="15.75" x14ac:dyDescent="0.25">
      <c r="A2528" s="26"/>
      <c r="B2528" s="27"/>
      <c r="C2528" s="29"/>
      <c r="D2528" s="30"/>
      <c r="E2528" s="25"/>
      <c r="F2528" s="25"/>
      <c r="G2528" s="25"/>
      <c r="H2528" s="25"/>
    </row>
    <row r="2529" spans="1:8" ht="15.75" x14ac:dyDescent="0.25">
      <c r="A2529" s="26"/>
      <c r="B2529" s="27"/>
      <c r="C2529" s="29"/>
      <c r="D2529" s="30"/>
      <c r="E2529" s="25"/>
      <c r="F2529" s="25"/>
      <c r="G2529" s="25"/>
      <c r="H2529" s="25"/>
    </row>
    <row r="2530" spans="1:8" ht="15.75" x14ac:dyDescent="0.25">
      <c r="A2530" s="23"/>
      <c r="B2530" s="24"/>
      <c r="C2530" s="23"/>
      <c r="D2530" s="23"/>
      <c r="E2530" s="25"/>
      <c r="F2530" s="25"/>
      <c r="G2530" s="25"/>
      <c r="H2530" s="25"/>
    </row>
    <row r="2531" spans="1:8" ht="15.75" x14ac:dyDescent="0.25">
      <c r="A2531" s="23"/>
      <c r="B2531" s="24"/>
      <c r="C2531" s="23"/>
      <c r="D2531" s="23"/>
      <c r="E2531" s="25"/>
      <c r="F2531" s="25"/>
      <c r="G2531" s="25"/>
      <c r="H2531" s="25"/>
    </row>
    <row r="2532" spans="1:8" ht="15.75" x14ac:dyDescent="0.25">
      <c r="A2532" s="23"/>
      <c r="B2532" s="24"/>
      <c r="C2532" s="23"/>
      <c r="D2532" s="23"/>
      <c r="E2532" s="25"/>
      <c r="F2532" s="25"/>
      <c r="G2532" s="25"/>
      <c r="H2532" s="25"/>
    </row>
    <row r="2533" spans="1:8" ht="18" x14ac:dyDescent="0.25">
      <c r="A2533" s="167" t="s">
        <v>54</v>
      </c>
      <c r="B2533" s="168"/>
      <c r="C2533" s="168"/>
      <c r="D2533" s="168"/>
      <c r="E2533" s="168"/>
      <c r="F2533" s="168"/>
      <c r="G2533" s="168"/>
      <c r="H2533" s="169"/>
    </row>
    <row r="2534" spans="1:8" ht="47.25" x14ac:dyDescent="0.25">
      <c r="A2534" s="20" t="s">
        <v>0</v>
      </c>
      <c r="B2534" s="21" t="s">
        <v>94</v>
      </c>
      <c r="C2534" s="22" t="s">
        <v>95</v>
      </c>
      <c r="D2534" s="22" t="s">
        <v>91</v>
      </c>
      <c r="E2534" s="22" t="s">
        <v>92</v>
      </c>
      <c r="F2534" s="22" t="s">
        <v>93</v>
      </c>
      <c r="G2534" s="22" t="s">
        <v>89</v>
      </c>
      <c r="H2534" s="22" t="s">
        <v>88</v>
      </c>
    </row>
    <row r="2535" spans="1:8" ht="15.75" x14ac:dyDescent="0.25">
      <c r="A2535" s="9">
        <v>2005</v>
      </c>
      <c r="B2535" s="10">
        <v>0</v>
      </c>
      <c r="C2535" s="13"/>
      <c r="D2535" s="12"/>
      <c r="E2535" s="19"/>
      <c r="F2535" s="19"/>
      <c r="G2535" s="12"/>
      <c r="H2535" s="12"/>
    </row>
    <row r="2536" spans="1:8" ht="15.75" x14ac:dyDescent="0.25">
      <c r="A2536" s="9">
        <v>2006</v>
      </c>
      <c r="B2536" s="10">
        <v>0</v>
      </c>
      <c r="C2536" s="13"/>
      <c r="D2536" s="12"/>
      <c r="E2536" s="19"/>
      <c r="F2536" s="19"/>
      <c r="G2536" s="12"/>
      <c r="H2536" s="12"/>
    </row>
    <row r="2537" spans="1:8" ht="15.75" x14ac:dyDescent="0.25">
      <c r="A2537" s="9">
        <v>2007</v>
      </c>
      <c r="B2537" s="10">
        <v>0</v>
      </c>
      <c r="C2537" s="13"/>
      <c r="D2537" s="12"/>
      <c r="E2537" s="19"/>
      <c r="F2537" s="19"/>
      <c r="G2537" s="12"/>
      <c r="H2537" s="12"/>
    </row>
    <row r="2538" spans="1:8" ht="15.75" x14ac:dyDescent="0.25">
      <c r="A2538" s="9">
        <v>2008</v>
      </c>
      <c r="B2538" s="10">
        <v>0</v>
      </c>
      <c r="C2538" s="13"/>
      <c r="D2538" s="12"/>
      <c r="E2538" s="19"/>
      <c r="F2538" s="19"/>
      <c r="G2538" s="12"/>
      <c r="H2538" s="12"/>
    </row>
    <row r="2539" spans="1:8" ht="15.75" x14ac:dyDescent="0.25">
      <c r="A2539" s="9">
        <v>2009</v>
      </c>
      <c r="B2539" s="10">
        <v>0.92</v>
      </c>
      <c r="C2539" s="13"/>
      <c r="D2539" s="12"/>
      <c r="E2539" s="19"/>
      <c r="F2539" s="19"/>
      <c r="G2539" s="12"/>
      <c r="H2539" s="12"/>
    </row>
    <row r="2540" spans="1:8" ht="15.75" x14ac:dyDescent="0.25">
      <c r="A2540" s="9">
        <v>2010</v>
      </c>
      <c r="B2540" s="10">
        <v>0</v>
      </c>
      <c r="C2540" s="13">
        <v>8</v>
      </c>
      <c r="D2540" s="12">
        <v>1</v>
      </c>
      <c r="E2540" s="19">
        <v>7</v>
      </c>
      <c r="F2540" s="19">
        <v>0</v>
      </c>
      <c r="G2540" s="9">
        <f t="shared" ref="G2540:G2546" si="83">C2540-(D2540+E2540+F2540)-H2540</f>
        <v>0</v>
      </c>
      <c r="H2540" s="9">
        <v>0</v>
      </c>
    </row>
    <row r="2541" spans="1:8" ht="15.75" x14ac:dyDescent="0.25">
      <c r="A2541" s="9">
        <v>2011</v>
      </c>
      <c r="B2541" s="10">
        <v>0</v>
      </c>
      <c r="C2541" s="13">
        <v>11</v>
      </c>
      <c r="D2541" s="12">
        <v>0</v>
      </c>
      <c r="E2541" s="19">
        <v>8</v>
      </c>
      <c r="F2541" s="19">
        <v>1</v>
      </c>
      <c r="G2541" s="9">
        <f t="shared" si="83"/>
        <v>0</v>
      </c>
      <c r="H2541" s="9">
        <v>2</v>
      </c>
    </row>
    <row r="2542" spans="1:8" ht="15.75" x14ac:dyDescent="0.25">
      <c r="A2542" s="9">
        <v>2012</v>
      </c>
      <c r="B2542" s="10">
        <v>0.87</v>
      </c>
      <c r="C2542" s="13">
        <v>8</v>
      </c>
      <c r="D2542" s="12">
        <v>1</v>
      </c>
      <c r="E2542" s="19">
        <v>7</v>
      </c>
      <c r="F2542" s="19">
        <v>0</v>
      </c>
      <c r="G2542" s="9">
        <f t="shared" si="83"/>
        <v>0</v>
      </c>
      <c r="H2542" s="9">
        <v>0</v>
      </c>
    </row>
    <row r="2543" spans="1:8" ht="15.75" x14ac:dyDescent="0.25">
      <c r="A2543" s="9">
        <v>2013</v>
      </c>
      <c r="B2543" s="10">
        <v>0</v>
      </c>
      <c r="C2543" s="13">
        <v>11</v>
      </c>
      <c r="D2543" s="12">
        <v>0</v>
      </c>
      <c r="E2543" s="19">
        <v>8</v>
      </c>
      <c r="F2543" s="19">
        <v>1</v>
      </c>
      <c r="G2543" s="9">
        <f t="shared" si="83"/>
        <v>0</v>
      </c>
      <c r="H2543" s="9">
        <v>2</v>
      </c>
    </row>
    <row r="2544" spans="1:8" ht="15.75" x14ac:dyDescent="0.25">
      <c r="A2544" s="9">
        <v>2014</v>
      </c>
      <c r="B2544" s="10">
        <v>0</v>
      </c>
      <c r="C2544" s="13">
        <v>11</v>
      </c>
      <c r="D2544" s="12">
        <v>0</v>
      </c>
      <c r="E2544" s="19">
        <v>8</v>
      </c>
      <c r="F2544" s="19">
        <v>1</v>
      </c>
      <c r="G2544" s="9">
        <f t="shared" si="83"/>
        <v>0</v>
      </c>
      <c r="H2544" s="9">
        <v>2</v>
      </c>
    </row>
    <row r="2545" spans="1:8" ht="15.75" x14ac:dyDescent="0.25">
      <c r="A2545" s="9">
        <v>2015</v>
      </c>
      <c r="B2545" s="10">
        <v>0</v>
      </c>
      <c r="C2545" s="13">
        <v>11</v>
      </c>
      <c r="D2545" s="12">
        <v>0</v>
      </c>
      <c r="E2545" s="19">
        <v>8</v>
      </c>
      <c r="F2545" s="19">
        <v>1</v>
      </c>
      <c r="G2545" s="9">
        <f t="shared" si="83"/>
        <v>0</v>
      </c>
      <c r="H2545" s="9">
        <v>2</v>
      </c>
    </row>
    <row r="2546" spans="1:8" ht="15.75" x14ac:dyDescent="0.25">
      <c r="A2546" s="9">
        <v>2016</v>
      </c>
      <c r="B2546" s="10">
        <v>0</v>
      </c>
      <c r="C2546" s="13">
        <v>11</v>
      </c>
      <c r="D2546" s="12">
        <v>0</v>
      </c>
      <c r="E2546" s="19">
        <v>0</v>
      </c>
      <c r="F2546" s="19">
        <v>0</v>
      </c>
      <c r="G2546" s="9">
        <f t="shared" si="83"/>
        <v>11</v>
      </c>
      <c r="H2546" s="9">
        <v>0</v>
      </c>
    </row>
    <row r="2547" spans="1:8" ht="15.75" x14ac:dyDescent="0.25">
      <c r="A2547" s="9">
        <v>2017</v>
      </c>
      <c r="B2547" s="10">
        <v>0</v>
      </c>
      <c r="C2547" s="13">
        <v>11</v>
      </c>
      <c r="D2547" s="12">
        <v>0</v>
      </c>
      <c r="E2547" s="19">
        <v>0</v>
      </c>
      <c r="F2547" s="19">
        <v>0</v>
      </c>
      <c r="G2547" s="19">
        <v>11</v>
      </c>
      <c r="H2547" s="19">
        <v>0</v>
      </c>
    </row>
    <row r="2548" spans="1:8" ht="15.75" x14ac:dyDescent="0.25">
      <c r="A2548" s="9">
        <v>2018</v>
      </c>
      <c r="B2548" s="10">
        <v>0</v>
      </c>
      <c r="C2548" s="13">
        <v>11</v>
      </c>
      <c r="D2548" s="12">
        <v>0</v>
      </c>
      <c r="E2548" s="19">
        <v>0</v>
      </c>
      <c r="F2548" s="19">
        <v>0</v>
      </c>
      <c r="G2548" s="19">
        <v>11</v>
      </c>
      <c r="H2548" s="19">
        <v>0</v>
      </c>
    </row>
    <row r="2549" spans="1:8" ht="15.75" x14ac:dyDescent="0.25">
      <c r="A2549" s="9">
        <v>2019</v>
      </c>
      <c r="B2549" s="10">
        <v>0</v>
      </c>
      <c r="C2549" s="13">
        <v>24</v>
      </c>
      <c r="D2549" s="12">
        <v>2</v>
      </c>
      <c r="E2549" s="19">
        <v>19</v>
      </c>
      <c r="F2549" s="19">
        <v>2</v>
      </c>
      <c r="G2549" s="19">
        <v>0</v>
      </c>
      <c r="H2549" s="19">
        <v>1</v>
      </c>
    </row>
    <row r="2550" spans="1:8" ht="15.75" x14ac:dyDescent="0.25">
      <c r="A2550" s="9">
        <v>2020</v>
      </c>
      <c r="B2550" s="10">
        <v>0</v>
      </c>
      <c r="C2550" s="13">
        <v>24</v>
      </c>
      <c r="D2550" s="12">
        <v>2</v>
      </c>
      <c r="E2550" s="19">
        <v>19</v>
      </c>
      <c r="F2550" s="19">
        <v>2</v>
      </c>
      <c r="G2550" s="19">
        <v>1</v>
      </c>
      <c r="H2550" s="19">
        <v>0</v>
      </c>
    </row>
    <row r="2551" spans="1:8" ht="15.75" x14ac:dyDescent="0.25">
      <c r="A2551" s="9">
        <v>2021</v>
      </c>
      <c r="B2551" s="10">
        <v>0</v>
      </c>
      <c r="C2551" s="13" t="s">
        <v>666</v>
      </c>
      <c r="D2551" s="9" t="s">
        <v>666</v>
      </c>
      <c r="E2551" s="19" t="s">
        <v>666</v>
      </c>
      <c r="F2551" s="19" t="s">
        <v>666</v>
      </c>
      <c r="G2551" s="19" t="s">
        <v>666</v>
      </c>
      <c r="H2551" s="19" t="s">
        <v>666</v>
      </c>
    </row>
    <row r="2552" spans="1:8" ht="15.75" x14ac:dyDescent="0.25">
      <c r="A2552" s="9">
        <v>2022</v>
      </c>
      <c r="B2552" s="10">
        <v>0</v>
      </c>
      <c r="C2552" s="13">
        <v>39</v>
      </c>
      <c r="D2552" s="9">
        <v>6</v>
      </c>
      <c r="E2552" s="19">
        <v>20</v>
      </c>
      <c r="F2552" s="19">
        <v>0</v>
      </c>
      <c r="G2552" s="19">
        <v>13</v>
      </c>
      <c r="H2552" s="19">
        <v>0</v>
      </c>
    </row>
    <row r="2553" spans="1:8" ht="15.75" x14ac:dyDescent="0.25">
      <c r="A2553" s="26"/>
      <c r="B2553" s="27"/>
      <c r="C2553" s="29"/>
      <c r="D2553" s="30"/>
      <c r="E2553" s="25"/>
      <c r="F2553" s="25"/>
      <c r="G2553" s="25"/>
      <c r="H2553" s="25"/>
    </row>
    <row r="2554" spans="1:8" ht="15.75" x14ac:dyDescent="0.25">
      <c r="A2554" s="23" t="s">
        <v>96</v>
      </c>
      <c r="B2554" s="27"/>
      <c r="C2554" s="29"/>
      <c r="D2554" s="30"/>
      <c r="E2554" s="25"/>
      <c r="F2554" s="25"/>
      <c r="G2554" s="25"/>
      <c r="H2554" s="25"/>
    </row>
    <row r="2555" spans="1:8" ht="15.75" x14ac:dyDescent="0.25">
      <c r="A2555" s="26"/>
      <c r="B2555" s="27"/>
      <c r="C2555" s="29"/>
      <c r="D2555" s="30"/>
      <c r="E2555" s="25"/>
      <c r="F2555" s="25"/>
      <c r="G2555" s="25"/>
      <c r="H2555" s="25"/>
    </row>
    <row r="2556" spans="1:8" ht="15.75" x14ac:dyDescent="0.25">
      <c r="A2556" s="26"/>
      <c r="B2556" s="27"/>
      <c r="C2556" s="29"/>
      <c r="D2556" s="30"/>
      <c r="E2556" s="25"/>
      <c r="F2556" s="25"/>
      <c r="G2556" s="25"/>
      <c r="H2556" s="25"/>
    </row>
    <row r="2557" spans="1:8" ht="15.75" x14ac:dyDescent="0.25">
      <c r="A2557" s="26"/>
      <c r="B2557" s="27"/>
      <c r="C2557" s="29"/>
      <c r="D2557" s="30"/>
      <c r="E2557" s="25"/>
      <c r="F2557" s="25"/>
      <c r="G2557" s="25"/>
      <c r="H2557" s="25"/>
    </row>
    <row r="2558" spans="1:8" ht="15.75" x14ac:dyDescent="0.25">
      <c r="A2558" s="23"/>
      <c r="B2558" s="24"/>
      <c r="C2558" s="23"/>
      <c r="D2558" s="23"/>
      <c r="E2558" s="25"/>
      <c r="F2558" s="25"/>
      <c r="G2558" s="25"/>
      <c r="H2558" s="25"/>
    </row>
    <row r="2559" spans="1:8" ht="15.75" x14ac:dyDescent="0.25">
      <c r="A2559" s="23"/>
      <c r="B2559" s="24"/>
      <c r="C2559" s="23"/>
      <c r="D2559" s="23"/>
      <c r="E2559" s="25"/>
      <c r="F2559" s="25"/>
      <c r="G2559" s="25"/>
      <c r="H2559" s="25"/>
    </row>
    <row r="2560" spans="1:8" ht="15.75" x14ac:dyDescent="0.25">
      <c r="A2560" s="23"/>
      <c r="B2560" s="24"/>
      <c r="C2560" s="23"/>
      <c r="D2560" s="23"/>
      <c r="E2560" s="25"/>
      <c r="F2560" s="25"/>
      <c r="G2560" s="25"/>
      <c r="H2560" s="25"/>
    </row>
    <row r="2561" spans="1:8" ht="18" x14ac:dyDescent="0.25">
      <c r="A2561" s="167" t="s">
        <v>55</v>
      </c>
      <c r="B2561" s="168"/>
      <c r="C2561" s="168"/>
      <c r="D2561" s="168"/>
      <c r="E2561" s="168"/>
      <c r="F2561" s="168"/>
      <c r="G2561" s="168"/>
      <c r="H2561" s="169"/>
    </row>
    <row r="2562" spans="1:8" ht="47.25" x14ac:dyDescent="0.25">
      <c r="A2562" s="20" t="s">
        <v>0</v>
      </c>
      <c r="B2562" s="21" t="s">
        <v>94</v>
      </c>
      <c r="C2562" s="22" t="s">
        <v>95</v>
      </c>
      <c r="D2562" s="22" t="s">
        <v>91</v>
      </c>
      <c r="E2562" s="22" t="s">
        <v>92</v>
      </c>
      <c r="F2562" s="22" t="s">
        <v>93</v>
      </c>
      <c r="G2562" s="22" t="s">
        <v>89</v>
      </c>
      <c r="H2562" s="22" t="s">
        <v>88</v>
      </c>
    </row>
    <row r="2563" spans="1:8" ht="15.75" x14ac:dyDescent="0.25">
      <c r="A2563" s="9">
        <v>2005</v>
      </c>
      <c r="B2563" s="10">
        <v>0</v>
      </c>
      <c r="C2563" s="13"/>
      <c r="D2563" s="12"/>
      <c r="E2563" s="19"/>
      <c r="F2563" s="19"/>
      <c r="G2563" s="12"/>
      <c r="H2563" s="12"/>
    </row>
    <row r="2564" spans="1:8" ht="15.75" x14ac:dyDescent="0.25">
      <c r="A2564" s="9">
        <v>2006</v>
      </c>
      <c r="B2564" s="10">
        <v>0</v>
      </c>
      <c r="C2564" s="13"/>
      <c r="D2564" s="12"/>
      <c r="E2564" s="19"/>
      <c r="F2564" s="19"/>
      <c r="G2564" s="12"/>
      <c r="H2564" s="12"/>
    </row>
    <row r="2565" spans="1:8" ht="15.75" x14ac:dyDescent="0.25">
      <c r="A2565" s="9">
        <v>2007</v>
      </c>
      <c r="B2565" s="10">
        <v>0</v>
      </c>
      <c r="C2565" s="13"/>
      <c r="D2565" s="12"/>
      <c r="E2565" s="19"/>
      <c r="F2565" s="19"/>
      <c r="G2565" s="12"/>
      <c r="H2565" s="12"/>
    </row>
    <row r="2566" spans="1:8" ht="15.75" x14ac:dyDescent="0.25">
      <c r="A2566" s="9">
        <v>2008</v>
      </c>
      <c r="B2566" s="10">
        <v>0</v>
      </c>
      <c r="C2566" s="13"/>
      <c r="D2566" s="12"/>
      <c r="E2566" s="19"/>
      <c r="F2566" s="19"/>
      <c r="G2566" s="12"/>
      <c r="H2566" s="12"/>
    </row>
    <row r="2567" spans="1:8" ht="15.75" x14ac:dyDescent="0.25">
      <c r="A2567" s="9">
        <v>2009</v>
      </c>
      <c r="B2567" s="10">
        <v>0</v>
      </c>
      <c r="C2567" s="13"/>
      <c r="D2567" s="12"/>
      <c r="E2567" s="19"/>
      <c r="F2567" s="19"/>
      <c r="G2567" s="12"/>
      <c r="H2567" s="12"/>
    </row>
    <row r="2568" spans="1:8" ht="15.75" x14ac:dyDescent="0.25">
      <c r="A2568" s="9">
        <v>2010</v>
      </c>
      <c r="B2568" s="10">
        <v>0</v>
      </c>
      <c r="C2568" s="13">
        <v>2</v>
      </c>
      <c r="D2568" s="12">
        <v>0</v>
      </c>
      <c r="E2568" s="19">
        <v>2</v>
      </c>
      <c r="F2568" s="19">
        <v>0</v>
      </c>
      <c r="G2568" s="9">
        <f t="shared" ref="G2568:G2574" si="84">C2568-(D2568+E2568+F2568)-H2568</f>
        <v>0</v>
      </c>
      <c r="H2568" s="9">
        <v>0</v>
      </c>
    </row>
    <row r="2569" spans="1:8" ht="15.75" x14ac:dyDescent="0.25">
      <c r="A2569" s="9">
        <v>2011</v>
      </c>
      <c r="B2569" s="10">
        <v>0</v>
      </c>
      <c r="C2569" s="13">
        <v>2</v>
      </c>
      <c r="D2569" s="12">
        <v>0</v>
      </c>
      <c r="E2569" s="19">
        <v>2</v>
      </c>
      <c r="F2569" s="19">
        <v>0</v>
      </c>
      <c r="G2569" s="9">
        <f t="shared" si="84"/>
        <v>0</v>
      </c>
      <c r="H2569" s="9">
        <v>0</v>
      </c>
    </row>
    <row r="2570" spans="1:8" ht="15.75" x14ac:dyDescent="0.25">
      <c r="A2570" s="9">
        <v>2012</v>
      </c>
      <c r="B2570" s="10">
        <v>0</v>
      </c>
      <c r="C2570" s="13">
        <v>2</v>
      </c>
      <c r="D2570" s="12">
        <v>0</v>
      </c>
      <c r="E2570" s="19">
        <v>2</v>
      </c>
      <c r="F2570" s="19">
        <v>0</v>
      </c>
      <c r="G2570" s="9">
        <f t="shared" si="84"/>
        <v>0</v>
      </c>
      <c r="H2570" s="9">
        <v>0</v>
      </c>
    </row>
    <row r="2571" spans="1:8" ht="15.75" x14ac:dyDescent="0.25">
      <c r="A2571" s="9">
        <v>2013</v>
      </c>
      <c r="B2571" s="10">
        <v>0</v>
      </c>
      <c r="C2571" s="13">
        <v>2</v>
      </c>
      <c r="D2571" s="12">
        <v>0</v>
      </c>
      <c r="E2571" s="19">
        <v>2</v>
      </c>
      <c r="F2571" s="19">
        <v>0</v>
      </c>
      <c r="G2571" s="9">
        <f t="shared" si="84"/>
        <v>0</v>
      </c>
      <c r="H2571" s="9">
        <v>0</v>
      </c>
    </row>
    <row r="2572" spans="1:8" ht="15.75" x14ac:dyDescent="0.25">
      <c r="A2572" s="9">
        <v>2014</v>
      </c>
      <c r="B2572" s="10">
        <v>6.24</v>
      </c>
      <c r="C2572" s="13">
        <v>2</v>
      </c>
      <c r="D2572" s="12">
        <v>0</v>
      </c>
      <c r="E2572" s="19">
        <v>2</v>
      </c>
      <c r="F2572" s="19">
        <v>0</v>
      </c>
      <c r="G2572" s="9">
        <f t="shared" si="84"/>
        <v>0</v>
      </c>
      <c r="H2572" s="9">
        <v>0</v>
      </c>
    </row>
    <row r="2573" spans="1:8" ht="15.75" x14ac:dyDescent="0.25">
      <c r="A2573" s="9">
        <v>2015</v>
      </c>
      <c r="B2573" s="10">
        <v>0</v>
      </c>
      <c r="C2573" s="13">
        <v>2</v>
      </c>
      <c r="D2573" s="12">
        <v>0</v>
      </c>
      <c r="E2573" s="19">
        <v>2</v>
      </c>
      <c r="F2573" s="19">
        <v>0</v>
      </c>
      <c r="G2573" s="9">
        <f t="shared" si="84"/>
        <v>0</v>
      </c>
      <c r="H2573" s="9">
        <v>0</v>
      </c>
    </row>
    <row r="2574" spans="1:8" ht="15.75" x14ac:dyDescent="0.25">
      <c r="A2574" s="9">
        <v>2016</v>
      </c>
      <c r="B2574" s="10">
        <v>0</v>
      </c>
      <c r="C2574" s="13">
        <v>2</v>
      </c>
      <c r="D2574" s="12">
        <v>0</v>
      </c>
      <c r="E2574" s="19">
        <v>2</v>
      </c>
      <c r="F2574" s="19">
        <v>0</v>
      </c>
      <c r="G2574" s="9">
        <f t="shared" si="84"/>
        <v>0</v>
      </c>
      <c r="H2574" s="9">
        <v>0</v>
      </c>
    </row>
    <row r="2575" spans="1:8" ht="15.75" x14ac:dyDescent="0.25">
      <c r="A2575" s="9">
        <v>2017</v>
      </c>
      <c r="B2575" s="10">
        <v>0</v>
      </c>
      <c r="C2575" s="13">
        <v>2</v>
      </c>
      <c r="D2575" s="12">
        <v>0</v>
      </c>
      <c r="E2575" s="19">
        <v>0</v>
      </c>
      <c r="F2575" s="19">
        <v>2</v>
      </c>
      <c r="G2575" s="19">
        <v>0</v>
      </c>
      <c r="H2575" s="19">
        <v>0</v>
      </c>
    </row>
    <row r="2576" spans="1:8" ht="15.75" x14ac:dyDescent="0.25">
      <c r="A2576" s="9">
        <v>2018</v>
      </c>
      <c r="B2576" s="10">
        <v>0</v>
      </c>
      <c r="C2576" s="13">
        <v>2</v>
      </c>
      <c r="D2576" s="12">
        <v>0</v>
      </c>
      <c r="E2576" s="19">
        <v>1</v>
      </c>
      <c r="F2576" s="19">
        <v>1</v>
      </c>
      <c r="G2576" s="19">
        <v>0</v>
      </c>
      <c r="H2576" s="19">
        <v>0</v>
      </c>
    </row>
    <row r="2577" spans="1:8" ht="15.75" x14ac:dyDescent="0.25">
      <c r="A2577" s="9">
        <v>2019</v>
      </c>
      <c r="B2577" s="10">
        <v>0</v>
      </c>
      <c r="C2577" s="13">
        <v>2</v>
      </c>
      <c r="D2577" s="12">
        <v>0</v>
      </c>
      <c r="E2577" s="19">
        <v>0</v>
      </c>
      <c r="F2577" s="19">
        <v>2</v>
      </c>
      <c r="G2577" s="19">
        <v>0</v>
      </c>
      <c r="H2577" s="19">
        <v>0</v>
      </c>
    </row>
    <row r="2578" spans="1:8" ht="15.75" x14ac:dyDescent="0.25">
      <c r="A2578" s="9">
        <v>2020</v>
      </c>
      <c r="B2578" s="10">
        <v>6.32</v>
      </c>
      <c r="C2578" s="13">
        <v>2</v>
      </c>
      <c r="D2578" s="12">
        <v>0</v>
      </c>
      <c r="E2578" s="19">
        <v>0</v>
      </c>
      <c r="F2578" s="19">
        <v>2</v>
      </c>
      <c r="G2578" s="19">
        <v>0</v>
      </c>
      <c r="H2578" s="19">
        <v>0</v>
      </c>
    </row>
    <row r="2579" spans="1:8" ht="15.75" x14ac:dyDescent="0.25">
      <c r="A2579" s="9">
        <v>2021</v>
      </c>
      <c r="B2579" s="10">
        <v>0</v>
      </c>
      <c r="C2579" s="13" t="s">
        <v>666</v>
      </c>
      <c r="D2579" s="9" t="s">
        <v>666</v>
      </c>
      <c r="E2579" s="19" t="s">
        <v>666</v>
      </c>
      <c r="F2579" s="19" t="s">
        <v>666</v>
      </c>
      <c r="G2579" s="19" t="s">
        <v>666</v>
      </c>
      <c r="H2579" s="19" t="s">
        <v>666</v>
      </c>
    </row>
    <row r="2580" spans="1:8" ht="15.75" x14ac:dyDescent="0.25">
      <c r="A2580" s="9">
        <v>2022</v>
      </c>
      <c r="B2580" s="10">
        <v>0</v>
      </c>
      <c r="C2580" s="13">
        <v>2</v>
      </c>
      <c r="D2580" s="9">
        <v>0</v>
      </c>
      <c r="E2580" s="19">
        <v>2</v>
      </c>
      <c r="F2580" s="19">
        <v>0</v>
      </c>
      <c r="G2580" s="19">
        <v>0</v>
      </c>
      <c r="H2580" s="19">
        <v>0</v>
      </c>
    </row>
    <row r="2581" spans="1:8" ht="15.75" x14ac:dyDescent="0.25">
      <c r="A2581" s="26"/>
      <c r="B2581" s="27"/>
      <c r="C2581" s="29"/>
      <c r="D2581" s="30"/>
      <c r="E2581" s="25"/>
      <c r="F2581" s="25"/>
      <c r="G2581" s="25"/>
      <c r="H2581" s="25"/>
    </row>
    <row r="2582" spans="1:8" ht="15.75" x14ac:dyDescent="0.25">
      <c r="A2582" s="23" t="s">
        <v>96</v>
      </c>
      <c r="B2582" s="27"/>
      <c r="C2582" s="29"/>
      <c r="D2582" s="30"/>
      <c r="E2582" s="25"/>
      <c r="F2582" s="25"/>
      <c r="G2582" s="25"/>
      <c r="H2582" s="25"/>
    </row>
    <row r="2583" spans="1:8" ht="15.75" x14ac:dyDescent="0.25">
      <c r="A2583" s="26"/>
      <c r="B2583" s="27"/>
      <c r="C2583" s="29"/>
      <c r="D2583" s="30"/>
      <c r="E2583" s="25"/>
      <c r="F2583" s="25"/>
      <c r="G2583" s="25"/>
      <c r="H2583" s="25"/>
    </row>
    <row r="2584" spans="1:8" ht="15.75" x14ac:dyDescent="0.25">
      <c r="A2584" s="26"/>
      <c r="B2584" s="27"/>
      <c r="C2584" s="29"/>
      <c r="D2584" s="30"/>
      <c r="E2584" s="25"/>
      <c r="F2584" s="25"/>
      <c r="G2584" s="25"/>
      <c r="H2584" s="25"/>
    </row>
    <row r="2585" spans="1:8" ht="15.75" x14ac:dyDescent="0.25">
      <c r="A2585" s="26"/>
      <c r="B2585" s="27"/>
      <c r="C2585" s="29"/>
      <c r="D2585" s="30"/>
      <c r="E2585" s="25"/>
      <c r="F2585" s="25"/>
      <c r="G2585" s="25"/>
      <c r="H2585" s="25"/>
    </row>
    <row r="2586" spans="1:8" ht="15.75" x14ac:dyDescent="0.25">
      <c r="A2586" s="23"/>
      <c r="B2586" s="24"/>
      <c r="C2586" s="23"/>
      <c r="D2586" s="23"/>
      <c r="E2586" s="25"/>
      <c r="F2586" s="25"/>
      <c r="G2586" s="25"/>
      <c r="H2586" s="25"/>
    </row>
    <row r="2587" spans="1:8" ht="15.75" x14ac:dyDescent="0.25">
      <c r="A2587" s="23"/>
      <c r="B2587" s="24"/>
      <c r="C2587" s="23"/>
      <c r="D2587" s="23"/>
      <c r="E2587" s="25"/>
      <c r="F2587" s="25"/>
      <c r="G2587" s="25"/>
      <c r="H2587" s="25"/>
    </row>
    <row r="2588" spans="1:8" ht="15.75" x14ac:dyDescent="0.25">
      <c r="A2588" s="23"/>
      <c r="B2588" s="24"/>
      <c r="C2588" s="23"/>
      <c r="D2588" s="23"/>
      <c r="E2588" s="25"/>
      <c r="F2588" s="25"/>
      <c r="G2588" s="25"/>
      <c r="H2588" s="25"/>
    </row>
    <row r="2589" spans="1:8" ht="18" x14ac:dyDescent="0.25">
      <c r="A2589" s="167" t="s">
        <v>56</v>
      </c>
      <c r="B2589" s="168"/>
      <c r="C2589" s="168"/>
      <c r="D2589" s="168"/>
      <c r="E2589" s="168"/>
      <c r="F2589" s="168"/>
      <c r="G2589" s="168"/>
      <c r="H2589" s="169"/>
    </row>
    <row r="2590" spans="1:8" ht="47.25" x14ac:dyDescent="0.25">
      <c r="A2590" s="20" t="s">
        <v>0</v>
      </c>
      <c r="B2590" s="21" t="s">
        <v>94</v>
      </c>
      <c r="C2590" s="22" t="s">
        <v>95</v>
      </c>
      <c r="D2590" s="22" t="s">
        <v>91</v>
      </c>
      <c r="E2590" s="22" t="s">
        <v>92</v>
      </c>
      <c r="F2590" s="22" t="s">
        <v>93</v>
      </c>
      <c r="G2590" s="22" t="s">
        <v>89</v>
      </c>
      <c r="H2590" s="22" t="s">
        <v>88</v>
      </c>
    </row>
    <row r="2591" spans="1:8" ht="15.75" x14ac:dyDescent="0.25">
      <c r="A2591" s="9">
        <v>2005</v>
      </c>
      <c r="B2591" s="10">
        <v>0</v>
      </c>
      <c r="C2591" s="11"/>
      <c r="D2591" s="12"/>
      <c r="E2591" s="19"/>
      <c r="F2591" s="19"/>
      <c r="G2591" s="12"/>
      <c r="H2591" s="12"/>
    </row>
    <row r="2592" spans="1:8" ht="15.75" x14ac:dyDescent="0.25">
      <c r="A2592" s="9">
        <v>2006</v>
      </c>
      <c r="B2592" s="10">
        <v>0</v>
      </c>
      <c r="C2592" s="11"/>
      <c r="D2592" s="12"/>
      <c r="E2592" s="19"/>
      <c r="F2592" s="19"/>
      <c r="G2592" s="12"/>
      <c r="H2592" s="12"/>
    </row>
    <row r="2593" spans="1:8" ht="15.75" x14ac:dyDescent="0.25">
      <c r="A2593" s="9">
        <v>2007</v>
      </c>
      <c r="B2593" s="10">
        <v>0</v>
      </c>
      <c r="C2593" s="11"/>
      <c r="D2593" s="12"/>
      <c r="E2593" s="19"/>
      <c r="F2593" s="19"/>
      <c r="G2593" s="12"/>
      <c r="H2593" s="12"/>
    </row>
    <row r="2594" spans="1:8" ht="15.75" x14ac:dyDescent="0.25">
      <c r="A2594" s="9">
        <v>2008</v>
      </c>
      <c r="B2594" s="10">
        <v>0</v>
      </c>
      <c r="C2594" s="11"/>
      <c r="D2594" s="12"/>
      <c r="E2594" s="19"/>
      <c r="F2594" s="19"/>
      <c r="G2594" s="12"/>
      <c r="H2594" s="12"/>
    </row>
    <row r="2595" spans="1:8" ht="15.75" x14ac:dyDescent="0.25">
      <c r="A2595" s="9">
        <v>2009</v>
      </c>
      <c r="B2595" s="10">
        <v>0</v>
      </c>
      <c r="C2595" s="11"/>
      <c r="D2595" s="12"/>
      <c r="E2595" s="19"/>
      <c r="F2595" s="19"/>
      <c r="G2595" s="12"/>
      <c r="H2595" s="12"/>
    </row>
    <row r="2596" spans="1:8" ht="15.75" x14ac:dyDescent="0.25">
      <c r="A2596" s="9">
        <v>2010</v>
      </c>
      <c r="B2596" s="10">
        <v>0</v>
      </c>
      <c r="C2596" s="13">
        <v>2</v>
      </c>
      <c r="D2596" s="12">
        <v>0</v>
      </c>
      <c r="E2596" s="19">
        <v>2</v>
      </c>
      <c r="F2596" s="19">
        <v>0</v>
      </c>
      <c r="G2596" s="9">
        <f t="shared" ref="G2596:G2602" si="85">C2596-(D2596+E2596+F2596)-H2596</f>
        <v>0</v>
      </c>
      <c r="H2596" s="9">
        <v>0</v>
      </c>
    </row>
    <row r="2597" spans="1:8" ht="15.75" x14ac:dyDescent="0.25">
      <c r="A2597" s="9">
        <v>2011</v>
      </c>
      <c r="B2597" s="10">
        <v>0</v>
      </c>
      <c r="C2597" s="13">
        <v>2</v>
      </c>
      <c r="D2597" s="12">
        <v>0</v>
      </c>
      <c r="E2597" s="19">
        <v>1</v>
      </c>
      <c r="F2597" s="19">
        <v>0</v>
      </c>
      <c r="G2597" s="9">
        <f t="shared" si="85"/>
        <v>0</v>
      </c>
      <c r="H2597" s="9">
        <v>1</v>
      </c>
    </row>
    <row r="2598" spans="1:8" ht="15.75" x14ac:dyDescent="0.25">
      <c r="A2598" s="9">
        <v>2012</v>
      </c>
      <c r="B2598" s="10">
        <v>0</v>
      </c>
      <c r="C2598" s="13">
        <v>2</v>
      </c>
      <c r="D2598" s="12">
        <v>0</v>
      </c>
      <c r="E2598" s="19">
        <v>1</v>
      </c>
      <c r="F2598" s="19">
        <v>0</v>
      </c>
      <c r="G2598" s="9">
        <f t="shared" si="85"/>
        <v>1</v>
      </c>
      <c r="H2598" s="9">
        <v>0</v>
      </c>
    </row>
    <row r="2599" spans="1:8" ht="15.75" x14ac:dyDescent="0.25">
      <c r="A2599" s="9">
        <v>2013</v>
      </c>
      <c r="B2599" s="10">
        <v>0</v>
      </c>
      <c r="C2599" s="13">
        <v>2</v>
      </c>
      <c r="D2599" s="12">
        <v>0</v>
      </c>
      <c r="E2599" s="19">
        <v>1</v>
      </c>
      <c r="F2599" s="19">
        <v>0</v>
      </c>
      <c r="G2599" s="9">
        <f t="shared" si="85"/>
        <v>0</v>
      </c>
      <c r="H2599" s="9">
        <v>1</v>
      </c>
    </row>
    <row r="2600" spans="1:8" ht="15.75" x14ac:dyDescent="0.25">
      <c r="A2600" s="9">
        <v>2014</v>
      </c>
      <c r="B2600" s="10">
        <v>0</v>
      </c>
      <c r="C2600" s="13">
        <v>2</v>
      </c>
      <c r="D2600" s="12">
        <v>0</v>
      </c>
      <c r="E2600" s="19">
        <v>0</v>
      </c>
      <c r="F2600" s="19">
        <v>0</v>
      </c>
      <c r="G2600" s="9">
        <f t="shared" si="85"/>
        <v>1</v>
      </c>
      <c r="H2600" s="9">
        <v>1</v>
      </c>
    </row>
    <row r="2601" spans="1:8" ht="15.75" x14ac:dyDescent="0.25">
      <c r="A2601" s="9">
        <v>2015</v>
      </c>
      <c r="B2601" s="10">
        <v>0</v>
      </c>
      <c r="C2601" s="13">
        <v>2</v>
      </c>
      <c r="D2601" s="12">
        <v>0</v>
      </c>
      <c r="E2601" s="19">
        <v>0</v>
      </c>
      <c r="F2601" s="19">
        <v>0</v>
      </c>
      <c r="G2601" s="9">
        <f t="shared" si="85"/>
        <v>1</v>
      </c>
      <c r="H2601" s="9">
        <v>1</v>
      </c>
    </row>
    <row r="2602" spans="1:8" ht="15.75" x14ac:dyDescent="0.25">
      <c r="A2602" s="9">
        <v>2016</v>
      </c>
      <c r="B2602" s="10">
        <v>0</v>
      </c>
      <c r="C2602" s="13">
        <v>1</v>
      </c>
      <c r="D2602" s="12">
        <v>0</v>
      </c>
      <c r="E2602" s="19">
        <v>0</v>
      </c>
      <c r="F2602" s="19">
        <v>0</v>
      </c>
      <c r="G2602" s="9">
        <f t="shared" si="85"/>
        <v>1</v>
      </c>
      <c r="H2602" s="9">
        <v>0</v>
      </c>
    </row>
    <row r="2603" spans="1:8" ht="15.75" x14ac:dyDescent="0.25">
      <c r="A2603" s="9">
        <v>2017</v>
      </c>
      <c r="B2603" s="10">
        <v>0</v>
      </c>
      <c r="C2603" s="13">
        <v>1</v>
      </c>
      <c r="D2603" s="12">
        <v>0</v>
      </c>
      <c r="E2603" s="19">
        <v>0</v>
      </c>
      <c r="F2603" s="19">
        <v>0</v>
      </c>
      <c r="G2603" s="19">
        <v>1</v>
      </c>
      <c r="H2603" s="19">
        <v>0</v>
      </c>
    </row>
    <row r="2604" spans="1:8" ht="15.75" x14ac:dyDescent="0.25">
      <c r="A2604" s="9">
        <v>2018</v>
      </c>
      <c r="B2604" s="10">
        <v>0</v>
      </c>
      <c r="C2604" s="13">
        <v>0</v>
      </c>
      <c r="D2604" s="12">
        <v>0</v>
      </c>
      <c r="E2604" s="19">
        <v>0</v>
      </c>
      <c r="F2604" s="19">
        <v>0</v>
      </c>
      <c r="G2604" s="19">
        <v>0</v>
      </c>
      <c r="H2604" s="19">
        <v>0</v>
      </c>
    </row>
    <row r="2605" spans="1:8" ht="15.75" x14ac:dyDescent="0.25">
      <c r="A2605" s="9">
        <v>2019</v>
      </c>
      <c r="B2605" s="10">
        <v>0</v>
      </c>
      <c r="C2605" s="13">
        <v>1</v>
      </c>
      <c r="D2605" s="12">
        <v>0</v>
      </c>
      <c r="E2605" s="19">
        <v>0</v>
      </c>
      <c r="F2605" s="19">
        <v>0</v>
      </c>
      <c r="G2605" s="19">
        <v>1</v>
      </c>
      <c r="H2605" s="19">
        <v>0</v>
      </c>
    </row>
    <row r="2606" spans="1:8" ht="15.75" x14ac:dyDescent="0.25">
      <c r="A2606" s="9">
        <v>2020</v>
      </c>
      <c r="B2606" s="10">
        <v>0</v>
      </c>
      <c r="C2606" s="13">
        <v>1</v>
      </c>
      <c r="D2606" s="12">
        <v>0</v>
      </c>
      <c r="E2606" s="19">
        <v>0</v>
      </c>
      <c r="F2606" s="19">
        <v>0</v>
      </c>
      <c r="G2606" s="19">
        <v>1</v>
      </c>
      <c r="H2606" s="19">
        <v>0</v>
      </c>
    </row>
    <row r="2607" spans="1:8" ht="15.75" x14ac:dyDescent="0.25">
      <c r="A2607" s="9">
        <v>2021</v>
      </c>
      <c r="B2607" s="10">
        <v>0</v>
      </c>
      <c r="C2607" s="13" t="s">
        <v>666</v>
      </c>
      <c r="D2607" s="9" t="s">
        <v>666</v>
      </c>
      <c r="E2607" s="19" t="s">
        <v>666</v>
      </c>
      <c r="F2607" s="19" t="s">
        <v>666</v>
      </c>
      <c r="G2607" s="19" t="s">
        <v>666</v>
      </c>
      <c r="H2607" s="19" t="s">
        <v>666</v>
      </c>
    </row>
    <row r="2608" spans="1:8" ht="15.75" x14ac:dyDescent="0.25">
      <c r="A2608" s="9">
        <v>2022</v>
      </c>
      <c r="B2608" s="10">
        <v>0</v>
      </c>
      <c r="C2608" s="13">
        <v>3</v>
      </c>
      <c r="D2608" s="9">
        <v>0</v>
      </c>
      <c r="E2608" s="19">
        <v>0</v>
      </c>
      <c r="F2608" s="19">
        <v>0</v>
      </c>
      <c r="G2608" s="19">
        <v>3</v>
      </c>
      <c r="H2608" s="19">
        <v>0</v>
      </c>
    </row>
    <row r="2609" spans="1:8" ht="15.75" x14ac:dyDescent="0.25">
      <c r="A2609" s="26"/>
      <c r="B2609" s="27"/>
      <c r="C2609" s="29"/>
      <c r="D2609" s="30"/>
      <c r="E2609" s="25"/>
      <c r="F2609" s="25"/>
      <c r="G2609" s="25"/>
      <c r="H2609" s="25"/>
    </row>
    <row r="2610" spans="1:8" ht="15.75" x14ac:dyDescent="0.25">
      <c r="A2610" s="23" t="s">
        <v>96</v>
      </c>
      <c r="B2610" s="27"/>
      <c r="C2610" s="29"/>
      <c r="D2610" s="30"/>
      <c r="E2610" s="25"/>
      <c r="F2610" s="25"/>
      <c r="G2610" s="25"/>
      <c r="H2610" s="25"/>
    </row>
    <row r="2611" spans="1:8" ht="15.75" x14ac:dyDescent="0.25">
      <c r="A2611" s="26"/>
      <c r="B2611" s="27"/>
      <c r="C2611" s="29"/>
      <c r="D2611" s="30"/>
      <c r="E2611" s="25"/>
      <c r="F2611" s="25"/>
      <c r="G2611" s="25"/>
      <c r="H2611" s="25"/>
    </row>
    <row r="2612" spans="1:8" ht="15.75" x14ac:dyDescent="0.25">
      <c r="A2612" s="26"/>
      <c r="B2612" s="27"/>
      <c r="C2612" s="29"/>
      <c r="D2612" s="30"/>
      <c r="E2612" s="25"/>
      <c r="F2612" s="25"/>
      <c r="G2612" s="25"/>
      <c r="H2612" s="25"/>
    </row>
    <row r="2613" spans="1:8" ht="15.75" x14ac:dyDescent="0.25">
      <c r="A2613" s="26"/>
      <c r="B2613" s="27"/>
      <c r="C2613" s="29"/>
      <c r="D2613" s="30"/>
      <c r="E2613" s="25"/>
      <c r="F2613" s="25"/>
      <c r="G2613" s="25"/>
      <c r="H2613" s="25"/>
    </row>
    <row r="2614" spans="1:8" ht="15.75" x14ac:dyDescent="0.25">
      <c r="A2614" s="23"/>
      <c r="B2614" s="24"/>
      <c r="C2614" s="23"/>
      <c r="D2614" s="23"/>
      <c r="E2614" s="25"/>
      <c r="F2614" s="25"/>
      <c r="G2614" s="25"/>
      <c r="H2614" s="25"/>
    </row>
    <row r="2615" spans="1:8" ht="15.75" x14ac:dyDescent="0.25">
      <c r="A2615" s="23"/>
      <c r="B2615" s="24"/>
      <c r="C2615" s="23"/>
      <c r="D2615" s="23"/>
      <c r="E2615" s="25"/>
      <c r="F2615" s="25"/>
      <c r="G2615" s="25"/>
      <c r="H2615" s="25"/>
    </row>
    <row r="2616" spans="1:8" ht="15.75" x14ac:dyDescent="0.25">
      <c r="A2616" s="23"/>
      <c r="B2616" s="24"/>
      <c r="C2616" s="23"/>
      <c r="D2616" s="23"/>
      <c r="E2616" s="25"/>
      <c r="F2616" s="25"/>
      <c r="G2616" s="25"/>
      <c r="H2616" s="25"/>
    </row>
    <row r="2617" spans="1:8" ht="18" x14ac:dyDescent="0.25">
      <c r="A2617" s="167" t="s">
        <v>57</v>
      </c>
      <c r="B2617" s="168"/>
      <c r="C2617" s="168"/>
      <c r="D2617" s="168"/>
      <c r="E2617" s="168"/>
      <c r="F2617" s="168"/>
      <c r="G2617" s="168"/>
      <c r="H2617" s="169"/>
    </row>
    <row r="2618" spans="1:8" ht="47.25" x14ac:dyDescent="0.25">
      <c r="A2618" s="20" t="s">
        <v>0</v>
      </c>
      <c r="B2618" s="21" t="s">
        <v>94</v>
      </c>
      <c r="C2618" s="22" t="s">
        <v>95</v>
      </c>
      <c r="D2618" s="22" t="s">
        <v>91</v>
      </c>
      <c r="E2618" s="22" t="s">
        <v>92</v>
      </c>
      <c r="F2618" s="22" t="s">
        <v>93</v>
      </c>
      <c r="G2618" s="22" t="s">
        <v>89</v>
      </c>
      <c r="H2618" s="22" t="s">
        <v>88</v>
      </c>
    </row>
    <row r="2619" spans="1:8" ht="15.75" x14ac:dyDescent="0.25">
      <c r="A2619" s="9">
        <v>2005</v>
      </c>
      <c r="B2619" s="10">
        <v>0</v>
      </c>
      <c r="C2619" s="11"/>
      <c r="D2619" s="12"/>
      <c r="E2619" s="19"/>
      <c r="F2619" s="19"/>
      <c r="G2619" s="12"/>
      <c r="H2619" s="12"/>
    </row>
    <row r="2620" spans="1:8" ht="15.75" x14ac:dyDescent="0.25">
      <c r="A2620" s="9">
        <v>2006</v>
      </c>
      <c r="B2620" s="10">
        <v>0</v>
      </c>
      <c r="C2620" s="11"/>
      <c r="D2620" s="12"/>
      <c r="E2620" s="19"/>
      <c r="F2620" s="19"/>
      <c r="G2620" s="12"/>
      <c r="H2620" s="12"/>
    </row>
    <row r="2621" spans="1:8" ht="15.75" x14ac:dyDescent="0.25">
      <c r="A2621" s="9">
        <v>2007</v>
      </c>
      <c r="B2621" s="10">
        <v>0</v>
      </c>
      <c r="C2621" s="11"/>
      <c r="D2621" s="12"/>
      <c r="E2621" s="19"/>
      <c r="F2621" s="19"/>
      <c r="G2621" s="12"/>
      <c r="H2621" s="12"/>
    </row>
    <row r="2622" spans="1:8" ht="15.75" x14ac:dyDescent="0.25">
      <c r="A2622" s="9">
        <v>2008</v>
      </c>
      <c r="B2622" s="10">
        <v>9.1</v>
      </c>
      <c r="C2622" s="11"/>
      <c r="D2622" s="12"/>
      <c r="E2622" s="19"/>
      <c r="F2622" s="19"/>
      <c r="G2622" s="12"/>
      <c r="H2622" s="12"/>
    </row>
    <row r="2623" spans="1:8" ht="15.75" x14ac:dyDescent="0.25">
      <c r="A2623" s="9">
        <v>2009</v>
      </c>
      <c r="B2623" s="10">
        <v>0</v>
      </c>
      <c r="C2623" s="11"/>
      <c r="D2623" s="12"/>
      <c r="E2623" s="19"/>
      <c r="F2623" s="19"/>
      <c r="G2623" s="12"/>
      <c r="H2623" s="12"/>
    </row>
    <row r="2624" spans="1:8" ht="15.75" x14ac:dyDescent="0.25">
      <c r="A2624" s="9">
        <v>2010</v>
      </c>
      <c r="B2624" s="10">
        <v>0</v>
      </c>
      <c r="C2624" s="13">
        <v>2</v>
      </c>
      <c r="D2624" s="12">
        <v>0</v>
      </c>
      <c r="E2624" s="19">
        <v>2</v>
      </c>
      <c r="F2624" s="19">
        <v>0</v>
      </c>
      <c r="G2624" s="9">
        <f t="shared" ref="G2624:G2630" si="86">C2624-(D2624+E2624+F2624)-H2624</f>
        <v>0</v>
      </c>
      <c r="H2624" s="9">
        <v>0</v>
      </c>
    </row>
    <row r="2625" spans="1:8" ht="15.75" x14ac:dyDescent="0.25">
      <c r="A2625" s="9">
        <v>2011</v>
      </c>
      <c r="B2625" s="10">
        <v>0</v>
      </c>
      <c r="C2625" s="13">
        <v>2</v>
      </c>
      <c r="D2625" s="12">
        <v>0</v>
      </c>
      <c r="E2625" s="19">
        <v>2</v>
      </c>
      <c r="F2625" s="19">
        <v>0</v>
      </c>
      <c r="G2625" s="9">
        <f t="shared" si="86"/>
        <v>0</v>
      </c>
      <c r="H2625" s="9">
        <v>0</v>
      </c>
    </row>
    <row r="2626" spans="1:8" ht="15.75" x14ac:dyDescent="0.25">
      <c r="A2626" s="9">
        <v>2012</v>
      </c>
      <c r="B2626" s="10">
        <v>0</v>
      </c>
      <c r="C2626" s="13">
        <v>2</v>
      </c>
      <c r="D2626" s="12">
        <v>0</v>
      </c>
      <c r="E2626" s="19">
        <v>2</v>
      </c>
      <c r="F2626" s="19">
        <v>0</v>
      </c>
      <c r="G2626" s="9">
        <f t="shared" si="86"/>
        <v>0</v>
      </c>
      <c r="H2626" s="9">
        <v>0</v>
      </c>
    </row>
    <row r="2627" spans="1:8" ht="15.75" x14ac:dyDescent="0.25">
      <c r="A2627" s="9">
        <v>2013</v>
      </c>
      <c r="B2627" s="10">
        <v>0</v>
      </c>
      <c r="C2627" s="13">
        <v>2</v>
      </c>
      <c r="D2627" s="12">
        <v>0</v>
      </c>
      <c r="E2627" s="19">
        <v>1</v>
      </c>
      <c r="F2627" s="19">
        <v>0</v>
      </c>
      <c r="G2627" s="9">
        <f t="shared" si="86"/>
        <v>0</v>
      </c>
      <c r="H2627" s="9">
        <v>1</v>
      </c>
    </row>
    <row r="2628" spans="1:8" ht="15.75" x14ac:dyDescent="0.25">
      <c r="A2628" s="9">
        <v>2014</v>
      </c>
      <c r="B2628" s="10">
        <v>0</v>
      </c>
      <c r="C2628" s="13">
        <v>2</v>
      </c>
      <c r="D2628" s="12">
        <v>0</v>
      </c>
      <c r="E2628" s="19">
        <v>1</v>
      </c>
      <c r="F2628" s="19">
        <v>0</v>
      </c>
      <c r="G2628" s="9">
        <f t="shared" si="86"/>
        <v>1</v>
      </c>
      <c r="H2628" s="9">
        <v>0</v>
      </c>
    </row>
    <row r="2629" spans="1:8" ht="15.75" x14ac:dyDescent="0.25">
      <c r="A2629" s="9">
        <v>2015</v>
      </c>
      <c r="B2629" s="10">
        <v>0</v>
      </c>
      <c r="C2629" s="13">
        <v>2</v>
      </c>
      <c r="D2629" s="12">
        <v>0</v>
      </c>
      <c r="E2629" s="19">
        <v>1</v>
      </c>
      <c r="F2629" s="19">
        <v>0</v>
      </c>
      <c r="G2629" s="9">
        <f t="shared" si="86"/>
        <v>1</v>
      </c>
      <c r="H2629" s="9">
        <v>0</v>
      </c>
    </row>
    <row r="2630" spans="1:8" ht="15.75" x14ac:dyDescent="0.25">
      <c r="A2630" s="9">
        <v>2016</v>
      </c>
      <c r="B2630" s="10">
        <v>9.14</v>
      </c>
      <c r="C2630" s="13">
        <v>2</v>
      </c>
      <c r="D2630" s="12">
        <v>0</v>
      </c>
      <c r="E2630" s="19">
        <v>1</v>
      </c>
      <c r="F2630" s="19">
        <v>0</v>
      </c>
      <c r="G2630" s="9">
        <f t="shared" si="86"/>
        <v>1</v>
      </c>
      <c r="H2630" s="9">
        <v>0</v>
      </c>
    </row>
    <row r="2631" spans="1:8" ht="15.75" x14ac:dyDescent="0.25">
      <c r="A2631" s="9">
        <v>2017</v>
      </c>
      <c r="B2631" s="10">
        <v>0</v>
      </c>
      <c r="C2631" s="13">
        <v>1</v>
      </c>
      <c r="D2631" s="12">
        <v>0</v>
      </c>
      <c r="E2631" s="19">
        <v>1</v>
      </c>
      <c r="F2631" s="19">
        <v>0</v>
      </c>
      <c r="G2631" s="19">
        <v>0</v>
      </c>
      <c r="H2631" s="19">
        <v>0</v>
      </c>
    </row>
    <row r="2632" spans="1:8" ht="15.75" x14ac:dyDescent="0.25">
      <c r="A2632" s="9">
        <v>2018</v>
      </c>
      <c r="B2632" s="10">
        <v>0</v>
      </c>
      <c r="C2632" s="13">
        <v>1</v>
      </c>
      <c r="D2632" s="12">
        <v>0</v>
      </c>
      <c r="E2632" s="19">
        <v>1</v>
      </c>
      <c r="F2632" s="19">
        <v>0</v>
      </c>
      <c r="G2632" s="19">
        <v>0</v>
      </c>
      <c r="H2632" s="19">
        <v>0</v>
      </c>
    </row>
    <row r="2633" spans="1:8" ht="15.75" x14ac:dyDescent="0.25">
      <c r="A2633" s="9">
        <v>2019</v>
      </c>
      <c r="B2633" s="10">
        <v>0</v>
      </c>
      <c r="C2633" s="13">
        <v>1</v>
      </c>
      <c r="D2633" s="12">
        <v>0</v>
      </c>
      <c r="E2633" s="19">
        <v>1</v>
      </c>
      <c r="F2633" s="19">
        <v>0</v>
      </c>
      <c r="G2633" s="19">
        <v>0</v>
      </c>
      <c r="H2633" s="19">
        <v>0</v>
      </c>
    </row>
    <row r="2634" spans="1:8" ht="15.75" x14ac:dyDescent="0.25">
      <c r="A2634" s="9">
        <v>2020</v>
      </c>
      <c r="B2634" s="10">
        <v>0</v>
      </c>
      <c r="C2634" s="13">
        <v>1</v>
      </c>
      <c r="D2634" s="12">
        <v>0</v>
      </c>
      <c r="E2634" s="19">
        <v>1</v>
      </c>
      <c r="F2634" s="19">
        <v>0</v>
      </c>
      <c r="G2634" s="19">
        <v>0</v>
      </c>
      <c r="H2634" s="19">
        <v>0</v>
      </c>
    </row>
    <row r="2635" spans="1:8" ht="15.75" x14ac:dyDescent="0.25">
      <c r="A2635" s="9">
        <v>2021</v>
      </c>
      <c r="B2635" s="10">
        <v>0</v>
      </c>
      <c r="C2635" s="13" t="s">
        <v>666</v>
      </c>
      <c r="D2635" s="9" t="s">
        <v>666</v>
      </c>
      <c r="E2635" s="19" t="s">
        <v>666</v>
      </c>
      <c r="F2635" s="19" t="s">
        <v>666</v>
      </c>
      <c r="G2635" s="19" t="s">
        <v>666</v>
      </c>
      <c r="H2635" s="19" t="s">
        <v>666</v>
      </c>
    </row>
    <row r="2636" spans="1:8" ht="15.75" x14ac:dyDescent="0.25">
      <c r="A2636" s="9">
        <v>2022</v>
      </c>
      <c r="B2636" s="10">
        <v>0</v>
      </c>
      <c r="C2636" s="13">
        <v>15</v>
      </c>
      <c r="D2636" s="9">
        <v>0</v>
      </c>
      <c r="E2636" s="19">
        <v>0</v>
      </c>
      <c r="F2636" s="19">
        <v>0</v>
      </c>
      <c r="G2636" s="19">
        <v>14</v>
      </c>
      <c r="H2636" s="19">
        <v>1</v>
      </c>
    </row>
    <row r="2637" spans="1:8" ht="15.75" x14ac:dyDescent="0.25">
      <c r="A2637" s="26"/>
      <c r="B2637" s="27"/>
      <c r="C2637" s="29"/>
      <c r="D2637" s="30"/>
      <c r="E2637" s="25"/>
      <c r="F2637" s="25"/>
      <c r="G2637" s="25"/>
      <c r="H2637" s="25"/>
    </row>
    <row r="2638" spans="1:8" ht="15.75" x14ac:dyDescent="0.25">
      <c r="A2638" s="23" t="s">
        <v>96</v>
      </c>
      <c r="B2638" s="27"/>
      <c r="C2638" s="29"/>
      <c r="D2638" s="30"/>
      <c r="E2638" s="25"/>
      <c r="F2638" s="25"/>
      <c r="G2638" s="25"/>
      <c r="H2638" s="25"/>
    </row>
    <row r="2639" spans="1:8" ht="15.75" x14ac:dyDescent="0.25">
      <c r="A2639" s="26"/>
      <c r="B2639" s="27"/>
      <c r="C2639" s="29"/>
      <c r="D2639" s="30"/>
      <c r="E2639" s="25"/>
      <c r="F2639" s="25"/>
      <c r="G2639" s="25"/>
      <c r="H2639" s="25"/>
    </row>
    <row r="2640" spans="1:8" ht="15.75" x14ac:dyDescent="0.25">
      <c r="A2640" s="26"/>
      <c r="B2640" s="27"/>
      <c r="C2640" s="29"/>
      <c r="D2640" s="30"/>
      <c r="E2640" s="25"/>
      <c r="F2640" s="25"/>
      <c r="G2640" s="25"/>
      <c r="H2640" s="25"/>
    </row>
    <row r="2641" spans="1:8" ht="15.75" x14ac:dyDescent="0.25">
      <c r="A2641" s="26"/>
      <c r="B2641" s="27"/>
      <c r="C2641" s="29"/>
      <c r="D2641" s="30"/>
      <c r="E2641" s="25"/>
      <c r="F2641" s="25"/>
      <c r="G2641" s="25"/>
      <c r="H2641" s="25"/>
    </row>
    <row r="2642" spans="1:8" ht="15.75" x14ac:dyDescent="0.25">
      <c r="A2642" s="23"/>
      <c r="B2642" s="24"/>
      <c r="C2642" s="23"/>
      <c r="D2642" s="23"/>
      <c r="E2642" s="25"/>
      <c r="F2642" s="25"/>
      <c r="G2642" s="25"/>
      <c r="H2642" s="25"/>
    </row>
    <row r="2643" spans="1:8" ht="15.75" x14ac:dyDescent="0.25">
      <c r="A2643" s="23"/>
      <c r="B2643" s="24"/>
      <c r="C2643" s="23"/>
      <c r="D2643" s="23"/>
      <c r="E2643" s="25"/>
      <c r="F2643" s="25"/>
      <c r="G2643" s="25"/>
      <c r="H2643" s="25"/>
    </row>
    <row r="2644" spans="1:8" ht="15.75" x14ac:dyDescent="0.25">
      <c r="A2644" s="23"/>
      <c r="B2644" s="24"/>
      <c r="C2644" s="23"/>
      <c r="D2644" s="23"/>
      <c r="E2644" s="25"/>
      <c r="F2644" s="25"/>
      <c r="G2644" s="25"/>
      <c r="H2644" s="25"/>
    </row>
    <row r="2645" spans="1:8" ht="18" x14ac:dyDescent="0.25">
      <c r="A2645" s="167" t="s">
        <v>210</v>
      </c>
      <c r="B2645" s="168"/>
      <c r="C2645" s="168"/>
      <c r="D2645" s="168"/>
      <c r="E2645" s="168"/>
      <c r="F2645" s="168"/>
      <c r="G2645" s="168"/>
      <c r="H2645" s="169"/>
    </row>
    <row r="2646" spans="1:8" ht="47.25" x14ac:dyDescent="0.25">
      <c r="A2646" s="20" t="s">
        <v>0</v>
      </c>
      <c r="B2646" s="21" t="s">
        <v>94</v>
      </c>
      <c r="C2646" s="22" t="s">
        <v>95</v>
      </c>
      <c r="D2646" s="22" t="s">
        <v>91</v>
      </c>
      <c r="E2646" s="22" t="s">
        <v>92</v>
      </c>
      <c r="F2646" s="22" t="s">
        <v>93</v>
      </c>
      <c r="G2646" s="22" t="s">
        <v>89</v>
      </c>
      <c r="H2646" s="22" t="s">
        <v>88</v>
      </c>
    </row>
    <row r="2647" spans="1:8" ht="15.75" x14ac:dyDescent="0.25">
      <c r="A2647" s="9">
        <v>2005</v>
      </c>
      <c r="B2647" s="10">
        <v>0</v>
      </c>
      <c r="C2647" s="11"/>
      <c r="D2647" s="12"/>
      <c r="E2647" s="19"/>
      <c r="F2647" s="19"/>
      <c r="G2647" s="12"/>
      <c r="H2647" s="12"/>
    </row>
    <row r="2648" spans="1:8" ht="15.75" x14ac:dyDescent="0.25">
      <c r="A2648" s="9">
        <v>2006</v>
      </c>
      <c r="B2648" s="10">
        <v>0</v>
      </c>
      <c r="C2648" s="11"/>
      <c r="D2648" s="12"/>
      <c r="E2648" s="19"/>
      <c r="F2648" s="19"/>
      <c r="G2648" s="12"/>
      <c r="H2648" s="12"/>
    </row>
    <row r="2649" spans="1:8" ht="15.75" x14ac:dyDescent="0.25">
      <c r="A2649" s="9">
        <v>2007</v>
      </c>
      <c r="B2649" s="10">
        <v>0</v>
      </c>
      <c r="C2649" s="11"/>
      <c r="D2649" s="12"/>
      <c r="E2649" s="19"/>
      <c r="F2649" s="19"/>
      <c r="G2649" s="12"/>
      <c r="H2649" s="12"/>
    </row>
    <row r="2650" spans="1:8" ht="15.75" x14ac:dyDescent="0.25">
      <c r="A2650" s="9">
        <v>2008</v>
      </c>
      <c r="B2650" s="10">
        <v>0</v>
      </c>
      <c r="C2650" s="11"/>
      <c r="D2650" s="12"/>
      <c r="E2650" s="19"/>
      <c r="F2650" s="19"/>
      <c r="G2650" s="12"/>
      <c r="H2650" s="12"/>
    </row>
    <row r="2651" spans="1:8" ht="15.75" x14ac:dyDescent="0.25">
      <c r="A2651" s="9">
        <v>2009</v>
      </c>
      <c r="B2651" s="10">
        <v>0</v>
      </c>
      <c r="C2651" s="11"/>
      <c r="D2651" s="12"/>
      <c r="E2651" s="19"/>
      <c r="F2651" s="19"/>
      <c r="G2651" s="12"/>
      <c r="H2651" s="12"/>
    </row>
    <row r="2652" spans="1:8" ht="15.75" x14ac:dyDescent="0.25">
      <c r="A2652" s="9">
        <v>2010</v>
      </c>
      <c r="B2652" s="10">
        <v>0</v>
      </c>
      <c r="C2652" s="13">
        <v>0</v>
      </c>
      <c r="D2652" s="9">
        <v>0</v>
      </c>
      <c r="E2652" s="19">
        <v>0</v>
      </c>
      <c r="F2652" s="19">
        <v>0</v>
      </c>
      <c r="G2652" s="9">
        <f t="shared" ref="G2652:G2659" si="87">C2652-(D2652+E2652+F2652)-H2652</f>
        <v>0</v>
      </c>
      <c r="H2652" s="9">
        <v>0</v>
      </c>
    </row>
    <row r="2653" spans="1:8" ht="15.75" x14ac:dyDescent="0.25">
      <c r="A2653" s="9">
        <v>2011</v>
      </c>
      <c r="B2653" s="10">
        <v>7.59</v>
      </c>
      <c r="C2653" s="13">
        <v>0</v>
      </c>
      <c r="D2653" s="9">
        <v>0</v>
      </c>
      <c r="E2653" s="19">
        <v>0</v>
      </c>
      <c r="F2653" s="19">
        <v>0</v>
      </c>
      <c r="G2653" s="9">
        <f t="shared" si="87"/>
        <v>0</v>
      </c>
      <c r="H2653" s="9">
        <v>0</v>
      </c>
    </row>
    <row r="2654" spans="1:8" ht="15.75" x14ac:dyDescent="0.25">
      <c r="A2654" s="9">
        <v>2012</v>
      </c>
      <c r="B2654" s="10">
        <v>0</v>
      </c>
      <c r="C2654" s="13">
        <v>0</v>
      </c>
      <c r="D2654" s="9">
        <v>0</v>
      </c>
      <c r="E2654" s="19">
        <v>0</v>
      </c>
      <c r="F2654" s="19">
        <v>0</v>
      </c>
      <c r="G2654" s="9">
        <f t="shared" si="87"/>
        <v>0</v>
      </c>
      <c r="H2654" s="9">
        <v>0</v>
      </c>
    </row>
    <row r="2655" spans="1:8" ht="15.75" x14ac:dyDescent="0.25">
      <c r="A2655" s="9">
        <v>2013</v>
      </c>
      <c r="B2655" s="10">
        <v>0</v>
      </c>
      <c r="C2655" s="13">
        <v>0</v>
      </c>
      <c r="D2655" s="9">
        <v>0</v>
      </c>
      <c r="E2655" s="19">
        <v>0</v>
      </c>
      <c r="F2655" s="19">
        <v>0</v>
      </c>
      <c r="G2655" s="9">
        <f t="shared" si="87"/>
        <v>0</v>
      </c>
      <c r="H2655" s="9">
        <v>0</v>
      </c>
    </row>
    <row r="2656" spans="1:8" ht="15.75" x14ac:dyDescent="0.25">
      <c r="A2656" s="9">
        <v>2014</v>
      </c>
      <c r="B2656" s="10">
        <v>0</v>
      </c>
      <c r="C2656" s="13">
        <v>0</v>
      </c>
      <c r="D2656" s="9">
        <v>0</v>
      </c>
      <c r="E2656" s="19">
        <v>0</v>
      </c>
      <c r="F2656" s="19">
        <v>0</v>
      </c>
      <c r="G2656" s="9">
        <f t="shared" si="87"/>
        <v>0</v>
      </c>
      <c r="H2656" s="9">
        <v>0</v>
      </c>
    </row>
    <row r="2657" spans="1:8" ht="15.75" x14ac:dyDescent="0.25">
      <c r="A2657" s="9">
        <v>2015</v>
      </c>
      <c r="B2657" s="10">
        <v>0</v>
      </c>
      <c r="C2657" s="13">
        <v>0</v>
      </c>
      <c r="D2657" s="9">
        <v>0</v>
      </c>
      <c r="E2657" s="19">
        <v>0</v>
      </c>
      <c r="F2657" s="19">
        <v>0</v>
      </c>
      <c r="G2657" s="9">
        <f t="shared" si="87"/>
        <v>0</v>
      </c>
      <c r="H2657" s="9">
        <v>0</v>
      </c>
    </row>
    <row r="2658" spans="1:8" ht="15.75" x14ac:dyDescent="0.25">
      <c r="A2658" s="9">
        <v>2016</v>
      </c>
      <c r="B2658" s="10">
        <v>0</v>
      </c>
      <c r="C2658" s="13">
        <v>0</v>
      </c>
      <c r="D2658" s="9">
        <v>0</v>
      </c>
      <c r="E2658" s="19">
        <v>0</v>
      </c>
      <c r="F2658" s="19">
        <v>0</v>
      </c>
      <c r="G2658" s="9">
        <f t="shared" si="87"/>
        <v>0</v>
      </c>
      <c r="H2658" s="9">
        <v>0</v>
      </c>
    </row>
    <row r="2659" spans="1:8" ht="15.75" x14ac:dyDescent="0.25">
      <c r="A2659" s="9">
        <v>2017</v>
      </c>
      <c r="B2659" s="10">
        <v>0</v>
      </c>
      <c r="C2659" s="13">
        <v>5</v>
      </c>
      <c r="D2659" s="9">
        <v>0</v>
      </c>
      <c r="E2659" s="19">
        <v>0</v>
      </c>
      <c r="F2659" s="19">
        <v>0</v>
      </c>
      <c r="G2659" s="19">
        <f t="shared" si="87"/>
        <v>4</v>
      </c>
      <c r="H2659" s="19">
        <v>1</v>
      </c>
    </row>
    <row r="2660" spans="1:8" ht="15.75" x14ac:dyDescent="0.25">
      <c r="A2660" s="9">
        <v>2018</v>
      </c>
      <c r="B2660" s="10">
        <v>0</v>
      </c>
      <c r="C2660" s="13">
        <v>5</v>
      </c>
      <c r="D2660" s="9">
        <v>0</v>
      </c>
      <c r="E2660" s="19">
        <v>4</v>
      </c>
      <c r="F2660" s="19">
        <v>1</v>
      </c>
      <c r="G2660" s="19">
        <v>0</v>
      </c>
      <c r="H2660" s="19">
        <v>0</v>
      </c>
    </row>
    <row r="2661" spans="1:8" ht="15.75" x14ac:dyDescent="0.25">
      <c r="A2661" s="9">
        <v>2019</v>
      </c>
      <c r="B2661" s="10">
        <v>0</v>
      </c>
      <c r="C2661" s="13">
        <v>5</v>
      </c>
      <c r="D2661" s="9">
        <v>0</v>
      </c>
      <c r="E2661" s="19">
        <v>4</v>
      </c>
      <c r="F2661" s="19">
        <v>0</v>
      </c>
      <c r="G2661" s="19">
        <v>0</v>
      </c>
      <c r="H2661" s="19">
        <v>1</v>
      </c>
    </row>
    <row r="2662" spans="1:8" ht="15.75" x14ac:dyDescent="0.25">
      <c r="A2662" s="9">
        <v>2020</v>
      </c>
      <c r="B2662" s="10">
        <v>0</v>
      </c>
      <c r="C2662" s="13">
        <v>5</v>
      </c>
      <c r="D2662" s="9">
        <v>0</v>
      </c>
      <c r="E2662" s="19">
        <v>4</v>
      </c>
      <c r="F2662" s="19">
        <v>0</v>
      </c>
      <c r="G2662" s="19">
        <v>0</v>
      </c>
      <c r="H2662" s="19">
        <v>1</v>
      </c>
    </row>
    <row r="2663" spans="1:8" ht="15.75" x14ac:dyDescent="0.25">
      <c r="A2663" s="9">
        <v>2021</v>
      </c>
      <c r="B2663" s="10">
        <v>0</v>
      </c>
      <c r="C2663" s="13" t="s">
        <v>666</v>
      </c>
      <c r="D2663" s="9" t="s">
        <v>666</v>
      </c>
      <c r="E2663" s="19" t="s">
        <v>666</v>
      </c>
      <c r="F2663" s="19" t="s">
        <v>666</v>
      </c>
      <c r="G2663" s="19" t="s">
        <v>666</v>
      </c>
      <c r="H2663" s="19" t="s">
        <v>666</v>
      </c>
    </row>
    <row r="2664" spans="1:8" ht="15.75" x14ac:dyDescent="0.25">
      <c r="A2664" s="9">
        <v>2022</v>
      </c>
      <c r="B2664" s="10">
        <v>0</v>
      </c>
      <c r="C2664" s="13">
        <v>10</v>
      </c>
      <c r="D2664" s="9">
        <v>1</v>
      </c>
      <c r="E2664" s="19">
        <v>6</v>
      </c>
      <c r="F2664" s="19">
        <v>0</v>
      </c>
      <c r="G2664" s="19">
        <v>2</v>
      </c>
      <c r="H2664" s="19">
        <v>1</v>
      </c>
    </row>
    <row r="2665" spans="1:8" ht="15.75" x14ac:dyDescent="0.25">
      <c r="A2665" s="26"/>
      <c r="B2665" s="27"/>
      <c r="C2665" s="29"/>
      <c r="D2665" s="30"/>
      <c r="E2665" s="25"/>
      <c r="F2665" s="25"/>
      <c r="G2665" s="25"/>
      <c r="H2665" s="25"/>
    </row>
    <row r="2666" spans="1:8" ht="15.75" x14ac:dyDescent="0.25">
      <c r="A2666" s="23" t="s">
        <v>96</v>
      </c>
      <c r="B2666" s="27"/>
      <c r="C2666" s="29"/>
      <c r="D2666" s="30"/>
      <c r="E2666" s="25"/>
      <c r="F2666" s="25"/>
      <c r="G2666" s="25"/>
      <c r="H2666" s="25"/>
    </row>
    <row r="2667" spans="1:8" ht="15.75" x14ac:dyDescent="0.25">
      <c r="A2667" s="26"/>
      <c r="B2667" s="27"/>
      <c r="C2667" s="29"/>
      <c r="D2667" s="30"/>
      <c r="E2667" s="25"/>
      <c r="F2667" s="25"/>
      <c r="G2667" s="25"/>
      <c r="H2667" s="25"/>
    </row>
    <row r="2668" spans="1:8" ht="15.75" x14ac:dyDescent="0.25">
      <c r="A2668" s="26"/>
      <c r="B2668" s="27"/>
      <c r="C2668" s="29"/>
      <c r="D2668" s="30"/>
      <c r="E2668" s="25"/>
      <c r="F2668" s="25"/>
      <c r="G2668" s="25"/>
      <c r="H2668" s="25"/>
    </row>
    <row r="2669" spans="1:8" ht="15.75" x14ac:dyDescent="0.25">
      <c r="A2669" s="26"/>
      <c r="B2669" s="27"/>
      <c r="C2669" s="29"/>
      <c r="D2669" s="30"/>
      <c r="E2669" s="25"/>
      <c r="F2669" s="25"/>
      <c r="G2669" s="25"/>
      <c r="H2669" s="25"/>
    </row>
    <row r="2670" spans="1:8" ht="15.75" x14ac:dyDescent="0.25">
      <c r="A2670" s="23"/>
      <c r="B2670" s="24"/>
      <c r="C2670" s="23"/>
      <c r="D2670" s="23"/>
      <c r="E2670" s="25"/>
      <c r="F2670" s="25"/>
      <c r="G2670" s="25"/>
      <c r="H2670" s="25"/>
    </row>
    <row r="2671" spans="1:8" ht="15.75" x14ac:dyDescent="0.25">
      <c r="A2671" s="23"/>
      <c r="B2671" s="24"/>
      <c r="C2671" s="23"/>
      <c r="D2671" s="23"/>
      <c r="E2671" s="25"/>
      <c r="F2671" s="25"/>
      <c r="G2671" s="25"/>
      <c r="H2671" s="25"/>
    </row>
    <row r="2672" spans="1:8" ht="15.75" x14ac:dyDescent="0.25">
      <c r="A2672" s="23"/>
      <c r="B2672" s="24"/>
      <c r="C2672" s="23"/>
      <c r="D2672" s="23"/>
      <c r="E2672" s="25"/>
      <c r="F2672" s="25"/>
      <c r="G2672" s="25"/>
      <c r="H2672" s="25"/>
    </row>
    <row r="2673" spans="1:8" ht="18" x14ac:dyDescent="0.25">
      <c r="A2673" s="167" t="s">
        <v>58</v>
      </c>
      <c r="B2673" s="168"/>
      <c r="C2673" s="168"/>
      <c r="D2673" s="168"/>
      <c r="E2673" s="168"/>
      <c r="F2673" s="168"/>
      <c r="G2673" s="168"/>
      <c r="H2673" s="169"/>
    </row>
    <row r="2674" spans="1:8" ht="47.25" x14ac:dyDescent="0.25">
      <c r="A2674" s="20" t="s">
        <v>0</v>
      </c>
      <c r="B2674" s="21" t="s">
        <v>94</v>
      </c>
      <c r="C2674" s="22" t="s">
        <v>95</v>
      </c>
      <c r="D2674" s="22" t="s">
        <v>91</v>
      </c>
      <c r="E2674" s="22" t="s">
        <v>92</v>
      </c>
      <c r="F2674" s="22" t="s">
        <v>93</v>
      </c>
      <c r="G2674" s="22" t="s">
        <v>89</v>
      </c>
      <c r="H2674" s="22" t="s">
        <v>88</v>
      </c>
    </row>
    <row r="2675" spans="1:8" ht="15.75" x14ac:dyDescent="0.25">
      <c r="A2675" s="9">
        <v>2005</v>
      </c>
      <c r="B2675" s="10">
        <v>0</v>
      </c>
      <c r="C2675" s="11"/>
      <c r="D2675" s="12"/>
      <c r="E2675" s="19"/>
      <c r="F2675" s="19"/>
      <c r="G2675" s="12"/>
      <c r="H2675" s="12"/>
    </row>
    <row r="2676" spans="1:8" ht="15.75" x14ac:dyDescent="0.25">
      <c r="A2676" s="9">
        <v>2006</v>
      </c>
      <c r="B2676" s="10">
        <v>0</v>
      </c>
      <c r="C2676" s="11"/>
      <c r="D2676" s="12"/>
      <c r="E2676" s="19"/>
      <c r="F2676" s="19"/>
      <c r="G2676" s="12"/>
      <c r="H2676" s="12"/>
    </row>
    <row r="2677" spans="1:8" ht="15.75" x14ac:dyDescent="0.25">
      <c r="A2677" s="9">
        <v>2007</v>
      </c>
      <c r="B2677" s="10">
        <v>0</v>
      </c>
      <c r="C2677" s="11"/>
      <c r="D2677" s="12"/>
      <c r="E2677" s="19"/>
      <c r="F2677" s="19"/>
      <c r="G2677" s="12"/>
      <c r="H2677" s="12"/>
    </row>
    <row r="2678" spans="1:8" ht="15.75" x14ac:dyDescent="0.25">
      <c r="A2678" s="9">
        <v>2008</v>
      </c>
      <c r="B2678" s="10">
        <v>0</v>
      </c>
      <c r="C2678" s="11"/>
      <c r="D2678" s="12"/>
      <c r="E2678" s="19"/>
      <c r="F2678" s="19"/>
      <c r="G2678" s="12"/>
      <c r="H2678" s="12"/>
    </row>
    <row r="2679" spans="1:8" ht="15.75" x14ac:dyDescent="0.25">
      <c r="A2679" s="9">
        <v>2009</v>
      </c>
      <c r="B2679" s="10">
        <v>0</v>
      </c>
      <c r="C2679" s="11"/>
      <c r="D2679" s="12"/>
      <c r="E2679" s="19"/>
      <c r="F2679" s="19"/>
      <c r="G2679" s="12"/>
      <c r="H2679" s="12"/>
    </row>
    <row r="2680" spans="1:8" ht="15.75" x14ac:dyDescent="0.25">
      <c r="A2680" s="9">
        <v>2010</v>
      </c>
      <c r="B2680" s="10">
        <v>0</v>
      </c>
      <c r="C2680" s="13">
        <v>0</v>
      </c>
      <c r="D2680" s="9">
        <v>0</v>
      </c>
      <c r="E2680" s="19">
        <v>0</v>
      </c>
      <c r="F2680" s="19">
        <v>0</v>
      </c>
      <c r="G2680" s="9">
        <v>0</v>
      </c>
      <c r="H2680" s="9">
        <v>0</v>
      </c>
    </row>
    <row r="2681" spans="1:8" ht="15.75" x14ac:dyDescent="0.25">
      <c r="A2681" s="9">
        <v>2011</v>
      </c>
      <c r="B2681" s="10">
        <v>0</v>
      </c>
      <c r="C2681" s="13">
        <v>0</v>
      </c>
      <c r="D2681" s="9">
        <v>0</v>
      </c>
      <c r="E2681" s="19">
        <v>0</v>
      </c>
      <c r="F2681" s="19">
        <v>0</v>
      </c>
      <c r="G2681" s="9">
        <v>0</v>
      </c>
      <c r="H2681" s="9">
        <v>0</v>
      </c>
    </row>
    <row r="2682" spans="1:8" ht="15.75" x14ac:dyDescent="0.25">
      <c r="A2682" s="9">
        <v>2012</v>
      </c>
      <c r="B2682" s="10">
        <v>0</v>
      </c>
      <c r="C2682" s="13">
        <v>0</v>
      </c>
      <c r="D2682" s="9">
        <v>0</v>
      </c>
      <c r="E2682" s="19">
        <v>0</v>
      </c>
      <c r="F2682" s="19">
        <v>0</v>
      </c>
      <c r="G2682" s="9">
        <v>0</v>
      </c>
      <c r="H2682" s="9">
        <v>0</v>
      </c>
    </row>
    <row r="2683" spans="1:8" ht="15.75" x14ac:dyDescent="0.25">
      <c r="A2683" s="9">
        <v>2013</v>
      </c>
      <c r="B2683" s="10">
        <v>0</v>
      </c>
      <c r="C2683" s="13">
        <v>0</v>
      </c>
      <c r="D2683" s="9">
        <v>0</v>
      </c>
      <c r="E2683" s="19">
        <v>0</v>
      </c>
      <c r="F2683" s="19">
        <v>0</v>
      </c>
      <c r="G2683" s="9">
        <v>0</v>
      </c>
      <c r="H2683" s="9">
        <v>0</v>
      </c>
    </row>
    <row r="2684" spans="1:8" ht="15.75" x14ac:dyDescent="0.25">
      <c r="A2684" s="9">
        <v>2014</v>
      </c>
      <c r="B2684" s="10">
        <v>0</v>
      </c>
      <c r="C2684" s="13">
        <v>0</v>
      </c>
      <c r="D2684" s="9">
        <v>0</v>
      </c>
      <c r="E2684" s="19">
        <v>0</v>
      </c>
      <c r="F2684" s="19">
        <v>0</v>
      </c>
      <c r="G2684" s="9">
        <v>0</v>
      </c>
      <c r="H2684" s="9">
        <v>0</v>
      </c>
    </row>
    <row r="2685" spans="1:8" ht="15.75" x14ac:dyDescent="0.25">
      <c r="A2685" s="9">
        <v>2015</v>
      </c>
      <c r="B2685" s="10">
        <v>0</v>
      </c>
      <c r="C2685" s="13">
        <v>0</v>
      </c>
      <c r="D2685" s="9">
        <v>0</v>
      </c>
      <c r="E2685" s="19">
        <v>0</v>
      </c>
      <c r="F2685" s="19">
        <v>0</v>
      </c>
      <c r="G2685" s="9">
        <v>0</v>
      </c>
      <c r="H2685" s="9">
        <v>0</v>
      </c>
    </row>
    <row r="2686" spans="1:8" ht="15.75" x14ac:dyDescent="0.25">
      <c r="A2686" s="9">
        <v>2016</v>
      </c>
      <c r="B2686" s="10">
        <v>0</v>
      </c>
      <c r="C2686" s="13">
        <v>0</v>
      </c>
      <c r="D2686" s="9">
        <v>0</v>
      </c>
      <c r="E2686" s="19">
        <v>0</v>
      </c>
      <c r="F2686" s="19">
        <v>0</v>
      </c>
      <c r="G2686" s="9">
        <v>0</v>
      </c>
      <c r="H2686" s="9">
        <v>0</v>
      </c>
    </row>
    <row r="2687" spans="1:8" ht="15.75" x14ac:dyDescent="0.25">
      <c r="A2687" s="9">
        <v>2017</v>
      </c>
      <c r="B2687" s="10">
        <v>0</v>
      </c>
      <c r="C2687" s="13">
        <v>2</v>
      </c>
      <c r="D2687" s="9">
        <v>0</v>
      </c>
      <c r="E2687" s="19">
        <v>0</v>
      </c>
      <c r="F2687" s="19">
        <v>0</v>
      </c>
      <c r="G2687" s="19">
        <v>2</v>
      </c>
      <c r="H2687" s="19">
        <v>0</v>
      </c>
    </row>
    <row r="2688" spans="1:8" ht="15.75" x14ac:dyDescent="0.25">
      <c r="A2688" s="9">
        <v>2018</v>
      </c>
      <c r="B2688" s="10">
        <v>0</v>
      </c>
      <c r="C2688" s="13">
        <v>2</v>
      </c>
      <c r="D2688" s="9">
        <v>0</v>
      </c>
      <c r="E2688" s="19">
        <v>0</v>
      </c>
      <c r="F2688" s="19">
        <v>0</v>
      </c>
      <c r="G2688" s="19">
        <v>2</v>
      </c>
      <c r="H2688" s="19">
        <v>0</v>
      </c>
    </row>
    <row r="2689" spans="1:8" ht="15.75" x14ac:dyDescent="0.25">
      <c r="A2689" s="9">
        <v>2019</v>
      </c>
      <c r="B2689" s="10">
        <v>0</v>
      </c>
      <c r="C2689" s="13">
        <v>2</v>
      </c>
      <c r="D2689" s="9">
        <v>0</v>
      </c>
      <c r="E2689" s="19">
        <v>0</v>
      </c>
      <c r="F2689" s="19">
        <v>0</v>
      </c>
      <c r="G2689" s="19">
        <v>2</v>
      </c>
      <c r="H2689" s="19">
        <v>0</v>
      </c>
    </row>
    <row r="2690" spans="1:8" ht="15.75" x14ac:dyDescent="0.25">
      <c r="A2690" s="9">
        <v>2020</v>
      </c>
      <c r="B2690" s="10">
        <v>0</v>
      </c>
      <c r="C2690" s="13">
        <v>2</v>
      </c>
      <c r="D2690" s="9">
        <v>0</v>
      </c>
      <c r="E2690" s="19">
        <v>0</v>
      </c>
      <c r="F2690" s="19">
        <v>0</v>
      </c>
      <c r="G2690" s="19">
        <v>0</v>
      </c>
      <c r="H2690" s="19">
        <v>2</v>
      </c>
    </row>
    <row r="2691" spans="1:8" ht="15.75" x14ac:dyDescent="0.25">
      <c r="A2691" s="9">
        <v>2021</v>
      </c>
      <c r="B2691" s="10">
        <v>0</v>
      </c>
      <c r="C2691" s="13" t="s">
        <v>666</v>
      </c>
      <c r="D2691" s="9" t="s">
        <v>666</v>
      </c>
      <c r="E2691" s="19" t="s">
        <v>666</v>
      </c>
      <c r="F2691" s="19" t="s">
        <v>666</v>
      </c>
      <c r="G2691" s="19" t="s">
        <v>666</v>
      </c>
      <c r="H2691" s="19" t="s">
        <v>666</v>
      </c>
    </row>
    <row r="2692" spans="1:8" ht="15.75" x14ac:dyDescent="0.25">
      <c r="A2692" s="9">
        <v>2022</v>
      </c>
      <c r="B2692" s="10">
        <v>0</v>
      </c>
      <c r="C2692" s="13">
        <v>4</v>
      </c>
      <c r="D2692" s="9">
        <v>0</v>
      </c>
      <c r="E2692" s="19">
        <v>0</v>
      </c>
      <c r="F2692" s="19">
        <v>0</v>
      </c>
      <c r="G2692" s="19">
        <v>4</v>
      </c>
      <c r="H2692" s="19">
        <v>0</v>
      </c>
    </row>
    <row r="2693" spans="1:8" ht="15.75" x14ac:dyDescent="0.25">
      <c r="A2693" s="26"/>
      <c r="B2693" s="27"/>
      <c r="C2693" s="29"/>
      <c r="D2693" s="30"/>
      <c r="E2693" s="25"/>
      <c r="F2693" s="25"/>
      <c r="G2693" s="25"/>
      <c r="H2693" s="25"/>
    </row>
    <row r="2694" spans="1:8" ht="15.75" x14ac:dyDescent="0.25">
      <c r="A2694" s="23" t="s">
        <v>96</v>
      </c>
      <c r="B2694" s="27"/>
      <c r="C2694" s="29"/>
      <c r="D2694" s="30"/>
      <c r="E2694" s="25"/>
      <c r="F2694" s="25"/>
      <c r="G2694" s="25"/>
      <c r="H2694" s="25"/>
    </row>
    <row r="2695" spans="1:8" ht="15.75" x14ac:dyDescent="0.25">
      <c r="A2695" s="26"/>
      <c r="B2695" s="27"/>
      <c r="C2695" s="29"/>
      <c r="D2695" s="30"/>
      <c r="E2695" s="25"/>
      <c r="F2695" s="25"/>
      <c r="G2695" s="25"/>
      <c r="H2695" s="25"/>
    </row>
    <row r="2696" spans="1:8" ht="15.75" x14ac:dyDescent="0.25">
      <c r="A2696" s="26"/>
      <c r="B2696" s="27"/>
      <c r="C2696" s="29"/>
      <c r="D2696" s="30"/>
      <c r="E2696" s="25"/>
      <c r="F2696" s="25"/>
      <c r="G2696" s="25"/>
      <c r="H2696" s="25"/>
    </row>
    <row r="2697" spans="1:8" ht="15.75" x14ac:dyDescent="0.25">
      <c r="A2697" s="26"/>
      <c r="B2697" s="27"/>
      <c r="C2697" s="29"/>
      <c r="D2697" s="30"/>
      <c r="E2697" s="25"/>
      <c r="F2697" s="25"/>
      <c r="G2697" s="25"/>
      <c r="H2697" s="25"/>
    </row>
    <row r="2698" spans="1:8" ht="15.75" x14ac:dyDescent="0.25">
      <c r="A2698" s="23"/>
      <c r="B2698" s="24"/>
      <c r="C2698" s="23"/>
      <c r="D2698" s="23"/>
      <c r="E2698" s="25"/>
      <c r="F2698" s="25"/>
      <c r="G2698" s="25"/>
      <c r="H2698" s="25"/>
    </row>
    <row r="2699" spans="1:8" ht="15.75" x14ac:dyDescent="0.25">
      <c r="A2699" s="23"/>
      <c r="B2699" s="24"/>
      <c r="C2699" s="23"/>
      <c r="D2699" s="23"/>
      <c r="E2699" s="25"/>
      <c r="F2699" s="25"/>
      <c r="G2699" s="25"/>
      <c r="H2699" s="25"/>
    </row>
    <row r="2700" spans="1:8" ht="15.75" x14ac:dyDescent="0.25">
      <c r="A2700" s="23"/>
      <c r="B2700" s="24"/>
      <c r="C2700" s="23"/>
      <c r="D2700" s="23"/>
      <c r="E2700" s="25"/>
      <c r="F2700" s="25"/>
      <c r="G2700" s="25"/>
      <c r="H2700" s="25"/>
    </row>
    <row r="2701" spans="1:8" ht="18" x14ac:dyDescent="0.25">
      <c r="A2701" s="167" t="s">
        <v>59</v>
      </c>
      <c r="B2701" s="168"/>
      <c r="C2701" s="168"/>
      <c r="D2701" s="168"/>
      <c r="E2701" s="168"/>
      <c r="F2701" s="168"/>
      <c r="G2701" s="168"/>
      <c r="H2701" s="169"/>
    </row>
    <row r="2702" spans="1:8" ht="47.25" x14ac:dyDescent="0.25">
      <c r="A2702" s="20" t="s">
        <v>0</v>
      </c>
      <c r="B2702" s="21" t="s">
        <v>94</v>
      </c>
      <c r="C2702" s="22" t="s">
        <v>95</v>
      </c>
      <c r="D2702" s="22" t="s">
        <v>91</v>
      </c>
      <c r="E2702" s="22" t="s">
        <v>92</v>
      </c>
      <c r="F2702" s="22" t="s">
        <v>93</v>
      </c>
      <c r="G2702" s="22" t="s">
        <v>89</v>
      </c>
      <c r="H2702" s="22" t="s">
        <v>88</v>
      </c>
    </row>
    <row r="2703" spans="1:8" ht="15.75" x14ac:dyDescent="0.25">
      <c r="A2703" s="9">
        <v>2005</v>
      </c>
      <c r="B2703" s="10">
        <v>0</v>
      </c>
      <c r="C2703" s="11"/>
      <c r="D2703" s="12"/>
      <c r="E2703" s="19"/>
      <c r="F2703" s="19"/>
      <c r="G2703" s="12"/>
      <c r="H2703" s="12"/>
    </row>
    <row r="2704" spans="1:8" ht="15.75" x14ac:dyDescent="0.25">
      <c r="A2704" s="9">
        <v>2006</v>
      </c>
      <c r="B2704" s="10">
        <v>0</v>
      </c>
      <c r="C2704" s="11"/>
      <c r="D2704" s="12"/>
      <c r="E2704" s="19"/>
      <c r="F2704" s="19"/>
      <c r="G2704" s="12"/>
      <c r="H2704" s="12"/>
    </row>
    <row r="2705" spans="1:8" ht="15.75" x14ac:dyDescent="0.25">
      <c r="A2705" s="9">
        <v>2007</v>
      </c>
      <c r="B2705" s="10">
        <v>0</v>
      </c>
      <c r="C2705" s="11"/>
      <c r="D2705" s="12"/>
      <c r="E2705" s="19"/>
      <c r="F2705" s="19"/>
      <c r="G2705" s="12"/>
      <c r="H2705" s="12"/>
    </row>
    <row r="2706" spans="1:8" ht="15.75" x14ac:dyDescent="0.25">
      <c r="A2706" s="9">
        <v>2008</v>
      </c>
      <c r="B2706" s="10">
        <v>0</v>
      </c>
      <c r="C2706" s="11"/>
      <c r="D2706" s="12"/>
      <c r="E2706" s="19"/>
      <c r="F2706" s="19"/>
      <c r="G2706" s="12"/>
      <c r="H2706" s="12"/>
    </row>
    <row r="2707" spans="1:8" ht="15.75" x14ac:dyDescent="0.25">
      <c r="A2707" s="9">
        <v>2009</v>
      </c>
      <c r="B2707" s="10">
        <v>0</v>
      </c>
      <c r="C2707" s="11"/>
      <c r="D2707" s="12"/>
      <c r="E2707" s="19"/>
      <c r="F2707" s="19"/>
      <c r="G2707" s="12"/>
      <c r="H2707" s="12"/>
    </row>
    <row r="2708" spans="1:8" ht="15.75" x14ac:dyDescent="0.25">
      <c r="A2708" s="9">
        <v>2010</v>
      </c>
      <c r="B2708" s="10">
        <v>0</v>
      </c>
      <c r="C2708" s="13">
        <v>2</v>
      </c>
      <c r="D2708" s="12">
        <v>0</v>
      </c>
      <c r="E2708" s="19">
        <v>2</v>
      </c>
      <c r="F2708" s="19">
        <v>0</v>
      </c>
      <c r="G2708" s="9">
        <f t="shared" ref="G2708:G2714" si="88">C2708-(D2708+E2708+F2708)-H2708</f>
        <v>0</v>
      </c>
      <c r="H2708" s="9">
        <v>0</v>
      </c>
    </row>
    <row r="2709" spans="1:8" ht="15.75" x14ac:dyDescent="0.25">
      <c r="A2709" s="9">
        <v>2011</v>
      </c>
      <c r="B2709" s="10">
        <v>0</v>
      </c>
      <c r="C2709" s="13">
        <v>4</v>
      </c>
      <c r="D2709" s="12">
        <v>0</v>
      </c>
      <c r="E2709" s="19">
        <v>4</v>
      </c>
      <c r="F2709" s="19">
        <v>0</v>
      </c>
      <c r="G2709" s="9">
        <f t="shared" si="88"/>
        <v>0</v>
      </c>
      <c r="H2709" s="9">
        <v>0</v>
      </c>
    </row>
    <row r="2710" spans="1:8" ht="15.75" x14ac:dyDescent="0.25">
      <c r="A2710" s="9">
        <v>2012</v>
      </c>
      <c r="B2710" s="10">
        <v>0</v>
      </c>
      <c r="C2710" s="13">
        <v>4</v>
      </c>
      <c r="D2710" s="12">
        <v>0</v>
      </c>
      <c r="E2710" s="19">
        <v>4</v>
      </c>
      <c r="F2710" s="19">
        <v>0</v>
      </c>
      <c r="G2710" s="9">
        <f t="shared" si="88"/>
        <v>0</v>
      </c>
      <c r="H2710" s="9">
        <v>0</v>
      </c>
    </row>
    <row r="2711" spans="1:8" ht="15.75" x14ac:dyDescent="0.25">
      <c r="A2711" s="9">
        <v>2013</v>
      </c>
      <c r="B2711" s="10">
        <v>0</v>
      </c>
      <c r="C2711" s="13">
        <v>4</v>
      </c>
      <c r="D2711" s="12">
        <v>0</v>
      </c>
      <c r="E2711" s="19">
        <v>4</v>
      </c>
      <c r="F2711" s="19">
        <v>0</v>
      </c>
      <c r="G2711" s="9">
        <f t="shared" si="88"/>
        <v>0</v>
      </c>
      <c r="H2711" s="9">
        <v>0</v>
      </c>
    </row>
    <row r="2712" spans="1:8" ht="15.75" x14ac:dyDescent="0.25">
      <c r="A2712" s="9">
        <v>2014</v>
      </c>
      <c r="B2712" s="10">
        <v>0</v>
      </c>
      <c r="C2712" s="13">
        <v>4</v>
      </c>
      <c r="D2712" s="12">
        <v>0</v>
      </c>
      <c r="E2712" s="19">
        <v>4</v>
      </c>
      <c r="F2712" s="19">
        <v>0</v>
      </c>
      <c r="G2712" s="9">
        <f t="shared" si="88"/>
        <v>0</v>
      </c>
      <c r="H2712" s="9">
        <v>0</v>
      </c>
    </row>
    <row r="2713" spans="1:8" ht="15.75" x14ac:dyDescent="0.25">
      <c r="A2713" s="9">
        <v>2015</v>
      </c>
      <c r="B2713" s="10">
        <v>0</v>
      </c>
      <c r="C2713" s="13">
        <v>4</v>
      </c>
      <c r="D2713" s="12">
        <v>0</v>
      </c>
      <c r="E2713" s="19">
        <v>4</v>
      </c>
      <c r="F2713" s="19">
        <v>0</v>
      </c>
      <c r="G2713" s="9">
        <f t="shared" si="88"/>
        <v>0</v>
      </c>
      <c r="H2713" s="9">
        <v>0</v>
      </c>
    </row>
    <row r="2714" spans="1:8" ht="15.75" x14ac:dyDescent="0.25">
      <c r="A2714" s="9">
        <v>2016</v>
      </c>
      <c r="B2714" s="10">
        <v>0</v>
      </c>
      <c r="C2714" s="13">
        <v>4</v>
      </c>
      <c r="D2714" s="12">
        <v>0</v>
      </c>
      <c r="E2714" s="19">
        <v>0</v>
      </c>
      <c r="F2714" s="19">
        <v>0</v>
      </c>
      <c r="G2714" s="9">
        <f t="shared" si="88"/>
        <v>4</v>
      </c>
      <c r="H2714" s="9">
        <v>0</v>
      </c>
    </row>
    <row r="2715" spans="1:8" ht="15.75" x14ac:dyDescent="0.25">
      <c r="A2715" s="9">
        <v>2017</v>
      </c>
      <c r="B2715" s="10">
        <v>0</v>
      </c>
      <c r="C2715" s="13">
        <v>4</v>
      </c>
      <c r="D2715" s="12">
        <v>0</v>
      </c>
      <c r="E2715" s="19">
        <v>0</v>
      </c>
      <c r="F2715" s="19">
        <v>0</v>
      </c>
      <c r="G2715" s="19">
        <v>4</v>
      </c>
      <c r="H2715" s="19">
        <v>0</v>
      </c>
    </row>
    <row r="2716" spans="1:8" ht="15.75" x14ac:dyDescent="0.25">
      <c r="A2716" s="9">
        <v>2018</v>
      </c>
      <c r="B2716" s="10">
        <v>0</v>
      </c>
      <c r="C2716" s="13">
        <v>4</v>
      </c>
      <c r="D2716" s="12">
        <v>0</v>
      </c>
      <c r="E2716" s="19">
        <v>0</v>
      </c>
      <c r="F2716" s="19">
        <v>0</v>
      </c>
      <c r="G2716" s="19">
        <v>4</v>
      </c>
      <c r="H2716" s="19">
        <v>0</v>
      </c>
    </row>
    <row r="2717" spans="1:8" ht="15.75" x14ac:dyDescent="0.25">
      <c r="A2717" s="9">
        <v>2019</v>
      </c>
      <c r="B2717" s="10">
        <v>0</v>
      </c>
      <c r="C2717" s="13">
        <v>4</v>
      </c>
      <c r="D2717" s="12">
        <v>0</v>
      </c>
      <c r="E2717" s="19">
        <v>4</v>
      </c>
      <c r="F2717" s="19">
        <v>0</v>
      </c>
      <c r="G2717" s="19">
        <v>0</v>
      </c>
      <c r="H2717" s="19">
        <v>0</v>
      </c>
    </row>
    <row r="2718" spans="1:8" ht="15.75" x14ac:dyDescent="0.25">
      <c r="A2718" s="9">
        <v>2020</v>
      </c>
      <c r="B2718" s="10">
        <v>0</v>
      </c>
      <c r="C2718" s="13">
        <v>4</v>
      </c>
      <c r="D2718" s="12">
        <v>0</v>
      </c>
      <c r="E2718" s="19">
        <v>4</v>
      </c>
      <c r="F2718" s="19">
        <v>0</v>
      </c>
      <c r="G2718" s="19">
        <v>0</v>
      </c>
      <c r="H2718" s="19">
        <v>0</v>
      </c>
    </row>
    <row r="2719" spans="1:8" ht="15.75" x14ac:dyDescent="0.25">
      <c r="A2719" s="9">
        <v>2021</v>
      </c>
      <c r="B2719" s="10">
        <v>0</v>
      </c>
      <c r="C2719" s="13" t="s">
        <v>666</v>
      </c>
      <c r="D2719" s="9" t="s">
        <v>666</v>
      </c>
      <c r="E2719" s="19" t="s">
        <v>666</v>
      </c>
      <c r="F2719" s="19" t="s">
        <v>666</v>
      </c>
      <c r="G2719" s="19" t="s">
        <v>666</v>
      </c>
      <c r="H2719" s="19" t="s">
        <v>666</v>
      </c>
    </row>
    <row r="2720" spans="1:8" ht="15.75" x14ac:dyDescent="0.25">
      <c r="A2720" s="9">
        <v>2022</v>
      </c>
      <c r="B2720" s="10">
        <v>0</v>
      </c>
      <c r="C2720" s="13">
        <v>4</v>
      </c>
      <c r="D2720" s="9">
        <v>0</v>
      </c>
      <c r="E2720" s="19">
        <v>2</v>
      </c>
      <c r="F2720" s="19">
        <v>0</v>
      </c>
      <c r="G2720" s="19">
        <v>2</v>
      </c>
      <c r="H2720" s="19">
        <v>0</v>
      </c>
    </row>
    <row r="2721" spans="1:8" ht="15.75" x14ac:dyDescent="0.25">
      <c r="A2721" s="26"/>
      <c r="B2721" s="27"/>
      <c r="C2721" s="29"/>
      <c r="D2721" s="30"/>
      <c r="E2721" s="25"/>
      <c r="F2721" s="25"/>
      <c r="G2721" s="25"/>
      <c r="H2721" s="25"/>
    </row>
    <row r="2722" spans="1:8" ht="15.75" x14ac:dyDescent="0.25">
      <c r="A2722" s="23" t="s">
        <v>96</v>
      </c>
      <c r="B2722" s="27"/>
      <c r="C2722" s="29"/>
      <c r="D2722" s="30"/>
      <c r="E2722" s="25"/>
      <c r="F2722" s="25"/>
      <c r="G2722" s="25"/>
      <c r="H2722" s="25"/>
    </row>
    <row r="2723" spans="1:8" ht="15.75" x14ac:dyDescent="0.25">
      <c r="A2723" s="26"/>
      <c r="B2723" s="27"/>
      <c r="C2723" s="29"/>
      <c r="D2723" s="30"/>
      <c r="E2723" s="25"/>
      <c r="F2723" s="25"/>
      <c r="G2723" s="25"/>
      <c r="H2723" s="25"/>
    </row>
    <row r="2724" spans="1:8" ht="15.75" x14ac:dyDescent="0.25">
      <c r="A2724" s="26"/>
      <c r="B2724" s="27"/>
      <c r="C2724" s="29"/>
      <c r="D2724" s="30"/>
      <c r="E2724" s="25"/>
      <c r="F2724" s="25"/>
      <c r="G2724" s="25"/>
      <c r="H2724" s="25"/>
    </row>
    <row r="2725" spans="1:8" ht="15.75" x14ac:dyDescent="0.25">
      <c r="A2725" s="26"/>
      <c r="B2725" s="27"/>
      <c r="C2725" s="29"/>
      <c r="D2725" s="30"/>
      <c r="E2725" s="25"/>
      <c r="F2725" s="25"/>
      <c r="G2725" s="25"/>
      <c r="H2725" s="25"/>
    </row>
    <row r="2726" spans="1:8" ht="15.75" x14ac:dyDescent="0.25">
      <c r="A2726" s="23"/>
      <c r="B2726" s="24"/>
      <c r="C2726" s="23"/>
      <c r="D2726" s="23"/>
      <c r="E2726" s="25"/>
      <c r="F2726" s="25"/>
      <c r="G2726" s="25"/>
      <c r="H2726" s="25"/>
    </row>
    <row r="2727" spans="1:8" ht="15.75" x14ac:dyDescent="0.25">
      <c r="A2727" s="23"/>
      <c r="B2727" s="24"/>
      <c r="C2727" s="23"/>
      <c r="D2727" s="23"/>
      <c r="E2727" s="25"/>
      <c r="F2727" s="25"/>
      <c r="G2727" s="25"/>
      <c r="H2727" s="25"/>
    </row>
    <row r="2728" spans="1:8" ht="15.75" x14ac:dyDescent="0.25">
      <c r="A2728" s="23"/>
      <c r="B2728" s="24"/>
      <c r="C2728" s="23"/>
      <c r="D2728" s="23"/>
      <c r="E2728" s="25"/>
      <c r="F2728" s="25"/>
      <c r="G2728" s="25"/>
      <c r="H2728" s="25"/>
    </row>
    <row r="2729" spans="1:8" ht="18" x14ac:dyDescent="0.25">
      <c r="A2729" s="167" t="s">
        <v>60</v>
      </c>
      <c r="B2729" s="168"/>
      <c r="C2729" s="168"/>
      <c r="D2729" s="168"/>
      <c r="E2729" s="168"/>
      <c r="F2729" s="168"/>
      <c r="G2729" s="168"/>
      <c r="H2729" s="169"/>
    </row>
    <row r="2730" spans="1:8" ht="47.25" x14ac:dyDescent="0.25">
      <c r="A2730" s="20" t="s">
        <v>0</v>
      </c>
      <c r="B2730" s="21" t="s">
        <v>94</v>
      </c>
      <c r="C2730" s="22" t="s">
        <v>95</v>
      </c>
      <c r="D2730" s="22" t="s">
        <v>91</v>
      </c>
      <c r="E2730" s="22" t="s">
        <v>92</v>
      </c>
      <c r="F2730" s="22" t="s">
        <v>93</v>
      </c>
      <c r="G2730" s="22" t="s">
        <v>89</v>
      </c>
      <c r="H2730" s="22" t="s">
        <v>88</v>
      </c>
    </row>
    <row r="2731" spans="1:8" ht="15.75" x14ac:dyDescent="0.25">
      <c r="A2731" s="9">
        <v>2005</v>
      </c>
      <c r="B2731" s="10">
        <v>0</v>
      </c>
      <c r="C2731" s="11"/>
      <c r="D2731" s="12"/>
      <c r="E2731" s="19"/>
      <c r="F2731" s="19"/>
      <c r="G2731" s="12"/>
      <c r="H2731" s="12"/>
    </row>
    <row r="2732" spans="1:8" ht="15.75" x14ac:dyDescent="0.25">
      <c r="A2732" s="9">
        <v>2006</v>
      </c>
      <c r="B2732" s="10">
        <v>0</v>
      </c>
      <c r="C2732" s="11"/>
      <c r="D2732" s="12"/>
      <c r="E2732" s="19"/>
      <c r="F2732" s="19"/>
      <c r="G2732" s="12"/>
      <c r="H2732" s="12"/>
    </row>
    <row r="2733" spans="1:8" ht="15.75" x14ac:dyDescent="0.25">
      <c r="A2733" s="9">
        <v>2007</v>
      </c>
      <c r="B2733" s="10">
        <v>0</v>
      </c>
      <c r="C2733" s="11"/>
      <c r="D2733" s="12"/>
      <c r="E2733" s="19"/>
      <c r="F2733" s="19"/>
      <c r="G2733" s="12"/>
      <c r="H2733" s="12"/>
    </row>
    <row r="2734" spans="1:8" ht="15.75" x14ac:dyDescent="0.25">
      <c r="A2734" s="9">
        <v>2008</v>
      </c>
      <c r="B2734" s="10">
        <v>0</v>
      </c>
      <c r="C2734" s="11"/>
      <c r="D2734" s="12"/>
      <c r="E2734" s="19"/>
      <c r="F2734" s="19"/>
      <c r="G2734" s="12"/>
      <c r="H2734" s="12"/>
    </row>
    <row r="2735" spans="1:8" ht="15.75" x14ac:dyDescent="0.25">
      <c r="A2735" s="9">
        <v>2009</v>
      </c>
      <c r="B2735" s="10">
        <v>0</v>
      </c>
      <c r="C2735" s="11"/>
      <c r="D2735" s="12"/>
      <c r="E2735" s="19"/>
      <c r="F2735" s="19"/>
      <c r="G2735" s="12"/>
      <c r="H2735" s="12"/>
    </row>
    <row r="2736" spans="1:8" ht="15.75" x14ac:dyDescent="0.25">
      <c r="A2736" s="9">
        <v>2010</v>
      </c>
      <c r="B2736" s="10">
        <v>0</v>
      </c>
      <c r="C2736" s="11">
        <v>3</v>
      </c>
      <c r="D2736" s="12">
        <v>0</v>
      </c>
      <c r="E2736" s="19">
        <v>3</v>
      </c>
      <c r="F2736" s="19">
        <v>0</v>
      </c>
      <c r="G2736" s="9">
        <f t="shared" ref="G2736:G2742" si="89">C2736-(D2736+E2736+F2736)-H2736</f>
        <v>0</v>
      </c>
      <c r="H2736" s="9">
        <v>0</v>
      </c>
    </row>
    <row r="2737" spans="1:8" ht="15.75" x14ac:dyDescent="0.25">
      <c r="A2737" s="9">
        <v>2011</v>
      </c>
      <c r="B2737" s="10">
        <v>0</v>
      </c>
      <c r="C2737" s="11">
        <v>3</v>
      </c>
      <c r="D2737" s="12">
        <v>0</v>
      </c>
      <c r="E2737" s="19">
        <v>3</v>
      </c>
      <c r="F2737" s="19">
        <v>0</v>
      </c>
      <c r="G2737" s="9">
        <f t="shared" si="89"/>
        <v>0</v>
      </c>
      <c r="H2737" s="9">
        <v>0</v>
      </c>
    </row>
    <row r="2738" spans="1:8" ht="15.75" x14ac:dyDescent="0.25">
      <c r="A2738" s="9">
        <v>2012</v>
      </c>
      <c r="B2738" s="10">
        <v>0</v>
      </c>
      <c r="C2738" s="11">
        <v>4</v>
      </c>
      <c r="D2738" s="12">
        <v>0</v>
      </c>
      <c r="E2738" s="19">
        <v>2</v>
      </c>
      <c r="F2738" s="19">
        <v>0</v>
      </c>
      <c r="G2738" s="9">
        <f t="shared" si="89"/>
        <v>2</v>
      </c>
      <c r="H2738" s="9">
        <v>0</v>
      </c>
    </row>
    <row r="2739" spans="1:8" ht="15.75" x14ac:dyDescent="0.25">
      <c r="A2739" s="9">
        <v>2013</v>
      </c>
      <c r="B2739" s="10">
        <v>0</v>
      </c>
      <c r="C2739" s="11">
        <v>4</v>
      </c>
      <c r="D2739" s="12">
        <v>0</v>
      </c>
      <c r="E2739" s="19">
        <v>2</v>
      </c>
      <c r="F2739" s="19">
        <v>0</v>
      </c>
      <c r="G2739" s="9">
        <f t="shared" si="89"/>
        <v>2</v>
      </c>
      <c r="H2739" s="9">
        <v>0</v>
      </c>
    </row>
    <row r="2740" spans="1:8" ht="15.75" x14ac:dyDescent="0.25">
      <c r="A2740" s="9">
        <v>2014</v>
      </c>
      <c r="B2740" s="10">
        <v>0</v>
      </c>
      <c r="C2740" s="11">
        <v>4</v>
      </c>
      <c r="D2740" s="12">
        <v>0</v>
      </c>
      <c r="E2740" s="19">
        <v>2</v>
      </c>
      <c r="F2740" s="19">
        <v>0</v>
      </c>
      <c r="G2740" s="9">
        <f t="shared" si="89"/>
        <v>2</v>
      </c>
      <c r="H2740" s="9">
        <v>0</v>
      </c>
    </row>
    <row r="2741" spans="1:8" ht="15.75" x14ac:dyDescent="0.25">
      <c r="A2741" s="9">
        <v>2015</v>
      </c>
      <c r="B2741" s="10">
        <v>0</v>
      </c>
      <c r="C2741" s="11">
        <v>4</v>
      </c>
      <c r="D2741" s="12">
        <v>0</v>
      </c>
      <c r="E2741" s="19">
        <v>2</v>
      </c>
      <c r="F2741" s="19">
        <v>0</v>
      </c>
      <c r="G2741" s="9">
        <f t="shared" si="89"/>
        <v>2</v>
      </c>
      <c r="H2741" s="9">
        <v>0</v>
      </c>
    </row>
    <row r="2742" spans="1:8" ht="15.75" x14ac:dyDescent="0.25">
      <c r="A2742" s="9">
        <v>2016</v>
      </c>
      <c r="B2742" s="10">
        <v>0</v>
      </c>
      <c r="C2742" s="11">
        <v>5</v>
      </c>
      <c r="D2742" s="12">
        <v>0</v>
      </c>
      <c r="E2742" s="19">
        <v>0</v>
      </c>
      <c r="F2742" s="19">
        <v>0</v>
      </c>
      <c r="G2742" s="9">
        <f t="shared" si="89"/>
        <v>5</v>
      </c>
      <c r="H2742" s="9">
        <v>0</v>
      </c>
    </row>
    <row r="2743" spans="1:8" ht="15.75" x14ac:dyDescent="0.25">
      <c r="A2743" s="9">
        <v>2017</v>
      </c>
      <c r="B2743" s="10">
        <v>0</v>
      </c>
      <c r="C2743" s="11">
        <v>5</v>
      </c>
      <c r="D2743" s="12">
        <v>0</v>
      </c>
      <c r="E2743" s="19">
        <v>0</v>
      </c>
      <c r="F2743" s="19">
        <v>0</v>
      </c>
      <c r="G2743" s="19">
        <v>5</v>
      </c>
      <c r="H2743" s="19">
        <v>0</v>
      </c>
    </row>
    <row r="2744" spans="1:8" ht="15.75" x14ac:dyDescent="0.25">
      <c r="A2744" s="9">
        <v>2018</v>
      </c>
      <c r="B2744" s="10">
        <v>0</v>
      </c>
      <c r="C2744" s="11">
        <v>5</v>
      </c>
      <c r="D2744" s="12">
        <v>0</v>
      </c>
      <c r="E2744" s="19">
        <v>0</v>
      </c>
      <c r="F2744" s="19">
        <v>0</v>
      </c>
      <c r="G2744" s="19">
        <v>5</v>
      </c>
      <c r="H2744" s="19">
        <v>0</v>
      </c>
    </row>
    <row r="2745" spans="1:8" ht="15.75" x14ac:dyDescent="0.25">
      <c r="A2745" s="9">
        <v>2019</v>
      </c>
      <c r="B2745" s="10">
        <v>0</v>
      </c>
      <c r="C2745" s="11">
        <v>5</v>
      </c>
      <c r="D2745" s="12">
        <v>0</v>
      </c>
      <c r="E2745" s="19">
        <v>0</v>
      </c>
      <c r="F2745" s="19">
        <v>0</v>
      </c>
      <c r="G2745" s="19">
        <v>5</v>
      </c>
      <c r="H2745" s="19">
        <v>0</v>
      </c>
    </row>
    <row r="2746" spans="1:8" ht="15.75" x14ac:dyDescent="0.25">
      <c r="A2746" s="9">
        <v>2020</v>
      </c>
      <c r="B2746" s="10">
        <v>0</v>
      </c>
      <c r="C2746" s="11">
        <v>5</v>
      </c>
      <c r="D2746" s="12">
        <v>0</v>
      </c>
      <c r="E2746" s="19">
        <v>0</v>
      </c>
      <c r="F2746" s="19">
        <v>0</v>
      </c>
      <c r="G2746" s="19">
        <v>5</v>
      </c>
      <c r="H2746" s="19">
        <v>0</v>
      </c>
    </row>
    <row r="2747" spans="1:8" ht="15.75" x14ac:dyDescent="0.25">
      <c r="A2747" s="9">
        <v>2021</v>
      </c>
      <c r="B2747" s="10">
        <v>0</v>
      </c>
      <c r="C2747" s="13" t="s">
        <v>666</v>
      </c>
      <c r="D2747" s="9" t="s">
        <v>666</v>
      </c>
      <c r="E2747" s="19" t="s">
        <v>666</v>
      </c>
      <c r="F2747" s="19" t="s">
        <v>666</v>
      </c>
      <c r="G2747" s="19" t="s">
        <v>666</v>
      </c>
      <c r="H2747" s="19" t="s">
        <v>666</v>
      </c>
    </row>
    <row r="2748" spans="1:8" ht="15.75" x14ac:dyDescent="0.25">
      <c r="A2748" s="9">
        <v>2022</v>
      </c>
      <c r="B2748" s="10">
        <v>2.6420079260237781</v>
      </c>
      <c r="C2748" s="13">
        <v>4</v>
      </c>
      <c r="D2748" s="9">
        <v>0</v>
      </c>
      <c r="E2748" s="19">
        <v>2</v>
      </c>
      <c r="F2748" s="19">
        <v>0</v>
      </c>
      <c r="G2748" s="19">
        <v>2</v>
      </c>
      <c r="H2748" s="19">
        <v>0</v>
      </c>
    </row>
    <row r="2749" spans="1:8" ht="15.75" x14ac:dyDescent="0.25">
      <c r="A2749" s="26"/>
      <c r="B2749" s="27"/>
      <c r="C2749" s="29"/>
      <c r="D2749" s="30"/>
      <c r="E2749" s="25"/>
      <c r="F2749" s="25"/>
      <c r="G2749" s="25"/>
      <c r="H2749" s="25"/>
    </row>
    <row r="2750" spans="1:8" ht="15.75" x14ac:dyDescent="0.25">
      <c r="A2750" s="23" t="s">
        <v>96</v>
      </c>
      <c r="B2750" s="27"/>
      <c r="C2750" s="29"/>
      <c r="D2750" s="30"/>
      <c r="E2750" s="25"/>
      <c r="F2750" s="25"/>
      <c r="G2750" s="25"/>
      <c r="H2750" s="25"/>
    </row>
    <row r="2751" spans="1:8" ht="15.75" x14ac:dyDescent="0.25">
      <c r="A2751" s="26"/>
      <c r="B2751" s="27"/>
      <c r="C2751" s="29"/>
      <c r="D2751" s="30"/>
      <c r="E2751" s="25"/>
      <c r="F2751" s="25"/>
      <c r="G2751" s="25"/>
      <c r="H2751" s="25"/>
    </row>
    <row r="2752" spans="1:8" ht="15.75" x14ac:dyDescent="0.25">
      <c r="A2752" s="26"/>
      <c r="B2752" s="27"/>
      <c r="C2752" s="29"/>
      <c r="D2752" s="30"/>
      <c r="E2752" s="25"/>
      <c r="F2752" s="25"/>
      <c r="G2752" s="25"/>
      <c r="H2752" s="25"/>
    </row>
    <row r="2753" spans="1:8" ht="15.75" x14ac:dyDescent="0.25">
      <c r="A2753" s="26"/>
      <c r="B2753" s="27"/>
      <c r="C2753" s="29"/>
      <c r="D2753" s="30"/>
      <c r="E2753" s="25"/>
      <c r="F2753" s="25"/>
      <c r="G2753" s="25"/>
      <c r="H2753" s="25"/>
    </row>
    <row r="2754" spans="1:8" ht="15.75" x14ac:dyDescent="0.25">
      <c r="A2754" s="26"/>
      <c r="B2754" s="27"/>
      <c r="C2754" s="29"/>
      <c r="D2754" s="30"/>
      <c r="E2754" s="25"/>
      <c r="F2754" s="25"/>
      <c r="G2754" s="25"/>
      <c r="H2754" s="25"/>
    </row>
    <row r="2755" spans="1:8" ht="15.75" x14ac:dyDescent="0.25">
      <c r="A2755" s="23"/>
      <c r="B2755" s="24"/>
      <c r="C2755" s="23"/>
      <c r="D2755" s="23"/>
      <c r="E2755" s="25"/>
      <c r="F2755" s="25"/>
      <c r="G2755" s="25"/>
      <c r="H2755" s="25"/>
    </row>
    <row r="2756" spans="1:8" ht="15.75" x14ac:dyDescent="0.25">
      <c r="A2756" s="23"/>
      <c r="B2756" s="24"/>
      <c r="C2756" s="23"/>
      <c r="D2756" s="23"/>
      <c r="E2756" s="25"/>
      <c r="F2756" s="25"/>
      <c r="G2756" s="25"/>
      <c r="H2756" s="25"/>
    </row>
    <row r="2757" spans="1:8" ht="18" x14ac:dyDescent="0.25">
      <c r="A2757" s="170" t="s">
        <v>669</v>
      </c>
      <c r="B2757" s="171"/>
      <c r="C2757" s="171"/>
      <c r="D2757" s="171"/>
      <c r="E2757" s="171"/>
      <c r="F2757" s="171"/>
      <c r="G2757" s="171"/>
      <c r="H2757" s="172"/>
    </row>
    <row r="2758" spans="1:8" ht="47.25" x14ac:dyDescent="0.25">
      <c r="A2758" s="20" t="s">
        <v>0</v>
      </c>
      <c r="B2758" s="21" t="s">
        <v>94</v>
      </c>
      <c r="C2758" s="22" t="s">
        <v>95</v>
      </c>
      <c r="D2758" s="22" t="s">
        <v>91</v>
      </c>
      <c r="E2758" s="22" t="s">
        <v>92</v>
      </c>
      <c r="F2758" s="22" t="s">
        <v>93</v>
      </c>
      <c r="G2758" s="22" t="s">
        <v>89</v>
      </c>
      <c r="H2758" s="22" t="s">
        <v>88</v>
      </c>
    </row>
    <row r="2759" spans="1:8" ht="15.75" x14ac:dyDescent="0.25">
      <c r="A2759" s="9">
        <v>2005</v>
      </c>
      <c r="B2759" s="11">
        <v>0</v>
      </c>
      <c r="C2759" s="11"/>
      <c r="D2759" s="12"/>
      <c r="E2759" s="19"/>
      <c r="F2759" s="19"/>
      <c r="G2759" s="12"/>
      <c r="H2759" s="12"/>
    </row>
    <row r="2760" spans="1:8" ht="15.75" x14ac:dyDescent="0.25">
      <c r="A2760" s="9">
        <v>2006</v>
      </c>
      <c r="B2760" s="11">
        <v>0</v>
      </c>
      <c r="C2760" s="11"/>
      <c r="D2760" s="12"/>
      <c r="E2760" s="19"/>
      <c r="F2760" s="19"/>
      <c r="G2760" s="12"/>
      <c r="H2760" s="12"/>
    </row>
    <row r="2761" spans="1:8" ht="15.75" x14ac:dyDescent="0.25">
      <c r="A2761" s="9">
        <v>2007</v>
      </c>
      <c r="B2761" s="11">
        <v>0</v>
      </c>
      <c r="C2761" s="11"/>
      <c r="D2761" s="12"/>
      <c r="E2761" s="19"/>
      <c r="F2761" s="19"/>
      <c r="G2761" s="12"/>
      <c r="H2761" s="12"/>
    </row>
    <row r="2762" spans="1:8" ht="15.75" x14ac:dyDescent="0.25">
      <c r="A2762" s="9">
        <v>2008</v>
      </c>
      <c r="B2762" s="11">
        <v>0.27</v>
      </c>
      <c r="C2762" s="11"/>
      <c r="D2762" s="12"/>
      <c r="E2762" s="19"/>
      <c r="F2762" s="19"/>
      <c r="G2762" s="12"/>
      <c r="H2762" s="12"/>
    </row>
    <row r="2763" spans="1:8" ht="15.75" x14ac:dyDescent="0.25">
      <c r="A2763" s="9">
        <v>2009</v>
      </c>
      <c r="B2763" s="11">
        <v>0</v>
      </c>
      <c r="C2763" s="11"/>
      <c r="D2763" s="12"/>
      <c r="E2763" s="19"/>
      <c r="F2763" s="19"/>
      <c r="G2763" s="12"/>
      <c r="H2763" s="12"/>
    </row>
    <row r="2764" spans="1:8" ht="15.75" x14ac:dyDescent="0.25">
      <c r="A2764" s="9">
        <v>2010</v>
      </c>
      <c r="B2764" s="11">
        <v>0.27</v>
      </c>
      <c r="C2764" s="11">
        <v>80</v>
      </c>
      <c r="D2764" s="12">
        <v>6</v>
      </c>
      <c r="E2764" s="19">
        <v>64</v>
      </c>
      <c r="F2764" s="19">
        <v>5</v>
      </c>
      <c r="G2764" s="9">
        <f t="shared" ref="G2764:G2772" si="90">C2764-(D2764+E2764+F2764)-H2764</f>
        <v>0</v>
      </c>
      <c r="H2764" s="9">
        <v>5</v>
      </c>
    </row>
    <row r="2765" spans="1:8" ht="15.75" x14ac:dyDescent="0.25">
      <c r="A2765" s="9">
        <v>2011</v>
      </c>
      <c r="B2765" s="11">
        <v>0</v>
      </c>
      <c r="C2765" s="11">
        <v>94</v>
      </c>
      <c r="D2765" s="12">
        <v>7</v>
      </c>
      <c r="E2765" s="19">
        <v>64</v>
      </c>
      <c r="F2765" s="19">
        <v>4</v>
      </c>
      <c r="G2765" s="9">
        <f t="shared" si="90"/>
        <v>11</v>
      </c>
      <c r="H2765" s="9">
        <v>8</v>
      </c>
    </row>
    <row r="2766" spans="1:8" ht="15.75" x14ac:dyDescent="0.25">
      <c r="A2766" s="9">
        <v>2012</v>
      </c>
      <c r="B2766" s="11">
        <v>0</v>
      </c>
      <c r="C2766" s="11">
        <v>108</v>
      </c>
      <c r="D2766" s="12">
        <v>6</v>
      </c>
      <c r="E2766" s="19">
        <v>86</v>
      </c>
      <c r="F2766" s="19">
        <v>1</v>
      </c>
      <c r="G2766" s="9">
        <f t="shared" si="90"/>
        <v>7</v>
      </c>
      <c r="H2766" s="9">
        <v>8</v>
      </c>
    </row>
    <row r="2767" spans="1:8" ht="15.75" x14ac:dyDescent="0.25">
      <c r="A2767" s="9">
        <v>2013</v>
      </c>
      <c r="B2767" s="11">
        <v>0.27</v>
      </c>
      <c r="C2767" s="11">
        <v>134</v>
      </c>
      <c r="D2767" s="12">
        <v>5</v>
      </c>
      <c r="E2767" s="19">
        <v>77</v>
      </c>
      <c r="F2767" s="19">
        <v>1</v>
      </c>
      <c r="G2767" s="9">
        <f t="shared" si="90"/>
        <v>47</v>
      </c>
      <c r="H2767" s="9">
        <v>4</v>
      </c>
    </row>
    <row r="2768" spans="1:8" ht="15.75" x14ac:dyDescent="0.25">
      <c r="A2768" s="9">
        <v>2014</v>
      </c>
      <c r="B2768" s="11">
        <v>0</v>
      </c>
      <c r="C2768" s="11">
        <v>134</v>
      </c>
      <c r="D2768" s="12">
        <v>0</v>
      </c>
      <c r="E2768" s="19">
        <v>62</v>
      </c>
      <c r="F2768" s="19">
        <v>0</v>
      </c>
      <c r="G2768" s="9">
        <f t="shared" si="90"/>
        <v>69</v>
      </c>
      <c r="H2768" s="9">
        <v>3</v>
      </c>
    </row>
    <row r="2769" spans="1:8" ht="15.75" x14ac:dyDescent="0.25">
      <c r="A2769" s="9">
        <v>2015</v>
      </c>
      <c r="B2769" s="11">
        <v>0</v>
      </c>
      <c r="C2769" s="11">
        <v>160</v>
      </c>
      <c r="D2769" s="12">
        <v>0</v>
      </c>
      <c r="E2769" s="19">
        <v>70</v>
      </c>
      <c r="F2769" s="19">
        <v>0</v>
      </c>
      <c r="G2769" s="9">
        <f t="shared" si="90"/>
        <v>86</v>
      </c>
      <c r="H2769" s="9">
        <v>4</v>
      </c>
    </row>
    <row r="2770" spans="1:8" ht="15.75" x14ac:dyDescent="0.25">
      <c r="A2770" s="9">
        <v>2016</v>
      </c>
      <c r="B2770" s="11">
        <v>0</v>
      </c>
      <c r="C2770" s="11">
        <v>192</v>
      </c>
      <c r="D2770" s="12">
        <v>0</v>
      </c>
      <c r="E2770" s="19">
        <v>28</v>
      </c>
      <c r="F2770" s="19">
        <v>2</v>
      </c>
      <c r="G2770" s="9">
        <f t="shared" si="90"/>
        <v>155</v>
      </c>
      <c r="H2770" s="9">
        <v>7</v>
      </c>
    </row>
    <row r="2771" spans="1:8" ht="15.75" x14ac:dyDescent="0.25">
      <c r="A2771" s="9">
        <v>2017</v>
      </c>
      <c r="B2771" s="10">
        <v>0</v>
      </c>
      <c r="C2771" s="11">
        <v>182</v>
      </c>
      <c r="D2771" s="12">
        <v>0</v>
      </c>
      <c r="E2771" s="19">
        <v>29</v>
      </c>
      <c r="F2771" s="19">
        <v>0</v>
      </c>
      <c r="G2771" s="19">
        <f t="shared" si="90"/>
        <v>145</v>
      </c>
      <c r="H2771" s="19">
        <v>8</v>
      </c>
    </row>
    <row r="2772" spans="1:8" ht="15.75" x14ac:dyDescent="0.25">
      <c r="A2772" s="9">
        <v>2018</v>
      </c>
      <c r="B2772" s="10">
        <v>0</v>
      </c>
      <c r="C2772" s="11">
        <v>187</v>
      </c>
      <c r="D2772" s="12">
        <v>0</v>
      </c>
      <c r="E2772" s="19">
        <v>23</v>
      </c>
      <c r="F2772" s="19">
        <v>1</v>
      </c>
      <c r="G2772" s="19">
        <f t="shared" si="90"/>
        <v>154</v>
      </c>
      <c r="H2772" s="19">
        <v>9</v>
      </c>
    </row>
    <row r="2773" spans="1:8" ht="15.75" x14ac:dyDescent="0.25">
      <c r="A2773" s="9">
        <v>2019</v>
      </c>
      <c r="B2773" s="10">
        <v>0</v>
      </c>
      <c r="C2773" s="11">
        <v>186</v>
      </c>
      <c r="D2773" s="12">
        <v>0</v>
      </c>
      <c r="E2773" s="19">
        <v>36</v>
      </c>
      <c r="F2773" s="19">
        <v>1</v>
      </c>
      <c r="G2773" s="19">
        <v>138</v>
      </c>
      <c r="H2773" s="19">
        <v>11</v>
      </c>
    </row>
    <row r="2774" spans="1:8" ht="15.75" x14ac:dyDescent="0.25">
      <c r="A2774" s="9">
        <v>2020</v>
      </c>
      <c r="B2774" s="10">
        <v>0</v>
      </c>
      <c r="C2774" s="11">
        <v>198</v>
      </c>
      <c r="D2774" s="12">
        <v>0</v>
      </c>
      <c r="E2774" s="19">
        <v>23</v>
      </c>
      <c r="F2774" s="19">
        <v>1</v>
      </c>
      <c r="G2774" s="19">
        <v>122</v>
      </c>
      <c r="H2774" s="19">
        <v>52</v>
      </c>
    </row>
    <row r="2775" spans="1:8" ht="15.75" x14ac:dyDescent="0.25">
      <c r="A2775" s="9">
        <v>2021</v>
      </c>
      <c r="B2775" s="10">
        <v>0</v>
      </c>
      <c r="C2775" s="13" t="s">
        <v>666</v>
      </c>
      <c r="D2775" s="13" t="s">
        <v>666</v>
      </c>
      <c r="E2775" s="13" t="s">
        <v>666</v>
      </c>
      <c r="F2775" s="13" t="s">
        <v>666</v>
      </c>
      <c r="G2775" s="13" t="s">
        <v>666</v>
      </c>
      <c r="H2775" s="13" t="s">
        <v>666</v>
      </c>
    </row>
    <row r="2776" spans="1:8" ht="15.75" x14ac:dyDescent="0.25">
      <c r="A2776" s="9">
        <v>2022</v>
      </c>
      <c r="B2776" s="10">
        <v>0.26219811164919987</v>
      </c>
      <c r="C2776" s="13">
        <v>204</v>
      </c>
      <c r="D2776" s="9">
        <v>4</v>
      </c>
      <c r="E2776" s="19">
        <v>31</v>
      </c>
      <c r="F2776" s="19">
        <v>6</v>
      </c>
      <c r="G2776" s="19">
        <v>151</v>
      </c>
      <c r="H2776" s="19">
        <v>12</v>
      </c>
    </row>
    <row r="2777" spans="1:8" ht="15.75" x14ac:dyDescent="0.25">
      <c r="A2777" s="26"/>
      <c r="B2777" s="27"/>
      <c r="C2777" s="29"/>
      <c r="D2777" s="30"/>
      <c r="E2777" s="25"/>
      <c r="F2777" s="25"/>
      <c r="G2777" s="25"/>
      <c r="H2777" s="25"/>
    </row>
    <row r="2778" spans="1:8" ht="15.75" x14ac:dyDescent="0.25">
      <c r="A2778" s="23" t="s">
        <v>96</v>
      </c>
      <c r="B2778" s="27"/>
      <c r="C2778" s="29"/>
      <c r="D2778" s="30"/>
      <c r="E2778" s="25"/>
      <c r="F2778" s="25"/>
      <c r="G2778" s="25"/>
      <c r="H2778" s="25"/>
    </row>
    <row r="2779" spans="1:8" ht="15.75" x14ac:dyDescent="0.25">
      <c r="A2779" s="26"/>
      <c r="B2779" s="27"/>
      <c r="C2779" s="29"/>
      <c r="D2779" s="30"/>
      <c r="E2779" s="25"/>
      <c r="F2779" s="25"/>
      <c r="G2779" s="25"/>
      <c r="H2779" s="25"/>
    </row>
    <row r="2780" spans="1:8" ht="15.75" x14ac:dyDescent="0.25">
      <c r="A2780" s="26"/>
      <c r="B2780" s="27"/>
      <c r="C2780" s="29"/>
      <c r="D2780" s="30"/>
      <c r="E2780" s="25"/>
      <c r="F2780" s="25"/>
      <c r="G2780" s="25"/>
      <c r="H2780" s="25"/>
    </row>
    <row r="2781" spans="1:8" ht="15.75" x14ac:dyDescent="0.25">
      <c r="A2781" s="26"/>
      <c r="B2781" s="27"/>
      <c r="C2781" s="29"/>
      <c r="D2781" s="30"/>
      <c r="E2781" s="25"/>
      <c r="F2781" s="25"/>
      <c r="G2781" s="25"/>
      <c r="H2781" s="25"/>
    </row>
    <row r="2782" spans="1:8" ht="15.75" x14ac:dyDescent="0.25">
      <c r="A2782" s="23"/>
      <c r="B2782" s="24"/>
      <c r="C2782" s="23"/>
      <c r="D2782" s="23"/>
      <c r="E2782" s="25"/>
      <c r="F2782" s="25"/>
      <c r="G2782" s="25"/>
      <c r="H2782" s="25"/>
    </row>
    <row r="2783" spans="1:8" ht="15.75" x14ac:dyDescent="0.25">
      <c r="A2783" s="23"/>
      <c r="B2783" s="24"/>
      <c r="C2783" s="23"/>
      <c r="D2783" s="23"/>
      <c r="E2783" s="25"/>
      <c r="F2783" s="25"/>
      <c r="G2783" s="25"/>
      <c r="H2783" s="25"/>
    </row>
    <row r="2784" spans="1:8" ht="15.75" x14ac:dyDescent="0.25">
      <c r="A2784" s="23"/>
      <c r="B2784" s="24"/>
      <c r="C2784" s="23"/>
      <c r="D2784" s="23"/>
      <c r="E2784" s="25"/>
      <c r="F2784" s="25"/>
      <c r="G2784" s="25"/>
      <c r="H2784" s="25"/>
    </row>
    <row r="2785" spans="1:8" ht="18" x14ac:dyDescent="0.25">
      <c r="A2785" s="167" t="s">
        <v>673</v>
      </c>
      <c r="B2785" s="168"/>
      <c r="C2785" s="168"/>
      <c r="D2785" s="168"/>
      <c r="E2785" s="168"/>
      <c r="F2785" s="168"/>
      <c r="G2785" s="168"/>
      <c r="H2785" s="169"/>
    </row>
    <row r="2786" spans="1:8" ht="47.25" x14ac:dyDescent="0.25">
      <c r="A2786" s="20" t="s">
        <v>0</v>
      </c>
      <c r="B2786" s="21" t="s">
        <v>94</v>
      </c>
      <c r="C2786" s="22" t="s">
        <v>95</v>
      </c>
      <c r="D2786" s="22" t="s">
        <v>91</v>
      </c>
      <c r="E2786" s="22" t="s">
        <v>92</v>
      </c>
      <c r="F2786" s="22" t="s">
        <v>93</v>
      </c>
      <c r="G2786" s="22" t="s">
        <v>89</v>
      </c>
      <c r="H2786" s="22" t="s">
        <v>88</v>
      </c>
    </row>
    <row r="2787" spans="1:8" ht="15.75" x14ac:dyDescent="0.25">
      <c r="A2787" s="9">
        <v>2005</v>
      </c>
      <c r="B2787" s="10">
        <v>0</v>
      </c>
      <c r="C2787" s="11"/>
      <c r="D2787" s="12"/>
      <c r="E2787" s="19"/>
      <c r="F2787" s="19"/>
      <c r="G2787" s="12"/>
      <c r="H2787" s="12"/>
    </row>
    <row r="2788" spans="1:8" ht="15.75" x14ac:dyDescent="0.25">
      <c r="A2788" s="9">
        <v>2006</v>
      </c>
      <c r="B2788" s="10">
        <v>0</v>
      </c>
      <c r="C2788" s="11"/>
      <c r="D2788" s="12"/>
      <c r="E2788" s="19"/>
      <c r="F2788" s="19"/>
      <c r="G2788" s="12"/>
      <c r="H2788" s="12"/>
    </row>
    <row r="2789" spans="1:8" ht="15.75" x14ac:dyDescent="0.25">
      <c r="A2789" s="9">
        <v>2007</v>
      </c>
      <c r="B2789" s="10">
        <v>0</v>
      </c>
      <c r="C2789" s="11"/>
      <c r="D2789" s="12"/>
      <c r="E2789" s="19"/>
      <c r="F2789" s="19"/>
      <c r="G2789" s="12"/>
      <c r="H2789" s="12"/>
    </row>
    <row r="2790" spans="1:8" ht="15.75" x14ac:dyDescent="0.25">
      <c r="A2790" s="9">
        <v>2008</v>
      </c>
      <c r="B2790" s="10">
        <v>0</v>
      </c>
      <c r="C2790" s="11"/>
      <c r="D2790" s="12"/>
      <c r="E2790" s="19"/>
      <c r="F2790" s="19"/>
      <c r="G2790" s="12"/>
      <c r="H2790" s="12"/>
    </row>
    <row r="2791" spans="1:8" ht="15.75" x14ac:dyDescent="0.25">
      <c r="A2791" s="9">
        <v>2009</v>
      </c>
      <c r="B2791" s="10">
        <v>0</v>
      </c>
      <c r="C2791" s="11"/>
      <c r="D2791" s="12"/>
      <c r="E2791" s="19"/>
      <c r="F2791" s="19"/>
      <c r="G2791" s="12"/>
      <c r="H2791" s="12"/>
    </row>
    <row r="2792" spans="1:8" ht="15.75" x14ac:dyDescent="0.25">
      <c r="A2792" s="9">
        <v>2010</v>
      </c>
      <c r="B2792" s="10">
        <v>3.52</v>
      </c>
      <c r="C2792" s="13">
        <v>4</v>
      </c>
      <c r="D2792" s="12">
        <v>0</v>
      </c>
      <c r="E2792" s="19">
        <v>4</v>
      </c>
      <c r="F2792" s="19">
        <v>0</v>
      </c>
      <c r="G2792" s="9">
        <f t="shared" ref="G2792:G2798" si="91">C2792-(D2792+E2792+F2792)-H2792</f>
        <v>0</v>
      </c>
      <c r="H2792" s="9">
        <v>0</v>
      </c>
    </row>
    <row r="2793" spans="1:8" ht="15.75" x14ac:dyDescent="0.25">
      <c r="A2793" s="9">
        <v>2011</v>
      </c>
      <c r="B2793" s="10">
        <v>0</v>
      </c>
      <c r="C2793" s="13">
        <v>11</v>
      </c>
      <c r="D2793" s="12">
        <v>0</v>
      </c>
      <c r="E2793" s="19">
        <v>0</v>
      </c>
      <c r="F2793" s="19">
        <v>0</v>
      </c>
      <c r="G2793" s="9">
        <f t="shared" si="91"/>
        <v>11</v>
      </c>
      <c r="H2793" s="9">
        <v>0</v>
      </c>
    </row>
    <row r="2794" spans="1:8" ht="15.75" x14ac:dyDescent="0.25">
      <c r="A2794" s="9">
        <v>2012</v>
      </c>
      <c r="B2794" s="10">
        <v>0</v>
      </c>
      <c r="C2794" s="13">
        <v>11</v>
      </c>
      <c r="D2794" s="12">
        <v>0</v>
      </c>
      <c r="E2794" s="19">
        <v>10</v>
      </c>
      <c r="F2794" s="19">
        <v>0</v>
      </c>
      <c r="G2794" s="9">
        <f t="shared" si="91"/>
        <v>0</v>
      </c>
      <c r="H2794" s="9">
        <v>1</v>
      </c>
    </row>
    <row r="2795" spans="1:8" ht="15.75" x14ac:dyDescent="0.25">
      <c r="A2795" s="9">
        <v>2013</v>
      </c>
      <c r="B2795" s="10">
        <v>0</v>
      </c>
      <c r="C2795" s="13">
        <v>11</v>
      </c>
      <c r="D2795" s="12">
        <v>0</v>
      </c>
      <c r="E2795" s="19">
        <v>10</v>
      </c>
      <c r="F2795" s="19">
        <v>0</v>
      </c>
      <c r="G2795" s="9">
        <f t="shared" si="91"/>
        <v>0</v>
      </c>
      <c r="H2795" s="9">
        <v>1</v>
      </c>
    </row>
    <row r="2796" spans="1:8" ht="15.75" x14ac:dyDescent="0.25">
      <c r="A2796" s="9">
        <v>2014</v>
      </c>
      <c r="B2796" s="10">
        <v>0</v>
      </c>
      <c r="C2796" s="13">
        <v>11</v>
      </c>
      <c r="D2796" s="12">
        <v>0</v>
      </c>
      <c r="E2796" s="19">
        <v>10</v>
      </c>
      <c r="F2796" s="19">
        <v>0</v>
      </c>
      <c r="G2796" s="9">
        <f t="shared" si="91"/>
        <v>0</v>
      </c>
      <c r="H2796" s="9">
        <v>1</v>
      </c>
    </row>
    <row r="2797" spans="1:8" ht="15.75" x14ac:dyDescent="0.25">
      <c r="A2797" s="9">
        <v>2015</v>
      </c>
      <c r="B2797" s="10">
        <v>0</v>
      </c>
      <c r="C2797" s="13">
        <v>15</v>
      </c>
      <c r="D2797" s="12">
        <v>0</v>
      </c>
      <c r="E2797" s="19">
        <v>10</v>
      </c>
      <c r="F2797" s="19">
        <v>0</v>
      </c>
      <c r="G2797" s="9">
        <f t="shared" si="91"/>
        <v>4</v>
      </c>
      <c r="H2797" s="9">
        <v>1</v>
      </c>
    </row>
    <row r="2798" spans="1:8" ht="15.75" x14ac:dyDescent="0.25">
      <c r="A2798" s="9">
        <v>2016</v>
      </c>
      <c r="B2798" s="10">
        <v>0</v>
      </c>
      <c r="C2798" s="13">
        <v>15</v>
      </c>
      <c r="D2798" s="12">
        <v>0</v>
      </c>
      <c r="E2798" s="19">
        <v>1</v>
      </c>
      <c r="F2798" s="19">
        <v>0</v>
      </c>
      <c r="G2798" s="9">
        <f t="shared" si="91"/>
        <v>14</v>
      </c>
      <c r="H2798" s="9">
        <v>0</v>
      </c>
    </row>
    <row r="2799" spans="1:8" ht="15.75" x14ac:dyDescent="0.25">
      <c r="A2799" s="9">
        <v>2017</v>
      </c>
      <c r="B2799" s="10">
        <v>0</v>
      </c>
      <c r="C2799" s="13">
        <v>13</v>
      </c>
      <c r="D2799" s="12">
        <v>0</v>
      </c>
      <c r="E2799" s="19">
        <v>0</v>
      </c>
      <c r="F2799" s="19">
        <v>0</v>
      </c>
      <c r="G2799" s="19">
        <v>13</v>
      </c>
      <c r="H2799" s="19">
        <v>0</v>
      </c>
    </row>
    <row r="2800" spans="1:8" ht="17.25" customHeight="1" x14ac:dyDescent="0.25">
      <c r="A2800" s="9">
        <v>2018</v>
      </c>
      <c r="B2800" s="10">
        <v>0</v>
      </c>
      <c r="C2800" s="13">
        <v>13</v>
      </c>
      <c r="D2800" s="12">
        <v>0</v>
      </c>
      <c r="E2800" s="19">
        <v>0</v>
      </c>
      <c r="F2800" s="19">
        <v>0</v>
      </c>
      <c r="G2800" s="19">
        <v>13</v>
      </c>
      <c r="H2800" s="19">
        <v>0</v>
      </c>
    </row>
    <row r="2801" spans="1:8" ht="15.75" x14ac:dyDescent="0.25">
      <c r="A2801" s="9">
        <v>2019</v>
      </c>
      <c r="B2801" s="10">
        <v>0</v>
      </c>
      <c r="C2801" s="13">
        <v>13</v>
      </c>
      <c r="D2801" s="12">
        <v>0</v>
      </c>
      <c r="E2801" s="19">
        <v>0</v>
      </c>
      <c r="F2801" s="19">
        <v>0</v>
      </c>
      <c r="G2801" s="19">
        <v>13</v>
      </c>
      <c r="H2801" s="19">
        <v>0</v>
      </c>
    </row>
    <row r="2802" spans="1:8" ht="15.75" x14ac:dyDescent="0.25">
      <c r="A2802" s="9">
        <v>2020</v>
      </c>
      <c r="B2802" s="10">
        <v>0</v>
      </c>
      <c r="C2802" s="13">
        <v>15</v>
      </c>
      <c r="D2802" s="12">
        <v>0</v>
      </c>
      <c r="E2802" s="19">
        <v>0</v>
      </c>
      <c r="F2802" s="19">
        <v>0</v>
      </c>
      <c r="G2802" s="19">
        <v>0</v>
      </c>
      <c r="H2802" s="19">
        <v>15</v>
      </c>
    </row>
    <row r="2803" spans="1:8" ht="15.75" x14ac:dyDescent="0.25">
      <c r="A2803" s="9">
        <v>2021</v>
      </c>
      <c r="B2803" s="10">
        <v>0</v>
      </c>
      <c r="C2803" s="13" t="s">
        <v>666</v>
      </c>
      <c r="D2803" s="13" t="s">
        <v>666</v>
      </c>
      <c r="E2803" s="13" t="s">
        <v>666</v>
      </c>
      <c r="F2803" s="13" t="s">
        <v>666</v>
      </c>
      <c r="G2803" s="13" t="s">
        <v>666</v>
      </c>
      <c r="H2803" s="13" t="s">
        <v>666</v>
      </c>
    </row>
    <row r="2804" spans="1:8" ht="15.75" x14ac:dyDescent="0.25">
      <c r="A2804" s="9">
        <v>2022</v>
      </c>
      <c r="B2804" s="10">
        <v>0</v>
      </c>
      <c r="C2804" s="13">
        <v>16</v>
      </c>
      <c r="D2804" s="9">
        <v>0</v>
      </c>
      <c r="E2804" s="19">
        <v>5</v>
      </c>
      <c r="F2804" s="19">
        <v>1</v>
      </c>
      <c r="G2804" s="19">
        <v>6</v>
      </c>
      <c r="H2804" s="19">
        <v>4</v>
      </c>
    </row>
    <row r="2805" spans="1:8" ht="15.75" x14ac:dyDescent="0.25">
      <c r="A2805" s="26"/>
      <c r="B2805" s="27"/>
      <c r="C2805" s="29"/>
      <c r="D2805" s="30"/>
      <c r="E2805" s="25"/>
      <c r="F2805" s="25"/>
      <c r="G2805" s="25"/>
      <c r="H2805" s="25"/>
    </row>
    <row r="2806" spans="1:8" ht="15.75" x14ac:dyDescent="0.25">
      <c r="A2806" s="23" t="s">
        <v>96</v>
      </c>
      <c r="B2806" s="27"/>
      <c r="C2806" s="29"/>
      <c r="D2806" s="30"/>
      <c r="E2806" s="25"/>
      <c r="F2806" s="25"/>
      <c r="G2806" s="25"/>
      <c r="H2806" s="25"/>
    </row>
    <row r="2807" spans="1:8" ht="15.75" x14ac:dyDescent="0.25">
      <c r="A2807" s="26"/>
      <c r="B2807" s="27"/>
      <c r="C2807" s="29"/>
      <c r="D2807" s="30"/>
      <c r="E2807" s="25"/>
      <c r="F2807" s="25"/>
      <c r="G2807" s="25"/>
      <c r="H2807" s="25"/>
    </row>
    <row r="2808" spans="1:8" ht="15.75" x14ac:dyDescent="0.25">
      <c r="A2808" s="26"/>
      <c r="B2808" s="27"/>
      <c r="C2808" s="29"/>
      <c r="D2808" s="30"/>
      <c r="E2808" s="25"/>
      <c r="F2808" s="25"/>
      <c r="G2808" s="25"/>
      <c r="H2808" s="25"/>
    </row>
    <row r="2809" spans="1:8" ht="15.75" x14ac:dyDescent="0.25">
      <c r="A2809" s="26"/>
      <c r="B2809" s="27"/>
      <c r="C2809" s="29"/>
      <c r="D2809" s="30"/>
      <c r="E2809" s="25"/>
      <c r="F2809" s="25"/>
      <c r="G2809" s="25"/>
      <c r="H2809" s="25"/>
    </row>
    <row r="2810" spans="1:8" ht="15.75" x14ac:dyDescent="0.25">
      <c r="A2810" s="23"/>
      <c r="B2810" s="24"/>
      <c r="C2810" s="23"/>
      <c r="D2810" s="23"/>
      <c r="E2810" s="25"/>
      <c r="F2810" s="25"/>
      <c r="G2810" s="25"/>
      <c r="H2810" s="25"/>
    </row>
    <row r="2811" spans="1:8" ht="15.75" x14ac:dyDescent="0.25">
      <c r="A2811" s="23"/>
      <c r="B2811" s="24"/>
      <c r="C2811" s="23"/>
      <c r="D2811" s="23"/>
      <c r="E2811" s="25"/>
      <c r="F2811" s="25"/>
      <c r="G2811" s="25"/>
      <c r="H2811" s="25"/>
    </row>
    <row r="2812" spans="1:8" ht="15.75" x14ac:dyDescent="0.25">
      <c r="A2812" s="23"/>
      <c r="B2812" s="24"/>
      <c r="C2812" s="23"/>
      <c r="D2812" s="23"/>
      <c r="E2812" s="25"/>
      <c r="F2812" s="25"/>
      <c r="G2812" s="25"/>
      <c r="H2812" s="25"/>
    </row>
    <row r="2813" spans="1:8" ht="18" x14ac:dyDescent="0.25">
      <c r="A2813" s="167" t="s">
        <v>61</v>
      </c>
      <c r="B2813" s="168"/>
      <c r="C2813" s="168"/>
      <c r="D2813" s="168"/>
      <c r="E2813" s="168"/>
      <c r="F2813" s="168"/>
      <c r="G2813" s="168"/>
      <c r="H2813" s="169"/>
    </row>
    <row r="2814" spans="1:8" ht="47.25" x14ac:dyDescent="0.25">
      <c r="A2814" s="20" t="s">
        <v>0</v>
      </c>
      <c r="B2814" s="21" t="s">
        <v>94</v>
      </c>
      <c r="C2814" s="22" t="s">
        <v>95</v>
      </c>
      <c r="D2814" s="22" t="s">
        <v>91</v>
      </c>
      <c r="E2814" s="22" t="s">
        <v>92</v>
      </c>
      <c r="F2814" s="22" t="s">
        <v>93</v>
      </c>
      <c r="G2814" s="22" t="s">
        <v>89</v>
      </c>
      <c r="H2814" s="22" t="s">
        <v>88</v>
      </c>
    </row>
    <row r="2815" spans="1:8" ht="15.75" x14ac:dyDescent="0.25">
      <c r="A2815" s="9">
        <v>2005</v>
      </c>
      <c r="B2815" s="10">
        <v>0</v>
      </c>
      <c r="C2815" s="11"/>
      <c r="D2815" s="12"/>
      <c r="E2815" s="19"/>
      <c r="F2815" s="19"/>
      <c r="G2815" s="12"/>
      <c r="H2815" s="12"/>
    </row>
    <row r="2816" spans="1:8" ht="15.75" x14ac:dyDescent="0.25">
      <c r="A2816" s="9">
        <v>2006</v>
      </c>
      <c r="B2816" s="10">
        <v>0</v>
      </c>
      <c r="C2816" s="11"/>
      <c r="D2816" s="12"/>
      <c r="E2816" s="19"/>
      <c r="F2816" s="19"/>
      <c r="G2816" s="12"/>
      <c r="H2816" s="12"/>
    </row>
    <row r="2817" spans="1:8" ht="15.75" x14ac:dyDescent="0.25">
      <c r="A2817" s="9">
        <v>2007</v>
      </c>
      <c r="B2817" s="10">
        <v>0</v>
      </c>
      <c r="C2817" s="11"/>
      <c r="D2817" s="12"/>
      <c r="E2817" s="19"/>
      <c r="F2817" s="19"/>
      <c r="G2817" s="12"/>
      <c r="H2817" s="12"/>
    </row>
    <row r="2818" spans="1:8" ht="15.75" x14ac:dyDescent="0.25">
      <c r="A2818" s="9">
        <v>2008</v>
      </c>
      <c r="B2818" s="10">
        <v>2.33</v>
      </c>
      <c r="C2818" s="11"/>
      <c r="D2818" s="12"/>
      <c r="E2818" s="19"/>
      <c r="F2818" s="19"/>
      <c r="G2818" s="12"/>
      <c r="H2818" s="12"/>
    </row>
    <row r="2819" spans="1:8" ht="15.75" x14ac:dyDescent="0.25">
      <c r="A2819" s="9">
        <v>2009</v>
      </c>
      <c r="B2819" s="10">
        <v>0</v>
      </c>
      <c r="C2819" s="11"/>
      <c r="D2819" s="12"/>
      <c r="E2819" s="19"/>
      <c r="F2819" s="19"/>
      <c r="G2819" s="12"/>
      <c r="H2819" s="12"/>
    </row>
    <row r="2820" spans="1:8" ht="15.75" x14ac:dyDescent="0.25">
      <c r="A2820" s="9">
        <v>2010</v>
      </c>
      <c r="B2820" s="10">
        <v>0</v>
      </c>
      <c r="C2820" s="13">
        <v>4</v>
      </c>
      <c r="D2820" s="12">
        <v>0</v>
      </c>
      <c r="E2820" s="19">
        <v>3</v>
      </c>
      <c r="F2820" s="19">
        <v>1</v>
      </c>
      <c r="G2820" s="9">
        <f t="shared" ref="G2820:G2827" si="92">C2820-(D2820+E2820+F2820)-H2820</f>
        <v>0</v>
      </c>
      <c r="H2820" s="9">
        <v>0</v>
      </c>
    </row>
    <row r="2821" spans="1:8" ht="15.75" x14ac:dyDescent="0.25">
      <c r="A2821" s="9">
        <v>2011</v>
      </c>
      <c r="B2821" s="10">
        <v>0</v>
      </c>
      <c r="C2821" s="13">
        <v>4</v>
      </c>
      <c r="D2821" s="12">
        <v>1</v>
      </c>
      <c r="E2821" s="19">
        <v>3</v>
      </c>
      <c r="F2821" s="19">
        <v>0</v>
      </c>
      <c r="G2821" s="9">
        <f t="shared" si="92"/>
        <v>0</v>
      </c>
      <c r="H2821" s="9">
        <v>0</v>
      </c>
    </row>
    <row r="2822" spans="1:8" ht="15.75" x14ac:dyDescent="0.25">
      <c r="A2822" s="9">
        <v>2012</v>
      </c>
      <c r="B2822" s="10">
        <v>0</v>
      </c>
      <c r="C2822" s="13">
        <v>4</v>
      </c>
      <c r="D2822" s="12">
        <v>1</v>
      </c>
      <c r="E2822" s="19">
        <v>3</v>
      </c>
      <c r="F2822" s="19">
        <v>0</v>
      </c>
      <c r="G2822" s="9">
        <f t="shared" si="92"/>
        <v>0</v>
      </c>
      <c r="H2822" s="9">
        <v>0</v>
      </c>
    </row>
    <row r="2823" spans="1:8" ht="15.75" x14ac:dyDescent="0.25">
      <c r="A2823" s="9">
        <v>2013</v>
      </c>
      <c r="B2823" s="10">
        <v>0</v>
      </c>
      <c r="C2823" s="13">
        <v>4</v>
      </c>
      <c r="D2823" s="12">
        <v>0</v>
      </c>
      <c r="E2823" s="19">
        <v>4</v>
      </c>
      <c r="F2823" s="19">
        <v>0</v>
      </c>
      <c r="G2823" s="9">
        <f t="shared" si="92"/>
        <v>0</v>
      </c>
      <c r="H2823" s="9">
        <v>0</v>
      </c>
    </row>
    <row r="2824" spans="1:8" ht="15.75" x14ac:dyDescent="0.25">
      <c r="A2824" s="9">
        <v>2014</v>
      </c>
      <c r="B2824" s="10">
        <v>0</v>
      </c>
      <c r="C2824" s="13">
        <v>4</v>
      </c>
      <c r="D2824" s="12">
        <v>0</v>
      </c>
      <c r="E2824" s="19">
        <v>1</v>
      </c>
      <c r="F2824" s="19">
        <v>0</v>
      </c>
      <c r="G2824" s="9">
        <f t="shared" si="92"/>
        <v>3</v>
      </c>
      <c r="H2824" s="9">
        <v>0</v>
      </c>
    </row>
    <row r="2825" spans="1:8" ht="15.75" x14ac:dyDescent="0.25">
      <c r="A2825" s="9">
        <v>2015</v>
      </c>
      <c r="B2825" s="10">
        <v>0</v>
      </c>
      <c r="C2825" s="13">
        <v>10</v>
      </c>
      <c r="D2825" s="12">
        <v>0</v>
      </c>
      <c r="E2825" s="19">
        <v>9</v>
      </c>
      <c r="F2825" s="19">
        <v>0</v>
      </c>
      <c r="G2825" s="9">
        <f t="shared" si="92"/>
        <v>1</v>
      </c>
      <c r="H2825" s="9">
        <v>0</v>
      </c>
    </row>
    <row r="2826" spans="1:8" ht="15.75" x14ac:dyDescent="0.25">
      <c r="A2826" s="9">
        <v>2016</v>
      </c>
      <c r="B2826" s="10">
        <v>0</v>
      </c>
      <c r="C2826" s="13">
        <v>10</v>
      </c>
      <c r="D2826" s="12">
        <v>0</v>
      </c>
      <c r="E2826" s="19">
        <v>8</v>
      </c>
      <c r="F2826" s="19">
        <v>0</v>
      </c>
      <c r="G2826" s="9">
        <f t="shared" si="92"/>
        <v>2</v>
      </c>
      <c r="H2826" s="9">
        <v>0</v>
      </c>
    </row>
    <row r="2827" spans="1:8" ht="15.75" x14ac:dyDescent="0.25">
      <c r="A2827" s="9">
        <v>2017</v>
      </c>
      <c r="B2827" s="10">
        <v>0</v>
      </c>
      <c r="C2827" s="13">
        <v>16</v>
      </c>
      <c r="D2827" s="12">
        <v>0</v>
      </c>
      <c r="E2827" s="19">
        <v>10</v>
      </c>
      <c r="F2827" s="19">
        <v>0</v>
      </c>
      <c r="G2827" s="19">
        <f t="shared" si="92"/>
        <v>6</v>
      </c>
      <c r="H2827" s="19">
        <v>0</v>
      </c>
    </row>
    <row r="2828" spans="1:8" ht="15.75" x14ac:dyDescent="0.25">
      <c r="A2828" s="9">
        <v>2018</v>
      </c>
      <c r="B2828" s="10">
        <v>0</v>
      </c>
      <c r="C2828" s="13">
        <v>17</v>
      </c>
      <c r="D2828" s="12">
        <v>0</v>
      </c>
      <c r="E2828" s="19">
        <v>11</v>
      </c>
      <c r="F2828" s="19">
        <v>0</v>
      </c>
      <c r="G2828" s="19">
        <v>6</v>
      </c>
      <c r="H2828" s="19">
        <v>0</v>
      </c>
    </row>
    <row r="2829" spans="1:8" ht="15.75" x14ac:dyDescent="0.25">
      <c r="A2829" s="9">
        <v>2019</v>
      </c>
      <c r="B2829" s="10">
        <v>0</v>
      </c>
      <c r="C2829" s="13">
        <v>17</v>
      </c>
      <c r="D2829" s="12">
        <v>0</v>
      </c>
      <c r="E2829" s="19">
        <v>11</v>
      </c>
      <c r="F2829" s="19">
        <v>0</v>
      </c>
      <c r="G2829" s="19">
        <v>6</v>
      </c>
      <c r="H2829" s="19">
        <v>0</v>
      </c>
    </row>
    <row r="2830" spans="1:8" ht="15.75" x14ac:dyDescent="0.25">
      <c r="A2830" s="9">
        <v>2020</v>
      </c>
      <c r="B2830" s="10">
        <v>0</v>
      </c>
      <c r="C2830" s="13">
        <v>17</v>
      </c>
      <c r="D2830" s="12">
        <v>0</v>
      </c>
      <c r="E2830" s="19">
        <v>11</v>
      </c>
      <c r="F2830" s="19">
        <v>0</v>
      </c>
      <c r="G2830" s="19">
        <v>6</v>
      </c>
      <c r="H2830" s="19">
        <v>0</v>
      </c>
    </row>
    <row r="2831" spans="1:8" ht="15.75" x14ac:dyDescent="0.25">
      <c r="A2831" s="9">
        <v>2021</v>
      </c>
      <c r="B2831" s="10">
        <v>0</v>
      </c>
      <c r="C2831" s="13" t="s">
        <v>666</v>
      </c>
      <c r="D2831" s="13" t="s">
        <v>666</v>
      </c>
      <c r="E2831" s="13" t="s">
        <v>666</v>
      </c>
      <c r="F2831" s="13" t="s">
        <v>666</v>
      </c>
      <c r="G2831" s="13" t="s">
        <v>666</v>
      </c>
      <c r="H2831" s="13" t="s">
        <v>666</v>
      </c>
    </row>
    <row r="2832" spans="1:8" ht="15.75" x14ac:dyDescent="0.25">
      <c r="A2832" s="9">
        <v>2022</v>
      </c>
      <c r="B2832" s="10">
        <v>0</v>
      </c>
      <c r="C2832" s="13">
        <v>17</v>
      </c>
      <c r="D2832" s="9">
        <v>0</v>
      </c>
      <c r="E2832" s="19">
        <v>3</v>
      </c>
      <c r="F2832" s="19">
        <v>0</v>
      </c>
      <c r="G2832" s="19">
        <v>14</v>
      </c>
      <c r="H2832" s="19">
        <v>0</v>
      </c>
    </row>
    <row r="2833" spans="1:8" ht="15.75" x14ac:dyDescent="0.25">
      <c r="A2833" s="26"/>
      <c r="B2833" s="27"/>
      <c r="C2833" s="29"/>
      <c r="D2833" s="30"/>
      <c r="E2833" s="25"/>
      <c r="F2833" s="25"/>
      <c r="G2833" s="25"/>
      <c r="H2833" s="25"/>
    </row>
    <row r="2834" spans="1:8" ht="15.75" x14ac:dyDescent="0.25">
      <c r="A2834" s="23" t="s">
        <v>96</v>
      </c>
      <c r="B2834" s="27"/>
      <c r="C2834" s="29"/>
      <c r="D2834" s="30"/>
      <c r="E2834" s="25"/>
      <c r="F2834" s="25"/>
      <c r="G2834" s="25"/>
      <c r="H2834" s="25"/>
    </row>
    <row r="2835" spans="1:8" ht="15.75" x14ac:dyDescent="0.25">
      <c r="A2835" s="26"/>
      <c r="B2835" s="27"/>
      <c r="C2835" s="29"/>
      <c r="D2835" s="30"/>
      <c r="E2835" s="25"/>
      <c r="F2835" s="25"/>
      <c r="G2835" s="25"/>
      <c r="H2835" s="25"/>
    </row>
    <row r="2836" spans="1:8" ht="15.75" x14ac:dyDescent="0.25">
      <c r="A2836" s="26"/>
      <c r="B2836" s="27"/>
      <c r="C2836" s="29"/>
      <c r="D2836" s="30"/>
      <c r="E2836" s="25"/>
      <c r="F2836" s="25"/>
      <c r="G2836" s="25"/>
      <c r="H2836" s="25"/>
    </row>
    <row r="2837" spans="1:8" ht="15.75" x14ac:dyDescent="0.25">
      <c r="A2837" s="26"/>
      <c r="B2837" s="27"/>
      <c r="C2837" s="29"/>
      <c r="D2837" s="30"/>
      <c r="E2837" s="25"/>
      <c r="F2837" s="25"/>
      <c r="G2837" s="25"/>
      <c r="H2837" s="25"/>
    </row>
    <row r="2838" spans="1:8" ht="15.75" x14ac:dyDescent="0.25">
      <c r="A2838" s="23"/>
      <c r="B2838" s="24"/>
      <c r="C2838" s="23"/>
      <c r="D2838" s="23"/>
      <c r="E2838" s="25"/>
      <c r="F2838" s="25"/>
      <c r="G2838" s="25"/>
      <c r="H2838" s="25"/>
    </row>
    <row r="2839" spans="1:8" ht="15.75" x14ac:dyDescent="0.25">
      <c r="A2839" s="23"/>
      <c r="B2839" s="24"/>
      <c r="C2839" s="23"/>
      <c r="D2839" s="23"/>
      <c r="E2839" s="25"/>
      <c r="F2839" s="25"/>
      <c r="G2839" s="25"/>
      <c r="H2839" s="25"/>
    </row>
    <row r="2840" spans="1:8" ht="15.75" x14ac:dyDescent="0.25">
      <c r="A2840" s="23"/>
      <c r="B2840" s="24"/>
      <c r="C2840" s="23"/>
      <c r="D2840" s="23"/>
      <c r="E2840" s="25"/>
      <c r="F2840" s="25"/>
      <c r="G2840" s="25"/>
      <c r="H2840" s="25"/>
    </row>
    <row r="2841" spans="1:8" ht="18" x14ac:dyDescent="0.25">
      <c r="A2841" s="167" t="s">
        <v>133</v>
      </c>
      <c r="B2841" s="168"/>
      <c r="C2841" s="168"/>
      <c r="D2841" s="168"/>
      <c r="E2841" s="168"/>
      <c r="F2841" s="168"/>
      <c r="G2841" s="168"/>
      <c r="H2841" s="169"/>
    </row>
    <row r="2842" spans="1:8" ht="47.25" x14ac:dyDescent="0.25">
      <c r="A2842" s="20" t="s">
        <v>0</v>
      </c>
      <c r="B2842" s="21" t="s">
        <v>94</v>
      </c>
      <c r="C2842" s="22" t="s">
        <v>95</v>
      </c>
      <c r="D2842" s="22" t="s">
        <v>91</v>
      </c>
      <c r="E2842" s="22" t="s">
        <v>92</v>
      </c>
      <c r="F2842" s="22" t="s">
        <v>93</v>
      </c>
      <c r="G2842" s="22" t="s">
        <v>89</v>
      </c>
      <c r="H2842" s="22" t="s">
        <v>88</v>
      </c>
    </row>
    <row r="2843" spans="1:8" ht="15.75" x14ac:dyDescent="0.25">
      <c r="A2843" s="9">
        <v>2005</v>
      </c>
      <c r="B2843" s="10">
        <v>0</v>
      </c>
      <c r="C2843" s="11"/>
      <c r="D2843" s="12"/>
      <c r="E2843" s="19"/>
      <c r="F2843" s="19"/>
      <c r="G2843" s="12"/>
      <c r="H2843" s="12"/>
    </row>
    <row r="2844" spans="1:8" ht="15.75" x14ac:dyDescent="0.25">
      <c r="A2844" s="9">
        <v>2006</v>
      </c>
      <c r="B2844" s="10">
        <v>0</v>
      </c>
      <c r="C2844" s="11"/>
      <c r="D2844" s="12"/>
      <c r="E2844" s="19"/>
      <c r="F2844" s="19"/>
      <c r="G2844" s="12"/>
      <c r="H2844" s="12"/>
    </row>
    <row r="2845" spans="1:8" ht="15.75" x14ac:dyDescent="0.25">
      <c r="A2845" s="9">
        <v>2007</v>
      </c>
      <c r="B2845" s="10">
        <v>0</v>
      </c>
      <c r="C2845" s="11"/>
      <c r="D2845" s="12"/>
      <c r="E2845" s="19"/>
      <c r="F2845" s="19"/>
      <c r="G2845" s="12"/>
      <c r="H2845" s="12"/>
    </row>
    <row r="2846" spans="1:8" ht="15.75" x14ac:dyDescent="0.25">
      <c r="A2846" s="9">
        <v>2008</v>
      </c>
      <c r="B2846" s="10">
        <v>0</v>
      </c>
      <c r="C2846" s="11"/>
      <c r="D2846" s="12"/>
      <c r="E2846" s="19"/>
      <c r="F2846" s="19"/>
      <c r="G2846" s="12"/>
      <c r="H2846" s="12"/>
    </row>
    <row r="2847" spans="1:8" ht="15.75" x14ac:dyDescent="0.25">
      <c r="A2847" s="9">
        <v>2009</v>
      </c>
      <c r="B2847" s="10">
        <v>0</v>
      </c>
      <c r="C2847" s="11"/>
      <c r="D2847" s="12"/>
      <c r="E2847" s="19"/>
      <c r="F2847" s="19"/>
      <c r="G2847" s="12"/>
      <c r="H2847" s="12"/>
    </row>
    <row r="2848" spans="1:8" ht="15.75" x14ac:dyDescent="0.25">
      <c r="A2848" s="9">
        <v>2010</v>
      </c>
      <c r="B2848" s="10">
        <v>0</v>
      </c>
      <c r="C2848" s="13">
        <v>2</v>
      </c>
      <c r="D2848" s="12">
        <v>0</v>
      </c>
      <c r="E2848" s="19">
        <v>2</v>
      </c>
      <c r="F2848" s="19">
        <v>0</v>
      </c>
      <c r="G2848" s="9">
        <f t="shared" ref="G2848:G2854" si="93">C2848-(D2848+E2848+F2848)-H2848</f>
        <v>0</v>
      </c>
      <c r="H2848" s="9">
        <v>0</v>
      </c>
    </row>
    <row r="2849" spans="1:8" ht="15.75" x14ac:dyDescent="0.25">
      <c r="A2849" s="9">
        <v>2011</v>
      </c>
      <c r="B2849" s="10">
        <v>0</v>
      </c>
      <c r="C2849" s="13">
        <v>2</v>
      </c>
      <c r="D2849" s="12">
        <v>0</v>
      </c>
      <c r="E2849" s="19">
        <v>2</v>
      </c>
      <c r="F2849" s="19">
        <v>0</v>
      </c>
      <c r="G2849" s="9">
        <f t="shared" si="93"/>
        <v>0</v>
      </c>
      <c r="H2849" s="9">
        <v>0</v>
      </c>
    </row>
    <row r="2850" spans="1:8" ht="15.75" x14ac:dyDescent="0.25">
      <c r="A2850" s="9">
        <v>2012</v>
      </c>
      <c r="B2850" s="10">
        <v>0</v>
      </c>
      <c r="C2850" s="13">
        <v>2</v>
      </c>
      <c r="D2850" s="12">
        <v>0</v>
      </c>
      <c r="E2850" s="19">
        <v>2</v>
      </c>
      <c r="F2850" s="19">
        <v>0</v>
      </c>
      <c r="G2850" s="9">
        <f t="shared" si="93"/>
        <v>0</v>
      </c>
      <c r="H2850" s="9">
        <v>0</v>
      </c>
    </row>
    <row r="2851" spans="1:8" ht="15.75" x14ac:dyDescent="0.25">
      <c r="A2851" s="9">
        <v>2013</v>
      </c>
      <c r="B2851" s="10">
        <v>0</v>
      </c>
      <c r="C2851" s="13">
        <v>2</v>
      </c>
      <c r="D2851" s="12">
        <v>0</v>
      </c>
      <c r="E2851" s="19">
        <v>2</v>
      </c>
      <c r="F2851" s="19">
        <v>0</v>
      </c>
      <c r="G2851" s="9">
        <f t="shared" si="93"/>
        <v>0</v>
      </c>
      <c r="H2851" s="9">
        <v>0</v>
      </c>
    </row>
    <row r="2852" spans="1:8" ht="15.75" x14ac:dyDescent="0.25">
      <c r="A2852" s="9">
        <v>2014</v>
      </c>
      <c r="B2852" s="10">
        <v>0</v>
      </c>
      <c r="C2852" s="13">
        <v>2</v>
      </c>
      <c r="D2852" s="12">
        <v>0</v>
      </c>
      <c r="E2852" s="19">
        <v>2</v>
      </c>
      <c r="F2852" s="19">
        <v>0</v>
      </c>
      <c r="G2852" s="9">
        <f t="shared" si="93"/>
        <v>0</v>
      </c>
      <c r="H2852" s="9">
        <v>0</v>
      </c>
    </row>
    <row r="2853" spans="1:8" ht="15.75" x14ac:dyDescent="0.25">
      <c r="A2853" s="9">
        <v>2015</v>
      </c>
      <c r="B2853" s="10">
        <v>0</v>
      </c>
      <c r="C2853" s="13">
        <v>2</v>
      </c>
      <c r="D2853" s="12">
        <v>0</v>
      </c>
      <c r="E2853" s="19">
        <v>2</v>
      </c>
      <c r="F2853" s="19">
        <v>0</v>
      </c>
      <c r="G2853" s="9">
        <f t="shared" si="93"/>
        <v>0</v>
      </c>
      <c r="H2853" s="9">
        <v>0</v>
      </c>
    </row>
    <row r="2854" spans="1:8" ht="15.75" x14ac:dyDescent="0.25">
      <c r="A2854" s="9">
        <v>2016</v>
      </c>
      <c r="B2854" s="10">
        <v>0</v>
      </c>
      <c r="C2854" s="13">
        <v>2</v>
      </c>
      <c r="D2854" s="12">
        <v>0</v>
      </c>
      <c r="E2854" s="19">
        <v>0</v>
      </c>
      <c r="F2854" s="19">
        <v>0</v>
      </c>
      <c r="G2854" s="9">
        <f t="shared" si="93"/>
        <v>2</v>
      </c>
      <c r="H2854" s="9">
        <v>0</v>
      </c>
    </row>
    <row r="2855" spans="1:8" ht="15.75" x14ac:dyDescent="0.25">
      <c r="A2855" s="9">
        <v>2017</v>
      </c>
      <c r="B2855" s="10">
        <v>0</v>
      </c>
      <c r="C2855" s="13">
        <v>1</v>
      </c>
      <c r="D2855" s="12">
        <v>0</v>
      </c>
      <c r="E2855" s="19">
        <v>0</v>
      </c>
      <c r="F2855" s="19">
        <v>0</v>
      </c>
      <c r="G2855" s="19">
        <v>1</v>
      </c>
      <c r="H2855" s="19">
        <v>0</v>
      </c>
    </row>
    <row r="2856" spans="1:8" ht="15.75" x14ac:dyDescent="0.25">
      <c r="A2856" s="9">
        <v>2018</v>
      </c>
      <c r="B2856" s="10">
        <v>0</v>
      </c>
      <c r="C2856" s="13">
        <v>1</v>
      </c>
      <c r="D2856" s="12">
        <v>0</v>
      </c>
      <c r="E2856" s="19">
        <v>0</v>
      </c>
      <c r="F2856" s="19">
        <v>0</v>
      </c>
      <c r="G2856" s="19">
        <v>1</v>
      </c>
      <c r="H2856" s="19">
        <v>0</v>
      </c>
    </row>
    <row r="2857" spans="1:8" ht="15.75" x14ac:dyDescent="0.25">
      <c r="A2857" s="9">
        <v>2019</v>
      </c>
      <c r="B2857" s="10">
        <v>0</v>
      </c>
      <c r="C2857" s="13">
        <v>1</v>
      </c>
      <c r="D2857" s="12">
        <v>0</v>
      </c>
      <c r="E2857" s="19">
        <v>0</v>
      </c>
      <c r="F2857" s="19">
        <v>0</v>
      </c>
      <c r="G2857" s="19">
        <v>1</v>
      </c>
      <c r="H2857" s="19">
        <v>0</v>
      </c>
    </row>
    <row r="2858" spans="1:8" ht="15.75" x14ac:dyDescent="0.25">
      <c r="A2858" s="9">
        <v>2020</v>
      </c>
      <c r="B2858" s="10">
        <v>0</v>
      </c>
      <c r="C2858" s="13">
        <v>1</v>
      </c>
      <c r="D2858" s="12">
        <v>0</v>
      </c>
      <c r="E2858" s="19">
        <v>0</v>
      </c>
      <c r="F2858" s="19">
        <v>0</v>
      </c>
      <c r="G2858" s="19">
        <v>1</v>
      </c>
      <c r="H2858" s="19">
        <v>0</v>
      </c>
    </row>
    <row r="2859" spans="1:8" ht="15.75" x14ac:dyDescent="0.25">
      <c r="A2859" s="9">
        <v>2021</v>
      </c>
      <c r="B2859" s="10">
        <v>0</v>
      </c>
      <c r="C2859" s="13" t="s">
        <v>666</v>
      </c>
      <c r="D2859" s="13" t="s">
        <v>666</v>
      </c>
      <c r="E2859" s="13" t="s">
        <v>666</v>
      </c>
      <c r="F2859" s="13" t="s">
        <v>666</v>
      </c>
      <c r="G2859" s="13" t="s">
        <v>666</v>
      </c>
      <c r="H2859" s="13" t="s">
        <v>666</v>
      </c>
    </row>
    <row r="2860" spans="1:8" ht="15.75" x14ac:dyDescent="0.25">
      <c r="A2860" s="9">
        <v>2022</v>
      </c>
      <c r="B2860" s="10">
        <v>0</v>
      </c>
      <c r="C2860" s="13">
        <v>4</v>
      </c>
      <c r="D2860" s="9">
        <v>0</v>
      </c>
      <c r="E2860" s="19">
        <v>3</v>
      </c>
      <c r="F2860" s="19">
        <v>1</v>
      </c>
      <c r="G2860" s="19">
        <v>0</v>
      </c>
      <c r="H2860" s="19">
        <v>0</v>
      </c>
    </row>
    <row r="2861" spans="1:8" ht="15.75" x14ac:dyDescent="0.25">
      <c r="A2861" s="26"/>
      <c r="B2861" s="27"/>
      <c r="C2861" s="29"/>
      <c r="D2861" s="30"/>
      <c r="E2861" s="25"/>
      <c r="F2861" s="25"/>
      <c r="G2861" s="25"/>
      <c r="H2861" s="25"/>
    </row>
    <row r="2862" spans="1:8" ht="15.75" x14ac:dyDescent="0.25">
      <c r="A2862" s="23" t="s">
        <v>96</v>
      </c>
      <c r="B2862" s="27"/>
      <c r="C2862" s="29"/>
      <c r="D2862" s="30"/>
      <c r="E2862" s="25"/>
      <c r="F2862" s="25"/>
      <c r="G2862" s="25"/>
      <c r="H2862" s="25"/>
    </row>
    <row r="2863" spans="1:8" ht="15.75" x14ac:dyDescent="0.25">
      <c r="A2863" s="26"/>
      <c r="B2863" s="27"/>
      <c r="C2863" s="29"/>
      <c r="D2863" s="30"/>
      <c r="E2863" s="25"/>
      <c r="F2863" s="25"/>
      <c r="G2863" s="25"/>
      <c r="H2863" s="25"/>
    </row>
    <row r="2864" spans="1:8" ht="15.75" x14ac:dyDescent="0.25">
      <c r="A2864" s="26"/>
      <c r="B2864" s="27"/>
      <c r="C2864" s="29"/>
      <c r="D2864" s="30"/>
      <c r="E2864" s="25"/>
      <c r="F2864" s="25"/>
      <c r="G2864" s="25"/>
      <c r="H2864" s="25"/>
    </row>
    <row r="2865" spans="1:8" ht="15.75" x14ac:dyDescent="0.25">
      <c r="A2865" s="26"/>
      <c r="B2865" s="27"/>
      <c r="C2865" s="29"/>
      <c r="D2865" s="30"/>
      <c r="E2865" s="25"/>
      <c r="F2865" s="25"/>
      <c r="G2865" s="25"/>
      <c r="H2865" s="25"/>
    </row>
    <row r="2866" spans="1:8" ht="15.75" x14ac:dyDescent="0.25">
      <c r="A2866" s="23"/>
      <c r="B2866" s="24"/>
      <c r="C2866" s="23"/>
      <c r="D2866" s="23"/>
      <c r="E2866" s="25"/>
      <c r="F2866" s="25"/>
      <c r="G2866" s="25"/>
      <c r="H2866" s="25"/>
    </row>
    <row r="2867" spans="1:8" ht="15.75" x14ac:dyDescent="0.25">
      <c r="A2867" s="23"/>
      <c r="B2867" s="24"/>
      <c r="C2867" s="23"/>
      <c r="D2867" s="23"/>
      <c r="E2867" s="25"/>
      <c r="F2867" s="25"/>
      <c r="G2867" s="25"/>
      <c r="H2867" s="25"/>
    </row>
    <row r="2868" spans="1:8" ht="15.75" x14ac:dyDescent="0.25">
      <c r="A2868" s="23"/>
      <c r="B2868" s="24"/>
      <c r="C2868" s="23"/>
      <c r="D2868" s="23"/>
      <c r="E2868" s="25"/>
      <c r="F2868" s="25"/>
      <c r="G2868" s="25"/>
      <c r="H2868" s="25"/>
    </row>
    <row r="2869" spans="1:8" ht="18" x14ac:dyDescent="0.25">
      <c r="A2869" s="167" t="s">
        <v>62</v>
      </c>
      <c r="B2869" s="168"/>
      <c r="C2869" s="168"/>
      <c r="D2869" s="168"/>
      <c r="E2869" s="168"/>
      <c r="F2869" s="168"/>
      <c r="G2869" s="168"/>
      <c r="H2869" s="169"/>
    </row>
    <row r="2870" spans="1:8" ht="47.25" x14ac:dyDescent="0.25">
      <c r="A2870" s="20" t="s">
        <v>0</v>
      </c>
      <c r="B2870" s="21" t="s">
        <v>94</v>
      </c>
      <c r="C2870" s="22" t="s">
        <v>95</v>
      </c>
      <c r="D2870" s="22" t="s">
        <v>91</v>
      </c>
      <c r="E2870" s="22" t="s">
        <v>92</v>
      </c>
      <c r="F2870" s="22" t="s">
        <v>93</v>
      </c>
      <c r="G2870" s="22" t="s">
        <v>89</v>
      </c>
      <c r="H2870" s="22" t="s">
        <v>88</v>
      </c>
    </row>
    <row r="2871" spans="1:8" ht="15.75" x14ac:dyDescent="0.25">
      <c r="A2871" s="9">
        <v>2005</v>
      </c>
      <c r="B2871" s="10">
        <v>0</v>
      </c>
      <c r="C2871" s="11"/>
      <c r="D2871" s="12"/>
      <c r="E2871" s="19"/>
      <c r="F2871" s="19"/>
      <c r="G2871" s="12"/>
      <c r="H2871" s="12"/>
    </row>
    <row r="2872" spans="1:8" ht="15.75" x14ac:dyDescent="0.25">
      <c r="A2872" s="9">
        <v>2006</v>
      </c>
      <c r="B2872" s="10">
        <v>0</v>
      </c>
      <c r="C2872" s="11"/>
      <c r="D2872" s="12"/>
      <c r="E2872" s="19"/>
      <c r="F2872" s="19"/>
      <c r="G2872" s="12"/>
      <c r="H2872" s="12"/>
    </row>
    <row r="2873" spans="1:8" ht="15.75" x14ac:dyDescent="0.25">
      <c r="A2873" s="9">
        <v>2007</v>
      </c>
      <c r="B2873" s="10">
        <v>0</v>
      </c>
      <c r="C2873" s="11"/>
      <c r="D2873" s="12"/>
      <c r="E2873" s="19"/>
      <c r="F2873" s="19"/>
      <c r="G2873" s="12"/>
      <c r="H2873" s="12"/>
    </row>
    <row r="2874" spans="1:8" ht="15.75" x14ac:dyDescent="0.25">
      <c r="A2874" s="9">
        <v>2008</v>
      </c>
      <c r="B2874" s="10">
        <v>0</v>
      </c>
      <c r="C2874" s="11"/>
      <c r="D2874" s="12"/>
      <c r="E2874" s="19"/>
      <c r="F2874" s="19"/>
      <c r="G2874" s="12"/>
      <c r="H2874" s="12"/>
    </row>
    <row r="2875" spans="1:8" ht="15.75" x14ac:dyDescent="0.25">
      <c r="A2875" s="9">
        <v>2009</v>
      </c>
      <c r="B2875" s="10">
        <v>0</v>
      </c>
      <c r="C2875" s="11"/>
      <c r="D2875" s="12"/>
      <c r="E2875" s="19"/>
      <c r="F2875" s="19"/>
      <c r="G2875" s="12"/>
      <c r="H2875" s="12"/>
    </row>
    <row r="2876" spans="1:8" ht="15.75" x14ac:dyDescent="0.25">
      <c r="A2876" s="9">
        <v>2010</v>
      </c>
      <c r="B2876" s="10">
        <v>0</v>
      </c>
      <c r="C2876" s="13">
        <v>4</v>
      </c>
      <c r="D2876" s="12">
        <v>0</v>
      </c>
      <c r="E2876" s="19">
        <v>2</v>
      </c>
      <c r="F2876" s="19">
        <v>0</v>
      </c>
      <c r="G2876" s="9">
        <f t="shared" ref="G2876:G2882" si="94">C2876-(D2876+E2876+F2876)-H2876</f>
        <v>0</v>
      </c>
      <c r="H2876" s="9">
        <v>2</v>
      </c>
    </row>
    <row r="2877" spans="1:8" ht="15.75" x14ac:dyDescent="0.25">
      <c r="A2877" s="9">
        <v>2011</v>
      </c>
      <c r="B2877" s="10">
        <v>0</v>
      </c>
      <c r="C2877" s="13">
        <v>4</v>
      </c>
      <c r="D2877" s="12">
        <v>0</v>
      </c>
      <c r="E2877" s="19">
        <v>1</v>
      </c>
      <c r="F2877" s="19">
        <v>0</v>
      </c>
      <c r="G2877" s="9">
        <f t="shared" si="94"/>
        <v>1</v>
      </c>
      <c r="H2877" s="9">
        <v>2</v>
      </c>
    </row>
    <row r="2878" spans="1:8" ht="15.75" x14ac:dyDescent="0.25">
      <c r="A2878" s="9">
        <v>2012</v>
      </c>
      <c r="B2878" s="10">
        <v>0</v>
      </c>
      <c r="C2878" s="13">
        <v>5</v>
      </c>
      <c r="D2878" s="12">
        <v>0</v>
      </c>
      <c r="E2878" s="19">
        <v>3</v>
      </c>
      <c r="F2878" s="19">
        <v>0</v>
      </c>
      <c r="G2878" s="9">
        <f t="shared" si="94"/>
        <v>2</v>
      </c>
      <c r="H2878" s="9">
        <v>0</v>
      </c>
    </row>
    <row r="2879" spans="1:8" ht="15.75" x14ac:dyDescent="0.25">
      <c r="A2879" s="9">
        <v>2013</v>
      </c>
      <c r="B2879" s="10">
        <v>0</v>
      </c>
      <c r="C2879" s="13">
        <v>13</v>
      </c>
      <c r="D2879" s="12">
        <v>0</v>
      </c>
      <c r="E2879" s="19">
        <v>2</v>
      </c>
      <c r="F2879" s="19">
        <v>0</v>
      </c>
      <c r="G2879" s="9">
        <f t="shared" si="94"/>
        <v>11</v>
      </c>
      <c r="H2879" s="9">
        <v>0</v>
      </c>
    </row>
    <row r="2880" spans="1:8" ht="15.75" x14ac:dyDescent="0.25">
      <c r="A2880" s="9">
        <v>2014</v>
      </c>
      <c r="B2880" s="10">
        <v>0</v>
      </c>
      <c r="C2880" s="13">
        <v>13</v>
      </c>
      <c r="D2880" s="12">
        <v>0</v>
      </c>
      <c r="E2880" s="19">
        <v>3</v>
      </c>
      <c r="F2880" s="19">
        <v>0</v>
      </c>
      <c r="G2880" s="9">
        <f t="shared" si="94"/>
        <v>10</v>
      </c>
      <c r="H2880" s="9">
        <v>0</v>
      </c>
    </row>
    <row r="2881" spans="1:8" ht="15.75" x14ac:dyDescent="0.25">
      <c r="A2881" s="9">
        <v>2015</v>
      </c>
      <c r="B2881" s="10">
        <v>0</v>
      </c>
      <c r="C2881" s="13">
        <v>13</v>
      </c>
      <c r="D2881" s="12">
        <v>0</v>
      </c>
      <c r="E2881" s="19">
        <v>3</v>
      </c>
      <c r="F2881" s="19">
        <v>0</v>
      </c>
      <c r="G2881" s="9">
        <f t="shared" si="94"/>
        <v>10</v>
      </c>
      <c r="H2881" s="9">
        <v>0</v>
      </c>
    </row>
    <row r="2882" spans="1:8" ht="15.75" x14ac:dyDescent="0.25">
      <c r="A2882" s="9">
        <v>2016</v>
      </c>
      <c r="B2882" s="10">
        <v>0</v>
      </c>
      <c r="C2882" s="13">
        <v>12</v>
      </c>
      <c r="D2882" s="12">
        <v>0</v>
      </c>
      <c r="E2882" s="19">
        <v>1</v>
      </c>
      <c r="F2882" s="19">
        <v>0</v>
      </c>
      <c r="G2882" s="9">
        <f t="shared" si="94"/>
        <v>11</v>
      </c>
      <c r="H2882" s="9">
        <v>0</v>
      </c>
    </row>
    <row r="2883" spans="1:8" ht="15.75" x14ac:dyDescent="0.25">
      <c r="A2883" s="9">
        <v>2017</v>
      </c>
      <c r="B2883" s="10">
        <v>0</v>
      </c>
      <c r="C2883" s="13">
        <v>10</v>
      </c>
      <c r="D2883" s="12">
        <v>0</v>
      </c>
      <c r="E2883" s="19">
        <v>0</v>
      </c>
      <c r="F2883" s="19">
        <v>0</v>
      </c>
      <c r="G2883" s="19">
        <v>10</v>
      </c>
      <c r="H2883" s="19">
        <v>0</v>
      </c>
    </row>
    <row r="2884" spans="1:8" ht="15.75" x14ac:dyDescent="0.25">
      <c r="A2884" s="9">
        <v>2018</v>
      </c>
      <c r="B2884" s="10">
        <v>0</v>
      </c>
      <c r="C2884" s="13">
        <v>10</v>
      </c>
      <c r="D2884" s="12">
        <v>0</v>
      </c>
      <c r="E2884" s="19">
        <v>0</v>
      </c>
      <c r="F2884" s="19">
        <v>0</v>
      </c>
      <c r="G2884" s="19">
        <v>10</v>
      </c>
      <c r="H2884" s="19">
        <v>0</v>
      </c>
    </row>
    <row r="2885" spans="1:8" ht="15.75" x14ac:dyDescent="0.25">
      <c r="A2885" s="9">
        <v>2019</v>
      </c>
      <c r="B2885" s="10">
        <v>0</v>
      </c>
      <c r="C2885" s="13">
        <v>10</v>
      </c>
      <c r="D2885" s="12">
        <v>0</v>
      </c>
      <c r="E2885" s="19">
        <v>0</v>
      </c>
      <c r="F2885" s="19">
        <v>0</v>
      </c>
      <c r="G2885" s="19">
        <v>10</v>
      </c>
      <c r="H2885" s="19">
        <v>0</v>
      </c>
    </row>
    <row r="2886" spans="1:8" ht="15.75" x14ac:dyDescent="0.25">
      <c r="A2886" s="9">
        <v>2020</v>
      </c>
      <c r="B2886" s="10">
        <v>0</v>
      </c>
      <c r="C2886" s="13">
        <v>10</v>
      </c>
      <c r="D2886" s="12">
        <v>0</v>
      </c>
      <c r="E2886" s="19">
        <v>0</v>
      </c>
      <c r="F2886" s="19">
        <v>0</v>
      </c>
      <c r="G2886" s="19">
        <v>8</v>
      </c>
      <c r="H2886" s="19">
        <v>2</v>
      </c>
    </row>
    <row r="2887" spans="1:8" ht="15.75" x14ac:dyDescent="0.25">
      <c r="A2887" s="9">
        <v>2021</v>
      </c>
      <c r="B2887" s="10">
        <v>0</v>
      </c>
      <c r="C2887" s="13" t="s">
        <v>666</v>
      </c>
      <c r="D2887" s="13" t="s">
        <v>666</v>
      </c>
      <c r="E2887" s="13" t="s">
        <v>666</v>
      </c>
      <c r="F2887" s="13" t="s">
        <v>666</v>
      </c>
      <c r="G2887" s="13" t="s">
        <v>666</v>
      </c>
      <c r="H2887" s="13" t="s">
        <v>666</v>
      </c>
    </row>
    <row r="2888" spans="1:8" ht="15.75" x14ac:dyDescent="0.25">
      <c r="A2888" s="9">
        <v>2022</v>
      </c>
      <c r="B2888" s="10">
        <v>0</v>
      </c>
      <c r="C2888" s="13">
        <v>11</v>
      </c>
      <c r="D2888" s="9">
        <v>0</v>
      </c>
      <c r="E2888" s="19">
        <v>0</v>
      </c>
      <c r="F2888" s="19">
        <v>0</v>
      </c>
      <c r="G2888" s="19">
        <v>11</v>
      </c>
      <c r="H2888" s="19">
        <v>0</v>
      </c>
    </row>
    <row r="2889" spans="1:8" ht="15.75" x14ac:dyDescent="0.25">
      <c r="A2889" s="26"/>
      <c r="B2889" s="27"/>
      <c r="C2889" s="29"/>
      <c r="D2889" s="30"/>
      <c r="E2889" s="25"/>
      <c r="F2889" s="25"/>
      <c r="G2889" s="25"/>
      <c r="H2889" s="25"/>
    </row>
    <row r="2890" spans="1:8" ht="15.75" x14ac:dyDescent="0.25">
      <c r="A2890" s="23" t="s">
        <v>96</v>
      </c>
      <c r="B2890" s="27"/>
      <c r="C2890" s="29"/>
      <c r="D2890" s="30"/>
      <c r="E2890" s="25"/>
      <c r="F2890" s="25"/>
      <c r="G2890" s="25"/>
      <c r="H2890" s="25"/>
    </row>
    <row r="2891" spans="1:8" ht="15.75" x14ac:dyDescent="0.25">
      <c r="A2891" s="26"/>
      <c r="B2891" s="27"/>
      <c r="C2891" s="29"/>
      <c r="D2891" s="30"/>
      <c r="E2891" s="25"/>
      <c r="F2891" s="25"/>
      <c r="G2891" s="25"/>
      <c r="H2891" s="25"/>
    </row>
    <row r="2892" spans="1:8" ht="15.75" x14ac:dyDescent="0.25">
      <c r="A2892" s="26"/>
      <c r="B2892" s="27"/>
      <c r="C2892" s="29"/>
      <c r="D2892" s="30"/>
      <c r="E2892" s="25"/>
      <c r="F2892" s="25"/>
      <c r="G2892" s="25"/>
      <c r="H2892" s="25"/>
    </row>
    <row r="2893" spans="1:8" ht="15.75" x14ac:dyDescent="0.25">
      <c r="A2893" s="26"/>
      <c r="B2893" s="27"/>
      <c r="C2893" s="29"/>
      <c r="D2893" s="30"/>
      <c r="E2893" s="25"/>
      <c r="F2893" s="25"/>
      <c r="G2893" s="25"/>
      <c r="H2893" s="25"/>
    </row>
    <row r="2894" spans="1:8" ht="15.75" x14ac:dyDescent="0.25">
      <c r="A2894" s="23"/>
      <c r="B2894" s="24"/>
      <c r="C2894" s="23"/>
      <c r="D2894" s="23"/>
      <c r="E2894" s="25"/>
      <c r="F2894" s="25"/>
      <c r="G2894" s="25"/>
      <c r="H2894" s="25"/>
    </row>
    <row r="2895" spans="1:8" ht="15.75" x14ac:dyDescent="0.25">
      <c r="A2895" s="23"/>
      <c r="B2895" s="24"/>
      <c r="C2895" s="23"/>
      <c r="D2895" s="23"/>
      <c r="E2895" s="25"/>
      <c r="F2895" s="25"/>
      <c r="G2895" s="25"/>
      <c r="H2895" s="25"/>
    </row>
    <row r="2896" spans="1:8" ht="15.75" x14ac:dyDescent="0.25">
      <c r="A2896" s="23"/>
      <c r="B2896" s="24"/>
      <c r="C2896" s="23"/>
      <c r="D2896" s="23"/>
      <c r="E2896" s="25"/>
      <c r="F2896" s="25"/>
      <c r="G2896" s="25"/>
      <c r="H2896" s="25"/>
    </row>
    <row r="2897" spans="1:8" ht="15.75" x14ac:dyDescent="0.25">
      <c r="A2897" s="23"/>
      <c r="B2897" s="24"/>
      <c r="C2897" s="23"/>
      <c r="D2897" s="23"/>
      <c r="E2897" s="25"/>
      <c r="F2897" s="25"/>
      <c r="G2897" s="25"/>
      <c r="H2897" s="25"/>
    </row>
    <row r="2898" spans="1:8" ht="18" x14ac:dyDescent="0.25">
      <c r="A2898" s="167" t="s">
        <v>63</v>
      </c>
      <c r="B2898" s="168"/>
      <c r="C2898" s="168"/>
      <c r="D2898" s="168"/>
      <c r="E2898" s="168"/>
      <c r="F2898" s="168"/>
      <c r="G2898" s="168"/>
      <c r="H2898" s="169"/>
    </row>
    <row r="2899" spans="1:8" ht="47.25" x14ac:dyDescent="0.25">
      <c r="A2899" s="20" t="s">
        <v>0</v>
      </c>
      <c r="B2899" s="21" t="s">
        <v>94</v>
      </c>
      <c r="C2899" s="22" t="s">
        <v>95</v>
      </c>
      <c r="D2899" s="22" t="s">
        <v>91</v>
      </c>
      <c r="E2899" s="22" t="s">
        <v>92</v>
      </c>
      <c r="F2899" s="22" t="s">
        <v>93</v>
      </c>
      <c r="G2899" s="22" t="s">
        <v>89</v>
      </c>
      <c r="H2899" s="22" t="s">
        <v>88</v>
      </c>
    </row>
    <row r="2900" spans="1:8" ht="15.75" x14ac:dyDescent="0.25">
      <c r="A2900" s="9">
        <v>2005</v>
      </c>
      <c r="B2900" s="10">
        <v>0</v>
      </c>
      <c r="C2900" s="11"/>
      <c r="D2900" s="12"/>
      <c r="E2900" s="19"/>
      <c r="F2900" s="19"/>
      <c r="G2900" s="12"/>
      <c r="H2900" s="12"/>
    </row>
    <row r="2901" spans="1:8" ht="15.75" x14ac:dyDescent="0.25">
      <c r="A2901" s="9">
        <v>2006</v>
      </c>
      <c r="B2901" s="10">
        <v>0</v>
      </c>
      <c r="C2901" s="11"/>
      <c r="D2901" s="12"/>
      <c r="E2901" s="19"/>
      <c r="F2901" s="19"/>
      <c r="G2901" s="12"/>
      <c r="H2901" s="12"/>
    </row>
    <row r="2902" spans="1:8" ht="15.75" x14ac:dyDescent="0.25">
      <c r="A2902" s="9">
        <v>2007</v>
      </c>
      <c r="B2902" s="10">
        <v>0</v>
      </c>
      <c r="C2902" s="11"/>
      <c r="D2902" s="12"/>
      <c r="E2902" s="19"/>
      <c r="F2902" s="19"/>
      <c r="G2902" s="12"/>
      <c r="H2902" s="12"/>
    </row>
    <row r="2903" spans="1:8" ht="15.75" x14ac:dyDescent="0.25">
      <c r="A2903" s="9">
        <v>2008</v>
      </c>
      <c r="B2903" s="10">
        <v>0</v>
      </c>
      <c r="C2903" s="11"/>
      <c r="D2903" s="12"/>
      <c r="E2903" s="19"/>
      <c r="F2903" s="19"/>
      <c r="G2903" s="12"/>
      <c r="H2903" s="12"/>
    </row>
    <row r="2904" spans="1:8" ht="15.75" x14ac:dyDescent="0.25">
      <c r="A2904" s="9">
        <v>2009</v>
      </c>
      <c r="B2904" s="10">
        <v>0</v>
      </c>
      <c r="C2904" s="11"/>
      <c r="D2904" s="12"/>
      <c r="E2904" s="19"/>
      <c r="F2904" s="19"/>
      <c r="G2904" s="12"/>
      <c r="H2904" s="12"/>
    </row>
    <row r="2905" spans="1:8" ht="15.75" x14ac:dyDescent="0.25">
      <c r="A2905" s="9">
        <v>2010</v>
      </c>
      <c r="B2905" s="10">
        <v>0</v>
      </c>
      <c r="C2905" s="13">
        <v>0</v>
      </c>
      <c r="D2905" s="12">
        <v>0</v>
      </c>
      <c r="E2905" s="19">
        <v>0</v>
      </c>
      <c r="F2905" s="19">
        <v>0</v>
      </c>
      <c r="G2905" s="9">
        <f t="shared" ref="G2905:G2912" si="95">C2905-(D2905+E2905+F2905)-H2905</f>
        <v>0</v>
      </c>
      <c r="H2905" s="9">
        <v>0</v>
      </c>
    </row>
    <row r="2906" spans="1:8" ht="15.75" x14ac:dyDescent="0.25">
      <c r="A2906" s="9">
        <v>2011</v>
      </c>
      <c r="B2906" s="10">
        <v>0</v>
      </c>
      <c r="C2906" s="13">
        <v>0</v>
      </c>
      <c r="D2906" s="12">
        <v>0</v>
      </c>
      <c r="E2906" s="19">
        <v>0</v>
      </c>
      <c r="F2906" s="19">
        <v>0</v>
      </c>
      <c r="G2906" s="9">
        <f t="shared" si="95"/>
        <v>0</v>
      </c>
      <c r="H2906" s="9">
        <v>0</v>
      </c>
    </row>
    <row r="2907" spans="1:8" ht="15.75" x14ac:dyDescent="0.25">
      <c r="A2907" s="9">
        <v>2012</v>
      </c>
      <c r="B2907" s="10">
        <v>0</v>
      </c>
      <c r="C2907" s="13">
        <v>0</v>
      </c>
      <c r="D2907" s="12">
        <v>0</v>
      </c>
      <c r="E2907" s="19">
        <v>0</v>
      </c>
      <c r="F2907" s="19">
        <v>0</v>
      </c>
      <c r="G2907" s="9">
        <f t="shared" si="95"/>
        <v>0</v>
      </c>
      <c r="H2907" s="9">
        <v>0</v>
      </c>
    </row>
    <row r="2908" spans="1:8" ht="15.75" x14ac:dyDescent="0.25">
      <c r="A2908" s="9">
        <v>2013</v>
      </c>
      <c r="B2908" s="10">
        <v>0</v>
      </c>
      <c r="C2908" s="13">
        <v>1</v>
      </c>
      <c r="D2908" s="12">
        <v>0</v>
      </c>
      <c r="E2908" s="19">
        <v>1</v>
      </c>
      <c r="F2908" s="19">
        <v>0</v>
      </c>
      <c r="G2908" s="9">
        <f t="shared" si="95"/>
        <v>0</v>
      </c>
      <c r="H2908" s="9">
        <v>0</v>
      </c>
    </row>
    <row r="2909" spans="1:8" ht="15.75" x14ac:dyDescent="0.25">
      <c r="A2909" s="9">
        <v>2014</v>
      </c>
      <c r="B2909" s="10">
        <v>0</v>
      </c>
      <c r="C2909" s="13">
        <v>1</v>
      </c>
      <c r="D2909" s="12">
        <v>0</v>
      </c>
      <c r="E2909" s="19">
        <v>1</v>
      </c>
      <c r="F2909" s="19">
        <v>0</v>
      </c>
      <c r="G2909" s="9">
        <f t="shared" si="95"/>
        <v>0</v>
      </c>
      <c r="H2909" s="9">
        <v>0</v>
      </c>
    </row>
    <row r="2910" spans="1:8" ht="15.75" x14ac:dyDescent="0.25">
      <c r="A2910" s="9">
        <v>2015</v>
      </c>
      <c r="B2910" s="10">
        <v>0</v>
      </c>
      <c r="C2910" s="13">
        <v>1</v>
      </c>
      <c r="D2910" s="12">
        <v>0</v>
      </c>
      <c r="E2910" s="19">
        <v>1</v>
      </c>
      <c r="F2910" s="19">
        <v>0</v>
      </c>
      <c r="G2910" s="9">
        <f t="shared" si="95"/>
        <v>0</v>
      </c>
      <c r="H2910" s="9">
        <v>0</v>
      </c>
    </row>
    <row r="2911" spans="1:8" ht="15.75" x14ac:dyDescent="0.25">
      <c r="A2911" s="9">
        <v>2016</v>
      </c>
      <c r="B2911" s="10">
        <v>0</v>
      </c>
      <c r="C2911" s="13">
        <v>5</v>
      </c>
      <c r="D2911" s="12">
        <v>0</v>
      </c>
      <c r="E2911" s="19">
        <v>5</v>
      </c>
      <c r="F2911" s="19">
        <v>0</v>
      </c>
      <c r="G2911" s="9">
        <f t="shared" si="95"/>
        <v>0</v>
      </c>
      <c r="H2911" s="9">
        <v>0</v>
      </c>
    </row>
    <row r="2912" spans="1:8" ht="15.75" x14ac:dyDescent="0.25">
      <c r="A2912" s="9">
        <v>2017</v>
      </c>
      <c r="B2912" s="10">
        <v>0</v>
      </c>
      <c r="C2912" s="13">
        <v>5</v>
      </c>
      <c r="D2912" s="12">
        <v>0</v>
      </c>
      <c r="E2912" s="19">
        <v>2</v>
      </c>
      <c r="F2912" s="19">
        <v>0</v>
      </c>
      <c r="G2912" s="19">
        <f t="shared" si="95"/>
        <v>3</v>
      </c>
      <c r="H2912" s="19">
        <v>0</v>
      </c>
    </row>
    <row r="2913" spans="1:8" ht="15.75" x14ac:dyDescent="0.25">
      <c r="A2913" s="9">
        <v>2018</v>
      </c>
      <c r="B2913" s="10">
        <v>0</v>
      </c>
      <c r="C2913" s="13">
        <v>5</v>
      </c>
      <c r="D2913" s="12">
        <v>0</v>
      </c>
      <c r="E2913" s="19">
        <v>0</v>
      </c>
      <c r="F2913" s="19">
        <v>0</v>
      </c>
      <c r="G2913" s="19">
        <v>5</v>
      </c>
      <c r="H2913" s="19">
        <v>0</v>
      </c>
    </row>
    <row r="2914" spans="1:8" ht="15.75" x14ac:dyDescent="0.25">
      <c r="A2914" s="9">
        <v>2019</v>
      </c>
      <c r="B2914" s="10">
        <v>0</v>
      </c>
      <c r="C2914" s="13">
        <v>5</v>
      </c>
      <c r="D2914" s="12">
        <v>0</v>
      </c>
      <c r="E2914" s="19">
        <v>0</v>
      </c>
      <c r="F2914" s="19">
        <v>0</v>
      </c>
      <c r="G2914" s="19">
        <v>3</v>
      </c>
      <c r="H2914" s="19">
        <v>2</v>
      </c>
    </row>
    <row r="2915" spans="1:8" ht="15.75" x14ac:dyDescent="0.25">
      <c r="A2915" s="9">
        <v>2020</v>
      </c>
      <c r="B2915" s="10">
        <v>0</v>
      </c>
      <c r="C2915" s="13">
        <v>5</v>
      </c>
      <c r="D2915" s="12">
        <v>0</v>
      </c>
      <c r="E2915" s="19">
        <v>0</v>
      </c>
      <c r="F2915" s="19">
        <v>0</v>
      </c>
      <c r="G2915" s="19">
        <v>0</v>
      </c>
      <c r="H2915" s="19">
        <v>5</v>
      </c>
    </row>
    <row r="2916" spans="1:8" ht="15.75" x14ac:dyDescent="0.25">
      <c r="A2916" s="9">
        <v>2021</v>
      </c>
      <c r="B2916" s="10">
        <v>0</v>
      </c>
      <c r="C2916" s="13" t="s">
        <v>666</v>
      </c>
      <c r="D2916" s="13" t="s">
        <v>666</v>
      </c>
      <c r="E2916" s="13" t="s">
        <v>666</v>
      </c>
      <c r="F2916" s="13" t="s">
        <v>666</v>
      </c>
      <c r="G2916" s="13" t="s">
        <v>666</v>
      </c>
      <c r="H2916" s="13" t="s">
        <v>666</v>
      </c>
    </row>
    <row r="2917" spans="1:8" ht="15.75" x14ac:dyDescent="0.25">
      <c r="A2917" s="9">
        <v>2022</v>
      </c>
      <c r="B2917" s="10">
        <v>0</v>
      </c>
      <c r="C2917" s="13">
        <v>6</v>
      </c>
      <c r="D2917" s="9">
        <v>0</v>
      </c>
      <c r="E2917" s="19">
        <v>0</v>
      </c>
      <c r="F2917" s="19">
        <v>0</v>
      </c>
      <c r="G2917" s="19">
        <v>6</v>
      </c>
      <c r="H2917" s="19">
        <v>0</v>
      </c>
    </row>
    <row r="2918" spans="1:8" ht="15.75" x14ac:dyDescent="0.25">
      <c r="A2918" s="26"/>
      <c r="B2918" s="27"/>
      <c r="C2918" s="29"/>
      <c r="D2918" s="30"/>
      <c r="E2918" s="25"/>
      <c r="F2918" s="25"/>
      <c r="G2918" s="25"/>
      <c r="H2918" s="25"/>
    </row>
    <row r="2919" spans="1:8" ht="15.75" x14ac:dyDescent="0.25">
      <c r="A2919" s="23" t="s">
        <v>96</v>
      </c>
      <c r="B2919" s="27"/>
      <c r="C2919" s="29"/>
      <c r="D2919" s="30"/>
      <c r="E2919" s="25"/>
      <c r="F2919" s="25"/>
      <c r="G2919" s="25"/>
      <c r="H2919" s="25"/>
    </row>
    <row r="2920" spans="1:8" ht="15.75" x14ac:dyDescent="0.25">
      <c r="A2920" s="26"/>
      <c r="B2920" s="27"/>
      <c r="C2920" s="29"/>
      <c r="D2920" s="30"/>
      <c r="E2920" s="25"/>
      <c r="F2920" s="25"/>
      <c r="G2920" s="25"/>
      <c r="H2920" s="25"/>
    </row>
    <row r="2921" spans="1:8" ht="15.75" x14ac:dyDescent="0.25">
      <c r="A2921" s="26"/>
      <c r="B2921" s="27"/>
      <c r="C2921" s="29"/>
      <c r="D2921" s="30"/>
      <c r="E2921" s="25"/>
      <c r="F2921" s="25"/>
      <c r="G2921" s="25"/>
      <c r="H2921" s="25"/>
    </row>
    <row r="2922" spans="1:8" ht="15.75" x14ac:dyDescent="0.25">
      <c r="A2922" s="26"/>
      <c r="B2922" s="27"/>
      <c r="C2922" s="29"/>
      <c r="D2922" s="30"/>
      <c r="E2922" s="25"/>
      <c r="F2922" s="25"/>
      <c r="G2922" s="25"/>
      <c r="H2922" s="25"/>
    </row>
    <row r="2923" spans="1:8" ht="15.75" x14ac:dyDescent="0.25">
      <c r="A2923" s="23"/>
      <c r="B2923" s="24"/>
      <c r="C2923" s="23"/>
      <c r="D2923" s="23"/>
      <c r="E2923" s="25"/>
      <c r="F2923" s="25"/>
      <c r="G2923" s="25"/>
      <c r="H2923" s="25"/>
    </row>
    <row r="2924" spans="1:8" ht="15.75" x14ac:dyDescent="0.25">
      <c r="A2924" s="23"/>
      <c r="B2924" s="24"/>
      <c r="C2924" s="23"/>
      <c r="D2924" s="23"/>
      <c r="E2924" s="25"/>
      <c r="F2924" s="25"/>
      <c r="G2924" s="25"/>
      <c r="H2924" s="25"/>
    </row>
    <row r="2925" spans="1:8" ht="15.75" x14ac:dyDescent="0.25">
      <c r="A2925" s="23"/>
      <c r="B2925" s="24"/>
      <c r="C2925" s="23"/>
      <c r="D2925" s="23"/>
      <c r="E2925" s="25"/>
      <c r="F2925" s="25"/>
      <c r="G2925" s="25"/>
      <c r="H2925" s="25"/>
    </row>
    <row r="2926" spans="1:8" ht="18" x14ac:dyDescent="0.25">
      <c r="A2926" s="167" t="s">
        <v>64</v>
      </c>
      <c r="B2926" s="168"/>
      <c r="C2926" s="168"/>
      <c r="D2926" s="168"/>
      <c r="E2926" s="168"/>
      <c r="F2926" s="168"/>
      <c r="G2926" s="168"/>
      <c r="H2926" s="169"/>
    </row>
    <row r="2927" spans="1:8" ht="47.25" x14ac:dyDescent="0.25">
      <c r="A2927" s="20" t="s">
        <v>0</v>
      </c>
      <c r="B2927" s="21" t="s">
        <v>94</v>
      </c>
      <c r="C2927" s="22" t="s">
        <v>95</v>
      </c>
      <c r="D2927" s="22" t="s">
        <v>91</v>
      </c>
      <c r="E2927" s="22" t="s">
        <v>92</v>
      </c>
      <c r="F2927" s="22" t="s">
        <v>93</v>
      </c>
      <c r="G2927" s="22" t="s">
        <v>89</v>
      </c>
      <c r="H2927" s="22" t="s">
        <v>88</v>
      </c>
    </row>
    <row r="2928" spans="1:8" ht="15.75" x14ac:dyDescent="0.25">
      <c r="A2928" s="9">
        <v>2005</v>
      </c>
      <c r="B2928" s="10">
        <v>0</v>
      </c>
      <c r="C2928" s="11"/>
      <c r="D2928" s="12"/>
      <c r="E2928" s="19"/>
      <c r="F2928" s="19"/>
      <c r="G2928" s="12"/>
      <c r="H2928" s="12"/>
    </row>
    <row r="2929" spans="1:8" ht="15.75" x14ac:dyDescent="0.25">
      <c r="A2929" s="9">
        <v>2006</v>
      </c>
      <c r="B2929" s="10">
        <v>0</v>
      </c>
      <c r="C2929" s="11"/>
      <c r="D2929" s="12"/>
      <c r="E2929" s="19"/>
      <c r="F2929" s="19"/>
      <c r="G2929" s="12"/>
      <c r="H2929" s="12"/>
    </row>
    <row r="2930" spans="1:8" ht="15.75" x14ac:dyDescent="0.25">
      <c r="A2930" s="9">
        <v>2007</v>
      </c>
      <c r="B2930" s="10">
        <v>0</v>
      </c>
      <c r="C2930" s="11"/>
      <c r="D2930" s="12"/>
      <c r="E2930" s="19"/>
      <c r="F2930" s="19"/>
      <c r="G2930" s="12"/>
      <c r="H2930" s="12"/>
    </row>
    <row r="2931" spans="1:8" ht="15.75" x14ac:dyDescent="0.25">
      <c r="A2931" s="9">
        <v>2008</v>
      </c>
      <c r="B2931" s="10">
        <v>0</v>
      </c>
      <c r="C2931" s="11"/>
      <c r="D2931" s="12"/>
      <c r="E2931" s="19"/>
      <c r="F2931" s="19"/>
      <c r="G2931" s="12"/>
      <c r="H2931" s="12"/>
    </row>
    <row r="2932" spans="1:8" ht="15.75" x14ac:dyDescent="0.25">
      <c r="A2932" s="9">
        <v>2009</v>
      </c>
      <c r="B2932" s="10">
        <v>0</v>
      </c>
      <c r="C2932" s="11"/>
      <c r="D2932" s="12"/>
      <c r="E2932" s="19"/>
      <c r="F2932" s="19"/>
      <c r="G2932" s="12"/>
      <c r="H2932" s="12"/>
    </row>
    <row r="2933" spans="1:8" ht="15.75" x14ac:dyDescent="0.25">
      <c r="A2933" s="9">
        <v>2010</v>
      </c>
      <c r="B2933" s="10">
        <v>0</v>
      </c>
      <c r="C2933" s="13">
        <v>6</v>
      </c>
      <c r="D2933" s="12">
        <v>0</v>
      </c>
      <c r="E2933" s="19">
        <v>6</v>
      </c>
      <c r="F2933" s="19">
        <v>0</v>
      </c>
      <c r="G2933" s="9">
        <f t="shared" ref="G2933:G2939" si="96">C2933-(D2933+E2933+F2933)-H2933</f>
        <v>0</v>
      </c>
      <c r="H2933" s="9">
        <v>0</v>
      </c>
    </row>
    <row r="2934" spans="1:8" ht="15.75" x14ac:dyDescent="0.25">
      <c r="A2934" s="9">
        <v>2011</v>
      </c>
      <c r="B2934" s="10">
        <v>0</v>
      </c>
      <c r="C2934" s="13">
        <v>6</v>
      </c>
      <c r="D2934" s="12">
        <v>1</v>
      </c>
      <c r="E2934" s="19">
        <v>5</v>
      </c>
      <c r="F2934" s="19">
        <v>0</v>
      </c>
      <c r="G2934" s="9">
        <f t="shared" si="96"/>
        <v>0</v>
      </c>
      <c r="H2934" s="9">
        <v>0</v>
      </c>
    </row>
    <row r="2935" spans="1:8" ht="15.75" x14ac:dyDescent="0.25">
      <c r="A2935" s="9">
        <v>2012</v>
      </c>
      <c r="B2935" s="10">
        <v>0</v>
      </c>
      <c r="C2935" s="13">
        <v>7</v>
      </c>
      <c r="D2935" s="12">
        <v>1</v>
      </c>
      <c r="E2935" s="19">
        <v>4</v>
      </c>
      <c r="F2935" s="19">
        <v>0</v>
      </c>
      <c r="G2935" s="9">
        <f t="shared" si="96"/>
        <v>2</v>
      </c>
      <c r="H2935" s="9">
        <v>0</v>
      </c>
    </row>
    <row r="2936" spans="1:8" ht="15.75" x14ac:dyDescent="0.25">
      <c r="A2936" s="9">
        <v>2013</v>
      </c>
      <c r="B2936" s="10">
        <v>0</v>
      </c>
      <c r="C2936" s="13">
        <v>27</v>
      </c>
      <c r="D2936" s="12">
        <v>0</v>
      </c>
      <c r="E2936" s="19">
        <v>1</v>
      </c>
      <c r="F2936" s="19">
        <v>0</v>
      </c>
      <c r="G2936" s="9">
        <f t="shared" si="96"/>
        <v>26</v>
      </c>
      <c r="H2936" s="9">
        <v>0</v>
      </c>
    </row>
    <row r="2937" spans="1:8" ht="15.75" x14ac:dyDescent="0.25">
      <c r="A2937" s="9">
        <v>2014</v>
      </c>
      <c r="B2937" s="10">
        <v>0</v>
      </c>
      <c r="C2937" s="13">
        <v>27</v>
      </c>
      <c r="D2937" s="12">
        <v>0</v>
      </c>
      <c r="E2937" s="19">
        <v>1</v>
      </c>
      <c r="F2937" s="19">
        <v>0</v>
      </c>
      <c r="G2937" s="9">
        <f t="shared" si="96"/>
        <v>26</v>
      </c>
      <c r="H2937" s="9">
        <v>0</v>
      </c>
    </row>
    <row r="2938" spans="1:8" ht="15.75" x14ac:dyDescent="0.25">
      <c r="A2938" s="9">
        <v>2015</v>
      </c>
      <c r="B2938" s="10">
        <v>0</v>
      </c>
      <c r="C2938" s="13">
        <v>28</v>
      </c>
      <c r="D2938" s="12">
        <v>0</v>
      </c>
      <c r="E2938" s="19">
        <v>1</v>
      </c>
      <c r="F2938" s="19">
        <v>0</v>
      </c>
      <c r="G2938" s="9">
        <f t="shared" si="96"/>
        <v>27</v>
      </c>
      <c r="H2938" s="9">
        <v>0</v>
      </c>
    </row>
    <row r="2939" spans="1:8" ht="15.75" x14ac:dyDescent="0.25">
      <c r="A2939" s="9">
        <v>2016</v>
      </c>
      <c r="B2939" s="10">
        <v>0</v>
      </c>
      <c r="C2939" s="13">
        <v>28</v>
      </c>
      <c r="D2939" s="12">
        <v>0</v>
      </c>
      <c r="E2939" s="19">
        <v>0</v>
      </c>
      <c r="F2939" s="19">
        <v>0</v>
      </c>
      <c r="G2939" s="9">
        <f t="shared" si="96"/>
        <v>28</v>
      </c>
      <c r="H2939" s="9">
        <v>0</v>
      </c>
    </row>
    <row r="2940" spans="1:8" ht="15.75" x14ac:dyDescent="0.25">
      <c r="A2940" s="9">
        <v>2017</v>
      </c>
      <c r="B2940" s="10">
        <v>0</v>
      </c>
      <c r="C2940" s="13">
        <v>29</v>
      </c>
      <c r="D2940" s="12">
        <v>0</v>
      </c>
      <c r="E2940" s="19">
        <v>0</v>
      </c>
      <c r="F2940" s="19">
        <v>0</v>
      </c>
      <c r="G2940" s="19">
        <v>29</v>
      </c>
      <c r="H2940" s="19">
        <v>0</v>
      </c>
    </row>
    <row r="2941" spans="1:8" ht="15.75" x14ac:dyDescent="0.25">
      <c r="A2941" s="9">
        <v>2018</v>
      </c>
      <c r="B2941" s="10">
        <v>0</v>
      </c>
      <c r="C2941" s="13">
        <v>29</v>
      </c>
      <c r="D2941" s="12">
        <v>0</v>
      </c>
      <c r="E2941" s="19">
        <v>0</v>
      </c>
      <c r="F2941" s="19">
        <v>0</v>
      </c>
      <c r="G2941" s="19">
        <v>29</v>
      </c>
      <c r="H2941" s="19">
        <v>0</v>
      </c>
    </row>
    <row r="2942" spans="1:8" ht="15.75" x14ac:dyDescent="0.25">
      <c r="A2942" s="9">
        <v>2019</v>
      </c>
      <c r="B2942" s="10">
        <v>0</v>
      </c>
      <c r="C2942" s="13">
        <v>29</v>
      </c>
      <c r="D2942" s="12">
        <v>0</v>
      </c>
      <c r="E2942" s="19">
        <v>0</v>
      </c>
      <c r="F2942" s="19">
        <v>0</v>
      </c>
      <c r="G2942" s="19">
        <v>29</v>
      </c>
      <c r="H2942" s="19">
        <v>0</v>
      </c>
    </row>
    <row r="2943" spans="1:8" ht="15.75" x14ac:dyDescent="0.25">
      <c r="A2943" s="9">
        <v>2020</v>
      </c>
      <c r="B2943" s="10">
        <v>0</v>
      </c>
      <c r="C2943" s="13">
        <v>30</v>
      </c>
      <c r="D2943" s="12">
        <v>0</v>
      </c>
      <c r="E2943" s="19">
        <v>0</v>
      </c>
      <c r="F2943" s="19">
        <v>0</v>
      </c>
      <c r="G2943" s="19">
        <v>30</v>
      </c>
      <c r="H2943" s="19">
        <v>0</v>
      </c>
    </row>
    <row r="2944" spans="1:8" ht="15.75" x14ac:dyDescent="0.25">
      <c r="A2944" s="9">
        <v>2021</v>
      </c>
      <c r="B2944" s="10">
        <v>0</v>
      </c>
      <c r="C2944" s="13" t="s">
        <v>666</v>
      </c>
      <c r="D2944" s="13" t="s">
        <v>666</v>
      </c>
      <c r="E2944" s="13" t="s">
        <v>666</v>
      </c>
      <c r="F2944" s="13" t="s">
        <v>666</v>
      </c>
      <c r="G2944" s="13" t="s">
        <v>666</v>
      </c>
      <c r="H2944" s="13" t="s">
        <v>666</v>
      </c>
    </row>
    <row r="2945" spans="1:8" ht="15.75" x14ac:dyDescent="0.25">
      <c r="A2945" s="9">
        <v>2022</v>
      </c>
      <c r="B2945" s="10">
        <v>0</v>
      </c>
      <c r="C2945" s="13">
        <v>28</v>
      </c>
      <c r="D2945" s="9">
        <v>0</v>
      </c>
      <c r="E2945" s="19">
        <v>0</v>
      </c>
      <c r="F2945" s="19">
        <v>0</v>
      </c>
      <c r="G2945" s="19">
        <v>28</v>
      </c>
      <c r="H2945" s="19">
        <v>0</v>
      </c>
    </row>
    <row r="2946" spans="1:8" ht="15.75" x14ac:dyDescent="0.25">
      <c r="A2946" s="26"/>
      <c r="B2946" s="27"/>
      <c r="C2946" s="29"/>
      <c r="D2946" s="30"/>
      <c r="E2946" s="25"/>
      <c r="F2946" s="25"/>
      <c r="G2946" s="25"/>
      <c r="H2946" s="25"/>
    </row>
    <row r="2947" spans="1:8" ht="15.75" x14ac:dyDescent="0.25">
      <c r="A2947" s="23" t="s">
        <v>96</v>
      </c>
      <c r="B2947" s="27"/>
      <c r="C2947" s="29"/>
      <c r="D2947" s="30"/>
      <c r="E2947" s="25"/>
      <c r="F2947" s="25"/>
      <c r="G2947" s="25"/>
      <c r="H2947" s="25"/>
    </row>
    <row r="2948" spans="1:8" ht="15.75" x14ac:dyDescent="0.25">
      <c r="A2948" s="26"/>
      <c r="B2948" s="27"/>
      <c r="C2948" s="29"/>
      <c r="D2948" s="30"/>
      <c r="E2948" s="25"/>
      <c r="F2948" s="25"/>
      <c r="G2948" s="25"/>
      <c r="H2948" s="25"/>
    </row>
    <row r="2949" spans="1:8" ht="15.75" x14ac:dyDescent="0.25">
      <c r="A2949" s="26"/>
      <c r="B2949" s="27"/>
      <c r="C2949" s="29"/>
      <c r="D2949" s="30"/>
      <c r="E2949" s="25"/>
      <c r="F2949" s="25"/>
      <c r="G2949" s="25"/>
      <c r="H2949" s="25"/>
    </row>
    <row r="2950" spans="1:8" ht="15.75" x14ac:dyDescent="0.25">
      <c r="A2950" s="26"/>
      <c r="B2950" s="27"/>
      <c r="C2950" s="29"/>
      <c r="D2950" s="30"/>
      <c r="E2950" s="25"/>
      <c r="F2950" s="25"/>
      <c r="G2950" s="25"/>
      <c r="H2950" s="25"/>
    </row>
    <row r="2951" spans="1:8" ht="15.75" x14ac:dyDescent="0.25">
      <c r="A2951" s="23"/>
      <c r="B2951" s="24"/>
      <c r="C2951" s="23"/>
      <c r="D2951" s="23"/>
      <c r="E2951" s="25"/>
      <c r="F2951" s="25"/>
      <c r="G2951" s="25"/>
      <c r="H2951" s="25"/>
    </row>
    <row r="2952" spans="1:8" ht="15.75" x14ac:dyDescent="0.25">
      <c r="A2952" s="23"/>
      <c r="B2952" s="24"/>
      <c r="C2952" s="23"/>
      <c r="D2952" s="23"/>
      <c r="E2952" s="25"/>
      <c r="F2952" s="25"/>
      <c r="G2952" s="25"/>
      <c r="H2952" s="25"/>
    </row>
    <row r="2953" spans="1:8" ht="15.75" x14ac:dyDescent="0.25">
      <c r="A2953" s="23"/>
      <c r="B2953" s="24"/>
      <c r="C2953" s="23"/>
      <c r="D2953" s="23"/>
      <c r="E2953" s="25"/>
      <c r="F2953" s="25"/>
      <c r="G2953" s="25"/>
      <c r="H2953" s="25"/>
    </row>
    <row r="2954" spans="1:8" ht="18" x14ac:dyDescent="0.25">
      <c r="A2954" s="167" t="s">
        <v>65</v>
      </c>
      <c r="B2954" s="168"/>
      <c r="C2954" s="168"/>
      <c r="D2954" s="168"/>
      <c r="E2954" s="168"/>
      <c r="F2954" s="168"/>
      <c r="G2954" s="168"/>
      <c r="H2954" s="169"/>
    </row>
    <row r="2955" spans="1:8" ht="47.25" x14ac:dyDescent="0.25">
      <c r="A2955" s="20" t="s">
        <v>0</v>
      </c>
      <c r="B2955" s="21" t="s">
        <v>94</v>
      </c>
      <c r="C2955" s="22" t="s">
        <v>95</v>
      </c>
      <c r="D2955" s="22" t="s">
        <v>91</v>
      </c>
      <c r="E2955" s="22" t="s">
        <v>92</v>
      </c>
      <c r="F2955" s="22" t="s">
        <v>93</v>
      </c>
      <c r="G2955" s="22" t="s">
        <v>89</v>
      </c>
      <c r="H2955" s="22" t="s">
        <v>88</v>
      </c>
    </row>
    <row r="2956" spans="1:8" ht="15.75" x14ac:dyDescent="0.25">
      <c r="A2956" s="9">
        <v>2005</v>
      </c>
      <c r="B2956" s="10">
        <v>0</v>
      </c>
      <c r="C2956" s="11"/>
      <c r="D2956" s="12"/>
      <c r="E2956" s="19"/>
      <c r="F2956" s="19"/>
      <c r="G2956" s="12"/>
      <c r="H2956" s="12"/>
    </row>
    <row r="2957" spans="1:8" ht="15.75" x14ac:dyDescent="0.25">
      <c r="A2957" s="9">
        <v>2006</v>
      </c>
      <c r="B2957" s="10">
        <v>0</v>
      </c>
      <c r="C2957" s="11"/>
      <c r="D2957" s="12"/>
      <c r="E2957" s="19"/>
      <c r="F2957" s="19"/>
      <c r="G2957" s="12"/>
      <c r="H2957" s="12"/>
    </row>
    <row r="2958" spans="1:8" ht="15.75" x14ac:dyDescent="0.25">
      <c r="A2958" s="9">
        <v>2007</v>
      </c>
      <c r="B2958" s="10">
        <v>0</v>
      </c>
      <c r="C2958" s="11"/>
      <c r="D2958" s="12"/>
      <c r="E2958" s="19"/>
      <c r="F2958" s="19"/>
      <c r="G2958" s="12"/>
      <c r="H2958" s="12"/>
    </row>
    <row r="2959" spans="1:8" ht="15.75" x14ac:dyDescent="0.25">
      <c r="A2959" s="9">
        <v>2008</v>
      </c>
      <c r="B2959" s="10">
        <v>0</v>
      </c>
      <c r="C2959" s="11"/>
      <c r="D2959" s="12"/>
      <c r="E2959" s="19"/>
      <c r="F2959" s="19"/>
      <c r="G2959" s="12"/>
      <c r="H2959" s="12"/>
    </row>
    <row r="2960" spans="1:8" ht="15.75" x14ac:dyDescent="0.25">
      <c r="A2960" s="9">
        <v>2009</v>
      </c>
      <c r="B2960" s="10">
        <v>0</v>
      </c>
      <c r="C2960" s="11"/>
      <c r="D2960" s="12"/>
      <c r="E2960" s="19"/>
      <c r="F2960" s="19"/>
      <c r="G2960" s="12"/>
      <c r="H2960" s="12"/>
    </row>
    <row r="2961" spans="1:8" ht="15.75" x14ac:dyDescent="0.25">
      <c r="A2961" s="9">
        <v>2010</v>
      </c>
      <c r="B2961" s="10">
        <v>0</v>
      </c>
      <c r="C2961" s="13">
        <v>1</v>
      </c>
      <c r="D2961" s="12">
        <v>0</v>
      </c>
      <c r="E2961" s="19">
        <v>1</v>
      </c>
      <c r="F2961" s="19">
        <v>0</v>
      </c>
      <c r="G2961" s="9">
        <f t="shared" ref="G2961:G2968" si="97">C2961-(D2961+E2961+F2961)-H2961</f>
        <v>0</v>
      </c>
      <c r="H2961" s="9">
        <v>0</v>
      </c>
    </row>
    <row r="2962" spans="1:8" ht="15.75" x14ac:dyDescent="0.25">
      <c r="A2962" s="9">
        <v>2011</v>
      </c>
      <c r="B2962" s="10">
        <v>0</v>
      </c>
      <c r="C2962" s="13">
        <v>1</v>
      </c>
      <c r="D2962" s="12">
        <v>0</v>
      </c>
      <c r="E2962" s="19">
        <v>1</v>
      </c>
      <c r="F2962" s="19">
        <v>0</v>
      </c>
      <c r="G2962" s="9">
        <f t="shared" si="97"/>
        <v>0</v>
      </c>
      <c r="H2962" s="9">
        <v>0</v>
      </c>
    </row>
    <row r="2963" spans="1:8" ht="15.75" x14ac:dyDescent="0.25">
      <c r="A2963" s="9">
        <v>2012</v>
      </c>
      <c r="B2963" s="10">
        <v>0</v>
      </c>
      <c r="C2963" s="13">
        <v>1</v>
      </c>
      <c r="D2963" s="12">
        <v>0</v>
      </c>
      <c r="E2963" s="19">
        <v>1</v>
      </c>
      <c r="F2963" s="19">
        <v>0</v>
      </c>
      <c r="G2963" s="9">
        <f t="shared" si="97"/>
        <v>0</v>
      </c>
      <c r="H2963" s="9">
        <v>0</v>
      </c>
    </row>
    <row r="2964" spans="1:8" ht="15.75" x14ac:dyDescent="0.25">
      <c r="A2964" s="9">
        <v>2013</v>
      </c>
      <c r="B2964" s="10">
        <v>0</v>
      </c>
      <c r="C2964" s="13">
        <v>1</v>
      </c>
      <c r="D2964" s="12">
        <v>0</v>
      </c>
      <c r="E2964" s="19">
        <v>1</v>
      </c>
      <c r="F2964" s="19">
        <v>0</v>
      </c>
      <c r="G2964" s="9">
        <f t="shared" si="97"/>
        <v>0</v>
      </c>
      <c r="H2964" s="9">
        <v>0</v>
      </c>
    </row>
    <row r="2965" spans="1:8" ht="15.75" x14ac:dyDescent="0.25">
      <c r="A2965" s="9">
        <v>2014</v>
      </c>
      <c r="B2965" s="10">
        <v>0</v>
      </c>
      <c r="C2965" s="13">
        <v>1</v>
      </c>
      <c r="D2965" s="12">
        <v>0</v>
      </c>
      <c r="E2965" s="19">
        <v>1</v>
      </c>
      <c r="F2965" s="19">
        <v>0</v>
      </c>
      <c r="G2965" s="9">
        <f t="shared" si="97"/>
        <v>0</v>
      </c>
      <c r="H2965" s="9">
        <v>0</v>
      </c>
    </row>
    <row r="2966" spans="1:8" ht="15.75" x14ac:dyDescent="0.25">
      <c r="A2966" s="9">
        <v>2015</v>
      </c>
      <c r="B2966" s="10">
        <v>0</v>
      </c>
      <c r="C2966" s="13">
        <v>1</v>
      </c>
      <c r="D2966" s="12">
        <v>0</v>
      </c>
      <c r="E2966" s="19">
        <v>1</v>
      </c>
      <c r="F2966" s="19">
        <v>0</v>
      </c>
      <c r="G2966" s="9">
        <f t="shared" si="97"/>
        <v>0</v>
      </c>
      <c r="H2966" s="9">
        <v>0</v>
      </c>
    </row>
    <row r="2967" spans="1:8" ht="15.75" x14ac:dyDescent="0.25">
      <c r="A2967" s="9">
        <v>2016</v>
      </c>
      <c r="B2967" s="10">
        <v>0</v>
      </c>
      <c r="C2967" s="13">
        <v>1</v>
      </c>
      <c r="D2967" s="12">
        <v>0</v>
      </c>
      <c r="E2967" s="19">
        <v>0</v>
      </c>
      <c r="F2967" s="19">
        <v>0</v>
      </c>
      <c r="G2967" s="9">
        <f t="shared" si="97"/>
        <v>0</v>
      </c>
      <c r="H2967" s="9">
        <v>1</v>
      </c>
    </row>
    <row r="2968" spans="1:8" ht="15.75" x14ac:dyDescent="0.25">
      <c r="A2968" s="9">
        <v>2017</v>
      </c>
      <c r="B2968" s="10">
        <v>0</v>
      </c>
      <c r="C2968" s="13">
        <v>1</v>
      </c>
      <c r="D2968" s="12">
        <v>0</v>
      </c>
      <c r="E2968" s="19">
        <v>0</v>
      </c>
      <c r="F2968" s="19">
        <v>0</v>
      </c>
      <c r="G2968" s="19">
        <f t="shared" si="97"/>
        <v>0</v>
      </c>
      <c r="H2968" s="19">
        <v>1</v>
      </c>
    </row>
    <row r="2969" spans="1:8" ht="15.75" x14ac:dyDescent="0.25">
      <c r="A2969" s="9">
        <v>2018</v>
      </c>
      <c r="B2969" s="10">
        <v>0</v>
      </c>
      <c r="C2969" s="13">
        <v>1</v>
      </c>
      <c r="D2969" s="12">
        <v>0</v>
      </c>
      <c r="E2969" s="19">
        <v>0</v>
      </c>
      <c r="F2969" s="19">
        <v>0</v>
      </c>
      <c r="G2969" s="19">
        <v>0</v>
      </c>
      <c r="H2969" s="19">
        <v>1</v>
      </c>
    </row>
    <row r="2970" spans="1:8" ht="15.75" x14ac:dyDescent="0.25">
      <c r="A2970" s="9">
        <v>2019</v>
      </c>
      <c r="B2970" s="10">
        <v>0</v>
      </c>
      <c r="C2970" s="13">
        <v>1</v>
      </c>
      <c r="D2970" s="12">
        <v>0</v>
      </c>
      <c r="E2970" s="19">
        <v>0</v>
      </c>
      <c r="F2970" s="19">
        <v>0</v>
      </c>
      <c r="G2970" s="19">
        <v>0</v>
      </c>
      <c r="H2970" s="19">
        <v>1</v>
      </c>
    </row>
    <row r="2971" spans="1:8" ht="15.75" x14ac:dyDescent="0.25">
      <c r="A2971" s="9">
        <v>2020</v>
      </c>
      <c r="B2971" s="10">
        <v>0</v>
      </c>
      <c r="C2971" s="13">
        <v>1</v>
      </c>
      <c r="D2971" s="12">
        <v>0</v>
      </c>
      <c r="E2971" s="19">
        <v>0</v>
      </c>
      <c r="F2971" s="19">
        <v>0</v>
      </c>
      <c r="G2971" s="19">
        <v>0</v>
      </c>
      <c r="H2971" s="19">
        <v>1</v>
      </c>
    </row>
    <row r="2972" spans="1:8" ht="15.75" x14ac:dyDescent="0.25">
      <c r="A2972" s="9">
        <v>2021</v>
      </c>
      <c r="B2972" s="10">
        <v>0</v>
      </c>
      <c r="C2972" s="13" t="s">
        <v>666</v>
      </c>
      <c r="D2972" s="13" t="s">
        <v>666</v>
      </c>
      <c r="E2972" s="13" t="s">
        <v>666</v>
      </c>
      <c r="F2972" s="13" t="s">
        <v>666</v>
      </c>
      <c r="G2972" s="13" t="s">
        <v>666</v>
      </c>
      <c r="H2972" s="13" t="s">
        <v>666</v>
      </c>
    </row>
    <row r="2973" spans="1:8" ht="15.75" x14ac:dyDescent="0.25">
      <c r="A2973" s="9">
        <v>2022</v>
      </c>
      <c r="B2973" s="10">
        <v>0</v>
      </c>
      <c r="C2973" s="13">
        <v>1</v>
      </c>
      <c r="D2973" s="9">
        <v>0</v>
      </c>
      <c r="E2973" s="19">
        <v>0</v>
      </c>
      <c r="F2973" s="19">
        <v>0</v>
      </c>
      <c r="G2973" s="19">
        <v>0</v>
      </c>
      <c r="H2973" s="19">
        <v>1</v>
      </c>
    </row>
    <row r="2974" spans="1:8" ht="15.75" x14ac:dyDescent="0.25">
      <c r="A2974" s="26"/>
      <c r="B2974" s="27"/>
      <c r="C2974" s="29"/>
      <c r="D2974" s="30"/>
      <c r="E2974" s="25"/>
      <c r="F2974" s="25"/>
      <c r="G2974" s="25"/>
      <c r="H2974" s="25"/>
    </row>
    <row r="2975" spans="1:8" ht="15.75" x14ac:dyDescent="0.25">
      <c r="A2975" s="23" t="s">
        <v>96</v>
      </c>
      <c r="B2975" s="27"/>
      <c r="C2975" s="29"/>
      <c r="D2975" s="30"/>
      <c r="E2975" s="25"/>
      <c r="F2975" s="25"/>
      <c r="G2975" s="25"/>
      <c r="H2975" s="25"/>
    </row>
    <row r="2976" spans="1:8" ht="15.75" x14ac:dyDescent="0.25">
      <c r="A2976" s="26"/>
      <c r="B2976" s="27"/>
      <c r="C2976" s="29"/>
      <c r="D2976" s="30"/>
      <c r="E2976" s="25"/>
      <c r="F2976" s="25"/>
      <c r="G2976" s="25"/>
      <c r="H2976" s="25"/>
    </row>
    <row r="2977" spans="1:8" ht="15.75" x14ac:dyDescent="0.25">
      <c r="A2977" s="26"/>
      <c r="B2977" s="27"/>
      <c r="C2977" s="29"/>
      <c r="D2977" s="30"/>
      <c r="E2977" s="25"/>
      <c r="F2977" s="25"/>
      <c r="G2977" s="25"/>
      <c r="H2977" s="25"/>
    </row>
    <row r="2978" spans="1:8" ht="15.75" x14ac:dyDescent="0.25">
      <c r="A2978" s="26"/>
      <c r="B2978" s="27"/>
      <c r="C2978" s="29"/>
      <c r="D2978" s="30"/>
      <c r="E2978" s="25"/>
      <c r="F2978" s="25"/>
      <c r="G2978" s="25"/>
      <c r="H2978" s="25"/>
    </row>
    <row r="2979" spans="1:8" ht="15.75" x14ac:dyDescent="0.25">
      <c r="A2979" s="23"/>
      <c r="B2979" s="24"/>
      <c r="C2979" s="23"/>
      <c r="D2979" s="23"/>
      <c r="E2979" s="25"/>
      <c r="F2979" s="25"/>
      <c r="G2979" s="25"/>
      <c r="H2979" s="25"/>
    </row>
    <row r="2980" spans="1:8" ht="15.75" x14ac:dyDescent="0.25">
      <c r="A2980" s="23"/>
      <c r="B2980" s="24"/>
      <c r="C2980" s="23"/>
      <c r="D2980" s="23"/>
      <c r="E2980" s="25"/>
      <c r="F2980" s="25"/>
      <c r="G2980" s="25"/>
      <c r="H2980" s="25"/>
    </row>
    <row r="2981" spans="1:8" ht="15.75" x14ac:dyDescent="0.25">
      <c r="A2981" s="23"/>
      <c r="B2981" s="24"/>
      <c r="C2981" s="23"/>
      <c r="D2981" s="23"/>
      <c r="E2981" s="25"/>
      <c r="F2981" s="25"/>
      <c r="G2981" s="25"/>
      <c r="H2981" s="25"/>
    </row>
    <row r="2982" spans="1:8" ht="18" x14ac:dyDescent="0.25">
      <c r="A2982" s="167" t="s">
        <v>66</v>
      </c>
      <c r="B2982" s="168"/>
      <c r="C2982" s="168"/>
      <c r="D2982" s="168"/>
      <c r="E2982" s="168"/>
      <c r="F2982" s="168"/>
      <c r="G2982" s="168"/>
      <c r="H2982" s="169"/>
    </row>
    <row r="2983" spans="1:8" ht="47.25" x14ac:dyDescent="0.25">
      <c r="A2983" s="20" t="s">
        <v>0</v>
      </c>
      <c r="B2983" s="21" t="s">
        <v>94</v>
      </c>
      <c r="C2983" s="22" t="s">
        <v>95</v>
      </c>
      <c r="D2983" s="22" t="s">
        <v>91</v>
      </c>
      <c r="E2983" s="22" t="s">
        <v>92</v>
      </c>
      <c r="F2983" s="22" t="s">
        <v>93</v>
      </c>
      <c r="G2983" s="22" t="s">
        <v>89</v>
      </c>
      <c r="H2983" s="22" t="s">
        <v>88</v>
      </c>
    </row>
    <row r="2984" spans="1:8" ht="15.75" x14ac:dyDescent="0.25">
      <c r="A2984" s="9">
        <v>2005</v>
      </c>
      <c r="B2984" s="10">
        <v>0</v>
      </c>
      <c r="C2984" s="11"/>
      <c r="D2984" s="12"/>
      <c r="E2984" s="19"/>
      <c r="F2984" s="19"/>
      <c r="G2984" s="12"/>
      <c r="H2984" s="12"/>
    </row>
    <row r="2985" spans="1:8" ht="15.75" x14ac:dyDescent="0.25">
      <c r="A2985" s="9">
        <v>2006</v>
      </c>
      <c r="B2985" s="10">
        <v>0</v>
      </c>
      <c r="C2985" s="11"/>
      <c r="D2985" s="12"/>
      <c r="E2985" s="19"/>
      <c r="F2985" s="19"/>
      <c r="G2985" s="12"/>
      <c r="H2985" s="12"/>
    </row>
    <row r="2986" spans="1:8" ht="15.75" x14ac:dyDescent="0.25">
      <c r="A2986" s="9">
        <v>2007</v>
      </c>
      <c r="B2986" s="10">
        <v>0</v>
      </c>
      <c r="C2986" s="11"/>
      <c r="D2986" s="12"/>
      <c r="E2986" s="19"/>
      <c r="F2986" s="19"/>
      <c r="G2986" s="12"/>
      <c r="H2986" s="12"/>
    </row>
    <row r="2987" spans="1:8" ht="15.75" x14ac:dyDescent="0.25">
      <c r="A2987" s="9">
        <v>2008</v>
      </c>
      <c r="B2987" s="10">
        <v>0</v>
      </c>
      <c r="C2987" s="11"/>
      <c r="D2987" s="12"/>
      <c r="E2987" s="19"/>
      <c r="F2987" s="19"/>
      <c r="G2987" s="12"/>
      <c r="H2987" s="12"/>
    </row>
    <row r="2988" spans="1:8" ht="15.75" x14ac:dyDescent="0.25">
      <c r="A2988" s="9">
        <v>2009</v>
      </c>
      <c r="B2988" s="10">
        <v>0</v>
      </c>
      <c r="C2988" s="11"/>
      <c r="D2988" s="12"/>
      <c r="E2988" s="19"/>
      <c r="F2988" s="19"/>
      <c r="G2988" s="12"/>
      <c r="H2988" s="12"/>
    </row>
    <row r="2989" spans="1:8" ht="15.75" x14ac:dyDescent="0.25">
      <c r="A2989" s="9">
        <v>2010</v>
      </c>
      <c r="B2989" s="10">
        <v>0</v>
      </c>
      <c r="C2989" s="13">
        <v>2</v>
      </c>
      <c r="D2989" s="12">
        <v>0</v>
      </c>
      <c r="E2989" s="19">
        <v>2</v>
      </c>
      <c r="F2989" s="19">
        <v>0</v>
      </c>
      <c r="G2989" s="9">
        <f t="shared" ref="G2989:G2995" si="98">C2989-(D2989+E2989+F2989)-H2989</f>
        <v>0</v>
      </c>
      <c r="H2989" s="9">
        <v>0</v>
      </c>
    </row>
    <row r="2990" spans="1:8" ht="15.75" x14ac:dyDescent="0.25">
      <c r="A2990" s="9">
        <v>2011</v>
      </c>
      <c r="B2990" s="10">
        <v>0</v>
      </c>
      <c r="C2990" s="13">
        <v>1</v>
      </c>
      <c r="D2990" s="12">
        <v>0</v>
      </c>
      <c r="E2990" s="19">
        <v>1</v>
      </c>
      <c r="F2990" s="19">
        <v>0</v>
      </c>
      <c r="G2990" s="9">
        <f t="shared" si="98"/>
        <v>0</v>
      </c>
      <c r="H2990" s="9">
        <v>0</v>
      </c>
    </row>
    <row r="2991" spans="1:8" ht="15.75" x14ac:dyDescent="0.25">
      <c r="A2991" s="9">
        <v>2012</v>
      </c>
      <c r="B2991" s="10">
        <v>0</v>
      </c>
      <c r="C2991" s="13">
        <v>1</v>
      </c>
      <c r="D2991" s="12">
        <v>0</v>
      </c>
      <c r="E2991" s="19">
        <v>1</v>
      </c>
      <c r="F2991" s="19">
        <v>0</v>
      </c>
      <c r="G2991" s="9">
        <f t="shared" si="98"/>
        <v>0</v>
      </c>
      <c r="H2991" s="9">
        <v>0</v>
      </c>
    </row>
    <row r="2992" spans="1:8" ht="15.75" x14ac:dyDescent="0.25">
      <c r="A2992" s="9">
        <v>2013</v>
      </c>
      <c r="B2992" s="10">
        <v>0</v>
      </c>
      <c r="C2992" s="13">
        <v>1</v>
      </c>
      <c r="D2992" s="12">
        <v>0</v>
      </c>
      <c r="E2992" s="19">
        <v>1</v>
      </c>
      <c r="F2992" s="19">
        <v>0</v>
      </c>
      <c r="G2992" s="9">
        <f t="shared" si="98"/>
        <v>0</v>
      </c>
      <c r="H2992" s="9">
        <v>0</v>
      </c>
    </row>
    <row r="2993" spans="1:8" ht="15.75" x14ac:dyDescent="0.25">
      <c r="A2993" s="9">
        <v>2014</v>
      </c>
      <c r="B2993" s="10">
        <v>0</v>
      </c>
      <c r="C2993" s="13">
        <v>1</v>
      </c>
      <c r="D2993" s="12">
        <v>0</v>
      </c>
      <c r="E2993" s="19">
        <v>1</v>
      </c>
      <c r="F2993" s="19">
        <v>0</v>
      </c>
      <c r="G2993" s="9">
        <f t="shared" si="98"/>
        <v>0</v>
      </c>
      <c r="H2993" s="9">
        <v>0</v>
      </c>
    </row>
    <row r="2994" spans="1:8" ht="15.75" x14ac:dyDescent="0.25">
      <c r="A2994" s="9">
        <v>2015</v>
      </c>
      <c r="B2994" s="10">
        <v>0</v>
      </c>
      <c r="C2994" s="13">
        <v>1</v>
      </c>
      <c r="D2994" s="12">
        <v>0</v>
      </c>
      <c r="E2994" s="19">
        <v>1</v>
      </c>
      <c r="F2994" s="19">
        <v>0</v>
      </c>
      <c r="G2994" s="9">
        <f t="shared" si="98"/>
        <v>0</v>
      </c>
      <c r="H2994" s="9">
        <v>0</v>
      </c>
    </row>
    <row r="2995" spans="1:8" ht="15.75" x14ac:dyDescent="0.25">
      <c r="A2995" s="9">
        <v>2016</v>
      </c>
      <c r="B2995" s="10">
        <v>0</v>
      </c>
      <c r="C2995" s="13">
        <v>1</v>
      </c>
      <c r="D2995" s="12">
        <v>0</v>
      </c>
      <c r="E2995" s="19">
        <v>1</v>
      </c>
      <c r="F2995" s="19">
        <v>0</v>
      </c>
      <c r="G2995" s="9">
        <f t="shared" si="98"/>
        <v>0</v>
      </c>
      <c r="H2995" s="9">
        <v>0</v>
      </c>
    </row>
    <row r="2996" spans="1:8" ht="15.75" x14ac:dyDescent="0.25">
      <c r="A2996" s="9">
        <v>2017</v>
      </c>
      <c r="B2996" s="10">
        <v>0</v>
      </c>
      <c r="C2996" s="13">
        <v>1</v>
      </c>
      <c r="D2996" s="12">
        <v>0</v>
      </c>
      <c r="E2996" s="19">
        <v>1</v>
      </c>
      <c r="F2996" s="19">
        <v>0</v>
      </c>
      <c r="G2996" s="19">
        <v>0</v>
      </c>
      <c r="H2996" s="19">
        <v>0</v>
      </c>
    </row>
    <row r="2997" spans="1:8" ht="15.75" x14ac:dyDescent="0.25">
      <c r="A2997" s="9">
        <v>2018</v>
      </c>
      <c r="B2997" s="10">
        <v>0</v>
      </c>
      <c r="C2997" s="13">
        <v>1</v>
      </c>
      <c r="D2997" s="12">
        <v>0</v>
      </c>
      <c r="E2997" s="19">
        <v>1</v>
      </c>
      <c r="F2997" s="19">
        <v>0</v>
      </c>
      <c r="G2997" s="19">
        <v>0</v>
      </c>
      <c r="H2997" s="19">
        <v>0</v>
      </c>
    </row>
    <row r="2998" spans="1:8" ht="15.75" x14ac:dyDescent="0.25">
      <c r="A2998" s="9">
        <v>2019</v>
      </c>
      <c r="B2998" s="10">
        <v>0</v>
      </c>
      <c r="C2998" s="13">
        <v>1</v>
      </c>
      <c r="D2998" s="12">
        <v>0</v>
      </c>
      <c r="E2998" s="19">
        <v>1</v>
      </c>
      <c r="F2998" s="19">
        <v>0</v>
      </c>
      <c r="G2998" s="19">
        <v>0</v>
      </c>
      <c r="H2998" s="19">
        <v>0</v>
      </c>
    </row>
    <row r="2999" spans="1:8" ht="15.75" x14ac:dyDescent="0.25">
      <c r="A2999" s="9">
        <v>2020</v>
      </c>
      <c r="B2999" s="10">
        <v>0</v>
      </c>
      <c r="C2999" s="13">
        <v>1</v>
      </c>
      <c r="D2999" s="12">
        <v>0</v>
      </c>
      <c r="E2999" s="19">
        <v>1</v>
      </c>
      <c r="F2999" s="19">
        <v>0</v>
      </c>
      <c r="G2999" s="19">
        <v>0</v>
      </c>
      <c r="H2999" s="19">
        <v>0</v>
      </c>
    </row>
    <row r="3000" spans="1:8" ht="15.75" x14ac:dyDescent="0.25">
      <c r="A3000" s="9">
        <v>2021</v>
      </c>
      <c r="B3000" s="10">
        <v>0</v>
      </c>
      <c r="C3000" s="13" t="s">
        <v>666</v>
      </c>
      <c r="D3000" s="13" t="s">
        <v>666</v>
      </c>
      <c r="E3000" s="13" t="s">
        <v>666</v>
      </c>
      <c r="F3000" s="13" t="s">
        <v>666</v>
      </c>
      <c r="G3000" s="13" t="s">
        <v>666</v>
      </c>
      <c r="H3000" s="13" t="s">
        <v>666</v>
      </c>
    </row>
    <row r="3001" spans="1:8" ht="15.75" x14ac:dyDescent="0.25">
      <c r="A3001" s="9">
        <v>2022</v>
      </c>
      <c r="B3001" s="10">
        <v>0</v>
      </c>
      <c r="C3001" s="13">
        <v>1</v>
      </c>
      <c r="D3001" s="9">
        <v>0</v>
      </c>
      <c r="E3001" s="19">
        <v>1</v>
      </c>
      <c r="F3001" s="19">
        <v>0</v>
      </c>
      <c r="G3001" s="19">
        <v>0</v>
      </c>
      <c r="H3001" s="19">
        <v>0</v>
      </c>
    </row>
    <row r="3002" spans="1:8" ht="15.75" x14ac:dyDescent="0.25">
      <c r="A3002" s="26"/>
      <c r="B3002" s="27"/>
      <c r="C3002" s="29"/>
      <c r="D3002" s="30"/>
      <c r="E3002" s="25"/>
      <c r="F3002" s="25"/>
      <c r="G3002" s="25"/>
      <c r="H3002" s="25"/>
    </row>
    <row r="3003" spans="1:8" ht="15.75" x14ac:dyDescent="0.25">
      <c r="A3003" s="23" t="s">
        <v>96</v>
      </c>
      <c r="B3003" s="27"/>
      <c r="C3003" s="29"/>
      <c r="D3003" s="30"/>
      <c r="E3003" s="25"/>
      <c r="F3003" s="25"/>
      <c r="G3003" s="25"/>
      <c r="H3003" s="25"/>
    </row>
    <row r="3004" spans="1:8" ht="15.75" x14ac:dyDescent="0.25">
      <c r="A3004" s="26"/>
      <c r="B3004" s="27"/>
      <c r="C3004" s="29"/>
      <c r="D3004" s="30"/>
      <c r="E3004" s="25"/>
      <c r="F3004" s="25"/>
      <c r="G3004" s="25"/>
      <c r="H3004" s="25"/>
    </row>
    <row r="3005" spans="1:8" ht="15.75" x14ac:dyDescent="0.25">
      <c r="A3005" s="26"/>
      <c r="B3005" s="27"/>
      <c r="C3005" s="29"/>
      <c r="D3005" s="30"/>
      <c r="E3005" s="25"/>
      <c r="F3005" s="25"/>
      <c r="G3005" s="25"/>
      <c r="H3005" s="25"/>
    </row>
    <row r="3006" spans="1:8" ht="15.75" x14ac:dyDescent="0.25">
      <c r="A3006" s="26"/>
      <c r="B3006" s="27"/>
      <c r="C3006" s="29"/>
      <c r="D3006" s="30"/>
      <c r="E3006" s="25"/>
      <c r="F3006" s="25"/>
      <c r="G3006" s="25"/>
      <c r="H3006" s="25"/>
    </row>
    <row r="3007" spans="1:8" ht="15.75" x14ac:dyDescent="0.25">
      <c r="A3007" s="23"/>
      <c r="B3007" s="24"/>
      <c r="C3007" s="23"/>
      <c r="D3007" s="23"/>
      <c r="E3007" s="25"/>
      <c r="F3007" s="25"/>
      <c r="G3007" s="25"/>
      <c r="H3007" s="25"/>
    </row>
    <row r="3008" spans="1:8" ht="15.75" x14ac:dyDescent="0.25">
      <c r="A3008" s="23"/>
      <c r="B3008" s="24"/>
      <c r="C3008" s="23"/>
      <c r="D3008" s="23"/>
      <c r="E3008" s="25"/>
      <c r="F3008" s="25"/>
      <c r="G3008" s="25"/>
      <c r="H3008" s="25"/>
    </row>
    <row r="3009" spans="1:8" ht="15.75" x14ac:dyDescent="0.25">
      <c r="A3009" s="23"/>
      <c r="B3009" s="24"/>
      <c r="C3009" s="23"/>
      <c r="D3009" s="23"/>
      <c r="E3009" s="25"/>
      <c r="F3009" s="25"/>
      <c r="G3009" s="25"/>
      <c r="H3009" s="25"/>
    </row>
    <row r="3010" spans="1:8" ht="18" x14ac:dyDescent="0.25">
      <c r="A3010" s="167" t="s">
        <v>67</v>
      </c>
      <c r="B3010" s="168"/>
      <c r="C3010" s="168"/>
      <c r="D3010" s="168"/>
      <c r="E3010" s="168"/>
      <c r="F3010" s="168"/>
      <c r="G3010" s="168"/>
      <c r="H3010" s="169"/>
    </row>
    <row r="3011" spans="1:8" ht="47.25" x14ac:dyDescent="0.25">
      <c r="A3011" s="20" t="s">
        <v>0</v>
      </c>
      <c r="B3011" s="21" t="s">
        <v>94</v>
      </c>
      <c r="C3011" s="22" t="s">
        <v>95</v>
      </c>
      <c r="D3011" s="22" t="s">
        <v>91</v>
      </c>
      <c r="E3011" s="22" t="s">
        <v>92</v>
      </c>
      <c r="F3011" s="22" t="s">
        <v>93</v>
      </c>
      <c r="G3011" s="22" t="s">
        <v>89</v>
      </c>
      <c r="H3011" s="22" t="s">
        <v>88</v>
      </c>
    </row>
    <row r="3012" spans="1:8" ht="15.75" x14ac:dyDescent="0.25">
      <c r="A3012" s="9">
        <v>2005</v>
      </c>
      <c r="B3012" s="10">
        <v>0</v>
      </c>
      <c r="C3012" s="11"/>
      <c r="D3012" s="12"/>
      <c r="E3012" s="19"/>
      <c r="F3012" s="19"/>
      <c r="G3012" s="12"/>
      <c r="H3012" s="12"/>
    </row>
    <row r="3013" spans="1:8" ht="15.75" x14ac:dyDescent="0.25">
      <c r="A3013" s="9">
        <v>2006</v>
      </c>
      <c r="B3013" s="10">
        <v>0</v>
      </c>
      <c r="C3013" s="11"/>
      <c r="D3013" s="12"/>
      <c r="E3013" s="19"/>
      <c r="F3013" s="19"/>
      <c r="G3013" s="12"/>
      <c r="H3013" s="12"/>
    </row>
    <row r="3014" spans="1:8" ht="15.75" x14ac:dyDescent="0.25">
      <c r="A3014" s="9">
        <v>2007</v>
      </c>
      <c r="B3014" s="10">
        <v>0</v>
      </c>
      <c r="C3014" s="11"/>
      <c r="D3014" s="12"/>
      <c r="E3014" s="19"/>
      <c r="F3014" s="19"/>
      <c r="G3014" s="12"/>
      <c r="H3014" s="12"/>
    </row>
    <row r="3015" spans="1:8" ht="15.75" x14ac:dyDescent="0.25">
      <c r="A3015" s="9">
        <v>2008</v>
      </c>
      <c r="B3015" s="10">
        <v>0</v>
      </c>
      <c r="C3015" s="11"/>
      <c r="D3015" s="12"/>
      <c r="E3015" s="19"/>
      <c r="F3015" s="19"/>
      <c r="G3015" s="12"/>
      <c r="H3015" s="12"/>
    </row>
    <row r="3016" spans="1:8" ht="15.75" x14ac:dyDescent="0.25">
      <c r="A3016" s="9">
        <v>2009</v>
      </c>
      <c r="B3016" s="10">
        <v>0</v>
      </c>
      <c r="C3016" s="11"/>
      <c r="D3016" s="12"/>
      <c r="E3016" s="19"/>
      <c r="F3016" s="19"/>
      <c r="G3016" s="12"/>
      <c r="H3016" s="12"/>
    </row>
    <row r="3017" spans="1:8" ht="15.75" x14ac:dyDescent="0.25">
      <c r="A3017" s="9">
        <v>2010</v>
      </c>
      <c r="B3017" s="10">
        <v>0</v>
      </c>
      <c r="C3017" s="13">
        <v>2</v>
      </c>
      <c r="D3017" s="12">
        <v>0</v>
      </c>
      <c r="E3017" s="19">
        <v>0</v>
      </c>
      <c r="F3017" s="19">
        <v>0</v>
      </c>
      <c r="G3017" s="9">
        <f t="shared" ref="G3017:G3023" si="99">C3017-(D3017+E3017+F3017)-H3017</f>
        <v>0</v>
      </c>
      <c r="H3017" s="9">
        <v>2</v>
      </c>
    </row>
    <row r="3018" spans="1:8" ht="15.75" x14ac:dyDescent="0.25">
      <c r="A3018" s="9">
        <v>2011</v>
      </c>
      <c r="B3018" s="10">
        <v>0</v>
      </c>
      <c r="C3018" s="13">
        <v>0</v>
      </c>
      <c r="D3018" s="12">
        <v>0</v>
      </c>
      <c r="E3018" s="19">
        <v>0</v>
      </c>
      <c r="F3018" s="19">
        <v>0</v>
      </c>
      <c r="G3018" s="9">
        <f t="shared" si="99"/>
        <v>0</v>
      </c>
      <c r="H3018" s="9">
        <v>0</v>
      </c>
    </row>
    <row r="3019" spans="1:8" ht="15.75" x14ac:dyDescent="0.25">
      <c r="A3019" s="9">
        <v>2012</v>
      </c>
      <c r="B3019" s="10">
        <v>0</v>
      </c>
      <c r="C3019" s="13">
        <v>0</v>
      </c>
      <c r="D3019" s="12">
        <v>0</v>
      </c>
      <c r="E3019" s="19">
        <v>0</v>
      </c>
      <c r="F3019" s="19">
        <v>0</v>
      </c>
      <c r="G3019" s="9">
        <f t="shared" si="99"/>
        <v>0</v>
      </c>
      <c r="H3019" s="9">
        <v>0</v>
      </c>
    </row>
    <row r="3020" spans="1:8" ht="15.75" x14ac:dyDescent="0.25">
      <c r="A3020" s="9">
        <v>2013</v>
      </c>
      <c r="B3020" s="10">
        <v>0</v>
      </c>
      <c r="C3020" s="13">
        <v>0</v>
      </c>
      <c r="D3020" s="12">
        <v>0</v>
      </c>
      <c r="E3020" s="19">
        <v>0</v>
      </c>
      <c r="F3020" s="19">
        <v>0</v>
      </c>
      <c r="G3020" s="9">
        <f t="shared" si="99"/>
        <v>0</v>
      </c>
      <c r="H3020" s="9">
        <v>0</v>
      </c>
    </row>
    <row r="3021" spans="1:8" ht="15.75" x14ac:dyDescent="0.25">
      <c r="A3021" s="9">
        <v>2014</v>
      </c>
      <c r="B3021" s="10">
        <v>0</v>
      </c>
      <c r="C3021" s="13">
        <v>0</v>
      </c>
      <c r="D3021" s="12">
        <v>0</v>
      </c>
      <c r="E3021" s="19">
        <v>0</v>
      </c>
      <c r="F3021" s="19">
        <v>0</v>
      </c>
      <c r="G3021" s="9">
        <f t="shared" si="99"/>
        <v>0</v>
      </c>
      <c r="H3021" s="9">
        <v>0</v>
      </c>
    </row>
    <row r="3022" spans="1:8" ht="15.75" x14ac:dyDescent="0.25">
      <c r="A3022" s="9">
        <v>2015</v>
      </c>
      <c r="B3022" s="10">
        <v>0</v>
      </c>
      <c r="C3022" s="13">
        <v>4</v>
      </c>
      <c r="D3022" s="12">
        <v>0</v>
      </c>
      <c r="E3022" s="19">
        <v>1</v>
      </c>
      <c r="F3022" s="19">
        <v>0</v>
      </c>
      <c r="G3022" s="9">
        <f t="shared" si="99"/>
        <v>3</v>
      </c>
      <c r="H3022" s="9">
        <v>0</v>
      </c>
    </row>
    <row r="3023" spans="1:8" ht="15.75" x14ac:dyDescent="0.25">
      <c r="A3023" s="9">
        <v>2016</v>
      </c>
      <c r="B3023" s="10">
        <v>0</v>
      </c>
      <c r="C3023" s="13">
        <v>1</v>
      </c>
      <c r="D3023" s="12">
        <v>0</v>
      </c>
      <c r="E3023" s="19">
        <v>0</v>
      </c>
      <c r="F3023" s="19">
        <v>1</v>
      </c>
      <c r="G3023" s="9">
        <f t="shared" si="99"/>
        <v>0</v>
      </c>
      <c r="H3023" s="9">
        <v>0</v>
      </c>
    </row>
    <row r="3024" spans="1:8" ht="15.75" x14ac:dyDescent="0.25">
      <c r="A3024" s="9">
        <v>2017</v>
      </c>
      <c r="B3024" s="10">
        <v>0</v>
      </c>
      <c r="C3024" s="13">
        <v>2</v>
      </c>
      <c r="D3024" s="12">
        <v>0</v>
      </c>
      <c r="E3024" s="19">
        <v>2</v>
      </c>
      <c r="F3024" s="19">
        <v>0</v>
      </c>
      <c r="G3024" s="19">
        <v>0</v>
      </c>
      <c r="H3024" s="19">
        <v>0</v>
      </c>
    </row>
    <row r="3025" spans="1:8" ht="15.75" x14ac:dyDescent="0.25">
      <c r="A3025" s="9">
        <v>2018</v>
      </c>
      <c r="B3025" s="10">
        <v>0</v>
      </c>
      <c r="C3025" s="13">
        <v>2</v>
      </c>
      <c r="D3025" s="12">
        <v>0</v>
      </c>
      <c r="E3025" s="19">
        <v>2</v>
      </c>
      <c r="F3025" s="19">
        <v>0</v>
      </c>
      <c r="G3025" s="19">
        <v>0</v>
      </c>
      <c r="H3025" s="19">
        <v>0</v>
      </c>
    </row>
    <row r="3026" spans="1:8" ht="15.75" x14ac:dyDescent="0.25">
      <c r="A3026" s="9">
        <v>2019</v>
      </c>
      <c r="B3026" s="10">
        <v>0</v>
      </c>
      <c r="C3026" s="13">
        <v>2</v>
      </c>
      <c r="D3026" s="12">
        <v>0</v>
      </c>
      <c r="E3026" s="19">
        <v>2</v>
      </c>
      <c r="F3026" s="19">
        <v>0</v>
      </c>
      <c r="G3026" s="19">
        <v>0</v>
      </c>
      <c r="H3026" s="19">
        <v>0</v>
      </c>
    </row>
    <row r="3027" spans="1:8" ht="15.75" x14ac:dyDescent="0.25">
      <c r="A3027" s="9">
        <v>2020</v>
      </c>
      <c r="B3027" s="10">
        <v>0</v>
      </c>
      <c r="C3027" s="13">
        <v>2</v>
      </c>
      <c r="D3027" s="12">
        <v>0</v>
      </c>
      <c r="E3027" s="19">
        <v>1</v>
      </c>
      <c r="F3027" s="19">
        <v>0</v>
      </c>
      <c r="G3027" s="19">
        <v>1</v>
      </c>
      <c r="H3027" s="19">
        <v>0</v>
      </c>
    </row>
    <row r="3028" spans="1:8" ht="15.75" x14ac:dyDescent="0.25">
      <c r="A3028" s="9">
        <v>2021</v>
      </c>
      <c r="B3028" s="10">
        <v>0</v>
      </c>
      <c r="C3028" s="13" t="s">
        <v>666</v>
      </c>
      <c r="D3028" s="13" t="s">
        <v>666</v>
      </c>
      <c r="E3028" s="13" t="s">
        <v>666</v>
      </c>
      <c r="F3028" s="13" t="s">
        <v>666</v>
      </c>
      <c r="G3028" s="13" t="s">
        <v>666</v>
      </c>
      <c r="H3028" s="13" t="s">
        <v>666</v>
      </c>
    </row>
    <row r="3029" spans="1:8" ht="15.75" x14ac:dyDescent="0.25">
      <c r="A3029" s="9">
        <v>2022</v>
      </c>
      <c r="B3029" s="10">
        <v>0</v>
      </c>
      <c r="C3029" s="13">
        <v>2</v>
      </c>
      <c r="D3029" s="9">
        <v>0</v>
      </c>
      <c r="E3029" s="19">
        <v>1</v>
      </c>
      <c r="F3029" s="19">
        <v>0</v>
      </c>
      <c r="G3029" s="19">
        <v>1</v>
      </c>
      <c r="H3029" s="19">
        <v>0</v>
      </c>
    </row>
    <row r="3030" spans="1:8" ht="15.75" x14ac:dyDescent="0.25">
      <c r="A3030" s="26"/>
      <c r="B3030" s="27"/>
      <c r="C3030" s="29"/>
      <c r="D3030" s="30"/>
      <c r="E3030" s="25"/>
      <c r="F3030" s="25"/>
      <c r="G3030" s="25"/>
      <c r="H3030" s="25"/>
    </row>
    <row r="3031" spans="1:8" ht="15.75" x14ac:dyDescent="0.25">
      <c r="A3031" s="23" t="s">
        <v>96</v>
      </c>
      <c r="B3031" s="27"/>
      <c r="C3031" s="29"/>
      <c r="D3031" s="30"/>
      <c r="E3031" s="25"/>
      <c r="F3031" s="25"/>
      <c r="G3031" s="25"/>
      <c r="H3031" s="25"/>
    </row>
    <row r="3032" spans="1:8" ht="15.75" x14ac:dyDescent="0.25">
      <c r="A3032" s="26"/>
      <c r="B3032" s="27"/>
      <c r="C3032" s="29"/>
      <c r="D3032" s="30"/>
      <c r="E3032" s="25"/>
      <c r="F3032" s="25"/>
      <c r="G3032" s="25"/>
      <c r="H3032" s="25"/>
    </row>
    <row r="3033" spans="1:8" ht="15.75" x14ac:dyDescent="0.25">
      <c r="A3033" s="26"/>
      <c r="B3033" s="27"/>
      <c r="C3033" s="29"/>
      <c r="D3033" s="30"/>
      <c r="E3033" s="25"/>
      <c r="F3033" s="25"/>
      <c r="G3033" s="25"/>
      <c r="H3033" s="25"/>
    </row>
    <row r="3034" spans="1:8" ht="15.75" x14ac:dyDescent="0.25">
      <c r="A3034" s="26"/>
      <c r="B3034" s="27"/>
      <c r="C3034" s="29"/>
      <c r="D3034" s="30"/>
      <c r="E3034" s="25"/>
      <c r="F3034" s="25"/>
      <c r="G3034" s="25"/>
      <c r="H3034" s="25"/>
    </row>
    <row r="3035" spans="1:8" ht="15.75" x14ac:dyDescent="0.25">
      <c r="A3035" s="23"/>
      <c r="B3035" s="24"/>
      <c r="C3035" s="23"/>
      <c r="D3035" s="23"/>
      <c r="E3035" s="25"/>
      <c r="F3035" s="25"/>
      <c r="G3035" s="25"/>
      <c r="H3035" s="25"/>
    </row>
    <row r="3036" spans="1:8" ht="15.75" x14ac:dyDescent="0.25">
      <c r="A3036" s="23"/>
      <c r="B3036" s="24"/>
      <c r="C3036" s="23"/>
      <c r="D3036" s="23"/>
      <c r="E3036" s="25"/>
      <c r="F3036" s="25"/>
      <c r="G3036" s="25"/>
      <c r="H3036" s="25"/>
    </row>
    <row r="3037" spans="1:8" ht="15.75" x14ac:dyDescent="0.25">
      <c r="A3037" s="23"/>
      <c r="B3037" s="24"/>
      <c r="C3037" s="23"/>
      <c r="D3037" s="23"/>
      <c r="E3037" s="25"/>
      <c r="F3037" s="25"/>
      <c r="G3037" s="25"/>
      <c r="H3037" s="25"/>
    </row>
    <row r="3038" spans="1:8" ht="18" x14ac:dyDescent="0.25">
      <c r="A3038" s="167" t="s">
        <v>68</v>
      </c>
      <c r="B3038" s="168"/>
      <c r="C3038" s="168"/>
      <c r="D3038" s="168"/>
      <c r="E3038" s="168"/>
      <c r="F3038" s="168"/>
      <c r="G3038" s="168"/>
      <c r="H3038" s="169"/>
    </row>
    <row r="3039" spans="1:8" ht="47.25" x14ac:dyDescent="0.25">
      <c r="A3039" s="20" t="s">
        <v>0</v>
      </c>
      <c r="B3039" s="21" t="s">
        <v>94</v>
      </c>
      <c r="C3039" s="22" t="s">
        <v>95</v>
      </c>
      <c r="D3039" s="22" t="s">
        <v>91</v>
      </c>
      <c r="E3039" s="22" t="s">
        <v>92</v>
      </c>
      <c r="F3039" s="22" t="s">
        <v>93</v>
      </c>
      <c r="G3039" s="22" t="s">
        <v>89</v>
      </c>
      <c r="H3039" s="22" t="s">
        <v>88</v>
      </c>
    </row>
    <row r="3040" spans="1:8" ht="15.75" x14ac:dyDescent="0.25">
      <c r="A3040" s="9">
        <v>2005</v>
      </c>
      <c r="B3040" s="10">
        <v>0</v>
      </c>
      <c r="C3040" s="11"/>
      <c r="D3040" s="12"/>
      <c r="E3040" s="19"/>
      <c r="F3040" s="19"/>
      <c r="G3040" s="12"/>
      <c r="H3040" s="12"/>
    </row>
    <row r="3041" spans="1:8" ht="15.75" x14ac:dyDescent="0.25">
      <c r="A3041" s="9">
        <v>2006</v>
      </c>
      <c r="B3041" s="10">
        <v>0</v>
      </c>
      <c r="C3041" s="11"/>
      <c r="D3041" s="12"/>
      <c r="E3041" s="19"/>
      <c r="F3041" s="19"/>
      <c r="G3041" s="12"/>
      <c r="H3041" s="12"/>
    </row>
    <row r="3042" spans="1:8" ht="15.75" x14ac:dyDescent="0.25">
      <c r="A3042" s="9">
        <v>2007</v>
      </c>
      <c r="B3042" s="10">
        <v>0</v>
      </c>
      <c r="C3042" s="11"/>
      <c r="D3042" s="12"/>
      <c r="E3042" s="19"/>
      <c r="F3042" s="19"/>
      <c r="G3042" s="12"/>
      <c r="H3042" s="12"/>
    </row>
    <row r="3043" spans="1:8" ht="15.75" x14ac:dyDescent="0.25">
      <c r="A3043" s="9">
        <v>2008</v>
      </c>
      <c r="B3043" s="10">
        <v>0</v>
      </c>
      <c r="C3043" s="11"/>
      <c r="D3043" s="12"/>
      <c r="E3043" s="19"/>
      <c r="F3043" s="19"/>
      <c r="G3043" s="12"/>
      <c r="H3043" s="12"/>
    </row>
    <row r="3044" spans="1:8" ht="15.75" x14ac:dyDescent="0.25">
      <c r="A3044" s="9">
        <v>2009</v>
      </c>
      <c r="B3044" s="10">
        <v>0</v>
      </c>
      <c r="C3044" s="11"/>
      <c r="D3044" s="12"/>
      <c r="E3044" s="19"/>
      <c r="F3044" s="19"/>
      <c r="G3044" s="12"/>
      <c r="H3044" s="12"/>
    </row>
    <row r="3045" spans="1:8" ht="15.75" x14ac:dyDescent="0.25">
      <c r="A3045" s="9">
        <v>2010</v>
      </c>
      <c r="B3045" s="10">
        <v>0</v>
      </c>
      <c r="C3045" s="13">
        <v>3</v>
      </c>
      <c r="D3045" s="12">
        <v>0</v>
      </c>
      <c r="E3045" s="19">
        <v>3</v>
      </c>
      <c r="F3045" s="19">
        <v>0</v>
      </c>
      <c r="G3045" s="9">
        <f t="shared" ref="G3045:G3052" si="100">C3045-(D3045+E3045+F3045)-H3045</f>
        <v>0</v>
      </c>
      <c r="H3045" s="9">
        <v>0</v>
      </c>
    </row>
    <row r="3046" spans="1:8" ht="15.75" x14ac:dyDescent="0.25">
      <c r="A3046" s="9">
        <v>2011</v>
      </c>
      <c r="B3046" s="10">
        <v>0</v>
      </c>
      <c r="C3046" s="13">
        <v>5</v>
      </c>
      <c r="D3046" s="12">
        <v>0</v>
      </c>
      <c r="E3046" s="19">
        <v>4</v>
      </c>
      <c r="F3046" s="19">
        <v>0</v>
      </c>
      <c r="G3046" s="9">
        <f t="shared" si="100"/>
        <v>0</v>
      </c>
      <c r="H3046" s="9">
        <v>1</v>
      </c>
    </row>
    <row r="3047" spans="1:8" ht="15.75" x14ac:dyDescent="0.25">
      <c r="A3047" s="9">
        <v>2012</v>
      </c>
      <c r="B3047" s="10">
        <v>0</v>
      </c>
      <c r="C3047" s="13">
        <v>5</v>
      </c>
      <c r="D3047" s="12">
        <v>0</v>
      </c>
      <c r="E3047" s="19">
        <v>4</v>
      </c>
      <c r="F3047" s="19">
        <v>0</v>
      </c>
      <c r="G3047" s="9">
        <f t="shared" si="100"/>
        <v>0</v>
      </c>
      <c r="H3047" s="9">
        <v>1</v>
      </c>
    </row>
    <row r="3048" spans="1:8" ht="15.75" x14ac:dyDescent="0.25">
      <c r="A3048" s="9">
        <v>2013</v>
      </c>
      <c r="B3048" s="10">
        <v>0</v>
      </c>
      <c r="C3048" s="13">
        <v>4</v>
      </c>
      <c r="D3048" s="12">
        <v>0</v>
      </c>
      <c r="E3048" s="19">
        <v>4</v>
      </c>
      <c r="F3048" s="19">
        <v>0</v>
      </c>
      <c r="G3048" s="9">
        <f t="shared" si="100"/>
        <v>0</v>
      </c>
      <c r="H3048" s="9">
        <v>0</v>
      </c>
    </row>
    <row r="3049" spans="1:8" ht="15.75" x14ac:dyDescent="0.25">
      <c r="A3049" s="9">
        <v>2014</v>
      </c>
      <c r="B3049" s="10">
        <v>0</v>
      </c>
      <c r="C3049" s="13">
        <v>4</v>
      </c>
      <c r="D3049" s="12">
        <v>0</v>
      </c>
      <c r="E3049" s="19">
        <v>4</v>
      </c>
      <c r="F3049" s="19">
        <v>0</v>
      </c>
      <c r="G3049" s="9">
        <f t="shared" si="100"/>
        <v>0</v>
      </c>
      <c r="H3049" s="9">
        <v>0</v>
      </c>
    </row>
    <row r="3050" spans="1:8" ht="15.75" x14ac:dyDescent="0.25">
      <c r="A3050" s="9">
        <v>2015</v>
      </c>
      <c r="B3050" s="10">
        <v>0</v>
      </c>
      <c r="C3050" s="13">
        <v>4</v>
      </c>
      <c r="D3050" s="12">
        <v>0</v>
      </c>
      <c r="E3050" s="19">
        <v>4</v>
      </c>
      <c r="F3050" s="19">
        <v>0</v>
      </c>
      <c r="G3050" s="9">
        <f t="shared" si="100"/>
        <v>0</v>
      </c>
      <c r="H3050" s="9">
        <v>0</v>
      </c>
    </row>
    <row r="3051" spans="1:8" ht="15.75" x14ac:dyDescent="0.25">
      <c r="A3051" s="9">
        <v>2016</v>
      </c>
      <c r="B3051" s="10">
        <v>0</v>
      </c>
      <c r="C3051" s="13">
        <v>4</v>
      </c>
      <c r="D3051" s="12">
        <v>0</v>
      </c>
      <c r="E3051" s="19">
        <v>0</v>
      </c>
      <c r="F3051" s="19">
        <v>0</v>
      </c>
      <c r="G3051" s="9">
        <f t="shared" si="100"/>
        <v>3</v>
      </c>
      <c r="H3051" s="9">
        <v>1</v>
      </c>
    </row>
    <row r="3052" spans="1:8" ht="15.75" x14ac:dyDescent="0.25">
      <c r="A3052" s="9">
        <v>2017</v>
      </c>
      <c r="B3052" s="10">
        <v>0</v>
      </c>
      <c r="C3052" s="13">
        <v>4</v>
      </c>
      <c r="D3052" s="12">
        <v>0</v>
      </c>
      <c r="E3052" s="19">
        <v>2</v>
      </c>
      <c r="F3052" s="19">
        <v>0</v>
      </c>
      <c r="G3052" s="19">
        <f t="shared" si="100"/>
        <v>2</v>
      </c>
      <c r="H3052" s="19">
        <v>0</v>
      </c>
    </row>
    <row r="3053" spans="1:8" ht="15.75" x14ac:dyDescent="0.25">
      <c r="A3053" s="9">
        <v>2018</v>
      </c>
      <c r="B3053" s="10">
        <v>0</v>
      </c>
      <c r="C3053" s="13">
        <v>5</v>
      </c>
      <c r="D3053" s="12">
        <v>0</v>
      </c>
      <c r="E3053" s="19">
        <v>0</v>
      </c>
      <c r="F3053" s="19">
        <v>0</v>
      </c>
      <c r="G3053" s="19">
        <v>5</v>
      </c>
      <c r="H3053" s="19">
        <v>0</v>
      </c>
    </row>
    <row r="3054" spans="1:8" ht="15.75" x14ac:dyDescent="0.25">
      <c r="A3054" s="9">
        <v>2019</v>
      </c>
      <c r="B3054" s="10">
        <v>0</v>
      </c>
      <c r="C3054" s="13">
        <v>5</v>
      </c>
      <c r="D3054" s="12">
        <v>0</v>
      </c>
      <c r="E3054" s="19">
        <v>4</v>
      </c>
      <c r="F3054" s="19">
        <v>0</v>
      </c>
      <c r="G3054" s="19">
        <v>0</v>
      </c>
      <c r="H3054" s="19">
        <v>1</v>
      </c>
    </row>
    <row r="3055" spans="1:8" ht="15.75" x14ac:dyDescent="0.25">
      <c r="A3055" s="9">
        <v>2020</v>
      </c>
      <c r="B3055" s="10">
        <v>0</v>
      </c>
      <c r="C3055" s="13">
        <v>8</v>
      </c>
      <c r="D3055" s="12">
        <v>0</v>
      </c>
      <c r="E3055" s="19">
        <v>1</v>
      </c>
      <c r="F3055" s="19">
        <v>0</v>
      </c>
      <c r="G3055" s="19">
        <v>3</v>
      </c>
      <c r="H3055" s="19">
        <v>4</v>
      </c>
    </row>
    <row r="3056" spans="1:8" ht="15.75" x14ac:dyDescent="0.25">
      <c r="A3056" s="9">
        <v>2021</v>
      </c>
      <c r="B3056" s="10">
        <v>0</v>
      </c>
      <c r="C3056" s="13" t="s">
        <v>666</v>
      </c>
      <c r="D3056" s="13" t="s">
        <v>666</v>
      </c>
      <c r="E3056" s="13" t="s">
        <v>666</v>
      </c>
      <c r="F3056" s="13" t="s">
        <v>666</v>
      </c>
      <c r="G3056" s="13" t="s">
        <v>666</v>
      </c>
      <c r="H3056" s="13" t="s">
        <v>666</v>
      </c>
    </row>
    <row r="3057" spans="1:8" ht="15.75" x14ac:dyDescent="0.25">
      <c r="A3057" s="9">
        <v>2022</v>
      </c>
      <c r="B3057" s="10">
        <v>17.41553465691397</v>
      </c>
      <c r="C3057" s="13">
        <v>6</v>
      </c>
      <c r="D3057" s="9">
        <v>0</v>
      </c>
      <c r="E3057" s="19">
        <v>2</v>
      </c>
      <c r="F3057" s="19">
        <v>3</v>
      </c>
      <c r="G3057" s="19">
        <v>1</v>
      </c>
      <c r="H3057" s="19">
        <v>0</v>
      </c>
    </row>
    <row r="3058" spans="1:8" ht="15.75" x14ac:dyDescent="0.25">
      <c r="A3058" s="26"/>
      <c r="B3058" s="27"/>
      <c r="C3058" s="29"/>
      <c r="D3058" s="30"/>
      <c r="E3058" s="25"/>
      <c r="F3058" s="25"/>
      <c r="G3058" s="25"/>
      <c r="H3058" s="25"/>
    </row>
    <row r="3059" spans="1:8" ht="15.75" x14ac:dyDescent="0.25">
      <c r="A3059" s="23" t="s">
        <v>96</v>
      </c>
      <c r="B3059" s="27"/>
      <c r="C3059" s="29"/>
      <c r="D3059" s="30"/>
      <c r="E3059" s="25"/>
      <c r="F3059" s="25"/>
      <c r="G3059" s="25"/>
      <c r="H3059" s="25"/>
    </row>
    <row r="3060" spans="1:8" ht="15.75" x14ac:dyDescent="0.25">
      <c r="A3060" s="26"/>
      <c r="B3060" s="27"/>
      <c r="C3060" s="29"/>
      <c r="D3060" s="30"/>
      <c r="E3060" s="25"/>
      <c r="F3060" s="25"/>
      <c r="G3060" s="25"/>
      <c r="H3060" s="25"/>
    </row>
    <row r="3061" spans="1:8" ht="15.75" x14ac:dyDescent="0.25">
      <c r="A3061" s="26"/>
      <c r="B3061" s="27"/>
      <c r="C3061" s="29"/>
      <c r="D3061" s="30"/>
      <c r="E3061" s="25"/>
      <c r="F3061" s="25"/>
      <c r="G3061" s="25"/>
      <c r="H3061" s="25"/>
    </row>
    <row r="3062" spans="1:8" ht="15.75" x14ac:dyDescent="0.25">
      <c r="A3062" s="26"/>
      <c r="B3062" s="27"/>
      <c r="C3062" s="29"/>
      <c r="D3062" s="30"/>
      <c r="E3062" s="25"/>
      <c r="F3062" s="25"/>
      <c r="G3062" s="25"/>
      <c r="H3062" s="25"/>
    </row>
    <row r="3063" spans="1:8" ht="15.75" x14ac:dyDescent="0.25">
      <c r="A3063" s="23"/>
      <c r="B3063" s="24"/>
      <c r="C3063" s="23"/>
      <c r="D3063" s="23"/>
      <c r="E3063" s="25"/>
      <c r="F3063" s="25"/>
      <c r="G3063" s="25"/>
      <c r="H3063" s="25"/>
    </row>
    <row r="3064" spans="1:8" ht="15.75" x14ac:dyDescent="0.25">
      <c r="A3064" s="23"/>
      <c r="B3064" s="24"/>
      <c r="C3064" s="23"/>
      <c r="D3064" s="23"/>
      <c r="E3064" s="25"/>
      <c r="F3064" s="25"/>
      <c r="G3064" s="25"/>
      <c r="H3064" s="25"/>
    </row>
    <row r="3065" spans="1:8" ht="15.75" x14ac:dyDescent="0.25">
      <c r="A3065" s="23"/>
      <c r="B3065" s="24"/>
      <c r="C3065" s="23"/>
      <c r="D3065" s="23"/>
      <c r="E3065" s="25"/>
      <c r="F3065" s="25"/>
      <c r="G3065" s="25"/>
      <c r="H3065" s="25"/>
    </row>
    <row r="3066" spans="1:8" ht="18" x14ac:dyDescent="0.25">
      <c r="A3066" s="167" t="s">
        <v>671</v>
      </c>
      <c r="B3066" s="168"/>
      <c r="C3066" s="168"/>
      <c r="D3066" s="168"/>
      <c r="E3066" s="168"/>
      <c r="F3066" s="168"/>
      <c r="G3066" s="168"/>
      <c r="H3066" s="169"/>
    </row>
    <row r="3067" spans="1:8" ht="47.25" x14ac:dyDescent="0.25">
      <c r="A3067" s="20" t="s">
        <v>0</v>
      </c>
      <c r="B3067" s="21" t="s">
        <v>94</v>
      </c>
      <c r="C3067" s="22" t="s">
        <v>95</v>
      </c>
      <c r="D3067" s="22" t="s">
        <v>91</v>
      </c>
      <c r="E3067" s="22" t="s">
        <v>92</v>
      </c>
      <c r="F3067" s="22" t="s">
        <v>93</v>
      </c>
      <c r="G3067" s="22" t="s">
        <v>89</v>
      </c>
      <c r="H3067" s="22" t="s">
        <v>88</v>
      </c>
    </row>
    <row r="3068" spans="1:8" ht="15.75" x14ac:dyDescent="0.25">
      <c r="A3068" s="9">
        <v>2005</v>
      </c>
      <c r="B3068" s="10">
        <v>0</v>
      </c>
      <c r="C3068" s="11"/>
      <c r="D3068" s="12"/>
      <c r="E3068" s="19"/>
      <c r="F3068" s="19"/>
      <c r="G3068" s="12"/>
      <c r="H3068" s="12"/>
    </row>
    <row r="3069" spans="1:8" ht="15.75" x14ac:dyDescent="0.25">
      <c r="A3069" s="9">
        <v>2006</v>
      </c>
      <c r="B3069" s="10">
        <v>0</v>
      </c>
      <c r="C3069" s="11"/>
      <c r="D3069" s="12"/>
      <c r="E3069" s="19"/>
      <c r="F3069" s="19"/>
      <c r="G3069" s="12"/>
      <c r="H3069" s="12"/>
    </row>
    <row r="3070" spans="1:8" ht="15.75" x14ac:dyDescent="0.25">
      <c r="A3070" s="9">
        <v>2007</v>
      </c>
      <c r="B3070" s="10">
        <v>0</v>
      </c>
      <c r="C3070" s="11"/>
      <c r="D3070" s="12"/>
      <c r="E3070" s="19"/>
      <c r="F3070" s="19"/>
      <c r="G3070" s="12"/>
      <c r="H3070" s="12"/>
    </row>
    <row r="3071" spans="1:8" ht="15.75" x14ac:dyDescent="0.25">
      <c r="A3071" s="9">
        <v>2008</v>
      </c>
      <c r="B3071" s="10">
        <v>0</v>
      </c>
      <c r="C3071" s="11"/>
      <c r="D3071" s="12"/>
      <c r="E3071" s="19"/>
      <c r="F3071" s="19"/>
      <c r="G3071" s="12"/>
      <c r="H3071" s="12"/>
    </row>
    <row r="3072" spans="1:8" ht="15.75" x14ac:dyDescent="0.25">
      <c r="A3072" s="9">
        <v>2009</v>
      </c>
      <c r="B3072" s="10">
        <v>0</v>
      </c>
      <c r="C3072" s="11"/>
      <c r="D3072" s="12"/>
      <c r="E3072" s="19"/>
      <c r="F3072" s="19"/>
      <c r="G3072" s="12"/>
      <c r="H3072" s="12"/>
    </row>
    <row r="3073" spans="1:8" ht="15.75" x14ac:dyDescent="0.25">
      <c r="A3073" s="9">
        <v>2010</v>
      </c>
      <c r="B3073" s="10">
        <v>0</v>
      </c>
      <c r="C3073" s="13">
        <v>2</v>
      </c>
      <c r="D3073" s="12">
        <v>0</v>
      </c>
      <c r="E3073" s="19">
        <v>2</v>
      </c>
      <c r="F3073" s="19">
        <v>0</v>
      </c>
      <c r="G3073" s="9">
        <f t="shared" ref="G3073:G3079" si="101">C3073-(D3073+E3073+F3073)-H3073</f>
        <v>0</v>
      </c>
      <c r="H3073" s="9">
        <v>0</v>
      </c>
    </row>
    <row r="3074" spans="1:8" ht="15.75" x14ac:dyDescent="0.25">
      <c r="A3074" s="9">
        <v>2011</v>
      </c>
      <c r="B3074" s="10">
        <v>0</v>
      </c>
      <c r="C3074" s="13">
        <v>2</v>
      </c>
      <c r="D3074" s="12">
        <v>0</v>
      </c>
      <c r="E3074" s="19">
        <v>2</v>
      </c>
      <c r="F3074" s="19">
        <v>0</v>
      </c>
      <c r="G3074" s="9">
        <f t="shared" si="101"/>
        <v>0</v>
      </c>
      <c r="H3074" s="9">
        <v>0</v>
      </c>
    </row>
    <row r="3075" spans="1:8" ht="15.75" x14ac:dyDescent="0.25">
      <c r="A3075" s="9">
        <v>2012</v>
      </c>
      <c r="B3075" s="10">
        <v>0</v>
      </c>
      <c r="C3075" s="13">
        <v>2</v>
      </c>
      <c r="D3075" s="12">
        <v>0</v>
      </c>
      <c r="E3075" s="19">
        <v>2</v>
      </c>
      <c r="F3075" s="19">
        <v>0</v>
      </c>
      <c r="G3075" s="9">
        <f t="shared" si="101"/>
        <v>0</v>
      </c>
      <c r="H3075" s="9">
        <v>0</v>
      </c>
    </row>
    <row r="3076" spans="1:8" ht="15.75" x14ac:dyDescent="0.25">
      <c r="A3076" s="9">
        <v>2013</v>
      </c>
      <c r="B3076" s="10">
        <v>0</v>
      </c>
      <c r="C3076" s="13">
        <v>3</v>
      </c>
      <c r="D3076" s="12">
        <v>0</v>
      </c>
      <c r="E3076" s="19">
        <v>3</v>
      </c>
      <c r="F3076" s="19">
        <v>0</v>
      </c>
      <c r="G3076" s="9">
        <f t="shared" si="101"/>
        <v>0</v>
      </c>
      <c r="H3076" s="9">
        <v>0</v>
      </c>
    </row>
    <row r="3077" spans="1:8" ht="15.75" x14ac:dyDescent="0.25">
      <c r="A3077" s="9">
        <v>2014</v>
      </c>
      <c r="B3077" s="10">
        <v>0</v>
      </c>
      <c r="C3077" s="13">
        <v>3</v>
      </c>
      <c r="D3077" s="12">
        <v>0</v>
      </c>
      <c r="E3077" s="19">
        <v>3</v>
      </c>
      <c r="F3077" s="19">
        <v>0</v>
      </c>
      <c r="G3077" s="9">
        <f t="shared" si="101"/>
        <v>0</v>
      </c>
      <c r="H3077" s="9">
        <v>0</v>
      </c>
    </row>
    <row r="3078" spans="1:8" ht="15.75" x14ac:dyDescent="0.25">
      <c r="A3078" s="9">
        <v>2015</v>
      </c>
      <c r="B3078" s="10">
        <v>0</v>
      </c>
      <c r="C3078" s="13">
        <v>3</v>
      </c>
      <c r="D3078" s="12">
        <v>0</v>
      </c>
      <c r="E3078" s="19">
        <v>3</v>
      </c>
      <c r="F3078" s="19">
        <v>0</v>
      </c>
      <c r="G3078" s="9">
        <f t="shared" si="101"/>
        <v>0</v>
      </c>
      <c r="H3078" s="9">
        <v>0</v>
      </c>
    </row>
    <row r="3079" spans="1:8" ht="15.75" x14ac:dyDescent="0.25">
      <c r="A3079" s="9">
        <v>2016</v>
      </c>
      <c r="B3079" s="10">
        <v>0</v>
      </c>
      <c r="C3079" s="13">
        <v>3</v>
      </c>
      <c r="D3079" s="12">
        <v>0</v>
      </c>
      <c r="E3079" s="19">
        <v>3</v>
      </c>
      <c r="F3079" s="19">
        <v>0</v>
      </c>
      <c r="G3079" s="9">
        <f t="shared" si="101"/>
        <v>0</v>
      </c>
      <c r="H3079" s="9">
        <v>0</v>
      </c>
    </row>
    <row r="3080" spans="1:8" ht="15.75" x14ac:dyDescent="0.25">
      <c r="A3080" s="9">
        <v>2017</v>
      </c>
      <c r="B3080" s="10">
        <v>0</v>
      </c>
      <c r="C3080" s="13">
        <v>3</v>
      </c>
      <c r="D3080" s="12">
        <v>0</v>
      </c>
      <c r="E3080" s="19">
        <v>3</v>
      </c>
      <c r="F3080" s="19">
        <v>0</v>
      </c>
      <c r="G3080" s="19">
        <v>0</v>
      </c>
      <c r="H3080" s="19">
        <v>0</v>
      </c>
    </row>
    <row r="3081" spans="1:8" ht="15.75" x14ac:dyDescent="0.25">
      <c r="A3081" s="9">
        <v>2018</v>
      </c>
      <c r="B3081" s="10">
        <v>0</v>
      </c>
      <c r="C3081" s="13">
        <v>3</v>
      </c>
      <c r="D3081" s="12">
        <v>0</v>
      </c>
      <c r="E3081" s="19">
        <v>3</v>
      </c>
      <c r="F3081" s="19">
        <v>0</v>
      </c>
      <c r="G3081" s="19">
        <v>0</v>
      </c>
      <c r="H3081" s="19">
        <v>0</v>
      </c>
    </row>
    <row r="3082" spans="1:8" ht="15.75" x14ac:dyDescent="0.25">
      <c r="A3082" s="9">
        <v>2019</v>
      </c>
      <c r="B3082" s="10">
        <v>0</v>
      </c>
      <c r="C3082" s="13">
        <v>3</v>
      </c>
      <c r="D3082" s="12">
        <v>0</v>
      </c>
      <c r="E3082" s="19">
        <v>3</v>
      </c>
      <c r="F3082" s="19">
        <v>0</v>
      </c>
      <c r="G3082" s="19">
        <v>0</v>
      </c>
      <c r="H3082" s="19">
        <v>0</v>
      </c>
    </row>
    <row r="3083" spans="1:8" ht="15.75" x14ac:dyDescent="0.25">
      <c r="A3083" s="9">
        <v>2020</v>
      </c>
      <c r="B3083" s="10">
        <v>0</v>
      </c>
      <c r="C3083" s="13">
        <v>3</v>
      </c>
      <c r="D3083" s="12">
        <v>0</v>
      </c>
      <c r="E3083" s="19">
        <v>0</v>
      </c>
      <c r="F3083" s="19">
        <v>0</v>
      </c>
      <c r="G3083" s="19">
        <v>0</v>
      </c>
      <c r="H3083" s="19">
        <v>3</v>
      </c>
    </row>
    <row r="3084" spans="1:8" ht="15.75" x14ac:dyDescent="0.25">
      <c r="A3084" s="9">
        <v>2021</v>
      </c>
      <c r="B3084" s="10">
        <v>0</v>
      </c>
      <c r="C3084" s="13" t="s">
        <v>666</v>
      </c>
      <c r="D3084" s="13" t="s">
        <v>666</v>
      </c>
      <c r="E3084" s="13" t="s">
        <v>666</v>
      </c>
      <c r="F3084" s="13" t="s">
        <v>666</v>
      </c>
      <c r="G3084" s="13" t="s">
        <v>666</v>
      </c>
      <c r="H3084" s="13" t="s">
        <v>666</v>
      </c>
    </row>
    <row r="3085" spans="1:8" ht="15.75" x14ac:dyDescent="0.25">
      <c r="A3085" s="9">
        <v>2022</v>
      </c>
      <c r="B3085" s="10">
        <v>0</v>
      </c>
      <c r="C3085" s="13">
        <v>3</v>
      </c>
      <c r="D3085" s="9">
        <v>1</v>
      </c>
      <c r="E3085" s="19">
        <v>2</v>
      </c>
      <c r="F3085" s="19">
        <v>0</v>
      </c>
      <c r="G3085" s="19">
        <v>0</v>
      </c>
      <c r="H3085" s="19">
        <v>0</v>
      </c>
    </row>
    <row r="3086" spans="1:8" ht="15.75" x14ac:dyDescent="0.25">
      <c r="A3086" s="26"/>
      <c r="B3086" s="27"/>
      <c r="C3086" s="29"/>
      <c r="D3086" s="30"/>
      <c r="E3086" s="25"/>
      <c r="F3086" s="25"/>
      <c r="G3086" s="25"/>
      <c r="H3086" s="25"/>
    </row>
    <row r="3087" spans="1:8" ht="15.75" x14ac:dyDescent="0.25">
      <c r="A3087" s="23" t="s">
        <v>96</v>
      </c>
      <c r="B3087" s="27"/>
      <c r="C3087" s="29"/>
      <c r="D3087" s="30"/>
      <c r="E3087" s="25"/>
      <c r="F3087" s="25"/>
      <c r="G3087" s="25"/>
      <c r="H3087" s="25"/>
    </row>
    <row r="3088" spans="1:8" ht="15.75" x14ac:dyDescent="0.25">
      <c r="A3088" s="26"/>
      <c r="B3088" s="27"/>
      <c r="C3088" s="29"/>
      <c r="D3088" s="30"/>
      <c r="E3088" s="25"/>
      <c r="F3088" s="25"/>
      <c r="G3088" s="25"/>
      <c r="H3088" s="25"/>
    </row>
    <row r="3089" spans="1:8" ht="15.75" x14ac:dyDescent="0.25">
      <c r="A3089" s="26"/>
      <c r="B3089" s="27"/>
      <c r="C3089" s="29"/>
      <c r="D3089" s="30"/>
      <c r="E3089" s="25"/>
      <c r="F3089" s="25"/>
      <c r="G3089" s="25"/>
      <c r="H3089" s="25"/>
    </row>
    <row r="3090" spans="1:8" ht="15.75" x14ac:dyDescent="0.25">
      <c r="A3090" s="26"/>
      <c r="B3090" s="27"/>
      <c r="C3090" s="29"/>
      <c r="D3090" s="30"/>
      <c r="E3090" s="25"/>
      <c r="F3090" s="25"/>
      <c r="G3090" s="25"/>
      <c r="H3090" s="25"/>
    </row>
    <row r="3091" spans="1:8" ht="15.75" x14ac:dyDescent="0.25">
      <c r="A3091" s="23"/>
      <c r="B3091" s="24"/>
      <c r="C3091" s="23"/>
      <c r="D3091" s="23"/>
      <c r="E3091" s="25"/>
      <c r="F3091" s="25"/>
      <c r="G3091" s="25"/>
      <c r="H3091" s="25"/>
    </row>
    <row r="3092" spans="1:8" ht="15.75" x14ac:dyDescent="0.25">
      <c r="A3092" s="23"/>
      <c r="B3092" s="24"/>
      <c r="C3092" s="23"/>
      <c r="D3092" s="23"/>
      <c r="E3092" s="25"/>
      <c r="F3092" s="25"/>
      <c r="G3092" s="25"/>
      <c r="H3092" s="25"/>
    </row>
    <row r="3093" spans="1:8" ht="15.75" x14ac:dyDescent="0.25">
      <c r="A3093" s="23"/>
      <c r="B3093" s="24"/>
      <c r="C3093" s="23"/>
      <c r="D3093" s="23"/>
      <c r="E3093" s="25"/>
      <c r="F3093" s="25"/>
      <c r="G3093" s="25"/>
      <c r="H3093" s="25"/>
    </row>
    <row r="3094" spans="1:8" ht="18" x14ac:dyDescent="0.25">
      <c r="A3094" s="167" t="s">
        <v>642</v>
      </c>
      <c r="B3094" s="168"/>
      <c r="C3094" s="168"/>
      <c r="D3094" s="168"/>
      <c r="E3094" s="168"/>
      <c r="F3094" s="168"/>
      <c r="G3094" s="168"/>
      <c r="H3094" s="169"/>
    </row>
    <row r="3095" spans="1:8" ht="47.25" x14ac:dyDescent="0.25">
      <c r="A3095" s="20" t="s">
        <v>0</v>
      </c>
      <c r="B3095" s="21" t="s">
        <v>94</v>
      </c>
      <c r="C3095" s="22" t="s">
        <v>95</v>
      </c>
      <c r="D3095" s="22" t="s">
        <v>91</v>
      </c>
      <c r="E3095" s="22" t="s">
        <v>92</v>
      </c>
      <c r="F3095" s="22" t="s">
        <v>93</v>
      </c>
      <c r="G3095" s="22" t="s">
        <v>89</v>
      </c>
      <c r="H3095" s="22" t="s">
        <v>88</v>
      </c>
    </row>
    <row r="3096" spans="1:8" ht="15.75" x14ac:dyDescent="0.25">
      <c r="A3096" s="9">
        <v>2005</v>
      </c>
      <c r="B3096" s="10">
        <v>0</v>
      </c>
      <c r="C3096" s="11"/>
      <c r="D3096" s="12"/>
      <c r="E3096" s="19"/>
      <c r="F3096" s="19"/>
      <c r="G3096" s="12"/>
      <c r="H3096" s="12"/>
    </row>
    <row r="3097" spans="1:8" ht="15.75" x14ac:dyDescent="0.25">
      <c r="A3097" s="9">
        <v>2006</v>
      </c>
      <c r="B3097" s="10">
        <v>0</v>
      </c>
      <c r="C3097" s="11"/>
      <c r="D3097" s="12"/>
      <c r="E3097" s="19"/>
      <c r="F3097" s="19"/>
      <c r="G3097" s="12"/>
      <c r="H3097" s="12"/>
    </row>
    <row r="3098" spans="1:8" ht="15.75" x14ac:dyDescent="0.25">
      <c r="A3098" s="9">
        <v>2007</v>
      </c>
      <c r="B3098" s="10">
        <v>0</v>
      </c>
      <c r="C3098" s="11"/>
      <c r="D3098" s="12"/>
      <c r="E3098" s="19"/>
      <c r="F3098" s="19"/>
      <c r="G3098" s="12"/>
      <c r="H3098" s="12"/>
    </row>
    <row r="3099" spans="1:8" ht="15.75" x14ac:dyDescent="0.25">
      <c r="A3099" s="9">
        <v>2008</v>
      </c>
      <c r="B3099" s="10">
        <v>0</v>
      </c>
      <c r="C3099" s="11"/>
      <c r="D3099" s="12"/>
      <c r="E3099" s="19"/>
      <c r="F3099" s="19"/>
      <c r="G3099" s="12"/>
      <c r="H3099" s="12"/>
    </row>
    <row r="3100" spans="1:8" ht="15.75" x14ac:dyDescent="0.25">
      <c r="A3100" s="9">
        <v>2009</v>
      </c>
      <c r="B3100" s="10">
        <v>0</v>
      </c>
      <c r="C3100" s="13"/>
      <c r="D3100" s="12"/>
      <c r="E3100" s="19"/>
      <c r="F3100" s="19"/>
      <c r="G3100" s="12"/>
      <c r="H3100" s="12"/>
    </row>
    <row r="3101" spans="1:8" ht="15.75" x14ac:dyDescent="0.25">
      <c r="A3101" s="9">
        <v>2010</v>
      </c>
      <c r="B3101" s="10">
        <v>0</v>
      </c>
      <c r="C3101" s="13">
        <v>8</v>
      </c>
      <c r="D3101" s="12">
        <v>0</v>
      </c>
      <c r="E3101" s="19">
        <v>7</v>
      </c>
      <c r="F3101" s="19">
        <v>1</v>
      </c>
      <c r="G3101" s="9">
        <f t="shared" ref="G3101:G3107" si="102">C3101-(D3101+E3101+F3101)-H3101</f>
        <v>0</v>
      </c>
      <c r="H3101" s="9">
        <v>0</v>
      </c>
    </row>
    <row r="3102" spans="1:8" ht="15.75" x14ac:dyDescent="0.25">
      <c r="A3102" s="9">
        <v>2011</v>
      </c>
      <c r="B3102" s="10">
        <v>0</v>
      </c>
      <c r="C3102" s="13">
        <v>14</v>
      </c>
      <c r="D3102" s="12">
        <v>0</v>
      </c>
      <c r="E3102" s="19">
        <v>14</v>
      </c>
      <c r="F3102" s="19">
        <v>0</v>
      </c>
      <c r="G3102" s="9">
        <f t="shared" si="102"/>
        <v>0</v>
      </c>
      <c r="H3102" s="9">
        <v>0</v>
      </c>
    </row>
    <row r="3103" spans="1:8" ht="15.75" x14ac:dyDescent="0.25">
      <c r="A3103" s="9">
        <v>2012</v>
      </c>
      <c r="B3103" s="10">
        <v>0</v>
      </c>
      <c r="C3103" s="13">
        <v>14</v>
      </c>
      <c r="D3103" s="12">
        <v>0</v>
      </c>
      <c r="E3103" s="19">
        <v>14</v>
      </c>
      <c r="F3103" s="19">
        <v>0</v>
      </c>
      <c r="G3103" s="9">
        <f t="shared" si="102"/>
        <v>0</v>
      </c>
      <c r="H3103" s="9">
        <v>0</v>
      </c>
    </row>
    <row r="3104" spans="1:8" ht="15.75" x14ac:dyDescent="0.25">
      <c r="A3104" s="9">
        <v>2013</v>
      </c>
      <c r="B3104" s="10">
        <v>0</v>
      </c>
      <c r="C3104" s="13">
        <v>14</v>
      </c>
      <c r="D3104" s="12">
        <v>0</v>
      </c>
      <c r="E3104" s="19">
        <v>14</v>
      </c>
      <c r="F3104" s="19">
        <v>0</v>
      </c>
      <c r="G3104" s="9">
        <f t="shared" si="102"/>
        <v>0</v>
      </c>
      <c r="H3104" s="9">
        <v>0</v>
      </c>
    </row>
    <row r="3105" spans="1:8" ht="15.75" x14ac:dyDescent="0.25">
      <c r="A3105" s="9">
        <v>2014</v>
      </c>
      <c r="B3105" s="10">
        <v>0</v>
      </c>
      <c r="C3105" s="13">
        <v>14</v>
      </c>
      <c r="D3105" s="12">
        <v>0</v>
      </c>
      <c r="E3105" s="19">
        <v>14</v>
      </c>
      <c r="F3105" s="19">
        <v>0</v>
      </c>
      <c r="G3105" s="9">
        <f t="shared" si="102"/>
        <v>0</v>
      </c>
      <c r="H3105" s="9">
        <v>0</v>
      </c>
    </row>
    <row r="3106" spans="1:8" ht="15.75" x14ac:dyDescent="0.25">
      <c r="A3106" s="9">
        <v>2015</v>
      </c>
      <c r="B3106" s="10">
        <v>0</v>
      </c>
      <c r="C3106" s="13">
        <v>14</v>
      </c>
      <c r="D3106" s="12">
        <v>0</v>
      </c>
      <c r="E3106" s="19">
        <v>14</v>
      </c>
      <c r="F3106" s="19">
        <v>0</v>
      </c>
      <c r="G3106" s="9">
        <f t="shared" si="102"/>
        <v>0</v>
      </c>
      <c r="H3106" s="9">
        <v>0</v>
      </c>
    </row>
    <row r="3107" spans="1:8" ht="15.75" x14ac:dyDescent="0.25">
      <c r="A3107" s="9">
        <v>2016</v>
      </c>
      <c r="B3107" s="10">
        <v>0</v>
      </c>
      <c r="C3107" s="13">
        <v>27</v>
      </c>
      <c r="D3107" s="12">
        <v>0</v>
      </c>
      <c r="E3107" s="19">
        <v>1</v>
      </c>
      <c r="F3107" s="19">
        <v>0</v>
      </c>
      <c r="G3107" s="9">
        <f t="shared" si="102"/>
        <v>26</v>
      </c>
      <c r="H3107" s="9">
        <v>0</v>
      </c>
    </row>
    <row r="3108" spans="1:8" ht="15.75" x14ac:dyDescent="0.25">
      <c r="A3108" s="9">
        <v>2017</v>
      </c>
      <c r="B3108" s="10">
        <v>0</v>
      </c>
      <c r="C3108" s="13">
        <v>19</v>
      </c>
      <c r="D3108" s="12">
        <v>0</v>
      </c>
      <c r="E3108" s="19">
        <v>0</v>
      </c>
      <c r="F3108" s="19">
        <v>0</v>
      </c>
      <c r="G3108" s="19">
        <v>19</v>
      </c>
      <c r="H3108" s="19">
        <v>0</v>
      </c>
    </row>
    <row r="3109" spans="1:8" ht="15.75" x14ac:dyDescent="0.25">
      <c r="A3109" s="9">
        <v>2018</v>
      </c>
      <c r="B3109" s="10">
        <v>0</v>
      </c>
      <c r="C3109" s="13">
        <v>19</v>
      </c>
      <c r="D3109" s="12">
        <v>0</v>
      </c>
      <c r="E3109" s="19">
        <v>0</v>
      </c>
      <c r="F3109" s="19">
        <v>0</v>
      </c>
      <c r="G3109" s="19">
        <v>19</v>
      </c>
      <c r="H3109" s="19">
        <v>0</v>
      </c>
    </row>
    <row r="3110" spans="1:8" ht="15.75" x14ac:dyDescent="0.25">
      <c r="A3110" s="9">
        <v>2019</v>
      </c>
      <c r="B3110" s="10">
        <v>0</v>
      </c>
      <c r="C3110" s="13">
        <v>18</v>
      </c>
      <c r="D3110" s="12">
        <v>0</v>
      </c>
      <c r="E3110" s="19">
        <v>4</v>
      </c>
      <c r="F3110" s="19">
        <v>0</v>
      </c>
      <c r="G3110" s="19">
        <v>14</v>
      </c>
      <c r="H3110" s="19">
        <v>0</v>
      </c>
    </row>
    <row r="3111" spans="1:8" ht="15.75" x14ac:dyDescent="0.25">
      <c r="A3111" s="9">
        <v>2020</v>
      </c>
      <c r="B3111" s="10">
        <v>0</v>
      </c>
      <c r="C3111" s="13">
        <v>18</v>
      </c>
      <c r="D3111" s="12">
        <v>0</v>
      </c>
      <c r="E3111" s="19">
        <v>4</v>
      </c>
      <c r="F3111" s="19">
        <v>0</v>
      </c>
      <c r="G3111" s="19">
        <v>14</v>
      </c>
      <c r="H3111" s="19">
        <v>0</v>
      </c>
    </row>
    <row r="3112" spans="1:8" ht="15.75" x14ac:dyDescent="0.25">
      <c r="A3112" s="9">
        <v>2021</v>
      </c>
      <c r="B3112" s="10">
        <v>0</v>
      </c>
      <c r="C3112" s="13" t="s">
        <v>666</v>
      </c>
      <c r="D3112" s="13" t="s">
        <v>666</v>
      </c>
      <c r="E3112" s="13" t="s">
        <v>666</v>
      </c>
      <c r="F3112" s="13" t="s">
        <v>666</v>
      </c>
      <c r="G3112" s="13" t="s">
        <v>666</v>
      </c>
      <c r="H3112" s="13" t="s">
        <v>666</v>
      </c>
    </row>
    <row r="3113" spans="1:8" ht="15.75" x14ac:dyDescent="0.25">
      <c r="A3113" s="9">
        <v>2022</v>
      </c>
      <c r="B3113" s="10">
        <v>0</v>
      </c>
      <c r="C3113" s="13">
        <v>21</v>
      </c>
      <c r="D3113" s="9">
        <v>3</v>
      </c>
      <c r="E3113" s="19">
        <v>4</v>
      </c>
      <c r="F3113" s="19">
        <v>0</v>
      </c>
      <c r="G3113" s="19">
        <v>8</v>
      </c>
      <c r="H3113" s="19">
        <v>6</v>
      </c>
    </row>
    <row r="3114" spans="1:8" ht="15.75" x14ac:dyDescent="0.25">
      <c r="A3114" s="26"/>
      <c r="B3114" s="27"/>
      <c r="C3114" s="29"/>
      <c r="D3114" s="30"/>
      <c r="E3114" s="25"/>
      <c r="F3114" s="25"/>
      <c r="G3114" s="25"/>
      <c r="H3114" s="25"/>
    </row>
    <row r="3115" spans="1:8" ht="15.75" x14ac:dyDescent="0.25">
      <c r="A3115" s="23" t="s">
        <v>96</v>
      </c>
      <c r="B3115" s="27"/>
      <c r="C3115" s="29"/>
      <c r="D3115" s="30"/>
      <c r="E3115" s="25"/>
      <c r="F3115" s="25"/>
      <c r="G3115" s="25"/>
      <c r="H3115" s="25"/>
    </row>
    <row r="3116" spans="1:8" ht="15.75" x14ac:dyDescent="0.25">
      <c r="A3116" s="26"/>
      <c r="B3116" s="27"/>
      <c r="C3116" s="29"/>
      <c r="D3116" s="30"/>
      <c r="E3116" s="25"/>
      <c r="F3116" s="25"/>
      <c r="G3116" s="25"/>
      <c r="H3116" s="25"/>
    </row>
    <row r="3117" spans="1:8" ht="15.75" x14ac:dyDescent="0.25">
      <c r="A3117" s="26"/>
      <c r="B3117" s="27"/>
      <c r="C3117" s="29"/>
      <c r="D3117" s="30"/>
      <c r="E3117" s="25"/>
      <c r="F3117" s="25"/>
      <c r="G3117" s="25"/>
      <c r="H3117" s="25"/>
    </row>
    <row r="3118" spans="1:8" ht="15.75" x14ac:dyDescent="0.25">
      <c r="A3118" s="26"/>
      <c r="B3118" s="27"/>
      <c r="C3118" s="29"/>
      <c r="D3118" s="30"/>
      <c r="E3118" s="25"/>
      <c r="F3118" s="25"/>
      <c r="G3118" s="25"/>
      <c r="H3118" s="25"/>
    </row>
    <row r="3119" spans="1:8" ht="15.75" x14ac:dyDescent="0.25">
      <c r="A3119" s="23"/>
      <c r="B3119" s="24"/>
      <c r="C3119" s="23"/>
      <c r="D3119" s="23"/>
      <c r="E3119" s="25"/>
      <c r="F3119" s="25"/>
      <c r="G3119" s="25"/>
      <c r="H3119" s="25"/>
    </row>
    <row r="3120" spans="1:8" ht="15.75" x14ac:dyDescent="0.25">
      <c r="A3120" s="23"/>
      <c r="B3120" s="24"/>
      <c r="C3120" s="23"/>
      <c r="D3120" s="23"/>
      <c r="E3120" s="25"/>
      <c r="F3120" s="25"/>
      <c r="G3120" s="25"/>
      <c r="H3120" s="25"/>
    </row>
    <row r="3121" spans="1:8" ht="15.75" x14ac:dyDescent="0.25">
      <c r="A3121" s="23"/>
      <c r="B3121" s="24"/>
      <c r="C3121" s="23"/>
      <c r="D3121" s="23"/>
      <c r="E3121" s="25"/>
      <c r="F3121" s="25"/>
      <c r="G3121" s="25"/>
      <c r="H3121" s="25"/>
    </row>
    <row r="3122" spans="1:8" ht="18" x14ac:dyDescent="0.25">
      <c r="A3122" s="167" t="s">
        <v>69</v>
      </c>
      <c r="B3122" s="168"/>
      <c r="C3122" s="168"/>
      <c r="D3122" s="168"/>
      <c r="E3122" s="168"/>
      <c r="F3122" s="168"/>
      <c r="G3122" s="168"/>
      <c r="H3122" s="169"/>
    </row>
    <row r="3123" spans="1:8" ht="47.25" x14ac:dyDescent="0.25">
      <c r="A3123" s="20" t="s">
        <v>0</v>
      </c>
      <c r="B3123" s="21" t="s">
        <v>94</v>
      </c>
      <c r="C3123" s="22" t="s">
        <v>95</v>
      </c>
      <c r="D3123" s="22" t="s">
        <v>91</v>
      </c>
      <c r="E3123" s="22" t="s">
        <v>92</v>
      </c>
      <c r="F3123" s="22" t="s">
        <v>93</v>
      </c>
      <c r="G3123" s="22" t="s">
        <v>89</v>
      </c>
      <c r="H3123" s="22" t="s">
        <v>88</v>
      </c>
    </row>
    <row r="3124" spans="1:8" ht="15.75" x14ac:dyDescent="0.25">
      <c r="A3124" s="9">
        <v>2005</v>
      </c>
      <c r="B3124" s="10">
        <v>0</v>
      </c>
      <c r="C3124" s="11"/>
      <c r="D3124" s="12"/>
      <c r="E3124" s="19"/>
      <c r="F3124" s="19"/>
      <c r="G3124" s="12"/>
      <c r="H3124" s="12"/>
    </row>
    <row r="3125" spans="1:8" ht="15.75" x14ac:dyDescent="0.25">
      <c r="A3125" s="9">
        <v>2006</v>
      </c>
      <c r="B3125" s="10">
        <v>0</v>
      </c>
      <c r="C3125" s="11"/>
      <c r="D3125" s="12"/>
      <c r="E3125" s="19"/>
      <c r="F3125" s="19"/>
      <c r="G3125" s="12"/>
      <c r="H3125" s="12"/>
    </row>
    <row r="3126" spans="1:8" ht="15.75" x14ac:dyDescent="0.25">
      <c r="A3126" s="9">
        <v>2007</v>
      </c>
      <c r="B3126" s="10">
        <v>0</v>
      </c>
      <c r="C3126" s="11"/>
      <c r="D3126" s="12"/>
      <c r="E3126" s="19"/>
      <c r="F3126" s="19"/>
      <c r="G3126" s="12"/>
      <c r="H3126" s="12"/>
    </row>
    <row r="3127" spans="1:8" ht="15.75" x14ac:dyDescent="0.25">
      <c r="A3127" s="9">
        <v>2008</v>
      </c>
      <c r="B3127" s="10">
        <v>0</v>
      </c>
      <c r="C3127" s="11"/>
      <c r="D3127" s="12"/>
      <c r="E3127" s="19"/>
      <c r="F3127" s="19"/>
      <c r="G3127" s="12"/>
      <c r="H3127" s="12"/>
    </row>
    <row r="3128" spans="1:8" ht="15.75" x14ac:dyDescent="0.25">
      <c r="A3128" s="9">
        <v>2009</v>
      </c>
      <c r="B3128" s="10">
        <v>0</v>
      </c>
      <c r="C3128" s="11"/>
      <c r="D3128" s="12"/>
      <c r="E3128" s="19"/>
      <c r="F3128" s="19"/>
      <c r="G3128" s="12"/>
      <c r="H3128" s="12"/>
    </row>
    <row r="3129" spans="1:8" ht="15.75" x14ac:dyDescent="0.25">
      <c r="A3129" s="9">
        <v>2010</v>
      </c>
      <c r="B3129" s="10">
        <v>0</v>
      </c>
      <c r="C3129" s="13">
        <v>6</v>
      </c>
      <c r="D3129" s="12">
        <v>4</v>
      </c>
      <c r="E3129" s="19">
        <v>2</v>
      </c>
      <c r="F3129" s="19">
        <v>0</v>
      </c>
      <c r="G3129" s="9">
        <f t="shared" ref="G3129:G3136" si="103">C3129-(D3129+E3129+F3129)-H3129</f>
        <v>0</v>
      </c>
      <c r="H3129" s="9">
        <v>0</v>
      </c>
    </row>
    <row r="3130" spans="1:8" ht="15.75" x14ac:dyDescent="0.25">
      <c r="A3130" s="9">
        <v>2011</v>
      </c>
      <c r="B3130" s="10">
        <v>0</v>
      </c>
      <c r="C3130" s="13">
        <v>11</v>
      </c>
      <c r="D3130" s="12">
        <v>4</v>
      </c>
      <c r="E3130" s="19">
        <v>7</v>
      </c>
      <c r="F3130" s="19">
        <v>0</v>
      </c>
      <c r="G3130" s="9">
        <f t="shared" si="103"/>
        <v>0</v>
      </c>
      <c r="H3130" s="9">
        <v>0</v>
      </c>
    </row>
    <row r="3131" spans="1:8" ht="15.75" x14ac:dyDescent="0.25">
      <c r="A3131" s="9">
        <v>2012</v>
      </c>
      <c r="B3131" s="10">
        <v>0</v>
      </c>
      <c r="C3131" s="13">
        <v>20</v>
      </c>
      <c r="D3131" s="12">
        <v>5</v>
      </c>
      <c r="E3131" s="19">
        <v>15</v>
      </c>
      <c r="F3131" s="19">
        <v>0</v>
      </c>
      <c r="G3131" s="9">
        <f t="shared" si="103"/>
        <v>0</v>
      </c>
      <c r="H3131" s="9">
        <v>0</v>
      </c>
    </row>
    <row r="3132" spans="1:8" ht="15.75" x14ac:dyDescent="0.25">
      <c r="A3132" s="9">
        <v>2013</v>
      </c>
      <c r="B3132" s="10">
        <v>0</v>
      </c>
      <c r="C3132" s="13">
        <v>20</v>
      </c>
      <c r="D3132" s="12">
        <v>5</v>
      </c>
      <c r="E3132" s="19">
        <v>15</v>
      </c>
      <c r="F3132" s="19">
        <v>0</v>
      </c>
      <c r="G3132" s="9">
        <f t="shared" si="103"/>
        <v>0</v>
      </c>
      <c r="H3132" s="9">
        <v>0</v>
      </c>
    </row>
    <row r="3133" spans="1:8" ht="15.75" x14ac:dyDescent="0.25">
      <c r="A3133" s="9">
        <v>2014</v>
      </c>
      <c r="B3133" s="10">
        <v>0</v>
      </c>
      <c r="C3133" s="13">
        <v>20</v>
      </c>
      <c r="D3133" s="12">
        <v>0</v>
      </c>
      <c r="E3133" s="19">
        <v>0</v>
      </c>
      <c r="F3133" s="19">
        <v>0</v>
      </c>
      <c r="G3133" s="9">
        <f t="shared" si="103"/>
        <v>20</v>
      </c>
      <c r="H3133" s="9">
        <v>0</v>
      </c>
    </row>
    <row r="3134" spans="1:8" ht="15.75" x14ac:dyDescent="0.25">
      <c r="A3134" s="9">
        <v>2015</v>
      </c>
      <c r="B3134" s="10">
        <v>0</v>
      </c>
      <c r="C3134" s="13">
        <v>25</v>
      </c>
      <c r="D3134" s="12">
        <v>0</v>
      </c>
      <c r="E3134" s="19">
        <v>0</v>
      </c>
      <c r="F3134" s="19">
        <v>0</v>
      </c>
      <c r="G3134" s="9">
        <f t="shared" si="103"/>
        <v>25</v>
      </c>
      <c r="H3134" s="9">
        <v>0</v>
      </c>
    </row>
    <row r="3135" spans="1:8" ht="15.75" x14ac:dyDescent="0.25">
      <c r="A3135" s="9">
        <v>2016</v>
      </c>
      <c r="B3135" s="10">
        <v>0</v>
      </c>
      <c r="C3135" s="13">
        <v>34</v>
      </c>
      <c r="D3135" s="12">
        <v>0</v>
      </c>
      <c r="E3135" s="19">
        <v>0</v>
      </c>
      <c r="F3135" s="19">
        <v>0</v>
      </c>
      <c r="G3135" s="9">
        <f t="shared" si="103"/>
        <v>34</v>
      </c>
      <c r="H3135" s="9">
        <v>0</v>
      </c>
    </row>
    <row r="3136" spans="1:8" ht="15.75" x14ac:dyDescent="0.25">
      <c r="A3136" s="9">
        <v>2017</v>
      </c>
      <c r="B3136" s="10">
        <v>0</v>
      </c>
      <c r="C3136" s="13">
        <v>36</v>
      </c>
      <c r="D3136" s="12">
        <v>0</v>
      </c>
      <c r="E3136" s="19">
        <v>1</v>
      </c>
      <c r="F3136" s="19">
        <v>0</v>
      </c>
      <c r="G3136" s="19">
        <f t="shared" si="103"/>
        <v>35</v>
      </c>
      <c r="H3136" s="19">
        <v>0</v>
      </c>
    </row>
    <row r="3137" spans="1:8" ht="15.75" x14ac:dyDescent="0.25">
      <c r="A3137" s="9">
        <v>2018</v>
      </c>
      <c r="B3137" s="10">
        <v>0</v>
      </c>
      <c r="C3137" s="13">
        <v>37</v>
      </c>
      <c r="D3137" s="12">
        <v>0</v>
      </c>
      <c r="E3137" s="19">
        <v>0</v>
      </c>
      <c r="F3137" s="19">
        <v>0</v>
      </c>
      <c r="G3137" s="19">
        <v>37</v>
      </c>
      <c r="H3137" s="19">
        <v>0</v>
      </c>
    </row>
    <row r="3138" spans="1:8" ht="15.75" x14ac:dyDescent="0.25">
      <c r="A3138" s="9">
        <v>2019</v>
      </c>
      <c r="B3138" s="10">
        <v>0</v>
      </c>
      <c r="C3138" s="13">
        <v>37</v>
      </c>
      <c r="D3138" s="12">
        <v>0</v>
      </c>
      <c r="E3138" s="19">
        <v>0</v>
      </c>
      <c r="F3138" s="19">
        <v>0</v>
      </c>
      <c r="G3138" s="19">
        <v>35</v>
      </c>
      <c r="H3138" s="19">
        <v>2</v>
      </c>
    </row>
    <row r="3139" spans="1:8" ht="15.75" x14ac:dyDescent="0.25">
      <c r="A3139" s="9">
        <v>2020</v>
      </c>
      <c r="B3139" s="10">
        <v>0</v>
      </c>
      <c r="C3139" s="13">
        <v>39</v>
      </c>
      <c r="D3139" s="12">
        <v>0</v>
      </c>
      <c r="E3139" s="19">
        <v>0</v>
      </c>
      <c r="F3139" s="19">
        <v>0</v>
      </c>
      <c r="G3139" s="19">
        <v>37</v>
      </c>
      <c r="H3139" s="19">
        <v>2</v>
      </c>
    </row>
    <row r="3140" spans="1:8" ht="15.75" x14ac:dyDescent="0.25">
      <c r="A3140" s="9">
        <v>2021</v>
      </c>
      <c r="B3140" s="10">
        <v>0</v>
      </c>
      <c r="C3140" s="13" t="s">
        <v>666</v>
      </c>
      <c r="D3140" s="13" t="s">
        <v>666</v>
      </c>
      <c r="E3140" s="13" t="s">
        <v>666</v>
      </c>
      <c r="F3140" s="13" t="s">
        <v>666</v>
      </c>
      <c r="G3140" s="13" t="s">
        <v>666</v>
      </c>
      <c r="H3140" s="13" t="s">
        <v>666</v>
      </c>
    </row>
    <row r="3141" spans="1:8" ht="15.75" x14ac:dyDescent="0.25">
      <c r="A3141" s="9">
        <v>2022</v>
      </c>
      <c r="B3141" s="10">
        <v>0</v>
      </c>
      <c r="C3141" s="13">
        <v>38</v>
      </c>
      <c r="D3141" s="9">
        <v>0</v>
      </c>
      <c r="E3141" s="19">
        <v>0</v>
      </c>
      <c r="F3141" s="19">
        <v>0</v>
      </c>
      <c r="G3141" s="19">
        <v>38</v>
      </c>
      <c r="H3141" s="19">
        <v>0</v>
      </c>
    </row>
    <row r="3142" spans="1:8" ht="15.75" x14ac:dyDescent="0.25">
      <c r="A3142" s="26"/>
      <c r="B3142" s="27"/>
      <c r="C3142" s="29"/>
      <c r="D3142" s="30"/>
      <c r="E3142" s="25"/>
      <c r="F3142" s="25"/>
      <c r="G3142" s="25"/>
      <c r="H3142" s="25"/>
    </row>
    <row r="3143" spans="1:8" ht="15.75" x14ac:dyDescent="0.25">
      <c r="A3143" s="23" t="s">
        <v>96</v>
      </c>
      <c r="B3143" s="27"/>
      <c r="C3143" s="29"/>
      <c r="D3143" s="30"/>
      <c r="E3143" s="25"/>
      <c r="F3143" s="25"/>
      <c r="G3143" s="25"/>
      <c r="H3143" s="25"/>
    </row>
    <row r="3144" spans="1:8" ht="15.75" x14ac:dyDescent="0.25">
      <c r="A3144" s="26"/>
      <c r="B3144" s="27"/>
      <c r="C3144" s="29"/>
      <c r="D3144" s="30"/>
      <c r="E3144" s="25"/>
      <c r="F3144" s="25"/>
      <c r="G3144" s="25"/>
      <c r="H3144" s="25"/>
    </row>
    <row r="3145" spans="1:8" ht="15.75" x14ac:dyDescent="0.25">
      <c r="A3145" s="26"/>
      <c r="B3145" s="27"/>
      <c r="C3145" s="29"/>
      <c r="D3145" s="30"/>
      <c r="E3145" s="25"/>
      <c r="F3145" s="25"/>
      <c r="G3145" s="25"/>
      <c r="H3145" s="25"/>
    </row>
    <row r="3146" spans="1:8" ht="15.75" x14ac:dyDescent="0.25">
      <c r="A3146" s="26"/>
      <c r="B3146" s="27"/>
      <c r="C3146" s="29"/>
      <c r="D3146" s="30"/>
      <c r="E3146" s="25"/>
      <c r="F3146" s="25"/>
      <c r="G3146" s="25"/>
      <c r="H3146" s="25"/>
    </row>
    <row r="3147" spans="1:8" ht="15.75" x14ac:dyDescent="0.25">
      <c r="A3147" s="23"/>
      <c r="B3147" s="24"/>
      <c r="C3147" s="23"/>
      <c r="D3147" s="23"/>
      <c r="E3147" s="25"/>
      <c r="F3147" s="25"/>
      <c r="G3147" s="25"/>
      <c r="H3147" s="25"/>
    </row>
    <row r="3148" spans="1:8" ht="15.75" x14ac:dyDescent="0.25">
      <c r="A3148" s="23"/>
      <c r="B3148" s="24"/>
      <c r="C3148" s="23"/>
      <c r="D3148" s="23"/>
      <c r="E3148" s="25"/>
      <c r="F3148" s="25"/>
      <c r="G3148" s="25"/>
      <c r="H3148" s="25"/>
    </row>
    <row r="3149" spans="1:8" ht="15.75" x14ac:dyDescent="0.25">
      <c r="A3149" s="23"/>
      <c r="B3149" s="24"/>
      <c r="C3149" s="23"/>
      <c r="D3149" s="23"/>
      <c r="E3149" s="25"/>
      <c r="F3149" s="25"/>
      <c r="G3149" s="25"/>
      <c r="H3149" s="25"/>
    </row>
    <row r="3150" spans="1:8" ht="18" x14ac:dyDescent="0.25">
      <c r="A3150" s="167" t="s">
        <v>70</v>
      </c>
      <c r="B3150" s="168"/>
      <c r="C3150" s="168"/>
      <c r="D3150" s="168"/>
      <c r="E3150" s="168"/>
      <c r="F3150" s="168"/>
      <c r="G3150" s="168"/>
      <c r="H3150" s="169"/>
    </row>
    <row r="3151" spans="1:8" ht="47.25" x14ac:dyDescent="0.25">
      <c r="A3151" s="20" t="s">
        <v>0</v>
      </c>
      <c r="B3151" s="21" t="s">
        <v>94</v>
      </c>
      <c r="C3151" s="22" t="s">
        <v>95</v>
      </c>
      <c r="D3151" s="22" t="s">
        <v>91</v>
      </c>
      <c r="E3151" s="22" t="s">
        <v>92</v>
      </c>
      <c r="F3151" s="22" t="s">
        <v>93</v>
      </c>
      <c r="G3151" s="22" t="s">
        <v>89</v>
      </c>
      <c r="H3151" s="22" t="s">
        <v>88</v>
      </c>
    </row>
    <row r="3152" spans="1:8" ht="15.75" x14ac:dyDescent="0.25">
      <c r="A3152" s="9">
        <v>2005</v>
      </c>
      <c r="B3152" s="10">
        <v>0</v>
      </c>
      <c r="C3152" s="11"/>
      <c r="D3152" s="12"/>
      <c r="E3152" s="19"/>
      <c r="F3152" s="19"/>
      <c r="G3152" s="12"/>
      <c r="H3152" s="12"/>
    </row>
    <row r="3153" spans="1:8" ht="15.75" x14ac:dyDescent="0.25">
      <c r="A3153" s="9">
        <v>2006</v>
      </c>
      <c r="B3153" s="10">
        <v>0</v>
      </c>
      <c r="C3153" s="11"/>
      <c r="D3153" s="12"/>
      <c r="E3153" s="19"/>
      <c r="F3153" s="19"/>
      <c r="G3153" s="12"/>
      <c r="H3153" s="12"/>
    </row>
    <row r="3154" spans="1:8" ht="15.75" x14ac:dyDescent="0.25">
      <c r="A3154" s="9">
        <v>2007</v>
      </c>
      <c r="B3154" s="10">
        <v>0</v>
      </c>
      <c r="C3154" s="11"/>
      <c r="D3154" s="12"/>
      <c r="E3154" s="19"/>
      <c r="F3154" s="19"/>
      <c r="G3154" s="12"/>
      <c r="H3154" s="12"/>
    </row>
    <row r="3155" spans="1:8" ht="15.75" x14ac:dyDescent="0.25">
      <c r="A3155" s="9">
        <v>2008</v>
      </c>
      <c r="B3155" s="10">
        <v>0</v>
      </c>
      <c r="C3155" s="11"/>
      <c r="D3155" s="12"/>
      <c r="E3155" s="19"/>
      <c r="F3155" s="19"/>
      <c r="G3155" s="12"/>
      <c r="H3155" s="12"/>
    </row>
    <row r="3156" spans="1:8" ht="15.75" x14ac:dyDescent="0.25">
      <c r="A3156" s="9">
        <v>2009</v>
      </c>
      <c r="B3156" s="10">
        <v>0</v>
      </c>
      <c r="C3156" s="11"/>
      <c r="D3156" s="12"/>
      <c r="E3156" s="19"/>
      <c r="F3156" s="19"/>
      <c r="G3156" s="12"/>
      <c r="H3156" s="12"/>
    </row>
    <row r="3157" spans="1:8" ht="15.75" x14ac:dyDescent="0.25">
      <c r="A3157" s="9">
        <v>2010</v>
      </c>
      <c r="B3157" s="10">
        <v>0</v>
      </c>
      <c r="C3157" s="13">
        <v>1</v>
      </c>
      <c r="D3157" s="12">
        <v>1</v>
      </c>
      <c r="E3157" s="19">
        <v>0</v>
      </c>
      <c r="F3157" s="19">
        <v>0</v>
      </c>
      <c r="G3157" s="9">
        <f t="shared" ref="G3157:G3163" si="104">C3157-(D3157+E3157+F3157)-H3157</f>
        <v>0</v>
      </c>
      <c r="H3157" s="9">
        <v>0</v>
      </c>
    </row>
    <row r="3158" spans="1:8" ht="15.75" x14ac:dyDescent="0.25">
      <c r="A3158" s="9">
        <v>2011</v>
      </c>
      <c r="B3158" s="10">
        <v>0</v>
      </c>
      <c r="C3158" s="13">
        <v>1</v>
      </c>
      <c r="D3158" s="12">
        <v>1</v>
      </c>
      <c r="E3158" s="19">
        <v>0</v>
      </c>
      <c r="F3158" s="19">
        <v>0</v>
      </c>
      <c r="G3158" s="9">
        <f t="shared" si="104"/>
        <v>0</v>
      </c>
      <c r="H3158" s="9">
        <v>0</v>
      </c>
    </row>
    <row r="3159" spans="1:8" ht="15.75" x14ac:dyDescent="0.25">
      <c r="A3159" s="9">
        <v>2012</v>
      </c>
      <c r="B3159" s="10">
        <v>0</v>
      </c>
      <c r="C3159" s="13">
        <v>1</v>
      </c>
      <c r="D3159" s="12">
        <v>0</v>
      </c>
      <c r="E3159" s="19">
        <v>0</v>
      </c>
      <c r="F3159" s="19">
        <v>0</v>
      </c>
      <c r="G3159" s="9">
        <f t="shared" si="104"/>
        <v>0</v>
      </c>
      <c r="H3159" s="9">
        <v>1</v>
      </c>
    </row>
    <row r="3160" spans="1:8" ht="15.75" x14ac:dyDescent="0.25">
      <c r="A3160" s="9">
        <v>2013</v>
      </c>
      <c r="B3160" s="10">
        <v>0</v>
      </c>
      <c r="C3160" s="13">
        <v>1</v>
      </c>
      <c r="D3160" s="12">
        <v>0</v>
      </c>
      <c r="E3160" s="19">
        <v>0</v>
      </c>
      <c r="F3160" s="19">
        <v>0</v>
      </c>
      <c r="G3160" s="9">
        <f t="shared" si="104"/>
        <v>0</v>
      </c>
      <c r="H3160" s="9">
        <v>1</v>
      </c>
    </row>
    <row r="3161" spans="1:8" ht="15.75" x14ac:dyDescent="0.25">
      <c r="A3161" s="9">
        <v>2014</v>
      </c>
      <c r="B3161" s="10">
        <v>0</v>
      </c>
      <c r="C3161" s="13">
        <v>1</v>
      </c>
      <c r="D3161" s="12">
        <v>0</v>
      </c>
      <c r="E3161" s="19">
        <v>0</v>
      </c>
      <c r="F3161" s="19">
        <v>0</v>
      </c>
      <c r="G3161" s="9">
        <f t="shared" si="104"/>
        <v>1</v>
      </c>
      <c r="H3161" s="9">
        <v>0</v>
      </c>
    </row>
    <row r="3162" spans="1:8" ht="15.75" x14ac:dyDescent="0.25">
      <c r="A3162" s="9">
        <v>2015</v>
      </c>
      <c r="B3162" s="10">
        <v>0</v>
      </c>
      <c r="C3162" s="13">
        <v>0</v>
      </c>
      <c r="D3162" s="12">
        <v>0</v>
      </c>
      <c r="E3162" s="19">
        <v>0</v>
      </c>
      <c r="F3162" s="19">
        <v>0</v>
      </c>
      <c r="G3162" s="9">
        <f t="shared" si="104"/>
        <v>0</v>
      </c>
      <c r="H3162" s="9">
        <v>0</v>
      </c>
    </row>
    <row r="3163" spans="1:8" ht="15.75" x14ac:dyDescent="0.25">
      <c r="A3163" s="9">
        <v>2016</v>
      </c>
      <c r="B3163" s="10">
        <v>0</v>
      </c>
      <c r="C3163" s="13">
        <v>3</v>
      </c>
      <c r="D3163" s="12">
        <v>0</v>
      </c>
      <c r="E3163" s="19">
        <v>0</v>
      </c>
      <c r="F3163" s="19">
        <v>0</v>
      </c>
      <c r="G3163" s="9">
        <f t="shared" si="104"/>
        <v>3</v>
      </c>
      <c r="H3163" s="9">
        <v>0</v>
      </c>
    </row>
    <row r="3164" spans="1:8" ht="15.75" x14ac:dyDescent="0.25">
      <c r="A3164" s="9">
        <v>2017</v>
      </c>
      <c r="B3164" s="10">
        <v>0</v>
      </c>
      <c r="C3164" s="13">
        <v>3</v>
      </c>
      <c r="D3164" s="12">
        <v>0</v>
      </c>
      <c r="E3164" s="19">
        <v>0</v>
      </c>
      <c r="F3164" s="19">
        <v>0</v>
      </c>
      <c r="G3164" s="19">
        <v>3</v>
      </c>
      <c r="H3164" s="19">
        <v>0</v>
      </c>
    </row>
    <row r="3165" spans="1:8" ht="15.75" x14ac:dyDescent="0.25">
      <c r="A3165" s="9">
        <v>2018</v>
      </c>
      <c r="B3165" s="10">
        <v>0</v>
      </c>
      <c r="C3165" s="13">
        <v>3</v>
      </c>
      <c r="D3165" s="12">
        <v>0</v>
      </c>
      <c r="E3165" s="19">
        <v>0</v>
      </c>
      <c r="F3165" s="19">
        <v>0</v>
      </c>
      <c r="G3165" s="19">
        <v>3</v>
      </c>
      <c r="H3165" s="19">
        <v>0</v>
      </c>
    </row>
    <row r="3166" spans="1:8" ht="15.75" x14ac:dyDescent="0.25">
      <c r="A3166" s="9">
        <v>2019</v>
      </c>
      <c r="B3166" s="10">
        <v>0</v>
      </c>
      <c r="C3166" s="13">
        <v>3</v>
      </c>
      <c r="D3166" s="12">
        <v>0</v>
      </c>
      <c r="E3166" s="19">
        <v>0</v>
      </c>
      <c r="F3166" s="19">
        <v>0</v>
      </c>
      <c r="G3166" s="19">
        <v>3</v>
      </c>
      <c r="H3166" s="19">
        <v>0</v>
      </c>
    </row>
    <row r="3167" spans="1:8" ht="15.75" x14ac:dyDescent="0.25">
      <c r="A3167" s="9">
        <v>2020</v>
      </c>
      <c r="B3167" s="10">
        <v>0</v>
      </c>
      <c r="C3167" s="13">
        <v>4</v>
      </c>
      <c r="D3167" s="12">
        <v>0</v>
      </c>
      <c r="E3167" s="19">
        <v>0</v>
      </c>
      <c r="F3167" s="19">
        <v>0</v>
      </c>
      <c r="G3167" s="19">
        <v>4</v>
      </c>
      <c r="H3167" s="19">
        <v>0</v>
      </c>
    </row>
    <row r="3168" spans="1:8" ht="15.75" x14ac:dyDescent="0.25">
      <c r="A3168" s="9">
        <v>2021</v>
      </c>
      <c r="B3168" s="10">
        <v>0</v>
      </c>
      <c r="C3168" s="13" t="s">
        <v>666</v>
      </c>
      <c r="D3168" s="13" t="s">
        <v>666</v>
      </c>
      <c r="E3168" s="13" t="s">
        <v>666</v>
      </c>
      <c r="F3168" s="13" t="s">
        <v>666</v>
      </c>
      <c r="G3168" s="13" t="s">
        <v>666</v>
      </c>
      <c r="H3168" s="13" t="s">
        <v>666</v>
      </c>
    </row>
    <row r="3169" spans="1:8" ht="15.75" x14ac:dyDescent="0.25">
      <c r="A3169" s="9">
        <v>2022</v>
      </c>
      <c r="B3169" s="10">
        <v>0</v>
      </c>
      <c r="C3169" s="13">
        <v>4</v>
      </c>
      <c r="D3169" s="9">
        <v>0</v>
      </c>
      <c r="E3169" s="19">
        <v>0</v>
      </c>
      <c r="F3169" s="19">
        <v>0</v>
      </c>
      <c r="G3169" s="19">
        <v>4</v>
      </c>
      <c r="H3169" s="19">
        <v>0</v>
      </c>
    </row>
    <row r="3170" spans="1:8" ht="15.75" x14ac:dyDescent="0.25">
      <c r="A3170" s="26"/>
      <c r="B3170" s="27"/>
      <c r="C3170" s="29"/>
      <c r="D3170" s="30"/>
      <c r="E3170" s="25"/>
      <c r="F3170" s="25"/>
      <c r="G3170" s="25"/>
      <c r="H3170" s="25"/>
    </row>
    <row r="3171" spans="1:8" ht="15.75" x14ac:dyDescent="0.25">
      <c r="A3171" s="23" t="s">
        <v>96</v>
      </c>
      <c r="B3171" s="27"/>
      <c r="C3171" s="29"/>
      <c r="D3171" s="30"/>
      <c r="E3171" s="25"/>
      <c r="F3171" s="25"/>
      <c r="G3171" s="25"/>
      <c r="H3171" s="25"/>
    </row>
    <row r="3172" spans="1:8" ht="15.75" x14ac:dyDescent="0.25">
      <c r="A3172" s="26"/>
      <c r="B3172" s="27"/>
      <c r="C3172" s="29"/>
      <c r="D3172" s="30"/>
      <c r="E3172" s="25"/>
      <c r="F3172" s="25"/>
      <c r="G3172" s="25"/>
      <c r="H3172" s="25"/>
    </row>
    <row r="3173" spans="1:8" ht="15.75" x14ac:dyDescent="0.25">
      <c r="A3173" s="26"/>
      <c r="B3173" s="27"/>
      <c r="C3173" s="29"/>
      <c r="D3173" s="30"/>
      <c r="E3173" s="25"/>
      <c r="F3173" s="25"/>
      <c r="G3173" s="25"/>
      <c r="H3173" s="25"/>
    </row>
    <row r="3174" spans="1:8" ht="15.75" x14ac:dyDescent="0.25">
      <c r="A3174" s="26"/>
      <c r="B3174" s="27"/>
      <c r="C3174" s="29"/>
      <c r="D3174" s="30"/>
      <c r="E3174" s="25"/>
      <c r="F3174" s="25"/>
      <c r="G3174" s="25"/>
      <c r="H3174" s="25"/>
    </row>
    <row r="3175" spans="1:8" ht="15.75" x14ac:dyDescent="0.25">
      <c r="A3175" s="23"/>
      <c r="B3175" s="24"/>
      <c r="C3175" s="23"/>
      <c r="D3175" s="23"/>
      <c r="E3175" s="25"/>
      <c r="F3175" s="25"/>
      <c r="G3175" s="25"/>
      <c r="H3175" s="25"/>
    </row>
    <row r="3176" spans="1:8" ht="15.75" x14ac:dyDescent="0.25">
      <c r="A3176" s="23"/>
      <c r="B3176" s="24"/>
      <c r="C3176" s="23"/>
      <c r="D3176" s="23"/>
      <c r="E3176" s="25"/>
      <c r="F3176" s="25"/>
      <c r="G3176" s="25"/>
      <c r="H3176" s="25"/>
    </row>
    <row r="3177" spans="1:8" ht="15.75" x14ac:dyDescent="0.25">
      <c r="A3177" s="23"/>
      <c r="B3177" s="24"/>
      <c r="C3177" s="23"/>
      <c r="D3177" s="23"/>
      <c r="E3177" s="25"/>
      <c r="F3177" s="25"/>
      <c r="G3177" s="25"/>
      <c r="H3177" s="25"/>
    </row>
    <row r="3178" spans="1:8" ht="18" x14ac:dyDescent="0.25">
      <c r="A3178" s="167" t="s">
        <v>71</v>
      </c>
      <c r="B3178" s="168"/>
      <c r="C3178" s="168"/>
      <c r="D3178" s="168"/>
      <c r="E3178" s="168"/>
      <c r="F3178" s="168"/>
      <c r="G3178" s="168"/>
      <c r="H3178" s="169"/>
    </row>
    <row r="3179" spans="1:8" ht="47.25" x14ac:dyDescent="0.25">
      <c r="A3179" s="20" t="s">
        <v>0</v>
      </c>
      <c r="B3179" s="21" t="s">
        <v>94</v>
      </c>
      <c r="C3179" s="22" t="s">
        <v>95</v>
      </c>
      <c r="D3179" s="22" t="s">
        <v>91</v>
      </c>
      <c r="E3179" s="22" t="s">
        <v>92</v>
      </c>
      <c r="F3179" s="22" t="s">
        <v>93</v>
      </c>
      <c r="G3179" s="22" t="s">
        <v>89</v>
      </c>
      <c r="H3179" s="22" t="s">
        <v>88</v>
      </c>
    </row>
    <row r="3180" spans="1:8" ht="15.75" x14ac:dyDescent="0.25">
      <c r="A3180" s="9">
        <v>2005</v>
      </c>
      <c r="B3180" s="10">
        <v>0</v>
      </c>
      <c r="C3180" s="11"/>
      <c r="D3180" s="12"/>
      <c r="E3180" s="19"/>
      <c r="F3180" s="19"/>
      <c r="G3180" s="12"/>
      <c r="H3180" s="12"/>
    </row>
    <row r="3181" spans="1:8" ht="15.75" x14ac:dyDescent="0.25">
      <c r="A3181" s="9">
        <v>2006</v>
      </c>
      <c r="B3181" s="10">
        <v>0</v>
      </c>
      <c r="C3181" s="11"/>
      <c r="D3181" s="12"/>
      <c r="E3181" s="19"/>
      <c r="F3181" s="19"/>
      <c r="G3181" s="12"/>
      <c r="H3181" s="12"/>
    </row>
    <row r="3182" spans="1:8" ht="15.75" x14ac:dyDescent="0.25">
      <c r="A3182" s="9">
        <v>2007</v>
      </c>
      <c r="B3182" s="10">
        <v>0</v>
      </c>
      <c r="C3182" s="11"/>
      <c r="D3182" s="12"/>
      <c r="E3182" s="19"/>
      <c r="F3182" s="19"/>
      <c r="G3182" s="12"/>
      <c r="H3182" s="12"/>
    </row>
    <row r="3183" spans="1:8" ht="15.75" x14ac:dyDescent="0.25">
      <c r="A3183" s="9">
        <v>2008</v>
      </c>
      <c r="B3183" s="10">
        <v>0</v>
      </c>
      <c r="C3183" s="11"/>
      <c r="D3183" s="12"/>
      <c r="E3183" s="19"/>
      <c r="F3183" s="19"/>
      <c r="G3183" s="12"/>
      <c r="H3183" s="12"/>
    </row>
    <row r="3184" spans="1:8" ht="15.75" x14ac:dyDescent="0.25">
      <c r="A3184" s="9">
        <v>2009</v>
      </c>
      <c r="B3184" s="10">
        <v>0</v>
      </c>
      <c r="C3184" s="11"/>
      <c r="D3184" s="12"/>
      <c r="E3184" s="19"/>
      <c r="F3184" s="19"/>
      <c r="G3184" s="12"/>
      <c r="H3184" s="12"/>
    </row>
    <row r="3185" spans="1:8" ht="15.75" x14ac:dyDescent="0.25">
      <c r="A3185" s="9">
        <v>2010</v>
      </c>
      <c r="B3185" s="10">
        <v>0</v>
      </c>
      <c r="C3185" s="13">
        <v>1</v>
      </c>
      <c r="D3185" s="12">
        <v>0</v>
      </c>
      <c r="E3185" s="19">
        <v>1</v>
      </c>
      <c r="F3185" s="19">
        <v>0</v>
      </c>
      <c r="G3185" s="9">
        <f t="shared" ref="G3185:G3191" si="105">C3185-(D3185+E3185+F3185)-H3185</f>
        <v>0</v>
      </c>
      <c r="H3185" s="9">
        <v>0</v>
      </c>
    </row>
    <row r="3186" spans="1:8" ht="15.75" x14ac:dyDescent="0.25">
      <c r="A3186" s="9">
        <v>2011</v>
      </c>
      <c r="B3186" s="10">
        <v>0</v>
      </c>
      <c r="C3186" s="13">
        <v>2</v>
      </c>
      <c r="D3186" s="12">
        <v>0</v>
      </c>
      <c r="E3186" s="19">
        <v>1</v>
      </c>
      <c r="F3186" s="19">
        <v>0</v>
      </c>
      <c r="G3186" s="9">
        <f t="shared" si="105"/>
        <v>0</v>
      </c>
      <c r="H3186" s="9">
        <v>1</v>
      </c>
    </row>
    <row r="3187" spans="1:8" ht="15.75" x14ac:dyDescent="0.25">
      <c r="A3187" s="9">
        <v>2012</v>
      </c>
      <c r="B3187" s="10">
        <v>0</v>
      </c>
      <c r="C3187" s="13">
        <v>2</v>
      </c>
      <c r="D3187" s="12">
        <v>0</v>
      </c>
      <c r="E3187" s="19">
        <v>1</v>
      </c>
      <c r="F3187" s="19">
        <v>1</v>
      </c>
      <c r="G3187" s="9">
        <f t="shared" si="105"/>
        <v>0</v>
      </c>
      <c r="H3187" s="9">
        <v>0</v>
      </c>
    </row>
    <row r="3188" spans="1:8" ht="15.75" x14ac:dyDescent="0.25">
      <c r="A3188" s="9">
        <v>2013</v>
      </c>
      <c r="B3188" s="10">
        <v>0</v>
      </c>
      <c r="C3188" s="13">
        <v>2</v>
      </c>
      <c r="D3188" s="12">
        <v>0</v>
      </c>
      <c r="E3188" s="19">
        <v>1</v>
      </c>
      <c r="F3188" s="19">
        <v>1</v>
      </c>
      <c r="G3188" s="9">
        <f t="shared" si="105"/>
        <v>0</v>
      </c>
      <c r="H3188" s="9">
        <v>0</v>
      </c>
    </row>
    <row r="3189" spans="1:8" ht="15.75" x14ac:dyDescent="0.25">
      <c r="A3189" s="9">
        <v>2014</v>
      </c>
      <c r="B3189" s="10">
        <v>0</v>
      </c>
      <c r="C3189" s="13">
        <v>2</v>
      </c>
      <c r="D3189" s="12">
        <v>0</v>
      </c>
      <c r="E3189" s="19">
        <v>2</v>
      </c>
      <c r="F3189" s="19">
        <v>0</v>
      </c>
      <c r="G3189" s="9">
        <f t="shared" si="105"/>
        <v>0</v>
      </c>
      <c r="H3189" s="9">
        <v>0</v>
      </c>
    </row>
    <row r="3190" spans="1:8" ht="15.75" x14ac:dyDescent="0.25">
      <c r="A3190" s="9">
        <v>2015</v>
      </c>
      <c r="B3190" s="10">
        <v>0</v>
      </c>
      <c r="C3190" s="13">
        <v>2</v>
      </c>
      <c r="D3190" s="12">
        <v>0</v>
      </c>
      <c r="E3190" s="19">
        <v>2</v>
      </c>
      <c r="F3190" s="19">
        <v>0</v>
      </c>
      <c r="G3190" s="9">
        <f t="shared" si="105"/>
        <v>0</v>
      </c>
      <c r="H3190" s="9">
        <v>0</v>
      </c>
    </row>
    <row r="3191" spans="1:8" ht="15.75" x14ac:dyDescent="0.25">
      <c r="A3191" s="9">
        <v>2016</v>
      </c>
      <c r="B3191" s="10">
        <v>0</v>
      </c>
      <c r="C3191" s="13">
        <v>2</v>
      </c>
      <c r="D3191" s="12">
        <v>0</v>
      </c>
      <c r="E3191" s="19">
        <v>0</v>
      </c>
      <c r="F3191" s="19">
        <v>0</v>
      </c>
      <c r="G3191" s="9">
        <f t="shared" si="105"/>
        <v>2</v>
      </c>
      <c r="H3191" s="9">
        <v>0</v>
      </c>
    </row>
    <row r="3192" spans="1:8" ht="15.75" x14ac:dyDescent="0.25">
      <c r="A3192" s="9">
        <v>2017</v>
      </c>
      <c r="B3192" s="10">
        <v>0</v>
      </c>
      <c r="C3192" s="13">
        <v>2</v>
      </c>
      <c r="D3192" s="12">
        <v>0</v>
      </c>
      <c r="E3192" s="19">
        <v>1</v>
      </c>
      <c r="F3192" s="19">
        <v>0</v>
      </c>
      <c r="G3192" s="19">
        <f>C3192-(D3192+E3192+F3192)-H3192</f>
        <v>1</v>
      </c>
      <c r="H3192" s="19">
        <v>0</v>
      </c>
    </row>
    <row r="3193" spans="1:8" ht="15.75" x14ac:dyDescent="0.25">
      <c r="A3193" s="9">
        <v>2018</v>
      </c>
      <c r="B3193" s="10">
        <v>0</v>
      </c>
      <c r="C3193" s="13">
        <v>2</v>
      </c>
      <c r="D3193" s="12">
        <v>0</v>
      </c>
      <c r="E3193" s="19">
        <v>0</v>
      </c>
      <c r="F3193" s="19">
        <v>0</v>
      </c>
      <c r="G3193" s="19">
        <v>1</v>
      </c>
      <c r="H3193" s="19">
        <v>1</v>
      </c>
    </row>
    <row r="3194" spans="1:8" ht="15.75" x14ac:dyDescent="0.25">
      <c r="A3194" s="9">
        <v>2019</v>
      </c>
      <c r="B3194" s="10">
        <v>0</v>
      </c>
      <c r="C3194" s="13">
        <v>2</v>
      </c>
      <c r="D3194" s="12">
        <v>0</v>
      </c>
      <c r="E3194" s="19">
        <v>2</v>
      </c>
      <c r="F3194" s="19">
        <v>0</v>
      </c>
      <c r="G3194" s="19">
        <v>0</v>
      </c>
      <c r="H3194" s="19">
        <v>0</v>
      </c>
    </row>
    <row r="3195" spans="1:8" ht="15.75" x14ac:dyDescent="0.25">
      <c r="A3195" s="9">
        <v>2020</v>
      </c>
      <c r="B3195" s="10">
        <v>0</v>
      </c>
      <c r="C3195" s="13">
        <v>2</v>
      </c>
      <c r="D3195" s="12">
        <v>0</v>
      </c>
      <c r="E3195" s="19">
        <v>0</v>
      </c>
      <c r="F3195" s="19">
        <v>0</v>
      </c>
      <c r="G3195" s="19">
        <v>0</v>
      </c>
      <c r="H3195" s="19">
        <v>2</v>
      </c>
    </row>
    <row r="3196" spans="1:8" ht="15.75" x14ac:dyDescent="0.25">
      <c r="A3196" s="9">
        <v>2021</v>
      </c>
      <c r="B3196" s="10">
        <v>0</v>
      </c>
      <c r="C3196" s="13" t="s">
        <v>666</v>
      </c>
      <c r="D3196" s="13" t="s">
        <v>666</v>
      </c>
      <c r="E3196" s="13" t="s">
        <v>666</v>
      </c>
      <c r="F3196" s="13" t="s">
        <v>666</v>
      </c>
      <c r="G3196" s="13" t="s">
        <v>666</v>
      </c>
      <c r="H3196" s="13" t="s">
        <v>666</v>
      </c>
    </row>
    <row r="3197" spans="1:8" ht="15.75" x14ac:dyDescent="0.25">
      <c r="A3197" s="9">
        <v>2022</v>
      </c>
      <c r="B3197" s="10">
        <v>0</v>
      </c>
      <c r="C3197" s="13">
        <v>2</v>
      </c>
      <c r="D3197" s="9">
        <v>0</v>
      </c>
      <c r="E3197" s="19">
        <v>1</v>
      </c>
      <c r="F3197" s="19">
        <v>0</v>
      </c>
      <c r="G3197" s="19">
        <v>0</v>
      </c>
      <c r="H3197" s="19">
        <v>1</v>
      </c>
    </row>
    <row r="3198" spans="1:8" ht="15.75" x14ac:dyDescent="0.25">
      <c r="A3198" s="26"/>
      <c r="B3198" s="27"/>
      <c r="C3198" s="29"/>
      <c r="D3198" s="30"/>
      <c r="E3198" s="25"/>
      <c r="F3198" s="25"/>
      <c r="G3198" s="25"/>
      <c r="H3198" s="25"/>
    </row>
    <row r="3199" spans="1:8" ht="15.75" x14ac:dyDescent="0.25">
      <c r="A3199" s="23" t="s">
        <v>96</v>
      </c>
      <c r="B3199" s="27"/>
      <c r="C3199" s="29"/>
      <c r="D3199" s="30"/>
      <c r="E3199" s="25"/>
      <c r="F3199" s="25"/>
      <c r="G3199" s="25"/>
      <c r="H3199" s="25"/>
    </row>
    <row r="3200" spans="1:8" ht="15.75" x14ac:dyDescent="0.25">
      <c r="A3200" s="26"/>
      <c r="B3200" s="27"/>
      <c r="C3200" s="29"/>
      <c r="D3200" s="30"/>
      <c r="E3200" s="25"/>
      <c r="F3200" s="25"/>
      <c r="G3200" s="25"/>
      <c r="H3200" s="25"/>
    </row>
    <row r="3201" spans="1:8" ht="15.75" x14ac:dyDescent="0.25">
      <c r="A3201" s="26"/>
      <c r="B3201" s="27"/>
      <c r="C3201" s="29"/>
      <c r="D3201" s="30"/>
      <c r="E3201" s="25"/>
      <c r="F3201" s="25"/>
      <c r="G3201" s="25"/>
      <c r="H3201" s="25"/>
    </row>
    <row r="3202" spans="1:8" ht="15.75" x14ac:dyDescent="0.25">
      <c r="A3202" s="26"/>
      <c r="B3202" s="27"/>
      <c r="C3202" s="29"/>
      <c r="D3202" s="30"/>
      <c r="E3202" s="25"/>
      <c r="F3202" s="25"/>
      <c r="G3202" s="25"/>
      <c r="H3202" s="25"/>
    </row>
    <row r="3203" spans="1:8" ht="15.75" x14ac:dyDescent="0.25">
      <c r="A3203" s="23"/>
      <c r="B3203" s="24"/>
      <c r="C3203" s="23"/>
      <c r="D3203" s="23"/>
      <c r="E3203" s="25"/>
      <c r="F3203" s="25"/>
      <c r="G3203" s="25"/>
      <c r="H3203" s="25"/>
    </row>
    <row r="3204" spans="1:8" ht="15.75" x14ac:dyDescent="0.25">
      <c r="A3204" s="23"/>
      <c r="B3204" s="24"/>
      <c r="C3204" s="23"/>
      <c r="D3204" s="23"/>
      <c r="E3204" s="25"/>
      <c r="F3204" s="25"/>
      <c r="G3204" s="25"/>
      <c r="H3204" s="25"/>
    </row>
    <row r="3205" spans="1:8" ht="15.75" x14ac:dyDescent="0.25">
      <c r="A3205" s="23"/>
      <c r="B3205" s="24"/>
      <c r="C3205" s="23"/>
      <c r="D3205" s="23"/>
      <c r="E3205" s="25"/>
      <c r="F3205" s="25"/>
      <c r="G3205" s="25"/>
      <c r="H3205" s="25"/>
    </row>
    <row r="3206" spans="1:8" ht="18" x14ac:dyDescent="0.25">
      <c r="A3206" s="167" t="s">
        <v>72</v>
      </c>
      <c r="B3206" s="168"/>
      <c r="C3206" s="168"/>
      <c r="D3206" s="168"/>
      <c r="E3206" s="168"/>
      <c r="F3206" s="168"/>
      <c r="G3206" s="168"/>
      <c r="H3206" s="169"/>
    </row>
    <row r="3207" spans="1:8" ht="47.25" x14ac:dyDescent="0.25">
      <c r="A3207" s="20" t="s">
        <v>0</v>
      </c>
      <c r="B3207" s="21" t="s">
        <v>94</v>
      </c>
      <c r="C3207" s="22" t="s">
        <v>95</v>
      </c>
      <c r="D3207" s="22" t="s">
        <v>91</v>
      </c>
      <c r="E3207" s="22" t="s">
        <v>92</v>
      </c>
      <c r="F3207" s="22" t="s">
        <v>93</v>
      </c>
      <c r="G3207" s="22" t="s">
        <v>89</v>
      </c>
      <c r="H3207" s="22" t="s">
        <v>88</v>
      </c>
    </row>
    <row r="3208" spans="1:8" ht="15.75" x14ac:dyDescent="0.25">
      <c r="A3208" s="9">
        <v>2005</v>
      </c>
      <c r="B3208" s="10">
        <v>0</v>
      </c>
      <c r="C3208" s="11"/>
      <c r="D3208" s="12"/>
      <c r="E3208" s="19"/>
      <c r="F3208" s="19"/>
      <c r="G3208" s="12"/>
      <c r="H3208" s="12"/>
    </row>
    <row r="3209" spans="1:8" ht="15.75" x14ac:dyDescent="0.25">
      <c r="A3209" s="9">
        <v>2006</v>
      </c>
      <c r="B3209" s="10">
        <v>0</v>
      </c>
      <c r="C3209" s="11"/>
      <c r="D3209" s="12"/>
      <c r="E3209" s="19"/>
      <c r="F3209" s="19"/>
      <c r="G3209" s="12"/>
      <c r="H3209" s="12"/>
    </row>
    <row r="3210" spans="1:8" ht="15.75" x14ac:dyDescent="0.25">
      <c r="A3210" s="9">
        <v>2007</v>
      </c>
      <c r="B3210" s="10">
        <v>0</v>
      </c>
      <c r="C3210" s="11"/>
      <c r="D3210" s="12"/>
      <c r="E3210" s="19"/>
      <c r="F3210" s="19"/>
      <c r="G3210" s="12"/>
      <c r="H3210" s="12"/>
    </row>
    <row r="3211" spans="1:8" ht="15.75" x14ac:dyDescent="0.25">
      <c r="A3211" s="9">
        <v>2008</v>
      </c>
      <c r="B3211" s="10">
        <v>0</v>
      </c>
      <c r="C3211" s="11"/>
      <c r="D3211" s="12"/>
      <c r="E3211" s="19"/>
      <c r="F3211" s="19"/>
      <c r="G3211" s="12"/>
      <c r="H3211" s="12"/>
    </row>
    <row r="3212" spans="1:8" ht="15.75" x14ac:dyDescent="0.25">
      <c r="A3212" s="9">
        <v>2009</v>
      </c>
      <c r="B3212" s="10">
        <v>0</v>
      </c>
      <c r="C3212" s="11"/>
      <c r="D3212" s="12"/>
      <c r="E3212" s="19"/>
      <c r="F3212" s="19"/>
      <c r="G3212" s="12"/>
      <c r="H3212" s="12"/>
    </row>
    <row r="3213" spans="1:8" ht="15.75" x14ac:dyDescent="0.25">
      <c r="A3213" s="9">
        <v>2010</v>
      </c>
      <c r="B3213" s="10">
        <v>0</v>
      </c>
      <c r="C3213" s="13">
        <v>4</v>
      </c>
      <c r="D3213" s="12">
        <v>0</v>
      </c>
      <c r="E3213" s="19">
        <v>4</v>
      </c>
      <c r="F3213" s="19">
        <v>0</v>
      </c>
      <c r="G3213" s="9">
        <f t="shared" ref="G3213:G3220" si="106">C3213-(D3213+E3213+F3213)-H3213</f>
        <v>0</v>
      </c>
      <c r="H3213" s="9">
        <v>0</v>
      </c>
    </row>
    <row r="3214" spans="1:8" ht="15.75" x14ac:dyDescent="0.25">
      <c r="A3214" s="9">
        <v>2011</v>
      </c>
      <c r="B3214" s="10">
        <v>0</v>
      </c>
      <c r="C3214" s="13">
        <v>2</v>
      </c>
      <c r="D3214" s="12">
        <v>0</v>
      </c>
      <c r="E3214" s="19">
        <v>1</v>
      </c>
      <c r="F3214" s="19">
        <v>0</v>
      </c>
      <c r="G3214" s="9">
        <f t="shared" si="106"/>
        <v>0</v>
      </c>
      <c r="H3214" s="9">
        <v>1</v>
      </c>
    </row>
    <row r="3215" spans="1:8" ht="15.75" x14ac:dyDescent="0.25">
      <c r="A3215" s="9">
        <v>2012</v>
      </c>
      <c r="B3215" s="10">
        <v>0</v>
      </c>
      <c r="C3215" s="13">
        <v>3</v>
      </c>
      <c r="D3215" s="12">
        <v>0</v>
      </c>
      <c r="E3215" s="19">
        <v>2</v>
      </c>
      <c r="F3215" s="19">
        <v>0</v>
      </c>
      <c r="G3215" s="9">
        <f t="shared" si="106"/>
        <v>0</v>
      </c>
      <c r="H3215" s="9">
        <v>1</v>
      </c>
    </row>
    <row r="3216" spans="1:8" ht="15.75" x14ac:dyDescent="0.25">
      <c r="A3216" s="9">
        <v>2013</v>
      </c>
      <c r="B3216" s="10">
        <v>0</v>
      </c>
      <c r="C3216" s="13">
        <v>8</v>
      </c>
      <c r="D3216" s="12">
        <v>0</v>
      </c>
      <c r="E3216" s="19">
        <v>3</v>
      </c>
      <c r="F3216" s="19">
        <v>0</v>
      </c>
      <c r="G3216" s="9">
        <f t="shared" si="106"/>
        <v>4</v>
      </c>
      <c r="H3216" s="9">
        <v>1</v>
      </c>
    </row>
    <row r="3217" spans="1:8" ht="15.75" x14ac:dyDescent="0.25">
      <c r="A3217" s="9">
        <v>2014</v>
      </c>
      <c r="B3217" s="10">
        <v>0</v>
      </c>
      <c r="C3217" s="13">
        <v>8</v>
      </c>
      <c r="D3217" s="12">
        <v>0</v>
      </c>
      <c r="E3217" s="19">
        <v>3</v>
      </c>
      <c r="F3217" s="19">
        <v>0</v>
      </c>
      <c r="G3217" s="9">
        <f t="shared" si="106"/>
        <v>4</v>
      </c>
      <c r="H3217" s="9">
        <v>1</v>
      </c>
    </row>
    <row r="3218" spans="1:8" ht="15.75" x14ac:dyDescent="0.25">
      <c r="A3218" s="9">
        <v>2015</v>
      </c>
      <c r="B3218" s="10">
        <v>0</v>
      </c>
      <c r="C3218" s="13">
        <v>8</v>
      </c>
      <c r="D3218" s="12">
        <v>0</v>
      </c>
      <c r="E3218" s="19">
        <v>3</v>
      </c>
      <c r="F3218" s="19">
        <v>0</v>
      </c>
      <c r="G3218" s="9">
        <f t="shared" si="106"/>
        <v>4</v>
      </c>
      <c r="H3218" s="9">
        <v>1</v>
      </c>
    </row>
    <row r="3219" spans="1:8" ht="15.75" x14ac:dyDescent="0.25">
      <c r="A3219" s="9">
        <v>2016</v>
      </c>
      <c r="B3219" s="10">
        <v>0</v>
      </c>
      <c r="C3219" s="13">
        <v>11</v>
      </c>
      <c r="D3219" s="12">
        <v>0</v>
      </c>
      <c r="E3219" s="19">
        <v>3</v>
      </c>
      <c r="F3219" s="19">
        <v>0</v>
      </c>
      <c r="G3219" s="9">
        <f t="shared" si="106"/>
        <v>8</v>
      </c>
      <c r="H3219" s="9">
        <v>0</v>
      </c>
    </row>
    <row r="3220" spans="1:8" ht="15.75" x14ac:dyDescent="0.25">
      <c r="A3220" s="9">
        <v>2017</v>
      </c>
      <c r="B3220" s="10">
        <v>0</v>
      </c>
      <c r="C3220" s="13">
        <v>11</v>
      </c>
      <c r="D3220" s="12">
        <v>0</v>
      </c>
      <c r="E3220" s="19">
        <v>4</v>
      </c>
      <c r="F3220" s="19">
        <v>0</v>
      </c>
      <c r="G3220" s="19">
        <f t="shared" si="106"/>
        <v>7</v>
      </c>
      <c r="H3220" s="19">
        <v>0</v>
      </c>
    </row>
    <row r="3221" spans="1:8" ht="15.75" x14ac:dyDescent="0.25">
      <c r="A3221" s="9">
        <v>2018</v>
      </c>
      <c r="B3221" s="10">
        <v>0</v>
      </c>
      <c r="C3221" s="13">
        <v>12</v>
      </c>
      <c r="D3221" s="12">
        <v>0</v>
      </c>
      <c r="E3221" s="19">
        <v>4</v>
      </c>
      <c r="F3221" s="19">
        <v>0</v>
      </c>
      <c r="G3221" s="19">
        <v>4</v>
      </c>
      <c r="H3221" s="19">
        <v>0</v>
      </c>
    </row>
    <row r="3222" spans="1:8" ht="15.75" x14ac:dyDescent="0.25">
      <c r="A3222" s="9">
        <v>2019</v>
      </c>
      <c r="B3222" s="10">
        <v>0</v>
      </c>
      <c r="C3222" s="13">
        <v>12</v>
      </c>
      <c r="D3222" s="12">
        <v>0</v>
      </c>
      <c r="E3222" s="19">
        <v>4</v>
      </c>
      <c r="F3222" s="19">
        <v>0</v>
      </c>
      <c r="G3222" s="19">
        <v>8</v>
      </c>
      <c r="H3222" s="19">
        <v>0</v>
      </c>
    </row>
    <row r="3223" spans="1:8" ht="15.75" x14ac:dyDescent="0.25">
      <c r="A3223" s="9">
        <v>2020</v>
      </c>
      <c r="B3223" s="10">
        <v>0</v>
      </c>
      <c r="C3223" s="13">
        <v>14</v>
      </c>
      <c r="D3223" s="12">
        <v>0</v>
      </c>
      <c r="E3223" s="19">
        <v>4</v>
      </c>
      <c r="F3223" s="19">
        <v>0</v>
      </c>
      <c r="G3223" s="19">
        <v>10</v>
      </c>
      <c r="H3223" s="19">
        <v>0</v>
      </c>
    </row>
    <row r="3224" spans="1:8" ht="15.75" x14ac:dyDescent="0.25">
      <c r="A3224" s="9">
        <v>2021</v>
      </c>
      <c r="B3224" s="10">
        <v>0</v>
      </c>
      <c r="C3224" s="13" t="s">
        <v>666</v>
      </c>
      <c r="D3224" s="13" t="s">
        <v>666</v>
      </c>
      <c r="E3224" s="13" t="s">
        <v>666</v>
      </c>
      <c r="F3224" s="13" t="s">
        <v>666</v>
      </c>
      <c r="G3224" s="13" t="s">
        <v>666</v>
      </c>
      <c r="H3224" s="13" t="s">
        <v>666</v>
      </c>
    </row>
    <row r="3225" spans="1:8" ht="15.75" x14ac:dyDescent="0.25">
      <c r="A3225" s="9">
        <v>2022</v>
      </c>
      <c r="B3225" s="10">
        <v>0</v>
      </c>
      <c r="C3225" s="13">
        <v>14</v>
      </c>
      <c r="D3225" s="9">
        <v>0</v>
      </c>
      <c r="E3225" s="19">
        <v>4</v>
      </c>
      <c r="F3225" s="19">
        <v>0</v>
      </c>
      <c r="G3225" s="19">
        <v>10</v>
      </c>
      <c r="H3225" s="19">
        <v>0</v>
      </c>
    </row>
    <row r="3226" spans="1:8" ht="15.75" x14ac:dyDescent="0.25">
      <c r="A3226" s="26"/>
      <c r="B3226" s="27"/>
      <c r="C3226" s="29"/>
      <c r="D3226" s="30"/>
      <c r="E3226" s="25"/>
      <c r="F3226" s="25"/>
      <c r="G3226" s="25"/>
      <c r="H3226" s="25"/>
    </row>
    <row r="3227" spans="1:8" ht="15.75" x14ac:dyDescent="0.25">
      <c r="A3227" s="23" t="s">
        <v>96</v>
      </c>
      <c r="B3227" s="27"/>
      <c r="C3227" s="29"/>
      <c r="D3227" s="30"/>
      <c r="E3227" s="25"/>
      <c r="F3227" s="25"/>
      <c r="G3227" s="25"/>
      <c r="H3227" s="25"/>
    </row>
    <row r="3228" spans="1:8" ht="15.75" x14ac:dyDescent="0.25">
      <c r="A3228" s="26"/>
      <c r="B3228" s="27"/>
      <c r="C3228" s="29"/>
      <c r="D3228" s="30"/>
      <c r="E3228" s="25"/>
      <c r="F3228" s="25"/>
      <c r="G3228" s="25"/>
      <c r="H3228" s="25"/>
    </row>
    <row r="3229" spans="1:8" ht="15.75" x14ac:dyDescent="0.25">
      <c r="A3229" s="26"/>
      <c r="B3229" s="27"/>
      <c r="C3229" s="29"/>
      <c r="D3229" s="30"/>
      <c r="E3229" s="25"/>
      <c r="F3229" s="25"/>
      <c r="G3229" s="25"/>
      <c r="H3229" s="25"/>
    </row>
    <row r="3230" spans="1:8" ht="15.75" x14ac:dyDescent="0.25">
      <c r="A3230" s="26"/>
      <c r="B3230" s="27"/>
      <c r="C3230" s="29"/>
      <c r="D3230" s="30"/>
      <c r="E3230" s="25"/>
      <c r="F3230" s="25"/>
      <c r="G3230" s="25"/>
      <c r="H3230" s="25"/>
    </row>
    <row r="3231" spans="1:8" ht="15.75" x14ac:dyDescent="0.25">
      <c r="A3231" s="23"/>
      <c r="B3231" s="24"/>
      <c r="C3231" s="23"/>
      <c r="D3231" s="23"/>
      <c r="E3231" s="25"/>
      <c r="F3231" s="25"/>
      <c r="G3231" s="25"/>
      <c r="H3231" s="25"/>
    </row>
    <row r="3232" spans="1:8" ht="15.75" x14ac:dyDescent="0.25">
      <c r="A3232" s="23"/>
      <c r="B3232" s="24"/>
      <c r="C3232" s="23"/>
      <c r="D3232" s="23"/>
      <c r="E3232" s="25"/>
      <c r="F3232" s="25"/>
      <c r="G3232" s="25"/>
      <c r="H3232" s="25"/>
    </row>
    <row r="3233" spans="1:9" ht="15.75" x14ac:dyDescent="0.25">
      <c r="A3233" s="23"/>
      <c r="B3233" s="24"/>
      <c r="C3233" s="23"/>
      <c r="D3233" s="23"/>
      <c r="E3233" s="25"/>
      <c r="F3233" s="25"/>
      <c r="G3233" s="25"/>
      <c r="H3233" s="25"/>
    </row>
    <row r="3234" spans="1:9" ht="18" x14ac:dyDescent="0.25">
      <c r="A3234" s="167" t="s">
        <v>136</v>
      </c>
      <c r="B3234" s="168"/>
      <c r="C3234" s="168"/>
      <c r="D3234" s="168"/>
      <c r="E3234" s="168"/>
      <c r="F3234" s="168"/>
      <c r="G3234" s="168"/>
      <c r="H3234" s="169"/>
    </row>
    <row r="3235" spans="1:9" ht="47.25" x14ac:dyDescent="0.25">
      <c r="A3235" s="20" t="s">
        <v>0</v>
      </c>
      <c r="B3235" s="21" t="s">
        <v>94</v>
      </c>
      <c r="C3235" s="22" t="s">
        <v>95</v>
      </c>
      <c r="D3235" s="22" t="s">
        <v>91</v>
      </c>
      <c r="E3235" s="22" t="s">
        <v>92</v>
      </c>
      <c r="F3235" s="22" t="s">
        <v>93</v>
      </c>
      <c r="G3235" s="22" t="s">
        <v>89</v>
      </c>
      <c r="H3235" s="22" t="s">
        <v>88</v>
      </c>
      <c r="I3235" s="3"/>
    </row>
    <row r="3236" spans="1:9" ht="15.75" x14ac:dyDescent="0.25">
      <c r="A3236" s="9">
        <v>2005</v>
      </c>
      <c r="B3236" s="10">
        <v>0</v>
      </c>
      <c r="C3236" s="11"/>
      <c r="D3236" s="12"/>
      <c r="E3236" s="19"/>
      <c r="F3236" s="19"/>
      <c r="G3236" s="12"/>
      <c r="H3236" s="12"/>
      <c r="I3236" s="3"/>
    </row>
    <row r="3237" spans="1:9" ht="15.75" x14ac:dyDescent="0.25">
      <c r="A3237" s="9">
        <v>2006</v>
      </c>
      <c r="B3237" s="10">
        <v>0</v>
      </c>
      <c r="C3237" s="11"/>
      <c r="D3237" s="12"/>
      <c r="E3237" s="19"/>
      <c r="F3237" s="19"/>
      <c r="G3237" s="12"/>
      <c r="H3237" s="12"/>
      <c r="I3237" s="3"/>
    </row>
    <row r="3238" spans="1:9" ht="15.75" x14ac:dyDescent="0.25">
      <c r="A3238" s="9">
        <v>2007</v>
      </c>
      <c r="B3238" s="10">
        <v>0</v>
      </c>
      <c r="C3238" s="11"/>
      <c r="D3238" s="12"/>
      <c r="E3238" s="19"/>
      <c r="F3238" s="19"/>
      <c r="G3238" s="12"/>
      <c r="H3238" s="12"/>
      <c r="I3238" s="3"/>
    </row>
    <row r="3239" spans="1:9" ht="15.75" x14ac:dyDescent="0.25">
      <c r="A3239" s="9">
        <v>2008</v>
      </c>
      <c r="B3239" s="10">
        <v>0</v>
      </c>
      <c r="C3239" s="11"/>
      <c r="D3239" s="12"/>
      <c r="E3239" s="19"/>
      <c r="F3239" s="19"/>
      <c r="G3239" s="12"/>
      <c r="H3239" s="12"/>
      <c r="I3239" s="3"/>
    </row>
    <row r="3240" spans="1:9" ht="15.75" x14ac:dyDescent="0.25">
      <c r="A3240" s="9">
        <v>2009</v>
      </c>
      <c r="B3240" s="10">
        <v>0</v>
      </c>
      <c r="C3240" s="11"/>
      <c r="D3240" s="12"/>
      <c r="E3240" s="19"/>
      <c r="F3240" s="19"/>
      <c r="G3240" s="12"/>
      <c r="H3240" s="12"/>
      <c r="I3240" s="3"/>
    </row>
    <row r="3241" spans="1:9" ht="15.75" x14ac:dyDescent="0.25">
      <c r="A3241" s="9">
        <v>2010</v>
      </c>
      <c r="B3241" s="10">
        <v>0</v>
      </c>
      <c r="C3241" s="13">
        <v>2</v>
      </c>
      <c r="D3241" s="12">
        <v>0</v>
      </c>
      <c r="E3241" s="19">
        <v>2</v>
      </c>
      <c r="F3241" s="19">
        <v>0</v>
      </c>
      <c r="G3241" s="9">
        <f t="shared" ref="G3241:G3247" si="107">C3241-(D3241+E3241+F3241)-H3241</f>
        <v>0</v>
      </c>
      <c r="H3241" s="9">
        <v>0</v>
      </c>
      <c r="I3241" s="3"/>
    </row>
    <row r="3242" spans="1:9" ht="15.75" x14ac:dyDescent="0.25">
      <c r="A3242" s="9">
        <v>2011</v>
      </c>
      <c r="B3242" s="10">
        <v>0</v>
      </c>
      <c r="C3242" s="13">
        <v>2</v>
      </c>
      <c r="D3242" s="12">
        <v>0</v>
      </c>
      <c r="E3242" s="19">
        <v>2</v>
      </c>
      <c r="F3242" s="19">
        <v>0</v>
      </c>
      <c r="G3242" s="9">
        <f t="shared" si="107"/>
        <v>0</v>
      </c>
      <c r="H3242" s="9">
        <v>0</v>
      </c>
      <c r="I3242" s="3"/>
    </row>
    <row r="3243" spans="1:9" ht="15.75" x14ac:dyDescent="0.25">
      <c r="A3243" s="9">
        <v>2012</v>
      </c>
      <c r="B3243" s="10">
        <v>0</v>
      </c>
      <c r="C3243" s="13">
        <v>2</v>
      </c>
      <c r="D3243" s="12">
        <v>0</v>
      </c>
      <c r="E3243" s="19">
        <v>2</v>
      </c>
      <c r="F3243" s="19">
        <v>0</v>
      </c>
      <c r="G3243" s="9">
        <f t="shared" si="107"/>
        <v>0</v>
      </c>
      <c r="H3243" s="9">
        <v>0</v>
      </c>
      <c r="I3243" s="3"/>
    </row>
    <row r="3244" spans="1:9" ht="15.75" x14ac:dyDescent="0.25">
      <c r="A3244" s="9">
        <v>2013</v>
      </c>
      <c r="B3244" s="10">
        <v>0</v>
      </c>
      <c r="C3244" s="13">
        <v>2</v>
      </c>
      <c r="D3244" s="12">
        <v>0</v>
      </c>
      <c r="E3244" s="19">
        <v>2</v>
      </c>
      <c r="F3244" s="19">
        <v>0</v>
      </c>
      <c r="G3244" s="9">
        <f t="shared" si="107"/>
        <v>0</v>
      </c>
      <c r="H3244" s="9">
        <v>0</v>
      </c>
      <c r="I3244" s="3"/>
    </row>
    <row r="3245" spans="1:9" ht="15.75" x14ac:dyDescent="0.25">
      <c r="A3245" s="9">
        <v>2014</v>
      </c>
      <c r="B3245" s="10">
        <v>0</v>
      </c>
      <c r="C3245" s="13">
        <v>2</v>
      </c>
      <c r="D3245" s="12">
        <v>0</v>
      </c>
      <c r="E3245" s="19">
        <v>2</v>
      </c>
      <c r="F3245" s="19">
        <v>0</v>
      </c>
      <c r="G3245" s="9">
        <f t="shared" si="107"/>
        <v>0</v>
      </c>
      <c r="H3245" s="9">
        <v>0</v>
      </c>
      <c r="I3245" s="3"/>
    </row>
    <row r="3246" spans="1:9" ht="15.75" x14ac:dyDescent="0.25">
      <c r="A3246" s="9">
        <v>2015</v>
      </c>
      <c r="B3246" s="10">
        <v>0</v>
      </c>
      <c r="C3246" s="13">
        <v>2</v>
      </c>
      <c r="D3246" s="12">
        <v>0</v>
      </c>
      <c r="E3246" s="19">
        <v>1</v>
      </c>
      <c r="F3246" s="19">
        <v>0</v>
      </c>
      <c r="G3246" s="9">
        <f t="shared" si="107"/>
        <v>0</v>
      </c>
      <c r="H3246" s="9">
        <v>1</v>
      </c>
      <c r="I3246" s="3"/>
    </row>
    <row r="3247" spans="1:9" ht="15.75" x14ac:dyDescent="0.25">
      <c r="A3247" s="9">
        <v>2016</v>
      </c>
      <c r="B3247" s="10">
        <v>0</v>
      </c>
      <c r="C3247" s="13">
        <v>2</v>
      </c>
      <c r="D3247" s="12">
        <v>0</v>
      </c>
      <c r="E3247" s="19">
        <v>0</v>
      </c>
      <c r="F3247" s="19">
        <v>0</v>
      </c>
      <c r="G3247" s="9">
        <f t="shared" si="107"/>
        <v>1</v>
      </c>
      <c r="H3247" s="9">
        <v>1</v>
      </c>
      <c r="I3247" s="3"/>
    </row>
    <row r="3248" spans="1:9" ht="15.75" x14ac:dyDescent="0.25">
      <c r="A3248" s="9">
        <v>2017</v>
      </c>
      <c r="B3248" s="10">
        <v>0</v>
      </c>
      <c r="C3248" s="13">
        <v>4</v>
      </c>
      <c r="D3248" s="12">
        <v>0</v>
      </c>
      <c r="E3248" s="19">
        <v>1</v>
      </c>
      <c r="F3248" s="19">
        <v>0</v>
      </c>
      <c r="G3248" s="19">
        <v>2</v>
      </c>
      <c r="H3248" s="19">
        <v>1</v>
      </c>
      <c r="I3248" s="3"/>
    </row>
    <row r="3249" spans="1:9" ht="15.75" x14ac:dyDescent="0.25">
      <c r="A3249" s="9">
        <v>2018</v>
      </c>
      <c r="B3249" s="10">
        <v>0</v>
      </c>
      <c r="C3249" s="13">
        <v>4</v>
      </c>
      <c r="D3249" s="12">
        <v>0</v>
      </c>
      <c r="E3249" s="19">
        <v>0</v>
      </c>
      <c r="F3249" s="19">
        <v>0</v>
      </c>
      <c r="G3249" s="19">
        <v>3</v>
      </c>
      <c r="H3249" s="19">
        <v>1</v>
      </c>
      <c r="I3249" s="3"/>
    </row>
    <row r="3250" spans="1:9" ht="15.75" x14ac:dyDescent="0.25">
      <c r="A3250" s="9">
        <v>2019</v>
      </c>
      <c r="B3250" s="10">
        <v>0</v>
      </c>
      <c r="C3250" s="13">
        <v>4</v>
      </c>
      <c r="D3250" s="12">
        <v>0</v>
      </c>
      <c r="E3250" s="19">
        <v>3</v>
      </c>
      <c r="F3250" s="19">
        <v>0</v>
      </c>
      <c r="G3250" s="19">
        <v>0</v>
      </c>
      <c r="H3250" s="19">
        <v>1</v>
      </c>
      <c r="I3250" s="3"/>
    </row>
    <row r="3251" spans="1:9" ht="15.75" x14ac:dyDescent="0.25">
      <c r="A3251" s="9">
        <v>2020</v>
      </c>
      <c r="B3251" s="10">
        <v>0</v>
      </c>
      <c r="C3251" s="13">
        <v>4</v>
      </c>
      <c r="D3251" s="12">
        <v>0</v>
      </c>
      <c r="E3251" s="19">
        <v>0</v>
      </c>
      <c r="F3251" s="19">
        <v>0</v>
      </c>
      <c r="G3251" s="19">
        <v>0</v>
      </c>
      <c r="H3251" s="19">
        <v>4</v>
      </c>
      <c r="I3251" s="3"/>
    </row>
    <row r="3252" spans="1:9" ht="15.75" x14ac:dyDescent="0.25">
      <c r="A3252" s="9">
        <v>2021</v>
      </c>
      <c r="B3252" s="10">
        <v>0</v>
      </c>
      <c r="C3252" s="13" t="s">
        <v>666</v>
      </c>
      <c r="D3252" s="13" t="s">
        <v>666</v>
      </c>
      <c r="E3252" s="13" t="s">
        <v>666</v>
      </c>
      <c r="F3252" s="13" t="s">
        <v>666</v>
      </c>
      <c r="G3252" s="13" t="s">
        <v>666</v>
      </c>
      <c r="H3252" s="13" t="s">
        <v>666</v>
      </c>
      <c r="I3252" s="3"/>
    </row>
    <row r="3253" spans="1:9" ht="15.75" x14ac:dyDescent="0.25">
      <c r="A3253" s="9">
        <v>2022</v>
      </c>
      <c r="B3253" s="10">
        <v>0</v>
      </c>
      <c r="C3253" s="13">
        <v>10</v>
      </c>
      <c r="D3253" s="9">
        <v>0</v>
      </c>
      <c r="E3253" s="19">
        <v>4</v>
      </c>
      <c r="F3253" s="19">
        <v>0</v>
      </c>
      <c r="G3253" s="19">
        <v>10</v>
      </c>
      <c r="H3253" s="19">
        <v>0</v>
      </c>
      <c r="I3253" s="3"/>
    </row>
    <row r="3254" spans="1:9" ht="15.75" x14ac:dyDescent="0.25">
      <c r="A3254" s="26"/>
      <c r="B3254" s="27"/>
      <c r="C3254" s="29"/>
      <c r="D3254" s="30"/>
      <c r="E3254" s="25"/>
      <c r="F3254" s="25"/>
      <c r="G3254" s="25"/>
      <c r="H3254" s="25"/>
    </row>
    <row r="3255" spans="1:9" ht="15.75" x14ac:dyDescent="0.25">
      <c r="A3255" s="23" t="s">
        <v>96</v>
      </c>
      <c r="B3255" s="27"/>
      <c r="C3255" s="29"/>
      <c r="D3255" s="30"/>
      <c r="E3255" s="25"/>
      <c r="F3255" s="25"/>
      <c r="G3255" s="25"/>
      <c r="H3255" s="25"/>
    </row>
    <row r="3256" spans="1:9" ht="15.75" x14ac:dyDescent="0.25">
      <c r="A3256" s="26"/>
      <c r="B3256" s="27"/>
      <c r="C3256" s="29"/>
      <c r="D3256" s="30"/>
      <c r="E3256" s="25"/>
      <c r="F3256" s="25"/>
      <c r="G3256" s="25"/>
      <c r="H3256" s="25"/>
    </row>
    <row r="3257" spans="1:9" ht="15.75" x14ac:dyDescent="0.25">
      <c r="A3257" s="26"/>
      <c r="B3257" s="27"/>
      <c r="C3257" s="29"/>
      <c r="D3257" s="30"/>
      <c r="E3257" s="25"/>
      <c r="F3257" s="25"/>
      <c r="G3257" s="25"/>
      <c r="H3257" s="25"/>
    </row>
    <row r="3258" spans="1:9" ht="15.75" x14ac:dyDescent="0.25">
      <c r="A3258" s="26"/>
      <c r="B3258" s="27"/>
      <c r="C3258" s="29"/>
      <c r="D3258" s="30"/>
      <c r="E3258" s="25"/>
      <c r="F3258" s="25"/>
      <c r="G3258" s="25"/>
      <c r="H3258" s="25"/>
    </row>
    <row r="3259" spans="1:9" ht="15.75" x14ac:dyDescent="0.25">
      <c r="A3259" s="23"/>
      <c r="B3259" s="24"/>
      <c r="C3259" s="23"/>
      <c r="D3259" s="23"/>
      <c r="E3259" s="25"/>
      <c r="F3259" s="25"/>
      <c r="G3259" s="25"/>
      <c r="H3259" s="25"/>
    </row>
    <row r="3260" spans="1:9" ht="15.75" x14ac:dyDescent="0.25">
      <c r="A3260" s="23"/>
      <c r="B3260" s="24"/>
      <c r="C3260" s="23"/>
      <c r="D3260" s="23"/>
      <c r="E3260" s="25"/>
      <c r="F3260" s="25"/>
      <c r="G3260" s="25"/>
      <c r="H3260" s="25"/>
    </row>
    <row r="3261" spans="1:9" ht="18" x14ac:dyDescent="0.25">
      <c r="A3261" s="167" t="s">
        <v>201</v>
      </c>
      <c r="B3261" s="168"/>
      <c r="C3261" s="168"/>
      <c r="D3261" s="168"/>
      <c r="E3261" s="168"/>
      <c r="F3261" s="168"/>
      <c r="G3261" s="168"/>
      <c r="H3261" s="169"/>
    </row>
    <row r="3262" spans="1:9" ht="47.25" x14ac:dyDescent="0.25">
      <c r="A3262" s="20" t="s">
        <v>0</v>
      </c>
      <c r="B3262" s="21" t="s">
        <v>94</v>
      </c>
      <c r="C3262" s="22" t="s">
        <v>95</v>
      </c>
      <c r="D3262" s="22" t="s">
        <v>91</v>
      </c>
      <c r="E3262" s="22" t="s">
        <v>92</v>
      </c>
      <c r="F3262" s="22" t="s">
        <v>93</v>
      </c>
      <c r="G3262" s="22" t="s">
        <v>89</v>
      </c>
      <c r="H3262" s="22" t="s">
        <v>88</v>
      </c>
    </row>
    <row r="3263" spans="1:9" ht="15.75" x14ac:dyDescent="0.25">
      <c r="A3263" s="9">
        <v>2005</v>
      </c>
      <c r="B3263" s="10">
        <v>0</v>
      </c>
      <c r="C3263" s="11"/>
      <c r="D3263" s="12"/>
      <c r="E3263" s="19"/>
      <c r="F3263" s="19"/>
      <c r="G3263" s="12"/>
      <c r="H3263" s="12"/>
    </row>
    <row r="3264" spans="1:9" ht="15.75" x14ac:dyDescent="0.25">
      <c r="A3264" s="9">
        <v>2006</v>
      </c>
      <c r="B3264" s="10">
        <v>0</v>
      </c>
      <c r="C3264" s="11"/>
      <c r="D3264" s="12"/>
      <c r="E3264" s="19"/>
      <c r="F3264" s="19"/>
      <c r="G3264" s="12"/>
      <c r="H3264" s="12"/>
    </row>
    <row r="3265" spans="1:8" ht="15.75" x14ac:dyDescent="0.25">
      <c r="A3265" s="9">
        <v>2007</v>
      </c>
      <c r="B3265" s="10">
        <v>0</v>
      </c>
      <c r="C3265" s="11"/>
      <c r="D3265" s="12"/>
      <c r="E3265" s="19"/>
      <c r="F3265" s="19"/>
      <c r="G3265" s="12"/>
      <c r="H3265" s="12"/>
    </row>
    <row r="3266" spans="1:8" ht="15.75" x14ac:dyDescent="0.25">
      <c r="A3266" s="9">
        <v>2008</v>
      </c>
      <c r="B3266" s="10">
        <v>0</v>
      </c>
      <c r="C3266" s="11"/>
      <c r="D3266" s="12"/>
      <c r="E3266" s="19"/>
      <c r="F3266" s="19"/>
      <c r="G3266" s="12"/>
      <c r="H3266" s="12"/>
    </row>
    <row r="3267" spans="1:8" ht="15.75" x14ac:dyDescent="0.25">
      <c r="A3267" s="9">
        <v>2009</v>
      </c>
      <c r="B3267" s="10">
        <v>0</v>
      </c>
      <c r="C3267" s="11"/>
      <c r="D3267" s="12"/>
      <c r="E3267" s="19"/>
      <c r="F3267" s="19"/>
      <c r="G3267" s="12"/>
      <c r="H3267" s="12"/>
    </row>
    <row r="3268" spans="1:8" ht="15.75" x14ac:dyDescent="0.25">
      <c r="A3268" s="9">
        <v>2010</v>
      </c>
      <c r="B3268" s="10">
        <v>0</v>
      </c>
      <c r="C3268" s="13">
        <v>9</v>
      </c>
      <c r="D3268" s="12">
        <v>0</v>
      </c>
      <c r="E3268" s="19">
        <v>8</v>
      </c>
      <c r="F3268" s="19">
        <v>1</v>
      </c>
      <c r="G3268" s="9">
        <f t="shared" ref="G3268:G3274" si="108">C3268-(D3268+E3268+F3268)-H3268</f>
        <v>0</v>
      </c>
      <c r="H3268" s="9">
        <v>0</v>
      </c>
    </row>
    <row r="3269" spans="1:8" ht="15.75" x14ac:dyDescent="0.25">
      <c r="A3269" s="9">
        <v>2011</v>
      </c>
      <c r="B3269" s="10">
        <v>0</v>
      </c>
      <c r="C3269" s="13">
        <v>9</v>
      </c>
      <c r="D3269" s="12">
        <v>0</v>
      </c>
      <c r="E3269" s="19">
        <v>7</v>
      </c>
      <c r="F3269" s="19">
        <v>2</v>
      </c>
      <c r="G3269" s="9">
        <f t="shared" si="108"/>
        <v>0</v>
      </c>
      <c r="H3269" s="9">
        <v>0</v>
      </c>
    </row>
    <row r="3270" spans="1:8" ht="15.75" x14ac:dyDescent="0.25">
      <c r="A3270" s="9">
        <v>2012</v>
      </c>
      <c r="B3270" s="10">
        <v>0</v>
      </c>
      <c r="C3270" s="13">
        <v>9</v>
      </c>
      <c r="D3270" s="12">
        <v>0</v>
      </c>
      <c r="E3270" s="19">
        <v>8</v>
      </c>
      <c r="F3270" s="19">
        <v>0</v>
      </c>
      <c r="G3270" s="9">
        <f t="shared" si="108"/>
        <v>0</v>
      </c>
      <c r="H3270" s="9">
        <v>1</v>
      </c>
    </row>
    <row r="3271" spans="1:8" ht="15.75" x14ac:dyDescent="0.25">
      <c r="A3271" s="9">
        <v>2013</v>
      </c>
      <c r="B3271" s="10">
        <v>0</v>
      </c>
      <c r="C3271" s="13">
        <v>5</v>
      </c>
      <c r="D3271" s="12">
        <v>0</v>
      </c>
      <c r="E3271" s="19">
        <v>0</v>
      </c>
      <c r="F3271" s="19">
        <v>0</v>
      </c>
      <c r="G3271" s="9">
        <f t="shared" si="108"/>
        <v>5</v>
      </c>
      <c r="H3271" s="9">
        <v>0</v>
      </c>
    </row>
    <row r="3272" spans="1:8" ht="15.75" x14ac:dyDescent="0.25">
      <c r="A3272" s="9">
        <v>2014</v>
      </c>
      <c r="B3272" s="10">
        <v>0</v>
      </c>
      <c r="C3272" s="13">
        <v>5</v>
      </c>
      <c r="D3272" s="12">
        <v>0</v>
      </c>
      <c r="E3272" s="19">
        <v>0</v>
      </c>
      <c r="F3272" s="19">
        <v>0</v>
      </c>
      <c r="G3272" s="9">
        <f t="shared" si="108"/>
        <v>5</v>
      </c>
      <c r="H3272" s="9">
        <v>0</v>
      </c>
    </row>
    <row r="3273" spans="1:8" ht="15.75" x14ac:dyDescent="0.25">
      <c r="A3273" s="9">
        <v>2015</v>
      </c>
      <c r="B3273" s="10">
        <v>0</v>
      </c>
      <c r="C3273" s="13">
        <v>5</v>
      </c>
      <c r="D3273" s="12">
        <v>0</v>
      </c>
      <c r="E3273" s="19">
        <v>0</v>
      </c>
      <c r="F3273" s="19">
        <v>0</v>
      </c>
      <c r="G3273" s="9">
        <f t="shared" si="108"/>
        <v>5</v>
      </c>
      <c r="H3273" s="9">
        <v>0</v>
      </c>
    </row>
    <row r="3274" spans="1:8" ht="15.75" x14ac:dyDescent="0.25">
      <c r="A3274" s="9">
        <v>2016</v>
      </c>
      <c r="B3274" s="10">
        <v>0</v>
      </c>
      <c r="C3274" s="13">
        <v>5</v>
      </c>
      <c r="D3274" s="12">
        <v>0</v>
      </c>
      <c r="E3274" s="19">
        <v>0</v>
      </c>
      <c r="F3274" s="19">
        <v>0</v>
      </c>
      <c r="G3274" s="9">
        <f t="shared" si="108"/>
        <v>5</v>
      </c>
      <c r="H3274" s="9">
        <v>0</v>
      </c>
    </row>
    <row r="3275" spans="1:8" ht="15.75" x14ac:dyDescent="0.25">
      <c r="A3275" s="9">
        <v>2017</v>
      </c>
      <c r="B3275" s="10">
        <v>0</v>
      </c>
      <c r="C3275" s="13">
        <v>5</v>
      </c>
      <c r="D3275" s="12">
        <v>0</v>
      </c>
      <c r="E3275" s="19">
        <v>0</v>
      </c>
      <c r="F3275" s="19">
        <v>0</v>
      </c>
      <c r="G3275" s="19">
        <v>5</v>
      </c>
      <c r="H3275" s="19">
        <v>0</v>
      </c>
    </row>
    <row r="3276" spans="1:8" ht="15.75" x14ac:dyDescent="0.25">
      <c r="A3276" s="9">
        <v>2018</v>
      </c>
      <c r="B3276" s="10">
        <v>0</v>
      </c>
      <c r="C3276" s="13">
        <v>6</v>
      </c>
      <c r="D3276" s="12">
        <v>0</v>
      </c>
      <c r="E3276" s="19">
        <v>0</v>
      </c>
      <c r="F3276" s="19">
        <v>0</v>
      </c>
      <c r="G3276" s="19">
        <v>6</v>
      </c>
      <c r="H3276" s="19">
        <v>0</v>
      </c>
    </row>
    <row r="3277" spans="1:8" ht="15.75" x14ac:dyDescent="0.25">
      <c r="A3277" s="9">
        <v>2019</v>
      </c>
      <c r="B3277" s="10">
        <v>0</v>
      </c>
      <c r="C3277" s="13">
        <v>6</v>
      </c>
      <c r="D3277" s="12">
        <v>0</v>
      </c>
      <c r="E3277" s="19">
        <v>0</v>
      </c>
      <c r="F3277" s="19">
        <v>0</v>
      </c>
      <c r="G3277" s="19">
        <v>6</v>
      </c>
      <c r="H3277" s="19">
        <v>0</v>
      </c>
    </row>
    <row r="3278" spans="1:8" ht="15.75" x14ac:dyDescent="0.25">
      <c r="A3278" s="9">
        <v>2020</v>
      </c>
      <c r="B3278" s="10">
        <v>0</v>
      </c>
      <c r="C3278" s="13">
        <v>6</v>
      </c>
      <c r="D3278" s="12">
        <v>0</v>
      </c>
      <c r="E3278" s="19">
        <v>0</v>
      </c>
      <c r="F3278" s="19">
        <v>0</v>
      </c>
      <c r="G3278" s="19">
        <v>6</v>
      </c>
      <c r="H3278" s="19">
        <v>0</v>
      </c>
    </row>
    <row r="3279" spans="1:8" ht="15.75" x14ac:dyDescent="0.25">
      <c r="A3279" s="9">
        <v>2021</v>
      </c>
      <c r="B3279" s="10">
        <v>0</v>
      </c>
      <c r="C3279" s="13" t="s">
        <v>666</v>
      </c>
      <c r="D3279" s="13" t="s">
        <v>666</v>
      </c>
      <c r="E3279" s="13" t="s">
        <v>666</v>
      </c>
      <c r="F3279" s="13" t="s">
        <v>666</v>
      </c>
      <c r="G3279" s="13" t="s">
        <v>666</v>
      </c>
      <c r="H3279" s="13" t="s">
        <v>666</v>
      </c>
    </row>
    <row r="3280" spans="1:8" ht="15.75" x14ac:dyDescent="0.25">
      <c r="A3280" s="9">
        <v>2022</v>
      </c>
      <c r="B3280" s="10">
        <v>0</v>
      </c>
      <c r="C3280" s="13">
        <v>6</v>
      </c>
      <c r="D3280" s="9">
        <v>0</v>
      </c>
      <c r="E3280" s="19">
        <v>0</v>
      </c>
      <c r="F3280" s="19">
        <v>0</v>
      </c>
      <c r="G3280" s="19">
        <v>6</v>
      </c>
      <c r="H3280" s="19">
        <v>0</v>
      </c>
    </row>
    <row r="3281" spans="1:8" ht="15.75" x14ac:dyDescent="0.25">
      <c r="A3281" s="26"/>
      <c r="B3281" s="27"/>
      <c r="C3281" s="29"/>
      <c r="D3281" s="30"/>
      <c r="E3281" s="25"/>
      <c r="F3281" s="25"/>
      <c r="G3281" s="25"/>
      <c r="H3281" s="25"/>
    </row>
    <row r="3282" spans="1:8" ht="15.75" x14ac:dyDescent="0.25">
      <c r="A3282" s="23" t="s">
        <v>96</v>
      </c>
      <c r="B3282" s="27"/>
      <c r="C3282" s="29"/>
      <c r="D3282" s="30"/>
      <c r="E3282" s="25"/>
      <c r="F3282" s="25"/>
      <c r="G3282" s="25"/>
      <c r="H3282" s="25"/>
    </row>
    <row r="3283" spans="1:8" ht="15.75" x14ac:dyDescent="0.25">
      <c r="A3283" s="26"/>
      <c r="B3283" s="27"/>
      <c r="C3283" s="29"/>
      <c r="D3283" s="30"/>
      <c r="E3283" s="25"/>
      <c r="F3283" s="25"/>
      <c r="G3283" s="25"/>
      <c r="H3283" s="25"/>
    </row>
    <row r="3284" spans="1:8" ht="15.75" x14ac:dyDescent="0.25">
      <c r="A3284" s="26"/>
      <c r="B3284" s="27"/>
      <c r="C3284" s="29"/>
      <c r="D3284" s="30"/>
      <c r="E3284" s="25"/>
      <c r="F3284" s="25"/>
      <c r="G3284" s="25"/>
      <c r="H3284" s="25"/>
    </row>
    <row r="3285" spans="1:8" ht="15.75" x14ac:dyDescent="0.25">
      <c r="A3285" s="26"/>
      <c r="B3285" s="27"/>
      <c r="C3285" s="29"/>
      <c r="D3285" s="30"/>
      <c r="E3285" s="25"/>
      <c r="F3285" s="25"/>
      <c r="G3285" s="25"/>
      <c r="H3285" s="25"/>
    </row>
    <row r="3286" spans="1:8" ht="15.75" x14ac:dyDescent="0.25">
      <c r="A3286" s="23"/>
      <c r="B3286" s="24"/>
      <c r="C3286" s="23"/>
      <c r="D3286" s="23"/>
      <c r="E3286" s="25"/>
      <c r="F3286" s="25"/>
      <c r="G3286" s="25"/>
      <c r="H3286" s="25"/>
    </row>
    <row r="3287" spans="1:8" ht="15.75" x14ac:dyDescent="0.25">
      <c r="A3287" s="23"/>
      <c r="B3287" s="24"/>
      <c r="C3287" s="23"/>
      <c r="D3287" s="23"/>
      <c r="E3287" s="25"/>
      <c r="F3287" s="25"/>
      <c r="G3287" s="25"/>
      <c r="H3287" s="25"/>
    </row>
    <row r="3288" spans="1:8" ht="15.75" x14ac:dyDescent="0.25">
      <c r="A3288" s="23"/>
      <c r="B3288" s="24"/>
      <c r="C3288" s="23"/>
      <c r="D3288" s="23"/>
      <c r="E3288" s="25"/>
      <c r="F3288" s="25"/>
      <c r="G3288" s="25"/>
      <c r="H3288" s="25"/>
    </row>
    <row r="3289" spans="1:8" ht="18" x14ac:dyDescent="0.25">
      <c r="A3289" s="167" t="s">
        <v>73</v>
      </c>
      <c r="B3289" s="168"/>
      <c r="C3289" s="168"/>
      <c r="D3289" s="168"/>
      <c r="E3289" s="168"/>
      <c r="F3289" s="168"/>
      <c r="G3289" s="168"/>
      <c r="H3289" s="169"/>
    </row>
    <row r="3290" spans="1:8" ht="47.25" x14ac:dyDescent="0.25">
      <c r="A3290" s="20" t="s">
        <v>0</v>
      </c>
      <c r="B3290" s="21" t="s">
        <v>94</v>
      </c>
      <c r="C3290" s="22" t="s">
        <v>95</v>
      </c>
      <c r="D3290" s="22" t="s">
        <v>91</v>
      </c>
      <c r="E3290" s="22" t="s">
        <v>92</v>
      </c>
      <c r="F3290" s="22" t="s">
        <v>93</v>
      </c>
      <c r="G3290" s="22" t="s">
        <v>89</v>
      </c>
      <c r="H3290" s="22" t="s">
        <v>88</v>
      </c>
    </row>
    <row r="3291" spans="1:8" ht="15.75" x14ac:dyDescent="0.25">
      <c r="A3291" s="9">
        <v>2005</v>
      </c>
      <c r="B3291" s="10">
        <v>0</v>
      </c>
      <c r="C3291" s="11"/>
      <c r="D3291" s="12"/>
      <c r="E3291" s="19"/>
      <c r="F3291" s="19"/>
      <c r="G3291" s="12"/>
      <c r="H3291" s="12"/>
    </row>
    <row r="3292" spans="1:8" ht="15.75" x14ac:dyDescent="0.25">
      <c r="A3292" s="9">
        <v>2006</v>
      </c>
      <c r="B3292" s="10">
        <v>0</v>
      </c>
      <c r="C3292" s="11"/>
      <c r="D3292" s="12"/>
      <c r="E3292" s="19"/>
      <c r="F3292" s="19"/>
      <c r="G3292" s="12"/>
      <c r="H3292" s="12"/>
    </row>
    <row r="3293" spans="1:8" ht="15.75" x14ac:dyDescent="0.25">
      <c r="A3293" s="9">
        <v>2007</v>
      </c>
      <c r="B3293" s="10">
        <v>0</v>
      </c>
      <c r="C3293" s="11"/>
      <c r="D3293" s="12"/>
      <c r="E3293" s="19"/>
      <c r="F3293" s="19"/>
      <c r="G3293" s="12"/>
      <c r="H3293" s="12"/>
    </row>
    <row r="3294" spans="1:8" ht="15.75" x14ac:dyDescent="0.25">
      <c r="A3294" s="9">
        <v>2008</v>
      </c>
      <c r="B3294" s="10">
        <v>0</v>
      </c>
      <c r="C3294" s="11"/>
      <c r="D3294" s="12"/>
      <c r="E3294" s="19"/>
      <c r="F3294" s="19"/>
      <c r="G3294" s="12"/>
      <c r="H3294" s="12"/>
    </row>
    <row r="3295" spans="1:8" ht="15.75" x14ac:dyDescent="0.25">
      <c r="A3295" s="9">
        <v>2009</v>
      </c>
      <c r="B3295" s="10">
        <v>0</v>
      </c>
      <c r="C3295" s="11"/>
      <c r="D3295" s="12"/>
      <c r="E3295" s="19"/>
      <c r="F3295" s="19"/>
      <c r="G3295" s="12"/>
      <c r="H3295" s="12"/>
    </row>
    <row r="3296" spans="1:8" ht="15.75" x14ac:dyDescent="0.25">
      <c r="A3296" s="9">
        <v>2010</v>
      </c>
      <c r="B3296" s="10">
        <v>0</v>
      </c>
      <c r="C3296" s="13">
        <v>3</v>
      </c>
      <c r="D3296" s="12">
        <v>0</v>
      </c>
      <c r="E3296" s="19">
        <v>3</v>
      </c>
      <c r="F3296" s="19">
        <v>0</v>
      </c>
      <c r="G3296" s="9">
        <f t="shared" ref="G3296:G3302" si="109">C3296-(D3296+E3296+F3296)-H3296</f>
        <v>0</v>
      </c>
      <c r="H3296" s="9">
        <v>0</v>
      </c>
    </row>
    <row r="3297" spans="1:8" ht="15.75" x14ac:dyDescent="0.25">
      <c r="A3297" s="9">
        <v>2011</v>
      </c>
      <c r="B3297" s="10">
        <v>0</v>
      </c>
      <c r="C3297" s="13">
        <v>3</v>
      </c>
      <c r="D3297" s="12">
        <v>0</v>
      </c>
      <c r="E3297" s="19">
        <v>1</v>
      </c>
      <c r="F3297" s="19">
        <v>0</v>
      </c>
      <c r="G3297" s="9">
        <f t="shared" si="109"/>
        <v>0</v>
      </c>
      <c r="H3297" s="9">
        <v>2</v>
      </c>
    </row>
    <row r="3298" spans="1:8" ht="15.75" x14ac:dyDescent="0.25">
      <c r="A3298" s="9">
        <v>2012</v>
      </c>
      <c r="B3298" s="10">
        <v>0</v>
      </c>
      <c r="C3298" s="13">
        <v>3</v>
      </c>
      <c r="D3298" s="12">
        <v>0</v>
      </c>
      <c r="E3298" s="19">
        <v>1</v>
      </c>
      <c r="F3298" s="19">
        <v>0</v>
      </c>
      <c r="G3298" s="9">
        <f t="shared" si="109"/>
        <v>0</v>
      </c>
      <c r="H3298" s="9">
        <v>2</v>
      </c>
    </row>
    <row r="3299" spans="1:8" ht="15.75" x14ac:dyDescent="0.25">
      <c r="A3299" s="9">
        <v>2013</v>
      </c>
      <c r="B3299" s="10">
        <v>0</v>
      </c>
      <c r="C3299" s="13">
        <v>3</v>
      </c>
      <c r="D3299" s="12">
        <v>0</v>
      </c>
      <c r="E3299" s="19">
        <v>3</v>
      </c>
      <c r="F3299" s="19">
        <v>0</v>
      </c>
      <c r="G3299" s="9">
        <f t="shared" si="109"/>
        <v>0</v>
      </c>
      <c r="H3299" s="9">
        <v>0</v>
      </c>
    </row>
    <row r="3300" spans="1:8" ht="15.75" x14ac:dyDescent="0.25">
      <c r="A3300" s="9">
        <v>2014</v>
      </c>
      <c r="B3300" s="10">
        <v>0</v>
      </c>
      <c r="C3300" s="13">
        <v>3</v>
      </c>
      <c r="D3300" s="12">
        <v>0</v>
      </c>
      <c r="E3300" s="19">
        <v>3</v>
      </c>
      <c r="F3300" s="19">
        <v>0</v>
      </c>
      <c r="G3300" s="9">
        <f t="shared" si="109"/>
        <v>0</v>
      </c>
      <c r="H3300" s="9">
        <v>0</v>
      </c>
    </row>
    <row r="3301" spans="1:8" ht="15.75" x14ac:dyDescent="0.25">
      <c r="A3301" s="9">
        <v>2015</v>
      </c>
      <c r="B3301" s="10">
        <v>0</v>
      </c>
      <c r="C3301" s="13">
        <v>3</v>
      </c>
      <c r="D3301" s="12">
        <v>0</v>
      </c>
      <c r="E3301" s="19">
        <v>3</v>
      </c>
      <c r="F3301" s="19">
        <v>0</v>
      </c>
      <c r="G3301" s="9">
        <f t="shared" si="109"/>
        <v>0</v>
      </c>
      <c r="H3301" s="9">
        <v>0</v>
      </c>
    </row>
    <row r="3302" spans="1:8" ht="15.75" x14ac:dyDescent="0.25">
      <c r="A3302" s="9">
        <v>2016</v>
      </c>
      <c r="B3302" s="10">
        <v>0</v>
      </c>
      <c r="C3302" s="13">
        <v>3</v>
      </c>
      <c r="D3302" s="12">
        <v>0</v>
      </c>
      <c r="E3302" s="19">
        <v>0</v>
      </c>
      <c r="F3302" s="19">
        <v>0</v>
      </c>
      <c r="G3302" s="9">
        <f t="shared" si="109"/>
        <v>0</v>
      </c>
      <c r="H3302" s="9">
        <v>3</v>
      </c>
    </row>
    <row r="3303" spans="1:8" ht="15.75" x14ac:dyDescent="0.25">
      <c r="A3303" s="9">
        <v>2017</v>
      </c>
      <c r="B3303" s="10">
        <v>0</v>
      </c>
      <c r="C3303" s="13">
        <v>3</v>
      </c>
      <c r="D3303" s="12">
        <v>0</v>
      </c>
      <c r="E3303" s="19">
        <v>0</v>
      </c>
      <c r="F3303" s="19">
        <v>0</v>
      </c>
      <c r="G3303" s="19">
        <v>0</v>
      </c>
      <c r="H3303" s="19">
        <v>3</v>
      </c>
    </row>
    <row r="3304" spans="1:8" ht="15.75" x14ac:dyDescent="0.25">
      <c r="A3304" s="9">
        <v>2018</v>
      </c>
      <c r="B3304" s="10">
        <v>0</v>
      </c>
      <c r="C3304" s="13">
        <v>3</v>
      </c>
      <c r="D3304" s="12">
        <v>0</v>
      </c>
      <c r="E3304" s="19">
        <v>0</v>
      </c>
      <c r="F3304" s="19">
        <v>0</v>
      </c>
      <c r="G3304" s="19">
        <v>0</v>
      </c>
      <c r="H3304" s="19">
        <v>3</v>
      </c>
    </row>
    <row r="3305" spans="1:8" ht="15.75" x14ac:dyDescent="0.25">
      <c r="A3305" s="9">
        <v>2019</v>
      </c>
      <c r="B3305" s="10">
        <v>0</v>
      </c>
      <c r="C3305" s="13">
        <v>3</v>
      </c>
      <c r="D3305" s="12">
        <v>0</v>
      </c>
      <c r="E3305" s="19">
        <v>0</v>
      </c>
      <c r="F3305" s="19">
        <v>0</v>
      </c>
      <c r="G3305" s="19">
        <v>0</v>
      </c>
      <c r="H3305" s="19">
        <v>3</v>
      </c>
    </row>
    <row r="3306" spans="1:8" ht="15.75" x14ac:dyDescent="0.25">
      <c r="A3306" s="9">
        <v>2020</v>
      </c>
      <c r="B3306" s="10">
        <v>0</v>
      </c>
      <c r="C3306" s="13">
        <v>3</v>
      </c>
      <c r="D3306" s="12">
        <v>0</v>
      </c>
      <c r="E3306" s="19">
        <v>0</v>
      </c>
      <c r="F3306" s="19">
        <v>0</v>
      </c>
      <c r="G3306" s="19">
        <v>0</v>
      </c>
      <c r="H3306" s="19">
        <v>3</v>
      </c>
    </row>
    <row r="3307" spans="1:8" ht="15.75" x14ac:dyDescent="0.25">
      <c r="A3307" s="9">
        <v>2021</v>
      </c>
      <c r="B3307" s="10">
        <v>0</v>
      </c>
      <c r="C3307" s="13" t="s">
        <v>666</v>
      </c>
      <c r="D3307" s="13" t="s">
        <v>666</v>
      </c>
      <c r="E3307" s="13" t="s">
        <v>666</v>
      </c>
      <c r="F3307" s="13" t="s">
        <v>666</v>
      </c>
      <c r="G3307" s="13" t="s">
        <v>666</v>
      </c>
      <c r="H3307" s="13" t="s">
        <v>666</v>
      </c>
    </row>
    <row r="3308" spans="1:8" ht="15.75" x14ac:dyDescent="0.25">
      <c r="A3308" s="9">
        <v>2022</v>
      </c>
      <c r="B3308" s="10">
        <v>0</v>
      </c>
      <c r="C3308" s="13">
        <v>3</v>
      </c>
      <c r="D3308" s="9">
        <v>0</v>
      </c>
      <c r="E3308" s="19">
        <v>0</v>
      </c>
      <c r="F3308" s="19">
        <v>0</v>
      </c>
      <c r="G3308" s="19">
        <v>3</v>
      </c>
      <c r="H3308" s="19">
        <v>0</v>
      </c>
    </row>
    <row r="3309" spans="1:8" ht="15.75" x14ac:dyDescent="0.25">
      <c r="A3309" s="26"/>
      <c r="B3309" s="27"/>
      <c r="C3309" s="29"/>
      <c r="D3309" s="30"/>
      <c r="E3309" s="25"/>
      <c r="F3309" s="25"/>
      <c r="G3309" s="25"/>
      <c r="H3309" s="25"/>
    </row>
    <row r="3310" spans="1:8" ht="15.75" x14ac:dyDescent="0.25">
      <c r="A3310" s="23" t="s">
        <v>96</v>
      </c>
      <c r="B3310" s="27"/>
      <c r="C3310" s="29"/>
      <c r="D3310" s="30"/>
      <c r="E3310" s="25"/>
      <c r="F3310" s="25"/>
      <c r="G3310" s="25"/>
      <c r="H3310" s="25"/>
    </row>
    <row r="3311" spans="1:8" ht="15.75" x14ac:dyDescent="0.25">
      <c r="A3311" s="26"/>
      <c r="B3311" s="27"/>
      <c r="C3311" s="29"/>
      <c r="D3311" s="30"/>
      <c r="E3311" s="25"/>
      <c r="F3311" s="25"/>
      <c r="G3311" s="25"/>
      <c r="H3311" s="25"/>
    </row>
    <row r="3312" spans="1:8" ht="15.75" x14ac:dyDescent="0.25">
      <c r="A3312" s="26"/>
      <c r="B3312" s="27"/>
      <c r="C3312" s="29"/>
      <c r="D3312" s="30"/>
      <c r="E3312" s="25"/>
      <c r="F3312" s="25"/>
      <c r="G3312" s="25"/>
      <c r="H3312" s="25"/>
    </row>
    <row r="3313" spans="1:8" ht="15.75" x14ac:dyDescent="0.25">
      <c r="A3313" s="26"/>
      <c r="B3313" s="27"/>
      <c r="C3313" s="29"/>
      <c r="D3313" s="30"/>
      <c r="E3313" s="25"/>
      <c r="F3313" s="25"/>
      <c r="G3313" s="25"/>
      <c r="H3313" s="25"/>
    </row>
    <row r="3314" spans="1:8" ht="15.75" x14ac:dyDescent="0.25">
      <c r="A3314" s="23"/>
      <c r="B3314" s="24"/>
      <c r="C3314" s="23"/>
      <c r="D3314" s="23"/>
      <c r="E3314" s="25"/>
      <c r="F3314" s="25"/>
      <c r="G3314" s="25"/>
      <c r="H3314" s="25"/>
    </row>
    <row r="3315" spans="1:8" ht="15.75" x14ac:dyDescent="0.25">
      <c r="A3315" s="23"/>
      <c r="B3315" s="24"/>
      <c r="C3315" s="23"/>
      <c r="D3315" s="23"/>
      <c r="E3315" s="25"/>
      <c r="F3315" s="25"/>
      <c r="G3315" s="25"/>
      <c r="H3315" s="25"/>
    </row>
    <row r="3316" spans="1:8" ht="15.75" x14ac:dyDescent="0.25">
      <c r="A3316" s="23"/>
      <c r="B3316" s="24"/>
      <c r="C3316" s="23"/>
      <c r="D3316" s="23"/>
      <c r="E3316" s="25"/>
      <c r="F3316" s="25"/>
      <c r="G3316" s="25"/>
      <c r="H3316" s="25"/>
    </row>
    <row r="3317" spans="1:8" ht="18" x14ac:dyDescent="0.25">
      <c r="A3317" s="167" t="s">
        <v>74</v>
      </c>
      <c r="B3317" s="168"/>
      <c r="C3317" s="168"/>
      <c r="D3317" s="168"/>
      <c r="E3317" s="168"/>
      <c r="F3317" s="168"/>
      <c r="G3317" s="168"/>
      <c r="H3317" s="169"/>
    </row>
    <row r="3318" spans="1:8" ht="47.25" x14ac:dyDescent="0.25">
      <c r="A3318" s="20" t="s">
        <v>0</v>
      </c>
      <c r="B3318" s="21" t="s">
        <v>94</v>
      </c>
      <c r="C3318" s="22" t="s">
        <v>95</v>
      </c>
      <c r="D3318" s="22" t="s">
        <v>91</v>
      </c>
      <c r="E3318" s="22" t="s">
        <v>92</v>
      </c>
      <c r="F3318" s="22" t="s">
        <v>93</v>
      </c>
      <c r="G3318" s="22" t="s">
        <v>89</v>
      </c>
      <c r="H3318" s="22" t="s">
        <v>88</v>
      </c>
    </row>
    <row r="3319" spans="1:8" ht="15.75" x14ac:dyDescent="0.25">
      <c r="A3319" s="9">
        <v>2005</v>
      </c>
      <c r="B3319" s="10">
        <v>0</v>
      </c>
      <c r="C3319" s="11"/>
      <c r="D3319" s="12"/>
      <c r="E3319" s="19"/>
      <c r="F3319" s="19"/>
      <c r="G3319" s="12"/>
      <c r="H3319" s="12"/>
    </row>
    <row r="3320" spans="1:8" ht="15.75" x14ac:dyDescent="0.25">
      <c r="A3320" s="9">
        <v>2006</v>
      </c>
      <c r="B3320" s="10">
        <v>0</v>
      </c>
      <c r="C3320" s="11"/>
      <c r="D3320" s="12"/>
      <c r="E3320" s="19"/>
      <c r="F3320" s="19"/>
      <c r="G3320" s="12"/>
      <c r="H3320" s="12"/>
    </row>
    <row r="3321" spans="1:8" ht="15.75" x14ac:dyDescent="0.25">
      <c r="A3321" s="9">
        <v>2007</v>
      </c>
      <c r="B3321" s="10">
        <v>0</v>
      </c>
      <c r="C3321" s="11"/>
      <c r="D3321" s="12"/>
      <c r="E3321" s="19"/>
      <c r="F3321" s="19"/>
      <c r="G3321" s="12"/>
      <c r="H3321" s="12"/>
    </row>
    <row r="3322" spans="1:8" ht="15.75" x14ac:dyDescent="0.25">
      <c r="A3322" s="9">
        <v>2008</v>
      </c>
      <c r="B3322" s="10">
        <v>0</v>
      </c>
      <c r="C3322" s="11"/>
      <c r="D3322" s="12"/>
      <c r="E3322" s="19"/>
      <c r="F3322" s="19"/>
      <c r="G3322" s="12"/>
      <c r="H3322" s="12"/>
    </row>
    <row r="3323" spans="1:8" ht="15.75" x14ac:dyDescent="0.25">
      <c r="A3323" s="9">
        <v>2009</v>
      </c>
      <c r="B3323" s="10">
        <v>0</v>
      </c>
      <c r="C3323" s="11"/>
      <c r="D3323" s="12"/>
      <c r="E3323" s="19"/>
      <c r="F3323" s="19"/>
      <c r="G3323" s="12"/>
      <c r="H3323" s="12"/>
    </row>
    <row r="3324" spans="1:8" ht="15.75" x14ac:dyDescent="0.25">
      <c r="A3324" s="9">
        <v>2010</v>
      </c>
      <c r="B3324" s="10">
        <v>0</v>
      </c>
      <c r="C3324" s="13">
        <v>2</v>
      </c>
      <c r="D3324" s="12">
        <v>0</v>
      </c>
      <c r="E3324" s="19">
        <v>1</v>
      </c>
      <c r="F3324" s="19">
        <v>1</v>
      </c>
      <c r="G3324" s="9">
        <f t="shared" ref="G3324:G3330" si="110">C3324-(D3324+E3324+F3324)-H3324</f>
        <v>0</v>
      </c>
      <c r="H3324" s="9">
        <v>0</v>
      </c>
    </row>
    <row r="3325" spans="1:8" ht="15.75" x14ac:dyDescent="0.25">
      <c r="A3325" s="9">
        <v>2011</v>
      </c>
      <c r="B3325" s="10">
        <v>0</v>
      </c>
      <c r="C3325" s="13">
        <v>2</v>
      </c>
      <c r="D3325" s="12">
        <v>0</v>
      </c>
      <c r="E3325" s="19">
        <v>1</v>
      </c>
      <c r="F3325" s="19">
        <v>1</v>
      </c>
      <c r="G3325" s="9">
        <f t="shared" si="110"/>
        <v>0</v>
      </c>
      <c r="H3325" s="9">
        <v>0</v>
      </c>
    </row>
    <row r="3326" spans="1:8" ht="15.75" x14ac:dyDescent="0.25">
      <c r="A3326" s="9">
        <v>2012</v>
      </c>
      <c r="B3326" s="10">
        <v>0</v>
      </c>
      <c r="C3326" s="13">
        <v>2</v>
      </c>
      <c r="D3326" s="12">
        <v>0</v>
      </c>
      <c r="E3326" s="19">
        <v>0</v>
      </c>
      <c r="F3326" s="19">
        <v>0</v>
      </c>
      <c r="G3326" s="9">
        <f t="shared" si="110"/>
        <v>2</v>
      </c>
      <c r="H3326" s="9">
        <v>0</v>
      </c>
    </row>
    <row r="3327" spans="1:8" ht="15.75" x14ac:dyDescent="0.25">
      <c r="A3327" s="9">
        <v>2013</v>
      </c>
      <c r="B3327" s="10">
        <v>0</v>
      </c>
      <c r="C3327" s="13">
        <v>2</v>
      </c>
      <c r="D3327" s="12">
        <v>0</v>
      </c>
      <c r="E3327" s="19">
        <v>0</v>
      </c>
      <c r="F3327" s="19">
        <v>0</v>
      </c>
      <c r="G3327" s="9">
        <f t="shared" si="110"/>
        <v>1</v>
      </c>
      <c r="H3327" s="9">
        <v>1</v>
      </c>
    </row>
    <row r="3328" spans="1:8" ht="15.75" x14ac:dyDescent="0.25">
      <c r="A3328" s="9">
        <v>2014</v>
      </c>
      <c r="B3328" s="10">
        <v>0</v>
      </c>
      <c r="C3328" s="13">
        <v>2</v>
      </c>
      <c r="D3328" s="12">
        <v>0</v>
      </c>
      <c r="E3328" s="19">
        <v>1</v>
      </c>
      <c r="F3328" s="19">
        <v>0</v>
      </c>
      <c r="G3328" s="9">
        <f t="shared" si="110"/>
        <v>0</v>
      </c>
      <c r="H3328" s="9">
        <v>1</v>
      </c>
    </row>
    <row r="3329" spans="1:8" ht="15.75" x14ac:dyDescent="0.25">
      <c r="A3329" s="9">
        <v>2015</v>
      </c>
      <c r="B3329" s="10">
        <v>0</v>
      </c>
      <c r="C3329" s="13">
        <v>2</v>
      </c>
      <c r="D3329" s="12">
        <v>0</v>
      </c>
      <c r="E3329" s="19">
        <v>1</v>
      </c>
      <c r="F3329" s="19">
        <v>0</v>
      </c>
      <c r="G3329" s="9">
        <f t="shared" si="110"/>
        <v>0</v>
      </c>
      <c r="H3329" s="9">
        <v>1</v>
      </c>
    </row>
    <row r="3330" spans="1:8" ht="15.75" x14ac:dyDescent="0.25">
      <c r="A3330" s="9">
        <v>2016</v>
      </c>
      <c r="B3330" s="10">
        <v>0</v>
      </c>
      <c r="C3330" s="13">
        <v>2</v>
      </c>
      <c r="D3330" s="12">
        <v>0</v>
      </c>
      <c r="E3330" s="19">
        <v>0</v>
      </c>
      <c r="F3330" s="19">
        <v>0</v>
      </c>
      <c r="G3330" s="9">
        <f t="shared" si="110"/>
        <v>2</v>
      </c>
      <c r="H3330" s="9">
        <v>0</v>
      </c>
    </row>
    <row r="3331" spans="1:8" ht="15.75" x14ac:dyDescent="0.25">
      <c r="A3331" s="9">
        <v>2017</v>
      </c>
      <c r="B3331" s="10">
        <v>0</v>
      </c>
      <c r="C3331" s="13">
        <v>2</v>
      </c>
      <c r="D3331" s="12">
        <v>0</v>
      </c>
      <c r="E3331" s="19">
        <v>0</v>
      </c>
      <c r="F3331" s="19">
        <v>0</v>
      </c>
      <c r="G3331" s="19">
        <v>2</v>
      </c>
      <c r="H3331" s="19">
        <v>0</v>
      </c>
    </row>
    <row r="3332" spans="1:8" ht="15.75" x14ac:dyDescent="0.25">
      <c r="A3332" s="9">
        <v>2018</v>
      </c>
      <c r="B3332" s="10">
        <v>0</v>
      </c>
      <c r="C3332" s="13">
        <v>2</v>
      </c>
      <c r="D3332" s="12">
        <v>0</v>
      </c>
      <c r="E3332" s="19">
        <v>0</v>
      </c>
      <c r="F3332" s="19">
        <v>0</v>
      </c>
      <c r="G3332" s="19">
        <v>2</v>
      </c>
      <c r="H3332" s="19">
        <v>0</v>
      </c>
    </row>
    <row r="3333" spans="1:8" ht="15.75" x14ac:dyDescent="0.25">
      <c r="A3333" s="9">
        <v>2019</v>
      </c>
      <c r="B3333" s="10">
        <v>0</v>
      </c>
      <c r="C3333" s="13">
        <v>2</v>
      </c>
      <c r="D3333" s="12">
        <v>0</v>
      </c>
      <c r="E3333" s="19">
        <v>0</v>
      </c>
      <c r="F3333" s="19">
        <v>0</v>
      </c>
      <c r="G3333" s="19">
        <v>2</v>
      </c>
      <c r="H3333" s="19">
        <v>0</v>
      </c>
    </row>
    <row r="3334" spans="1:8" ht="15.75" x14ac:dyDescent="0.25">
      <c r="A3334" s="9">
        <v>2020</v>
      </c>
      <c r="B3334" s="10">
        <v>0</v>
      </c>
      <c r="C3334" s="13">
        <v>2</v>
      </c>
      <c r="D3334" s="12">
        <v>0</v>
      </c>
      <c r="E3334" s="19">
        <v>0</v>
      </c>
      <c r="F3334" s="19">
        <v>0</v>
      </c>
      <c r="G3334" s="19">
        <v>0</v>
      </c>
      <c r="H3334" s="19">
        <v>2</v>
      </c>
    </row>
    <row r="3335" spans="1:8" ht="15.75" x14ac:dyDescent="0.25">
      <c r="A3335" s="9">
        <v>2021</v>
      </c>
      <c r="B3335" s="10">
        <v>0</v>
      </c>
      <c r="C3335" s="13" t="s">
        <v>666</v>
      </c>
      <c r="D3335" s="13" t="s">
        <v>666</v>
      </c>
      <c r="E3335" s="13" t="s">
        <v>666</v>
      </c>
      <c r="F3335" s="13" t="s">
        <v>666</v>
      </c>
      <c r="G3335" s="13" t="s">
        <v>666</v>
      </c>
      <c r="H3335" s="13" t="s">
        <v>666</v>
      </c>
    </row>
    <row r="3336" spans="1:8" ht="15.75" x14ac:dyDescent="0.25">
      <c r="A3336" s="9">
        <v>2022</v>
      </c>
      <c r="B3336" s="10">
        <v>0</v>
      </c>
      <c r="C3336" s="13">
        <v>2</v>
      </c>
      <c r="D3336" s="9">
        <v>0</v>
      </c>
      <c r="E3336" s="19">
        <v>0</v>
      </c>
      <c r="F3336" s="19">
        <v>0</v>
      </c>
      <c r="G3336" s="19">
        <v>2</v>
      </c>
      <c r="H3336" s="19">
        <v>0</v>
      </c>
    </row>
    <row r="3337" spans="1:8" ht="15.75" x14ac:dyDescent="0.25">
      <c r="A3337" s="26"/>
      <c r="B3337" s="27"/>
      <c r="C3337" s="29"/>
      <c r="D3337" s="30"/>
      <c r="E3337" s="25"/>
      <c r="F3337" s="25"/>
      <c r="G3337" s="25"/>
      <c r="H3337" s="25"/>
    </row>
    <row r="3338" spans="1:8" ht="15.75" x14ac:dyDescent="0.25">
      <c r="A3338" s="23" t="s">
        <v>96</v>
      </c>
      <c r="B3338" s="27"/>
      <c r="C3338" s="29"/>
      <c r="D3338" s="30"/>
      <c r="E3338" s="25"/>
      <c r="F3338" s="25"/>
      <c r="G3338" s="25"/>
      <c r="H3338" s="25"/>
    </row>
    <row r="3339" spans="1:8" ht="15.75" x14ac:dyDescent="0.25">
      <c r="A3339" s="26"/>
      <c r="B3339" s="27"/>
      <c r="C3339" s="29"/>
      <c r="D3339" s="30"/>
      <c r="E3339" s="25"/>
      <c r="F3339" s="25"/>
      <c r="G3339" s="25"/>
      <c r="H3339" s="25"/>
    </row>
    <row r="3340" spans="1:8" ht="15.75" x14ac:dyDescent="0.25">
      <c r="A3340" s="26"/>
      <c r="B3340" s="27"/>
      <c r="C3340" s="29"/>
      <c r="D3340" s="30"/>
      <c r="E3340" s="25"/>
      <c r="F3340" s="25"/>
      <c r="G3340" s="25"/>
      <c r="H3340" s="25"/>
    </row>
    <row r="3341" spans="1:8" ht="15.75" x14ac:dyDescent="0.25">
      <c r="A3341" s="26"/>
      <c r="B3341" s="27"/>
      <c r="C3341" s="29"/>
      <c r="D3341" s="30"/>
      <c r="E3341" s="25"/>
      <c r="F3341" s="25"/>
      <c r="G3341" s="25"/>
      <c r="H3341" s="25"/>
    </row>
    <row r="3342" spans="1:8" ht="15.75" x14ac:dyDescent="0.25">
      <c r="A3342" s="23"/>
      <c r="B3342" s="24"/>
      <c r="C3342" s="23"/>
      <c r="D3342" s="23"/>
      <c r="E3342" s="25"/>
      <c r="F3342" s="25"/>
      <c r="G3342" s="25"/>
      <c r="H3342" s="25"/>
    </row>
    <row r="3343" spans="1:8" ht="15.75" x14ac:dyDescent="0.25">
      <c r="A3343" s="23"/>
      <c r="B3343" s="24"/>
      <c r="C3343" s="23"/>
      <c r="D3343" s="23"/>
      <c r="E3343" s="25"/>
      <c r="F3343" s="25"/>
      <c r="G3343" s="25"/>
      <c r="H3343" s="25"/>
    </row>
    <row r="3344" spans="1:8" ht="15.75" x14ac:dyDescent="0.25">
      <c r="A3344" s="23"/>
      <c r="B3344" s="24"/>
      <c r="C3344" s="23"/>
      <c r="D3344" s="23"/>
      <c r="E3344" s="25"/>
      <c r="F3344" s="25"/>
      <c r="G3344" s="25"/>
      <c r="H3344" s="25"/>
    </row>
    <row r="3345" spans="1:8" ht="18" x14ac:dyDescent="0.25">
      <c r="A3345" s="167" t="s">
        <v>75</v>
      </c>
      <c r="B3345" s="168"/>
      <c r="C3345" s="168"/>
      <c r="D3345" s="168"/>
      <c r="E3345" s="168"/>
      <c r="F3345" s="168"/>
      <c r="G3345" s="168"/>
      <c r="H3345" s="169"/>
    </row>
    <row r="3346" spans="1:8" ht="47.25" x14ac:dyDescent="0.25">
      <c r="A3346" s="20" t="s">
        <v>0</v>
      </c>
      <c r="B3346" s="21" t="s">
        <v>94</v>
      </c>
      <c r="C3346" s="22" t="s">
        <v>95</v>
      </c>
      <c r="D3346" s="22" t="s">
        <v>91</v>
      </c>
      <c r="E3346" s="22" t="s">
        <v>92</v>
      </c>
      <c r="F3346" s="22" t="s">
        <v>93</v>
      </c>
      <c r="G3346" s="22" t="s">
        <v>89</v>
      </c>
      <c r="H3346" s="22" t="s">
        <v>88</v>
      </c>
    </row>
    <row r="3347" spans="1:8" ht="15.75" x14ac:dyDescent="0.25">
      <c r="A3347" s="9">
        <v>2005</v>
      </c>
      <c r="B3347" s="10">
        <v>0</v>
      </c>
      <c r="C3347" s="11"/>
      <c r="D3347" s="12"/>
      <c r="E3347" s="19"/>
      <c r="F3347" s="19"/>
      <c r="G3347" s="12"/>
      <c r="H3347" s="12"/>
    </row>
    <row r="3348" spans="1:8" ht="15.75" x14ac:dyDescent="0.25">
      <c r="A3348" s="9">
        <v>2006</v>
      </c>
      <c r="B3348" s="10">
        <v>0</v>
      </c>
      <c r="C3348" s="11"/>
      <c r="D3348" s="12"/>
      <c r="E3348" s="19"/>
      <c r="F3348" s="19"/>
      <c r="G3348" s="12"/>
      <c r="H3348" s="12"/>
    </row>
    <row r="3349" spans="1:8" ht="15.75" x14ac:dyDescent="0.25">
      <c r="A3349" s="9">
        <v>2007</v>
      </c>
      <c r="B3349" s="10">
        <v>0</v>
      </c>
      <c r="C3349" s="11"/>
      <c r="D3349" s="12"/>
      <c r="E3349" s="19"/>
      <c r="F3349" s="19"/>
      <c r="G3349" s="12"/>
      <c r="H3349" s="12"/>
    </row>
    <row r="3350" spans="1:8" ht="15.75" x14ac:dyDescent="0.25">
      <c r="A3350" s="9">
        <v>2008</v>
      </c>
      <c r="B3350" s="10">
        <v>0</v>
      </c>
      <c r="C3350" s="11"/>
      <c r="D3350" s="12"/>
      <c r="E3350" s="19"/>
      <c r="F3350" s="19"/>
      <c r="G3350" s="12"/>
      <c r="H3350" s="12"/>
    </row>
    <row r="3351" spans="1:8" ht="15.75" x14ac:dyDescent="0.25">
      <c r="A3351" s="9">
        <v>2009</v>
      </c>
      <c r="B3351" s="10">
        <v>0</v>
      </c>
      <c r="C3351" s="11"/>
      <c r="D3351" s="12"/>
      <c r="E3351" s="19"/>
      <c r="F3351" s="19"/>
      <c r="G3351" s="12"/>
      <c r="H3351" s="12"/>
    </row>
    <row r="3352" spans="1:8" ht="15.75" x14ac:dyDescent="0.25">
      <c r="A3352" s="9">
        <v>2010</v>
      </c>
      <c r="B3352" s="10">
        <v>0</v>
      </c>
      <c r="C3352" s="13">
        <v>4</v>
      </c>
      <c r="D3352" s="12">
        <v>0</v>
      </c>
      <c r="E3352" s="19">
        <v>4</v>
      </c>
      <c r="F3352" s="19">
        <v>0</v>
      </c>
      <c r="G3352" s="9">
        <f t="shared" ref="G3352:G3358" si="111">C3352-(D3352+E3352+F3352)-H3352</f>
        <v>0</v>
      </c>
      <c r="H3352" s="9">
        <v>0</v>
      </c>
    </row>
    <row r="3353" spans="1:8" ht="15.75" x14ac:dyDescent="0.25">
      <c r="A3353" s="9">
        <v>2011</v>
      </c>
      <c r="B3353" s="10">
        <v>0</v>
      </c>
      <c r="C3353" s="13">
        <v>4</v>
      </c>
      <c r="D3353" s="12">
        <v>0</v>
      </c>
      <c r="E3353" s="19">
        <v>4</v>
      </c>
      <c r="F3353" s="19">
        <v>0</v>
      </c>
      <c r="G3353" s="9">
        <f t="shared" si="111"/>
        <v>0</v>
      </c>
      <c r="H3353" s="9">
        <v>0</v>
      </c>
    </row>
    <row r="3354" spans="1:8" ht="15.75" x14ac:dyDescent="0.25">
      <c r="A3354" s="9">
        <v>2012</v>
      </c>
      <c r="B3354" s="10">
        <v>0</v>
      </c>
      <c r="C3354" s="13">
        <v>4</v>
      </c>
      <c r="D3354" s="12">
        <v>0</v>
      </c>
      <c r="E3354" s="19">
        <v>4</v>
      </c>
      <c r="F3354" s="19">
        <v>0</v>
      </c>
      <c r="G3354" s="9">
        <f t="shared" si="111"/>
        <v>0</v>
      </c>
      <c r="H3354" s="9">
        <v>0</v>
      </c>
    </row>
    <row r="3355" spans="1:8" ht="15.75" x14ac:dyDescent="0.25">
      <c r="A3355" s="9">
        <v>2013</v>
      </c>
      <c r="B3355" s="10">
        <v>0</v>
      </c>
      <c r="C3355" s="13">
        <v>4</v>
      </c>
      <c r="D3355" s="12">
        <v>0</v>
      </c>
      <c r="E3355" s="19">
        <v>4</v>
      </c>
      <c r="F3355" s="19">
        <v>0</v>
      </c>
      <c r="G3355" s="9">
        <f t="shared" si="111"/>
        <v>0</v>
      </c>
      <c r="H3355" s="9">
        <v>0</v>
      </c>
    </row>
    <row r="3356" spans="1:8" ht="15.75" x14ac:dyDescent="0.25">
      <c r="A3356" s="9">
        <v>2014</v>
      </c>
      <c r="B3356" s="10">
        <v>0</v>
      </c>
      <c r="C3356" s="13">
        <v>4</v>
      </c>
      <c r="D3356" s="12">
        <v>0</v>
      </c>
      <c r="E3356" s="19">
        <v>4</v>
      </c>
      <c r="F3356" s="19">
        <v>0</v>
      </c>
      <c r="G3356" s="9">
        <f t="shared" si="111"/>
        <v>0</v>
      </c>
      <c r="H3356" s="9">
        <v>0</v>
      </c>
    </row>
    <row r="3357" spans="1:8" ht="15.75" x14ac:dyDescent="0.25">
      <c r="A3357" s="9">
        <v>2015</v>
      </c>
      <c r="B3357" s="10">
        <v>0</v>
      </c>
      <c r="C3357" s="13">
        <v>10</v>
      </c>
      <c r="D3357" s="12">
        <v>0</v>
      </c>
      <c r="E3357" s="19">
        <v>4</v>
      </c>
      <c r="F3357" s="19">
        <v>0</v>
      </c>
      <c r="G3357" s="9">
        <f t="shared" si="111"/>
        <v>6</v>
      </c>
      <c r="H3357" s="9">
        <v>0</v>
      </c>
    </row>
    <row r="3358" spans="1:8" ht="15.75" x14ac:dyDescent="0.25">
      <c r="A3358" s="9">
        <v>2016</v>
      </c>
      <c r="B3358" s="10">
        <v>0</v>
      </c>
      <c r="C3358" s="13">
        <v>10</v>
      </c>
      <c r="D3358" s="12">
        <v>0</v>
      </c>
      <c r="E3358" s="19">
        <v>3</v>
      </c>
      <c r="F3358" s="19">
        <v>1</v>
      </c>
      <c r="G3358" s="9">
        <f t="shared" si="111"/>
        <v>5</v>
      </c>
      <c r="H3358" s="9">
        <v>1</v>
      </c>
    </row>
    <row r="3359" spans="1:8" ht="15.75" x14ac:dyDescent="0.25">
      <c r="A3359" s="9">
        <v>2017</v>
      </c>
      <c r="B3359" s="10">
        <v>0</v>
      </c>
      <c r="C3359" s="13">
        <v>5</v>
      </c>
      <c r="D3359" s="12">
        <v>0</v>
      </c>
      <c r="E3359" s="19">
        <v>1</v>
      </c>
      <c r="F3359" s="19">
        <v>0</v>
      </c>
      <c r="G3359" s="19">
        <v>2</v>
      </c>
      <c r="H3359" s="19">
        <v>2</v>
      </c>
    </row>
    <row r="3360" spans="1:8" ht="15.75" x14ac:dyDescent="0.25">
      <c r="A3360" s="9">
        <v>2018</v>
      </c>
      <c r="B3360" s="10">
        <v>0</v>
      </c>
      <c r="C3360" s="13">
        <v>5</v>
      </c>
      <c r="D3360" s="12">
        <v>0</v>
      </c>
      <c r="E3360" s="19">
        <v>1</v>
      </c>
      <c r="F3360" s="19">
        <v>1</v>
      </c>
      <c r="G3360" s="19">
        <v>3</v>
      </c>
      <c r="H3360" s="19">
        <v>0</v>
      </c>
    </row>
    <row r="3361" spans="1:8" ht="15.75" x14ac:dyDescent="0.25">
      <c r="A3361" s="9">
        <v>2019</v>
      </c>
      <c r="B3361" s="10">
        <v>0</v>
      </c>
      <c r="C3361" s="13">
        <v>5</v>
      </c>
      <c r="D3361" s="12">
        <v>0</v>
      </c>
      <c r="E3361" s="19">
        <v>1</v>
      </c>
      <c r="F3361" s="19">
        <v>1</v>
      </c>
      <c r="G3361" s="19">
        <v>2</v>
      </c>
      <c r="H3361" s="19">
        <v>1</v>
      </c>
    </row>
    <row r="3362" spans="1:8" ht="15.75" x14ac:dyDescent="0.25">
      <c r="A3362" s="9">
        <v>2020</v>
      </c>
      <c r="B3362" s="10">
        <v>0</v>
      </c>
      <c r="C3362" s="13">
        <v>5</v>
      </c>
      <c r="D3362" s="12">
        <v>0</v>
      </c>
      <c r="E3362" s="19">
        <v>1</v>
      </c>
      <c r="F3362" s="19">
        <v>1</v>
      </c>
      <c r="G3362" s="19">
        <v>2</v>
      </c>
      <c r="H3362" s="19">
        <v>1</v>
      </c>
    </row>
    <row r="3363" spans="1:8" ht="15.75" x14ac:dyDescent="0.25">
      <c r="A3363" s="9">
        <v>2021</v>
      </c>
      <c r="B3363" s="10">
        <v>0</v>
      </c>
      <c r="C3363" s="13" t="s">
        <v>666</v>
      </c>
      <c r="D3363" s="13" t="s">
        <v>666</v>
      </c>
      <c r="E3363" s="13" t="s">
        <v>666</v>
      </c>
      <c r="F3363" s="13" t="s">
        <v>666</v>
      </c>
      <c r="G3363" s="13" t="s">
        <v>666</v>
      </c>
      <c r="H3363" s="13" t="s">
        <v>666</v>
      </c>
    </row>
    <row r="3364" spans="1:8" ht="15.75" x14ac:dyDescent="0.25">
      <c r="A3364" s="9">
        <v>2022</v>
      </c>
      <c r="B3364" s="10">
        <v>0</v>
      </c>
      <c r="C3364" s="13">
        <v>5</v>
      </c>
      <c r="D3364" s="9">
        <v>0</v>
      </c>
      <c r="E3364" s="19">
        <v>1</v>
      </c>
      <c r="F3364" s="19">
        <v>1</v>
      </c>
      <c r="G3364" s="19">
        <v>3</v>
      </c>
      <c r="H3364" s="19">
        <v>0</v>
      </c>
    </row>
    <row r="3365" spans="1:8" ht="15.75" x14ac:dyDescent="0.25">
      <c r="A3365" s="26"/>
      <c r="B3365" s="27"/>
      <c r="C3365" s="29"/>
      <c r="D3365" s="30"/>
      <c r="E3365" s="25"/>
      <c r="F3365" s="25"/>
      <c r="G3365" s="25"/>
      <c r="H3365" s="25"/>
    </row>
    <row r="3366" spans="1:8" ht="15.75" x14ac:dyDescent="0.25">
      <c r="A3366" s="23" t="s">
        <v>96</v>
      </c>
      <c r="B3366" s="27"/>
      <c r="C3366" s="29"/>
      <c r="D3366" s="30"/>
      <c r="E3366" s="25"/>
      <c r="F3366" s="25"/>
      <c r="G3366" s="25"/>
      <c r="H3366" s="25"/>
    </row>
    <row r="3367" spans="1:8" ht="15.75" x14ac:dyDescent="0.25">
      <c r="A3367" s="26"/>
      <c r="B3367" s="27"/>
      <c r="C3367" s="29"/>
      <c r="D3367" s="30"/>
      <c r="E3367" s="25"/>
      <c r="F3367" s="25"/>
      <c r="G3367" s="25"/>
      <c r="H3367" s="25"/>
    </row>
    <row r="3368" spans="1:8" ht="15.75" x14ac:dyDescent="0.25">
      <c r="A3368" s="26"/>
      <c r="B3368" s="27"/>
      <c r="C3368" s="29"/>
      <c r="D3368" s="30"/>
      <c r="E3368" s="25"/>
      <c r="F3368" s="25"/>
      <c r="G3368" s="25"/>
      <c r="H3368" s="25"/>
    </row>
    <row r="3369" spans="1:8" ht="15.75" x14ac:dyDescent="0.25">
      <c r="A3369" s="26"/>
      <c r="B3369" s="27"/>
      <c r="C3369" s="29"/>
      <c r="D3369" s="30"/>
      <c r="E3369" s="25"/>
      <c r="F3369" s="25"/>
      <c r="G3369" s="25"/>
      <c r="H3369" s="25"/>
    </row>
    <row r="3370" spans="1:8" ht="15.75" x14ac:dyDescent="0.25">
      <c r="A3370" s="23"/>
      <c r="B3370" s="24"/>
      <c r="C3370" s="23"/>
      <c r="D3370" s="23"/>
      <c r="E3370" s="25"/>
      <c r="F3370" s="25"/>
      <c r="G3370" s="25"/>
      <c r="H3370" s="25"/>
    </row>
    <row r="3371" spans="1:8" ht="15.75" x14ac:dyDescent="0.25">
      <c r="A3371" s="23"/>
      <c r="B3371" s="24"/>
      <c r="C3371" s="23"/>
      <c r="D3371" s="23"/>
      <c r="E3371" s="25"/>
      <c r="F3371" s="25"/>
      <c r="G3371" s="25"/>
      <c r="H3371" s="25"/>
    </row>
    <row r="3372" spans="1:8" ht="15.75" x14ac:dyDescent="0.25">
      <c r="A3372" s="23"/>
      <c r="B3372" s="24"/>
      <c r="C3372" s="23"/>
      <c r="D3372" s="23"/>
      <c r="E3372" s="25"/>
      <c r="F3372" s="25"/>
      <c r="G3372" s="25"/>
      <c r="H3372" s="25"/>
    </row>
    <row r="3373" spans="1:8" ht="18" x14ac:dyDescent="0.25">
      <c r="A3373" s="167" t="s">
        <v>76</v>
      </c>
      <c r="B3373" s="168"/>
      <c r="C3373" s="168"/>
      <c r="D3373" s="168"/>
      <c r="E3373" s="168"/>
      <c r="F3373" s="168"/>
      <c r="G3373" s="168"/>
      <c r="H3373" s="169"/>
    </row>
    <row r="3374" spans="1:8" ht="47.25" x14ac:dyDescent="0.25">
      <c r="A3374" s="20" t="s">
        <v>0</v>
      </c>
      <c r="B3374" s="21" t="s">
        <v>94</v>
      </c>
      <c r="C3374" s="22" t="s">
        <v>95</v>
      </c>
      <c r="D3374" s="22" t="s">
        <v>91</v>
      </c>
      <c r="E3374" s="22" t="s">
        <v>92</v>
      </c>
      <c r="F3374" s="22" t="s">
        <v>93</v>
      </c>
      <c r="G3374" s="22" t="s">
        <v>89</v>
      </c>
      <c r="H3374" s="22" t="s">
        <v>88</v>
      </c>
    </row>
    <row r="3375" spans="1:8" ht="15.75" x14ac:dyDescent="0.25">
      <c r="A3375" s="9">
        <v>2005</v>
      </c>
      <c r="B3375" s="10">
        <v>0</v>
      </c>
      <c r="C3375" s="11"/>
      <c r="D3375" s="12"/>
      <c r="E3375" s="19"/>
      <c r="F3375" s="19"/>
      <c r="G3375" s="12"/>
      <c r="H3375" s="12"/>
    </row>
    <row r="3376" spans="1:8" ht="15.75" x14ac:dyDescent="0.25">
      <c r="A3376" s="9">
        <v>2006</v>
      </c>
      <c r="B3376" s="10">
        <v>0</v>
      </c>
      <c r="C3376" s="11"/>
      <c r="D3376" s="12"/>
      <c r="E3376" s="19"/>
      <c r="F3376" s="19"/>
      <c r="G3376" s="12"/>
      <c r="H3376" s="12"/>
    </row>
    <row r="3377" spans="1:8" ht="15.75" x14ac:dyDescent="0.25">
      <c r="A3377" s="9">
        <v>2007</v>
      </c>
      <c r="B3377" s="10">
        <v>0</v>
      </c>
      <c r="C3377" s="11"/>
      <c r="D3377" s="12"/>
      <c r="E3377" s="19"/>
      <c r="F3377" s="19"/>
      <c r="G3377" s="12"/>
      <c r="H3377" s="12"/>
    </row>
    <row r="3378" spans="1:8" ht="15.75" x14ac:dyDescent="0.25">
      <c r="A3378" s="9">
        <v>2008</v>
      </c>
      <c r="B3378" s="10">
        <v>0</v>
      </c>
      <c r="C3378" s="11"/>
      <c r="D3378" s="12"/>
      <c r="E3378" s="19"/>
      <c r="F3378" s="19"/>
      <c r="G3378" s="12"/>
      <c r="H3378" s="12"/>
    </row>
    <row r="3379" spans="1:8" ht="15.75" x14ac:dyDescent="0.25">
      <c r="A3379" s="9">
        <v>2009</v>
      </c>
      <c r="B3379" s="10">
        <v>0</v>
      </c>
      <c r="C3379" s="11"/>
      <c r="D3379" s="12"/>
      <c r="E3379" s="19"/>
      <c r="F3379" s="19"/>
      <c r="G3379" s="12"/>
      <c r="H3379" s="12"/>
    </row>
    <row r="3380" spans="1:8" ht="15.75" x14ac:dyDescent="0.25">
      <c r="A3380" s="9">
        <v>2010</v>
      </c>
      <c r="B3380" s="10">
        <v>0</v>
      </c>
      <c r="C3380" s="13">
        <v>6</v>
      </c>
      <c r="D3380" s="12">
        <v>0</v>
      </c>
      <c r="E3380" s="19">
        <v>5</v>
      </c>
      <c r="F3380" s="19">
        <v>1</v>
      </c>
      <c r="G3380" s="9">
        <f t="shared" ref="G3380:G3386" si="112">C3380-(D3380+E3380+F3380)-H3380</f>
        <v>0</v>
      </c>
      <c r="H3380" s="9">
        <v>0</v>
      </c>
    </row>
    <row r="3381" spans="1:8" ht="15.75" x14ac:dyDescent="0.25">
      <c r="A3381" s="9">
        <v>2011</v>
      </c>
      <c r="B3381" s="10">
        <v>0</v>
      </c>
      <c r="C3381" s="13">
        <v>4</v>
      </c>
      <c r="D3381" s="12">
        <v>0</v>
      </c>
      <c r="E3381" s="19">
        <v>3</v>
      </c>
      <c r="F3381" s="19">
        <v>1</v>
      </c>
      <c r="G3381" s="9">
        <f t="shared" si="112"/>
        <v>0</v>
      </c>
      <c r="H3381" s="9">
        <v>0</v>
      </c>
    </row>
    <row r="3382" spans="1:8" ht="15.75" x14ac:dyDescent="0.25">
      <c r="A3382" s="9">
        <v>2012</v>
      </c>
      <c r="B3382" s="10">
        <v>0</v>
      </c>
      <c r="C3382" s="13">
        <v>6</v>
      </c>
      <c r="D3382" s="12">
        <v>0</v>
      </c>
      <c r="E3382" s="19">
        <v>5</v>
      </c>
      <c r="F3382" s="19">
        <v>0</v>
      </c>
      <c r="G3382" s="9">
        <f t="shared" si="112"/>
        <v>0</v>
      </c>
      <c r="H3382" s="9">
        <v>1</v>
      </c>
    </row>
    <row r="3383" spans="1:8" ht="15.75" x14ac:dyDescent="0.25">
      <c r="A3383" s="9">
        <v>2013</v>
      </c>
      <c r="B3383" s="10">
        <v>0</v>
      </c>
      <c r="C3383" s="13">
        <v>2</v>
      </c>
      <c r="D3383" s="12">
        <v>0</v>
      </c>
      <c r="E3383" s="19">
        <v>2</v>
      </c>
      <c r="F3383" s="19">
        <v>0</v>
      </c>
      <c r="G3383" s="9">
        <f t="shared" si="112"/>
        <v>0</v>
      </c>
      <c r="H3383" s="9">
        <v>0</v>
      </c>
    </row>
    <row r="3384" spans="1:8" ht="15.75" x14ac:dyDescent="0.25">
      <c r="A3384" s="9">
        <v>2014</v>
      </c>
      <c r="B3384" s="10">
        <v>0</v>
      </c>
      <c r="C3384" s="13">
        <v>2</v>
      </c>
      <c r="D3384" s="12">
        <v>0</v>
      </c>
      <c r="E3384" s="19">
        <v>2</v>
      </c>
      <c r="F3384" s="19">
        <v>0</v>
      </c>
      <c r="G3384" s="9">
        <f t="shared" si="112"/>
        <v>0</v>
      </c>
      <c r="H3384" s="9">
        <v>0</v>
      </c>
    </row>
    <row r="3385" spans="1:8" ht="15.75" x14ac:dyDescent="0.25">
      <c r="A3385" s="9">
        <v>2015</v>
      </c>
      <c r="B3385" s="10">
        <v>0</v>
      </c>
      <c r="C3385" s="13">
        <v>3</v>
      </c>
      <c r="D3385" s="12">
        <v>0</v>
      </c>
      <c r="E3385" s="19">
        <v>2</v>
      </c>
      <c r="F3385" s="19">
        <v>0</v>
      </c>
      <c r="G3385" s="9">
        <f t="shared" si="112"/>
        <v>1</v>
      </c>
      <c r="H3385" s="9">
        <v>0</v>
      </c>
    </row>
    <row r="3386" spans="1:8" ht="15.75" x14ac:dyDescent="0.25">
      <c r="A3386" s="9">
        <v>2016</v>
      </c>
      <c r="B3386" s="10">
        <v>0</v>
      </c>
      <c r="C3386" s="13">
        <v>4</v>
      </c>
      <c r="D3386" s="12">
        <v>0</v>
      </c>
      <c r="E3386" s="19">
        <v>0</v>
      </c>
      <c r="F3386" s="19">
        <v>0</v>
      </c>
      <c r="G3386" s="9">
        <f t="shared" si="112"/>
        <v>4</v>
      </c>
      <c r="H3386" s="9">
        <v>0</v>
      </c>
    </row>
    <row r="3387" spans="1:8" ht="15.75" x14ac:dyDescent="0.25">
      <c r="A3387" s="9">
        <v>2017</v>
      </c>
      <c r="B3387" s="10">
        <v>0</v>
      </c>
      <c r="C3387" s="13">
        <v>3</v>
      </c>
      <c r="D3387" s="12">
        <v>0</v>
      </c>
      <c r="E3387" s="19">
        <v>0</v>
      </c>
      <c r="F3387" s="19">
        <v>0</v>
      </c>
      <c r="G3387" s="19">
        <v>3</v>
      </c>
      <c r="H3387" s="19">
        <v>0</v>
      </c>
    </row>
    <row r="3388" spans="1:8" ht="15.75" x14ac:dyDescent="0.25">
      <c r="A3388" s="9">
        <v>2018</v>
      </c>
      <c r="B3388" s="10">
        <v>0</v>
      </c>
      <c r="C3388" s="13">
        <v>3</v>
      </c>
      <c r="D3388" s="12">
        <v>0</v>
      </c>
      <c r="E3388" s="19">
        <v>0</v>
      </c>
      <c r="F3388" s="19">
        <v>0</v>
      </c>
      <c r="G3388" s="19">
        <v>3</v>
      </c>
      <c r="H3388" s="19">
        <v>0</v>
      </c>
    </row>
    <row r="3389" spans="1:8" ht="15.75" x14ac:dyDescent="0.25">
      <c r="A3389" s="9">
        <v>2019</v>
      </c>
      <c r="B3389" s="10">
        <v>0</v>
      </c>
      <c r="C3389" s="13">
        <v>3</v>
      </c>
      <c r="D3389" s="12">
        <v>0</v>
      </c>
      <c r="E3389" s="19">
        <v>0</v>
      </c>
      <c r="F3389" s="19">
        <v>0</v>
      </c>
      <c r="G3389" s="19">
        <v>3</v>
      </c>
      <c r="H3389" s="19">
        <v>0</v>
      </c>
    </row>
    <row r="3390" spans="1:8" ht="15.75" x14ac:dyDescent="0.25">
      <c r="A3390" s="9">
        <v>2020</v>
      </c>
      <c r="B3390" s="10">
        <v>0</v>
      </c>
      <c r="C3390" s="13">
        <v>3</v>
      </c>
      <c r="D3390" s="12">
        <v>0</v>
      </c>
      <c r="E3390" s="19">
        <v>0</v>
      </c>
      <c r="F3390" s="19">
        <v>0</v>
      </c>
      <c r="G3390" s="19">
        <v>0</v>
      </c>
      <c r="H3390" s="19">
        <v>3</v>
      </c>
    </row>
    <row r="3391" spans="1:8" ht="15.75" x14ac:dyDescent="0.25">
      <c r="A3391" s="9">
        <v>2021</v>
      </c>
      <c r="B3391" s="10">
        <v>0</v>
      </c>
      <c r="C3391" s="13" t="s">
        <v>666</v>
      </c>
      <c r="D3391" s="13" t="s">
        <v>666</v>
      </c>
      <c r="E3391" s="13" t="s">
        <v>666</v>
      </c>
      <c r="F3391" s="13" t="s">
        <v>666</v>
      </c>
      <c r="G3391" s="13" t="s">
        <v>666</v>
      </c>
      <c r="H3391" s="13" t="s">
        <v>666</v>
      </c>
    </row>
    <row r="3392" spans="1:8" ht="15.75" x14ac:dyDescent="0.25">
      <c r="A3392" s="9">
        <v>2022</v>
      </c>
      <c r="B3392" s="10">
        <v>0</v>
      </c>
      <c r="C3392" s="13">
        <v>0</v>
      </c>
      <c r="D3392" s="9">
        <v>0</v>
      </c>
      <c r="E3392" s="19">
        <v>0</v>
      </c>
      <c r="F3392" s="19">
        <v>0</v>
      </c>
      <c r="G3392" s="19">
        <v>0</v>
      </c>
      <c r="H3392" s="19">
        <v>0</v>
      </c>
    </row>
    <row r="3393" spans="1:8" ht="15.75" x14ac:dyDescent="0.25">
      <c r="A3393" s="26"/>
      <c r="B3393" s="27"/>
      <c r="C3393" s="29"/>
      <c r="D3393" s="30"/>
      <c r="E3393" s="25"/>
      <c r="F3393" s="25"/>
      <c r="G3393" s="25"/>
      <c r="H3393" s="25"/>
    </row>
    <row r="3394" spans="1:8" ht="15.75" x14ac:dyDescent="0.25">
      <c r="A3394" s="23" t="s">
        <v>96</v>
      </c>
      <c r="B3394" s="27"/>
      <c r="C3394" s="29"/>
      <c r="D3394" s="30"/>
      <c r="E3394" s="25"/>
      <c r="F3394" s="25"/>
      <c r="G3394" s="25"/>
      <c r="H3394" s="25"/>
    </row>
    <row r="3395" spans="1:8" ht="15.75" x14ac:dyDescent="0.25">
      <c r="A3395" s="26"/>
      <c r="B3395" s="27"/>
      <c r="C3395" s="29"/>
      <c r="D3395" s="30"/>
      <c r="E3395" s="25"/>
      <c r="F3395" s="25"/>
      <c r="G3395" s="25"/>
      <c r="H3395" s="25"/>
    </row>
    <row r="3396" spans="1:8" ht="15.75" x14ac:dyDescent="0.25">
      <c r="A3396" s="26"/>
      <c r="B3396" s="27"/>
      <c r="C3396" s="29"/>
      <c r="D3396" s="30"/>
      <c r="E3396" s="25"/>
      <c r="F3396" s="25"/>
      <c r="G3396" s="25"/>
      <c r="H3396" s="25"/>
    </row>
    <row r="3397" spans="1:8" ht="15.75" x14ac:dyDescent="0.25">
      <c r="A3397" s="26"/>
      <c r="B3397" s="27"/>
      <c r="C3397" s="29"/>
      <c r="D3397" s="30"/>
      <c r="E3397" s="25"/>
      <c r="F3397" s="25"/>
      <c r="G3397" s="25"/>
      <c r="H3397" s="25"/>
    </row>
    <row r="3398" spans="1:8" ht="15.75" x14ac:dyDescent="0.25">
      <c r="A3398" s="23"/>
      <c r="B3398" s="24"/>
      <c r="C3398" s="23"/>
      <c r="D3398" s="23"/>
      <c r="E3398" s="25"/>
      <c r="F3398" s="25"/>
      <c r="G3398" s="25"/>
      <c r="H3398" s="25"/>
    </row>
    <row r="3399" spans="1:8" ht="15.75" x14ac:dyDescent="0.25">
      <c r="A3399" s="23"/>
      <c r="B3399" s="24"/>
      <c r="C3399" s="23"/>
      <c r="D3399" s="23"/>
      <c r="E3399" s="25"/>
      <c r="F3399" s="25"/>
      <c r="G3399" s="25"/>
      <c r="H3399" s="25"/>
    </row>
    <row r="3400" spans="1:8" ht="15.75" x14ac:dyDescent="0.25">
      <c r="A3400" s="23"/>
      <c r="B3400" s="24"/>
      <c r="C3400" s="23"/>
      <c r="D3400" s="23"/>
      <c r="E3400" s="25"/>
      <c r="F3400" s="25"/>
      <c r="G3400" s="25"/>
      <c r="H3400" s="25"/>
    </row>
    <row r="3401" spans="1:8" ht="18" x14ac:dyDescent="0.25">
      <c r="A3401" s="167" t="s">
        <v>77</v>
      </c>
      <c r="B3401" s="168"/>
      <c r="C3401" s="168"/>
      <c r="D3401" s="168"/>
      <c r="E3401" s="168"/>
      <c r="F3401" s="168"/>
      <c r="G3401" s="168"/>
      <c r="H3401" s="169"/>
    </row>
    <row r="3402" spans="1:8" ht="47.25" x14ac:dyDescent="0.25">
      <c r="A3402" s="20" t="s">
        <v>0</v>
      </c>
      <c r="B3402" s="21" t="s">
        <v>94</v>
      </c>
      <c r="C3402" s="22" t="s">
        <v>95</v>
      </c>
      <c r="D3402" s="22" t="s">
        <v>91</v>
      </c>
      <c r="E3402" s="22" t="s">
        <v>92</v>
      </c>
      <c r="F3402" s="22" t="s">
        <v>93</v>
      </c>
      <c r="G3402" s="22" t="s">
        <v>89</v>
      </c>
      <c r="H3402" s="22" t="s">
        <v>88</v>
      </c>
    </row>
    <row r="3403" spans="1:8" ht="15.75" x14ac:dyDescent="0.25">
      <c r="A3403" s="9">
        <v>2005</v>
      </c>
      <c r="B3403" s="10">
        <v>0</v>
      </c>
      <c r="C3403" s="11"/>
      <c r="D3403" s="12"/>
      <c r="E3403" s="19"/>
      <c r="F3403" s="19"/>
      <c r="G3403" s="12"/>
      <c r="H3403" s="12"/>
    </row>
    <row r="3404" spans="1:8" ht="15.75" x14ac:dyDescent="0.25">
      <c r="A3404" s="9">
        <v>2006</v>
      </c>
      <c r="B3404" s="10">
        <v>0</v>
      </c>
      <c r="C3404" s="11"/>
      <c r="D3404" s="12"/>
      <c r="E3404" s="19"/>
      <c r="F3404" s="19"/>
      <c r="G3404" s="12"/>
      <c r="H3404" s="12"/>
    </row>
    <row r="3405" spans="1:8" ht="15.75" x14ac:dyDescent="0.25">
      <c r="A3405" s="9">
        <v>2007</v>
      </c>
      <c r="B3405" s="10">
        <v>0</v>
      </c>
      <c r="C3405" s="11"/>
      <c r="D3405" s="12"/>
      <c r="E3405" s="19"/>
      <c r="F3405" s="19"/>
      <c r="G3405" s="12"/>
      <c r="H3405" s="12"/>
    </row>
    <row r="3406" spans="1:8" ht="15.75" x14ac:dyDescent="0.25">
      <c r="A3406" s="9">
        <v>2008</v>
      </c>
      <c r="B3406" s="10">
        <v>0</v>
      </c>
      <c r="C3406" s="11"/>
      <c r="D3406" s="12"/>
      <c r="E3406" s="19"/>
      <c r="F3406" s="19"/>
      <c r="G3406" s="12"/>
      <c r="H3406" s="12"/>
    </row>
    <row r="3407" spans="1:8" ht="15.75" x14ac:dyDescent="0.25">
      <c r="A3407" s="9">
        <v>2009</v>
      </c>
      <c r="B3407" s="10">
        <v>0</v>
      </c>
      <c r="C3407" s="11"/>
      <c r="D3407" s="12"/>
      <c r="E3407" s="19"/>
      <c r="F3407" s="19"/>
      <c r="G3407" s="12"/>
      <c r="H3407" s="12"/>
    </row>
    <row r="3408" spans="1:8" ht="15.75" x14ac:dyDescent="0.25">
      <c r="A3408" s="9">
        <v>2010</v>
      </c>
      <c r="B3408" s="10">
        <v>0</v>
      </c>
      <c r="C3408" s="13">
        <v>4</v>
      </c>
      <c r="D3408" s="12">
        <v>1</v>
      </c>
      <c r="E3408" s="19">
        <v>2</v>
      </c>
      <c r="F3408" s="19">
        <v>0</v>
      </c>
      <c r="G3408" s="9">
        <f t="shared" ref="G3408:G3414" si="113">C3408-(D3408+E3408+F3408)-H3408</f>
        <v>0</v>
      </c>
      <c r="H3408" s="9">
        <v>1</v>
      </c>
    </row>
    <row r="3409" spans="1:8" ht="15.75" x14ac:dyDescent="0.25">
      <c r="A3409" s="9">
        <v>2011</v>
      </c>
      <c r="B3409" s="10">
        <v>0</v>
      </c>
      <c r="C3409" s="13">
        <v>4</v>
      </c>
      <c r="D3409" s="12">
        <v>0</v>
      </c>
      <c r="E3409" s="19">
        <v>4</v>
      </c>
      <c r="F3409" s="19">
        <v>0</v>
      </c>
      <c r="G3409" s="9">
        <f t="shared" si="113"/>
        <v>0</v>
      </c>
      <c r="H3409" s="9">
        <v>0</v>
      </c>
    </row>
    <row r="3410" spans="1:8" ht="15.75" x14ac:dyDescent="0.25">
      <c r="A3410" s="9">
        <v>2012</v>
      </c>
      <c r="B3410" s="10">
        <v>0</v>
      </c>
      <c r="C3410" s="13">
        <v>4</v>
      </c>
      <c r="D3410" s="12">
        <v>0</v>
      </c>
      <c r="E3410" s="19">
        <v>4</v>
      </c>
      <c r="F3410" s="19">
        <v>0</v>
      </c>
      <c r="G3410" s="9">
        <f t="shared" si="113"/>
        <v>0</v>
      </c>
      <c r="H3410" s="9">
        <v>0</v>
      </c>
    </row>
    <row r="3411" spans="1:8" ht="15.75" x14ac:dyDescent="0.25">
      <c r="A3411" s="9">
        <v>2013</v>
      </c>
      <c r="B3411" s="10">
        <v>7.52</v>
      </c>
      <c r="C3411" s="13">
        <v>4</v>
      </c>
      <c r="D3411" s="12">
        <v>0</v>
      </c>
      <c r="E3411" s="19">
        <v>4</v>
      </c>
      <c r="F3411" s="19">
        <v>0</v>
      </c>
      <c r="G3411" s="9">
        <f t="shared" si="113"/>
        <v>0</v>
      </c>
      <c r="H3411" s="9">
        <v>0</v>
      </c>
    </row>
    <row r="3412" spans="1:8" ht="15.75" x14ac:dyDescent="0.25">
      <c r="A3412" s="9">
        <v>2014</v>
      </c>
      <c r="B3412" s="10">
        <v>0</v>
      </c>
      <c r="C3412" s="13">
        <v>4</v>
      </c>
      <c r="D3412" s="12">
        <v>0</v>
      </c>
      <c r="E3412" s="19">
        <v>4</v>
      </c>
      <c r="F3412" s="19">
        <v>0</v>
      </c>
      <c r="G3412" s="9">
        <f t="shared" si="113"/>
        <v>0</v>
      </c>
      <c r="H3412" s="9">
        <v>0</v>
      </c>
    </row>
    <row r="3413" spans="1:8" ht="15.75" x14ac:dyDescent="0.25">
      <c r="A3413" s="9">
        <v>2015</v>
      </c>
      <c r="B3413" s="10">
        <v>0</v>
      </c>
      <c r="C3413" s="13">
        <v>4</v>
      </c>
      <c r="D3413" s="12">
        <v>0</v>
      </c>
      <c r="E3413" s="19">
        <v>4</v>
      </c>
      <c r="F3413" s="19">
        <v>0</v>
      </c>
      <c r="G3413" s="9">
        <f t="shared" si="113"/>
        <v>0</v>
      </c>
      <c r="H3413" s="9">
        <v>0</v>
      </c>
    </row>
    <row r="3414" spans="1:8" ht="15.75" x14ac:dyDescent="0.25">
      <c r="A3414" s="9">
        <v>2016</v>
      </c>
      <c r="B3414" s="10">
        <v>0</v>
      </c>
      <c r="C3414" s="13">
        <v>4</v>
      </c>
      <c r="D3414" s="12">
        <v>0</v>
      </c>
      <c r="E3414" s="19">
        <v>0</v>
      </c>
      <c r="F3414" s="19">
        <v>0</v>
      </c>
      <c r="G3414" s="9">
        <f t="shared" si="113"/>
        <v>4</v>
      </c>
      <c r="H3414" s="9">
        <v>0</v>
      </c>
    </row>
    <row r="3415" spans="1:8" ht="15.75" x14ac:dyDescent="0.25">
      <c r="A3415" s="16">
        <v>2017</v>
      </c>
      <c r="B3415" s="10">
        <v>0</v>
      </c>
      <c r="C3415" s="13">
        <v>4</v>
      </c>
      <c r="D3415" s="12">
        <v>0</v>
      </c>
      <c r="E3415" s="9">
        <v>1</v>
      </c>
      <c r="F3415" s="19">
        <v>0</v>
      </c>
      <c r="G3415" s="19">
        <v>3</v>
      </c>
      <c r="H3415" s="19">
        <v>0</v>
      </c>
    </row>
    <row r="3416" spans="1:8" ht="15.75" x14ac:dyDescent="0.25">
      <c r="A3416" s="9">
        <v>2018</v>
      </c>
      <c r="B3416" s="10">
        <v>0</v>
      </c>
      <c r="C3416" s="13">
        <v>4</v>
      </c>
      <c r="D3416" s="12">
        <v>0</v>
      </c>
      <c r="E3416" s="19">
        <v>1</v>
      </c>
      <c r="F3416" s="19">
        <v>0</v>
      </c>
      <c r="G3416" s="19">
        <v>0</v>
      </c>
      <c r="H3416" s="19">
        <v>0</v>
      </c>
    </row>
    <row r="3417" spans="1:8" ht="15.75" x14ac:dyDescent="0.25">
      <c r="A3417" s="9">
        <v>2019</v>
      </c>
      <c r="B3417" s="10">
        <v>0</v>
      </c>
      <c r="C3417" s="13">
        <v>4</v>
      </c>
      <c r="D3417" s="12">
        <v>0</v>
      </c>
      <c r="E3417" s="19">
        <v>1</v>
      </c>
      <c r="F3417" s="19">
        <v>0</v>
      </c>
      <c r="G3417" s="19">
        <v>3</v>
      </c>
      <c r="H3417" s="19">
        <v>0</v>
      </c>
    </row>
    <row r="3418" spans="1:8" ht="15.75" x14ac:dyDescent="0.25">
      <c r="A3418" s="9">
        <v>2020</v>
      </c>
      <c r="B3418" s="10">
        <v>0</v>
      </c>
      <c r="C3418" s="13">
        <v>5</v>
      </c>
      <c r="D3418" s="12">
        <v>0</v>
      </c>
      <c r="E3418" s="19">
        <v>0</v>
      </c>
      <c r="F3418" s="19">
        <v>0</v>
      </c>
      <c r="G3418" s="19">
        <v>0</v>
      </c>
      <c r="H3418" s="19">
        <v>5</v>
      </c>
    </row>
    <row r="3419" spans="1:8" ht="15.75" x14ac:dyDescent="0.25">
      <c r="A3419" s="9">
        <v>2021</v>
      </c>
      <c r="B3419" s="10">
        <v>0</v>
      </c>
      <c r="C3419" s="13" t="s">
        <v>666</v>
      </c>
      <c r="D3419" s="13" t="s">
        <v>666</v>
      </c>
      <c r="E3419" s="13" t="s">
        <v>666</v>
      </c>
      <c r="F3419" s="13" t="s">
        <v>666</v>
      </c>
      <c r="G3419" s="13" t="s">
        <v>666</v>
      </c>
      <c r="H3419" s="13" t="s">
        <v>666</v>
      </c>
    </row>
    <row r="3420" spans="1:8" ht="15.75" x14ac:dyDescent="0.25">
      <c r="A3420" s="9">
        <v>2022</v>
      </c>
      <c r="B3420" s="10">
        <v>0</v>
      </c>
      <c r="C3420" s="13">
        <v>4</v>
      </c>
      <c r="D3420" s="9">
        <v>0</v>
      </c>
      <c r="E3420" s="19">
        <v>0</v>
      </c>
      <c r="F3420" s="19">
        <v>0</v>
      </c>
      <c r="G3420" s="19">
        <v>4</v>
      </c>
      <c r="H3420" s="19">
        <v>0</v>
      </c>
    </row>
    <row r="3421" spans="1:8" ht="15.75" x14ac:dyDescent="0.25">
      <c r="A3421" s="26"/>
      <c r="B3421" s="27"/>
      <c r="C3421" s="29"/>
      <c r="D3421" s="30"/>
      <c r="E3421" s="25"/>
      <c r="F3421" s="25"/>
      <c r="G3421" s="25"/>
      <c r="H3421" s="25"/>
    </row>
    <row r="3422" spans="1:8" ht="15.75" x14ac:dyDescent="0.25">
      <c r="A3422" s="23" t="s">
        <v>96</v>
      </c>
      <c r="B3422" s="27"/>
      <c r="C3422" s="29"/>
      <c r="D3422" s="30"/>
      <c r="E3422" s="25"/>
      <c r="F3422" s="25"/>
      <c r="G3422" s="25"/>
      <c r="H3422" s="25"/>
    </row>
    <row r="3423" spans="1:8" ht="15.75" x14ac:dyDescent="0.25">
      <c r="A3423" s="26"/>
      <c r="B3423" s="27"/>
      <c r="C3423" s="29"/>
      <c r="D3423" s="30"/>
      <c r="E3423" s="25"/>
      <c r="F3423" s="25"/>
      <c r="G3423" s="25"/>
      <c r="H3423" s="25"/>
    </row>
    <row r="3424" spans="1:8" ht="15.75" x14ac:dyDescent="0.25">
      <c r="A3424" s="26"/>
      <c r="B3424" s="27"/>
      <c r="C3424" s="29"/>
      <c r="D3424" s="30"/>
      <c r="E3424" s="25"/>
      <c r="F3424" s="25"/>
      <c r="G3424" s="25"/>
      <c r="H3424" s="25"/>
    </row>
    <row r="3425" spans="1:8" ht="15.75" x14ac:dyDescent="0.25">
      <c r="A3425" s="26"/>
      <c r="B3425" s="27"/>
      <c r="C3425" s="29"/>
      <c r="D3425" s="30"/>
      <c r="E3425" s="25"/>
      <c r="F3425" s="25"/>
      <c r="G3425" s="25"/>
      <c r="H3425" s="25"/>
    </row>
    <row r="3426" spans="1:8" ht="15.75" x14ac:dyDescent="0.25">
      <c r="A3426" s="23"/>
      <c r="B3426" s="24"/>
      <c r="C3426" s="23"/>
      <c r="D3426" s="23"/>
      <c r="E3426" s="25"/>
      <c r="F3426" s="25"/>
      <c r="G3426" s="25"/>
      <c r="H3426" s="25"/>
    </row>
    <row r="3427" spans="1:8" ht="15.75" x14ac:dyDescent="0.25">
      <c r="A3427" s="23"/>
      <c r="B3427" s="24"/>
      <c r="C3427" s="23"/>
      <c r="D3427" s="23"/>
      <c r="E3427" s="25"/>
      <c r="F3427" s="25"/>
      <c r="G3427" s="25"/>
      <c r="H3427" s="25"/>
    </row>
    <row r="3428" spans="1:8" ht="15.75" x14ac:dyDescent="0.25">
      <c r="A3428" s="23"/>
      <c r="B3428" s="24"/>
      <c r="C3428" s="23"/>
      <c r="D3428" s="23"/>
      <c r="E3428" s="25"/>
      <c r="F3428" s="25"/>
      <c r="G3428" s="25"/>
      <c r="H3428" s="25"/>
    </row>
    <row r="3429" spans="1:8" ht="15.75" x14ac:dyDescent="0.25">
      <c r="A3429" s="23"/>
      <c r="B3429" s="24"/>
      <c r="C3429" s="23"/>
      <c r="D3429" s="23"/>
      <c r="E3429" s="25"/>
      <c r="F3429" s="25"/>
      <c r="G3429" s="25"/>
      <c r="H3429" s="25"/>
    </row>
    <row r="3430" spans="1:8" ht="15.75" x14ac:dyDescent="0.25">
      <c r="A3430" s="23"/>
      <c r="B3430" s="24"/>
      <c r="C3430" s="23"/>
      <c r="D3430" s="23"/>
      <c r="E3430" s="25"/>
      <c r="F3430" s="25"/>
      <c r="G3430" s="25"/>
      <c r="H3430" s="25"/>
    </row>
    <row r="3431" spans="1:8" ht="18" x14ac:dyDescent="0.25">
      <c r="A3431" s="170" t="s">
        <v>138</v>
      </c>
      <c r="B3431" s="171"/>
      <c r="C3431" s="171"/>
      <c r="D3431" s="171"/>
      <c r="E3431" s="171"/>
      <c r="F3431" s="171"/>
      <c r="G3431" s="171"/>
      <c r="H3431" s="172"/>
    </row>
    <row r="3432" spans="1:8" ht="47.25" x14ac:dyDescent="0.25">
      <c r="A3432" s="20" t="s">
        <v>0</v>
      </c>
      <c r="B3432" s="21" t="s">
        <v>94</v>
      </c>
      <c r="C3432" s="22" t="s">
        <v>95</v>
      </c>
      <c r="D3432" s="22" t="s">
        <v>91</v>
      </c>
      <c r="E3432" s="22" t="s">
        <v>92</v>
      </c>
      <c r="F3432" s="22" t="s">
        <v>93</v>
      </c>
      <c r="G3432" s="22" t="s">
        <v>89</v>
      </c>
      <c r="H3432" s="22" t="s">
        <v>88</v>
      </c>
    </row>
    <row r="3433" spans="1:8" ht="15.75" x14ac:dyDescent="0.25">
      <c r="A3433" s="9">
        <v>2005</v>
      </c>
      <c r="B3433" s="11">
        <v>0.06</v>
      </c>
      <c r="C3433" s="11"/>
      <c r="D3433" s="12"/>
      <c r="E3433" s="19"/>
      <c r="F3433" s="19"/>
      <c r="G3433" s="12"/>
      <c r="H3433" s="12"/>
    </row>
    <row r="3434" spans="1:8" ht="15.75" x14ac:dyDescent="0.25">
      <c r="A3434" s="9">
        <v>2006</v>
      </c>
      <c r="B3434" s="11">
        <v>0</v>
      </c>
      <c r="C3434" s="11"/>
      <c r="D3434" s="12"/>
      <c r="E3434" s="19"/>
      <c r="F3434" s="19"/>
      <c r="G3434" s="12"/>
      <c r="H3434" s="12"/>
    </row>
    <row r="3435" spans="1:8" ht="15.75" x14ac:dyDescent="0.25">
      <c r="A3435" s="9">
        <v>2007</v>
      </c>
      <c r="B3435" s="11">
        <v>0</v>
      </c>
      <c r="C3435" s="11"/>
      <c r="D3435" s="12"/>
      <c r="E3435" s="19"/>
      <c r="F3435" s="19"/>
      <c r="G3435" s="12"/>
      <c r="H3435" s="12"/>
    </row>
    <row r="3436" spans="1:8" ht="15.75" x14ac:dyDescent="0.25">
      <c r="A3436" s="9">
        <v>2008</v>
      </c>
      <c r="B3436" s="11">
        <v>0.06</v>
      </c>
      <c r="C3436" s="11"/>
      <c r="D3436" s="12"/>
      <c r="E3436" s="19"/>
      <c r="F3436" s="19"/>
      <c r="G3436" s="12"/>
      <c r="H3436" s="12"/>
    </row>
    <row r="3437" spans="1:8" ht="15.75" x14ac:dyDescent="0.25">
      <c r="A3437" s="9">
        <v>2009</v>
      </c>
      <c r="B3437" s="11">
        <v>0.03</v>
      </c>
      <c r="C3437" s="11"/>
      <c r="D3437" s="12"/>
      <c r="E3437" s="19"/>
      <c r="F3437" s="19"/>
      <c r="G3437" s="12"/>
      <c r="H3437" s="12"/>
    </row>
    <row r="3438" spans="1:8" ht="15.75" x14ac:dyDescent="0.25">
      <c r="A3438" s="9">
        <v>2010</v>
      </c>
      <c r="B3438" s="11">
        <v>0.06</v>
      </c>
      <c r="C3438" s="11">
        <v>1376</v>
      </c>
      <c r="D3438" s="12">
        <v>382</v>
      </c>
      <c r="E3438" s="19">
        <v>962</v>
      </c>
      <c r="F3438" s="19">
        <v>18</v>
      </c>
      <c r="G3438" s="9">
        <f t="shared" ref="G3438:G3446" si="114">C3438-(D3438+E3438+F3438)-H3438</f>
        <v>0</v>
      </c>
      <c r="H3438" s="9">
        <v>14</v>
      </c>
    </row>
    <row r="3439" spans="1:8" ht="15.75" x14ac:dyDescent="0.25">
      <c r="A3439" s="9">
        <v>2011</v>
      </c>
      <c r="B3439" s="11">
        <v>0.11</v>
      </c>
      <c r="C3439" s="11">
        <v>1398</v>
      </c>
      <c r="D3439" s="12">
        <v>359</v>
      </c>
      <c r="E3439" s="19">
        <v>945</v>
      </c>
      <c r="F3439" s="19">
        <v>23</v>
      </c>
      <c r="G3439" s="9">
        <f t="shared" si="114"/>
        <v>35</v>
      </c>
      <c r="H3439" s="9">
        <v>36</v>
      </c>
    </row>
    <row r="3440" spans="1:8" ht="15.75" x14ac:dyDescent="0.25">
      <c r="A3440" s="9">
        <v>2012</v>
      </c>
      <c r="B3440" s="11">
        <v>0.05</v>
      </c>
      <c r="C3440" s="11">
        <v>1435</v>
      </c>
      <c r="D3440" s="12">
        <v>373</v>
      </c>
      <c r="E3440" s="19">
        <v>960</v>
      </c>
      <c r="F3440" s="19">
        <v>9</v>
      </c>
      <c r="G3440" s="9">
        <f t="shared" si="114"/>
        <v>51</v>
      </c>
      <c r="H3440" s="9">
        <v>42</v>
      </c>
    </row>
    <row r="3441" spans="1:8" ht="15.75" x14ac:dyDescent="0.25">
      <c r="A3441" s="9">
        <v>2013</v>
      </c>
      <c r="B3441" s="11">
        <v>0.05</v>
      </c>
      <c r="C3441" s="11">
        <v>1450</v>
      </c>
      <c r="D3441" s="12">
        <v>353</v>
      </c>
      <c r="E3441" s="19">
        <v>766</v>
      </c>
      <c r="F3441" s="19">
        <v>21</v>
      </c>
      <c r="G3441" s="9">
        <f t="shared" si="114"/>
        <v>270</v>
      </c>
      <c r="H3441" s="9">
        <v>40</v>
      </c>
    </row>
    <row r="3442" spans="1:8" ht="15.75" x14ac:dyDescent="0.25">
      <c r="A3442" s="9">
        <v>2014</v>
      </c>
      <c r="B3442" s="11">
        <v>0.05</v>
      </c>
      <c r="C3442" s="11">
        <v>1450</v>
      </c>
      <c r="D3442" s="12">
        <v>353</v>
      </c>
      <c r="E3442" s="19">
        <v>766</v>
      </c>
      <c r="F3442" s="19">
        <v>25</v>
      </c>
      <c r="G3442" s="9">
        <f t="shared" si="114"/>
        <v>266</v>
      </c>
      <c r="H3442" s="9">
        <v>40</v>
      </c>
    </row>
    <row r="3443" spans="1:8" ht="15.75" x14ac:dyDescent="0.25">
      <c r="A3443" s="9">
        <v>2015</v>
      </c>
      <c r="B3443" s="11">
        <v>0</v>
      </c>
      <c r="C3443" s="11">
        <v>1561</v>
      </c>
      <c r="D3443" s="12">
        <v>260</v>
      </c>
      <c r="E3443" s="19">
        <v>1108</v>
      </c>
      <c r="F3443" s="19">
        <v>68</v>
      </c>
      <c r="G3443" s="9">
        <f t="shared" si="114"/>
        <v>106</v>
      </c>
      <c r="H3443" s="9">
        <v>19</v>
      </c>
    </row>
    <row r="3444" spans="1:8" ht="15.75" x14ac:dyDescent="0.25">
      <c r="A3444" s="9">
        <v>2016</v>
      </c>
      <c r="B3444" s="11">
        <v>7.0000000000000007E-2</v>
      </c>
      <c r="C3444" s="11">
        <v>1783</v>
      </c>
      <c r="D3444" s="12">
        <v>142</v>
      </c>
      <c r="E3444" s="19">
        <v>1118</v>
      </c>
      <c r="F3444" s="19">
        <v>107</v>
      </c>
      <c r="G3444" s="9">
        <f t="shared" si="114"/>
        <v>310</v>
      </c>
      <c r="H3444" s="9">
        <v>106</v>
      </c>
    </row>
    <row r="3445" spans="1:8" ht="15.75" x14ac:dyDescent="0.25">
      <c r="A3445" s="9">
        <v>2017</v>
      </c>
      <c r="B3445" s="10">
        <v>0</v>
      </c>
      <c r="C3445" s="11">
        <v>1751</v>
      </c>
      <c r="D3445" s="12">
        <v>73</v>
      </c>
      <c r="E3445" s="19">
        <v>1072</v>
      </c>
      <c r="F3445" s="19">
        <v>98</v>
      </c>
      <c r="G3445" s="19">
        <f t="shared" si="114"/>
        <v>342</v>
      </c>
      <c r="H3445" s="19">
        <v>166</v>
      </c>
    </row>
    <row r="3446" spans="1:8" ht="15.75" x14ac:dyDescent="0.25">
      <c r="A3446" s="9">
        <v>2018</v>
      </c>
      <c r="B3446" s="10">
        <v>0.10230888125494118</v>
      </c>
      <c r="C3446" s="11">
        <v>1868</v>
      </c>
      <c r="D3446" s="12">
        <v>113</v>
      </c>
      <c r="E3446" s="19">
        <v>1159</v>
      </c>
      <c r="F3446" s="19">
        <v>81</v>
      </c>
      <c r="G3446" s="19">
        <f t="shared" si="114"/>
        <v>327</v>
      </c>
      <c r="H3446" s="19">
        <v>188</v>
      </c>
    </row>
    <row r="3447" spans="1:8" ht="15.75" x14ac:dyDescent="0.25">
      <c r="A3447" s="9">
        <v>2019</v>
      </c>
      <c r="B3447" s="10">
        <v>4.7E-2</v>
      </c>
      <c r="C3447" s="11">
        <v>1887</v>
      </c>
      <c r="D3447" s="12">
        <v>126</v>
      </c>
      <c r="E3447" s="19">
        <v>1238</v>
      </c>
      <c r="F3447" s="19">
        <v>92</v>
      </c>
      <c r="G3447" s="19">
        <v>249</v>
      </c>
      <c r="H3447" s="19">
        <v>182</v>
      </c>
    </row>
    <row r="3448" spans="1:8" ht="15.75" x14ac:dyDescent="0.25">
      <c r="A3448" s="9">
        <v>2020</v>
      </c>
      <c r="B3448" s="10">
        <v>0.187</v>
      </c>
      <c r="C3448" s="11">
        <v>1916</v>
      </c>
      <c r="D3448" s="12">
        <v>137</v>
      </c>
      <c r="E3448" s="19">
        <v>1234</v>
      </c>
      <c r="F3448" s="19">
        <v>97</v>
      </c>
      <c r="G3448" s="19">
        <v>250</v>
      </c>
      <c r="H3448" s="19">
        <v>198</v>
      </c>
    </row>
    <row r="3449" spans="1:8" ht="15.75" x14ac:dyDescent="0.25">
      <c r="A3449" s="9">
        <v>2021</v>
      </c>
      <c r="B3449" s="10">
        <v>7.2833070486874513E-2</v>
      </c>
      <c r="C3449" s="13" t="s">
        <v>666</v>
      </c>
      <c r="D3449" s="9" t="s">
        <v>666</v>
      </c>
      <c r="E3449" s="19" t="s">
        <v>666</v>
      </c>
      <c r="F3449" s="19" t="s">
        <v>666</v>
      </c>
      <c r="G3449" s="19" t="s">
        <v>666</v>
      </c>
      <c r="H3449" s="19" t="s">
        <v>666</v>
      </c>
    </row>
    <row r="3450" spans="1:8" ht="15.75" x14ac:dyDescent="0.25">
      <c r="A3450" s="9">
        <v>2022</v>
      </c>
      <c r="B3450" s="10">
        <v>4.8661918885447408E-2</v>
      </c>
      <c r="C3450" s="13">
        <v>1987</v>
      </c>
      <c r="D3450" s="9">
        <v>216</v>
      </c>
      <c r="E3450" s="19">
        <v>1109</v>
      </c>
      <c r="F3450" s="19">
        <v>87</v>
      </c>
      <c r="G3450" s="19">
        <v>477</v>
      </c>
      <c r="H3450" s="19">
        <v>98</v>
      </c>
    </row>
    <row r="3451" spans="1:8" ht="15.75" x14ac:dyDescent="0.25">
      <c r="A3451" s="26"/>
      <c r="B3451" s="27"/>
      <c r="C3451" s="29"/>
      <c r="D3451" s="30"/>
      <c r="E3451" s="25"/>
      <c r="F3451" s="25"/>
      <c r="G3451" s="25"/>
      <c r="H3451" s="25"/>
    </row>
    <row r="3452" spans="1:8" ht="15.75" x14ac:dyDescent="0.25">
      <c r="A3452" s="23" t="s">
        <v>96</v>
      </c>
      <c r="B3452" s="27"/>
      <c r="C3452" s="29"/>
      <c r="D3452" s="30"/>
      <c r="E3452" s="25"/>
      <c r="F3452" s="25"/>
      <c r="G3452" s="25"/>
      <c r="H3452" s="25"/>
    </row>
    <row r="3453" spans="1:8" ht="15.75" x14ac:dyDescent="0.25">
      <c r="A3453" s="26"/>
      <c r="B3453" s="27"/>
      <c r="C3453" s="29"/>
      <c r="D3453" s="30"/>
      <c r="E3453" s="25"/>
      <c r="F3453" s="25"/>
      <c r="G3453" s="25"/>
      <c r="H3453" s="25"/>
    </row>
    <row r="3454" spans="1:8" ht="15.75" x14ac:dyDescent="0.25">
      <c r="A3454" s="26"/>
      <c r="B3454" s="27"/>
      <c r="C3454" s="29"/>
      <c r="D3454" s="30"/>
      <c r="E3454" s="25"/>
      <c r="F3454" s="25"/>
      <c r="G3454" s="25"/>
      <c r="H3454" s="25"/>
    </row>
    <row r="3455" spans="1:8" ht="15.75" x14ac:dyDescent="0.25">
      <c r="A3455" s="26"/>
      <c r="B3455" s="27"/>
      <c r="C3455" s="29"/>
      <c r="D3455" s="30"/>
      <c r="E3455" s="25"/>
      <c r="F3455" s="25"/>
      <c r="G3455" s="25"/>
      <c r="H3455" s="25"/>
    </row>
    <row r="3456" spans="1:8" ht="15.75" x14ac:dyDescent="0.25">
      <c r="A3456" s="23"/>
      <c r="B3456" s="24"/>
      <c r="C3456" s="23"/>
      <c r="D3456" s="23"/>
      <c r="E3456" s="25"/>
      <c r="F3456" s="25"/>
      <c r="G3456" s="25"/>
      <c r="H3456" s="25"/>
    </row>
    <row r="3457" spans="1:8" ht="15.75" x14ac:dyDescent="0.25">
      <c r="A3457" s="23"/>
      <c r="B3457" s="24"/>
      <c r="C3457" s="23"/>
      <c r="D3457" s="23"/>
      <c r="E3457" s="25"/>
      <c r="F3457" s="25"/>
      <c r="G3457" s="25"/>
      <c r="H3457" s="25"/>
    </row>
    <row r="3458" spans="1:8" ht="15.75" x14ac:dyDescent="0.25">
      <c r="A3458" s="23"/>
      <c r="B3458" s="24"/>
      <c r="C3458" s="23"/>
      <c r="D3458" s="23"/>
      <c r="E3458" s="25"/>
      <c r="F3458" s="25"/>
      <c r="G3458" s="25"/>
      <c r="H3458" s="25"/>
    </row>
    <row r="3459" spans="1:8" ht="18" x14ac:dyDescent="0.25">
      <c r="A3459" s="167" t="s">
        <v>675</v>
      </c>
      <c r="B3459" s="168"/>
      <c r="C3459" s="168"/>
      <c r="D3459" s="168"/>
      <c r="E3459" s="168"/>
      <c r="F3459" s="168"/>
      <c r="G3459" s="168"/>
      <c r="H3459" s="169"/>
    </row>
    <row r="3460" spans="1:8" ht="47.25" x14ac:dyDescent="0.25">
      <c r="A3460" s="20" t="s">
        <v>0</v>
      </c>
      <c r="B3460" s="21" t="s">
        <v>94</v>
      </c>
      <c r="C3460" s="22" t="s">
        <v>95</v>
      </c>
      <c r="D3460" s="22" t="s">
        <v>91</v>
      </c>
      <c r="E3460" s="22" t="s">
        <v>92</v>
      </c>
      <c r="F3460" s="22" t="s">
        <v>93</v>
      </c>
      <c r="G3460" s="22" t="s">
        <v>89</v>
      </c>
      <c r="H3460" s="22" t="s">
        <v>88</v>
      </c>
    </row>
    <row r="3461" spans="1:8" ht="15.75" x14ac:dyDescent="0.25">
      <c r="A3461" s="9">
        <v>2005</v>
      </c>
      <c r="B3461" s="10">
        <v>0</v>
      </c>
      <c r="C3461" s="13"/>
      <c r="D3461" s="12"/>
      <c r="E3461" s="19"/>
      <c r="F3461" s="19"/>
      <c r="G3461" s="12"/>
      <c r="H3461" s="12"/>
    </row>
    <row r="3462" spans="1:8" ht="15.75" x14ac:dyDescent="0.25">
      <c r="A3462" s="9">
        <v>2006</v>
      </c>
      <c r="B3462" s="10">
        <v>0</v>
      </c>
      <c r="C3462" s="13"/>
      <c r="D3462" s="12"/>
      <c r="E3462" s="19"/>
      <c r="F3462" s="19"/>
      <c r="G3462" s="12"/>
      <c r="H3462" s="12"/>
    </row>
    <row r="3463" spans="1:8" ht="15.75" x14ac:dyDescent="0.25">
      <c r="A3463" s="9">
        <v>2007</v>
      </c>
      <c r="B3463" s="10">
        <v>0</v>
      </c>
      <c r="C3463" s="13"/>
      <c r="D3463" s="12"/>
      <c r="E3463" s="19"/>
      <c r="F3463" s="19"/>
      <c r="G3463" s="12"/>
      <c r="H3463" s="12"/>
    </row>
    <row r="3464" spans="1:8" ht="15.75" x14ac:dyDescent="0.25">
      <c r="A3464" s="9">
        <v>2008</v>
      </c>
      <c r="B3464" s="10">
        <v>0.04</v>
      </c>
      <c r="C3464" s="13"/>
      <c r="D3464" s="12"/>
      <c r="E3464" s="19"/>
      <c r="F3464" s="19"/>
      <c r="G3464" s="12"/>
      <c r="H3464" s="12"/>
    </row>
    <row r="3465" spans="1:8" ht="15.75" x14ac:dyDescent="0.25">
      <c r="A3465" s="9">
        <v>2009</v>
      </c>
      <c r="B3465" s="10">
        <v>0.04</v>
      </c>
      <c r="C3465" s="13"/>
      <c r="D3465" s="12"/>
      <c r="E3465" s="19"/>
      <c r="F3465" s="19"/>
      <c r="G3465" s="12"/>
      <c r="H3465" s="12"/>
    </row>
    <row r="3466" spans="1:8" ht="15.75" x14ac:dyDescent="0.25">
      <c r="A3466" s="9">
        <v>2010</v>
      </c>
      <c r="B3466" s="10">
        <v>0</v>
      </c>
      <c r="C3466" s="13">
        <v>997</v>
      </c>
      <c r="D3466" s="12">
        <v>325</v>
      </c>
      <c r="E3466" s="19">
        <v>638</v>
      </c>
      <c r="F3466" s="19">
        <v>7</v>
      </c>
      <c r="G3466" s="9">
        <f t="shared" ref="G3466:G3474" si="115">C3466-(D3466+E3466+F3466)-H3466</f>
        <v>0</v>
      </c>
      <c r="H3466" s="9">
        <v>27</v>
      </c>
    </row>
    <row r="3467" spans="1:8" ht="15.75" x14ac:dyDescent="0.25">
      <c r="A3467" s="9">
        <v>2011</v>
      </c>
      <c r="B3467" s="10">
        <v>0.08</v>
      </c>
      <c r="C3467" s="13">
        <v>997</v>
      </c>
      <c r="D3467" s="12">
        <v>325</v>
      </c>
      <c r="E3467" s="19">
        <v>638</v>
      </c>
      <c r="F3467" s="19">
        <v>7</v>
      </c>
      <c r="G3467" s="9">
        <f t="shared" si="115"/>
        <v>0</v>
      </c>
      <c r="H3467" s="9">
        <v>27</v>
      </c>
    </row>
    <row r="3468" spans="1:8" ht="15.75" x14ac:dyDescent="0.25">
      <c r="A3468" s="9">
        <v>2012</v>
      </c>
      <c r="B3468" s="10">
        <v>0.04</v>
      </c>
      <c r="C3468" s="13">
        <v>997</v>
      </c>
      <c r="D3468" s="12">
        <v>325</v>
      </c>
      <c r="E3468" s="19">
        <v>638</v>
      </c>
      <c r="F3468" s="19">
        <v>0</v>
      </c>
      <c r="G3468" s="9">
        <f t="shared" si="115"/>
        <v>0</v>
      </c>
      <c r="H3468" s="9">
        <v>34</v>
      </c>
    </row>
    <row r="3469" spans="1:8" ht="15.75" x14ac:dyDescent="0.25">
      <c r="A3469" s="9">
        <v>2013</v>
      </c>
      <c r="B3469" s="10">
        <v>0.04</v>
      </c>
      <c r="C3469" s="13">
        <v>997</v>
      </c>
      <c r="D3469" s="12">
        <v>325</v>
      </c>
      <c r="E3469" s="19">
        <v>638</v>
      </c>
      <c r="F3469" s="19">
        <v>7</v>
      </c>
      <c r="G3469" s="9">
        <f t="shared" si="115"/>
        <v>0</v>
      </c>
      <c r="H3469" s="9">
        <v>27</v>
      </c>
    </row>
    <row r="3470" spans="1:8" ht="15.75" x14ac:dyDescent="0.25">
      <c r="A3470" s="9">
        <v>2014</v>
      </c>
      <c r="B3470" s="10">
        <v>0</v>
      </c>
      <c r="C3470" s="13">
        <v>997</v>
      </c>
      <c r="D3470" s="12">
        <v>325</v>
      </c>
      <c r="E3470" s="19">
        <v>638</v>
      </c>
      <c r="F3470" s="19">
        <v>7</v>
      </c>
      <c r="G3470" s="9">
        <f t="shared" si="115"/>
        <v>0</v>
      </c>
      <c r="H3470" s="9">
        <v>27</v>
      </c>
    </row>
    <row r="3471" spans="1:8" ht="15.75" x14ac:dyDescent="0.25">
      <c r="A3471" s="9">
        <v>2015</v>
      </c>
      <c r="B3471" s="10">
        <v>0</v>
      </c>
      <c r="C3471" s="13">
        <v>1062</v>
      </c>
      <c r="D3471" s="12">
        <v>195</v>
      </c>
      <c r="E3471" s="19">
        <v>852</v>
      </c>
      <c r="F3471" s="19">
        <v>6</v>
      </c>
      <c r="G3471" s="9">
        <f t="shared" si="115"/>
        <v>4</v>
      </c>
      <c r="H3471" s="9">
        <v>5</v>
      </c>
    </row>
    <row r="3472" spans="1:8" ht="15.75" x14ac:dyDescent="0.25">
      <c r="A3472" s="9">
        <v>2016</v>
      </c>
      <c r="B3472" s="10">
        <v>0</v>
      </c>
      <c r="C3472" s="13">
        <v>1169</v>
      </c>
      <c r="D3472" s="12">
        <v>79</v>
      </c>
      <c r="E3472" s="19">
        <v>824</v>
      </c>
      <c r="F3472" s="19">
        <v>49</v>
      </c>
      <c r="G3472" s="9">
        <f t="shared" si="115"/>
        <v>144</v>
      </c>
      <c r="H3472" s="9">
        <v>73</v>
      </c>
    </row>
    <row r="3473" spans="1:8" ht="15.75" x14ac:dyDescent="0.25">
      <c r="A3473" s="9">
        <v>2017</v>
      </c>
      <c r="B3473" s="10">
        <v>0</v>
      </c>
      <c r="C3473" s="13">
        <v>1151</v>
      </c>
      <c r="D3473" s="12">
        <v>37</v>
      </c>
      <c r="E3473" s="19">
        <v>892</v>
      </c>
      <c r="F3473" s="19">
        <v>65</v>
      </c>
      <c r="G3473" s="19">
        <f t="shared" si="115"/>
        <v>14</v>
      </c>
      <c r="H3473" s="19">
        <v>143</v>
      </c>
    </row>
    <row r="3474" spans="1:8" ht="15.75" x14ac:dyDescent="0.25">
      <c r="A3474" s="9">
        <v>2018</v>
      </c>
      <c r="B3474" s="10">
        <v>0</v>
      </c>
      <c r="C3474" s="13">
        <v>1220</v>
      </c>
      <c r="D3474" s="12">
        <v>65</v>
      </c>
      <c r="E3474" s="19">
        <v>933</v>
      </c>
      <c r="F3474" s="19">
        <v>52</v>
      </c>
      <c r="G3474" s="19">
        <f t="shared" si="115"/>
        <v>3</v>
      </c>
      <c r="H3474" s="19">
        <v>167</v>
      </c>
    </row>
    <row r="3475" spans="1:8" ht="15.75" x14ac:dyDescent="0.25">
      <c r="A3475" s="9">
        <v>2019</v>
      </c>
      <c r="B3475" s="10">
        <v>0</v>
      </c>
      <c r="C3475" s="13">
        <v>1220</v>
      </c>
      <c r="D3475" s="12">
        <v>65</v>
      </c>
      <c r="E3475" s="19">
        <v>933</v>
      </c>
      <c r="F3475" s="19">
        <v>52</v>
      </c>
      <c r="G3475" s="19">
        <v>8</v>
      </c>
      <c r="H3475" s="19">
        <v>162</v>
      </c>
    </row>
    <row r="3476" spans="1:8" ht="15.75" x14ac:dyDescent="0.25">
      <c r="A3476" s="9">
        <v>2020</v>
      </c>
      <c r="B3476" s="10">
        <v>7.3999999999999996E-2</v>
      </c>
      <c r="C3476" s="13">
        <v>1231</v>
      </c>
      <c r="D3476" s="12">
        <v>75</v>
      </c>
      <c r="E3476" s="19">
        <v>931</v>
      </c>
      <c r="F3476" s="19">
        <v>57</v>
      </c>
      <c r="G3476" s="19">
        <v>8</v>
      </c>
      <c r="H3476" s="19">
        <v>160</v>
      </c>
    </row>
    <row r="3477" spans="1:8" ht="15.75" x14ac:dyDescent="0.25">
      <c r="A3477" s="9">
        <v>2021</v>
      </c>
      <c r="B3477" s="10">
        <v>0</v>
      </c>
      <c r="C3477" s="13" t="s">
        <v>666</v>
      </c>
      <c r="D3477" s="9" t="s">
        <v>666</v>
      </c>
      <c r="E3477" s="19" t="s">
        <v>666</v>
      </c>
      <c r="F3477" s="19" t="s">
        <v>666</v>
      </c>
      <c r="G3477" s="19" t="s">
        <v>666</v>
      </c>
      <c r="H3477" s="19" t="s">
        <v>666</v>
      </c>
    </row>
    <row r="3478" spans="1:8" ht="15.75" x14ac:dyDescent="0.25">
      <c r="A3478" s="9">
        <v>2022</v>
      </c>
      <c r="B3478" s="10">
        <v>3.8874958695356385E-2</v>
      </c>
      <c r="C3478" s="13">
        <v>1218</v>
      </c>
      <c r="D3478" s="9">
        <v>152</v>
      </c>
      <c r="E3478" s="19">
        <v>907</v>
      </c>
      <c r="F3478" s="19">
        <v>69</v>
      </c>
      <c r="G3478" s="19">
        <v>0</v>
      </c>
      <c r="H3478" s="19">
        <v>90</v>
      </c>
    </row>
    <row r="3479" spans="1:8" ht="15.75" x14ac:dyDescent="0.25">
      <c r="A3479" s="26"/>
      <c r="B3479" s="27"/>
      <c r="C3479" s="29"/>
      <c r="D3479" s="30"/>
      <c r="E3479" s="25"/>
      <c r="F3479" s="25"/>
      <c r="G3479" s="25"/>
      <c r="H3479" s="25"/>
    </row>
    <row r="3480" spans="1:8" ht="15.75" x14ac:dyDescent="0.25">
      <c r="A3480" s="23" t="s">
        <v>96</v>
      </c>
      <c r="B3480" s="27"/>
      <c r="C3480" s="29"/>
      <c r="D3480" s="30"/>
      <c r="E3480" s="25"/>
      <c r="F3480" s="25"/>
      <c r="G3480" s="25"/>
      <c r="H3480" s="25"/>
    </row>
    <row r="3481" spans="1:8" ht="15.75" x14ac:dyDescent="0.25">
      <c r="A3481" s="26"/>
      <c r="B3481" s="27"/>
      <c r="C3481" s="29"/>
      <c r="D3481" s="30"/>
      <c r="E3481" s="25"/>
      <c r="F3481" s="25"/>
      <c r="G3481" s="25"/>
      <c r="H3481" s="25"/>
    </row>
    <row r="3482" spans="1:8" ht="15.75" x14ac:dyDescent="0.25">
      <c r="A3482" s="26"/>
      <c r="B3482" s="27"/>
      <c r="C3482" s="29"/>
      <c r="D3482" s="30"/>
      <c r="E3482" s="25"/>
      <c r="F3482" s="25"/>
      <c r="G3482" s="25"/>
      <c r="H3482" s="25"/>
    </row>
    <row r="3483" spans="1:8" ht="15.75" x14ac:dyDescent="0.25">
      <c r="A3483" s="26"/>
      <c r="B3483" s="27"/>
      <c r="C3483" s="29"/>
      <c r="D3483" s="30"/>
      <c r="E3483" s="25"/>
      <c r="F3483" s="25"/>
      <c r="G3483" s="25"/>
      <c r="H3483" s="25"/>
    </row>
    <row r="3484" spans="1:8" ht="15.75" x14ac:dyDescent="0.25">
      <c r="A3484" s="23"/>
      <c r="B3484" s="24"/>
      <c r="C3484" s="23"/>
      <c r="D3484" s="23"/>
      <c r="E3484" s="25"/>
      <c r="F3484" s="25"/>
      <c r="G3484" s="25"/>
      <c r="H3484" s="25"/>
    </row>
    <row r="3485" spans="1:8" ht="15.75" x14ac:dyDescent="0.25">
      <c r="A3485" s="23"/>
      <c r="B3485" s="24"/>
      <c r="C3485" s="23"/>
      <c r="D3485" s="23"/>
      <c r="E3485" s="25"/>
      <c r="F3485" s="25"/>
      <c r="G3485" s="25"/>
      <c r="H3485" s="25"/>
    </row>
    <row r="3486" spans="1:8" ht="15.75" x14ac:dyDescent="0.25">
      <c r="A3486" s="23"/>
      <c r="B3486" s="24"/>
      <c r="C3486" s="23"/>
      <c r="D3486" s="23"/>
      <c r="E3486" s="25"/>
      <c r="F3486" s="25"/>
      <c r="G3486" s="25"/>
      <c r="H3486" s="25"/>
    </row>
    <row r="3487" spans="1:8" ht="18" x14ac:dyDescent="0.25">
      <c r="A3487" s="167" t="s">
        <v>78</v>
      </c>
      <c r="B3487" s="168"/>
      <c r="C3487" s="168"/>
      <c r="D3487" s="168"/>
      <c r="E3487" s="168"/>
      <c r="F3487" s="168"/>
      <c r="G3487" s="168"/>
      <c r="H3487" s="169"/>
    </row>
    <row r="3488" spans="1:8" ht="47.25" x14ac:dyDescent="0.25">
      <c r="A3488" s="20" t="s">
        <v>0</v>
      </c>
      <c r="B3488" s="21" t="s">
        <v>94</v>
      </c>
      <c r="C3488" s="22" t="s">
        <v>95</v>
      </c>
      <c r="D3488" s="22" t="s">
        <v>91</v>
      </c>
      <c r="E3488" s="22" t="s">
        <v>92</v>
      </c>
      <c r="F3488" s="22" t="s">
        <v>93</v>
      </c>
      <c r="G3488" s="22" t="s">
        <v>89</v>
      </c>
      <c r="H3488" s="22" t="s">
        <v>88</v>
      </c>
    </row>
    <row r="3489" spans="1:8" ht="15.75" x14ac:dyDescent="0.25">
      <c r="A3489" s="9">
        <v>2005</v>
      </c>
      <c r="B3489" s="10">
        <v>0</v>
      </c>
      <c r="C3489" s="11"/>
      <c r="D3489" s="12"/>
      <c r="E3489" s="19"/>
      <c r="F3489" s="19"/>
      <c r="G3489" s="12"/>
      <c r="H3489" s="12"/>
    </row>
    <row r="3490" spans="1:8" ht="15.75" x14ac:dyDescent="0.25">
      <c r="A3490" s="9">
        <v>2006</v>
      </c>
      <c r="B3490" s="10">
        <v>0</v>
      </c>
      <c r="C3490" s="11"/>
      <c r="D3490" s="12"/>
      <c r="E3490" s="19"/>
      <c r="F3490" s="19"/>
      <c r="G3490" s="12"/>
      <c r="H3490" s="12"/>
    </row>
    <row r="3491" spans="1:8" ht="15.75" x14ac:dyDescent="0.25">
      <c r="A3491" s="9">
        <v>2007</v>
      </c>
      <c r="B3491" s="10">
        <v>0</v>
      </c>
      <c r="C3491" s="11"/>
      <c r="D3491" s="12"/>
      <c r="E3491" s="19"/>
      <c r="F3491" s="19"/>
      <c r="G3491" s="12"/>
      <c r="H3491" s="12"/>
    </row>
    <row r="3492" spans="1:8" ht="15.75" x14ac:dyDescent="0.25">
      <c r="A3492" s="9">
        <v>2008</v>
      </c>
      <c r="B3492" s="10">
        <v>0</v>
      </c>
      <c r="C3492" s="11"/>
      <c r="D3492" s="12"/>
      <c r="E3492" s="19"/>
      <c r="F3492" s="19"/>
      <c r="G3492" s="12"/>
      <c r="H3492" s="12"/>
    </row>
    <row r="3493" spans="1:8" ht="15.75" x14ac:dyDescent="0.25">
      <c r="A3493" s="9">
        <v>2009</v>
      </c>
      <c r="B3493" s="10">
        <v>0</v>
      </c>
      <c r="C3493" s="11"/>
      <c r="D3493" s="12"/>
      <c r="E3493" s="19"/>
      <c r="F3493" s="19"/>
      <c r="G3493" s="12"/>
      <c r="H3493" s="12"/>
    </row>
    <row r="3494" spans="1:8" ht="15.75" x14ac:dyDescent="0.25">
      <c r="A3494" s="9">
        <v>2010</v>
      </c>
      <c r="B3494" s="10">
        <v>2.17</v>
      </c>
      <c r="C3494" s="13">
        <v>2</v>
      </c>
      <c r="D3494" s="12">
        <v>0</v>
      </c>
      <c r="E3494" s="19">
        <v>2</v>
      </c>
      <c r="F3494" s="19">
        <v>0</v>
      </c>
      <c r="G3494" s="9">
        <f t="shared" ref="G3494:G3500" si="116">C3494-(D3494+E3494+F3494)-H3494</f>
        <v>0</v>
      </c>
      <c r="H3494" s="9">
        <v>0</v>
      </c>
    </row>
    <row r="3495" spans="1:8" ht="15.75" x14ac:dyDescent="0.25">
      <c r="A3495" s="9">
        <v>2011</v>
      </c>
      <c r="B3495" s="10">
        <v>2.13</v>
      </c>
      <c r="C3495" s="13">
        <v>5</v>
      </c>
      <c r="D3495" s="12">
        <v>0</v>
      </c>
      <c r="E3495" s="19">
        <v>5</v>
      </c>
      <c r="F3495" s="19">
        <v>0</v>
      </c>
      <c r="G3495" s="9">
        <f t="shared" si="116"/>
        <v>0</v>
      </c>
      <c r="H3495" s="9">
        <v>0</v>
      </c>
    </row>
    <row r="3496" spans="1:8" ht="15.75" x14ac:dyDescent="0.25">
      <c r="A3496" s="9">
        <v>2012</v>
      </c>
      <c r="B3496" s="10">
        <v>0</v>
      </c>
      <c r="C3496" s="13">
        <v>3</v>
      </c>
      <c r="D3496" s="12">
        <v>0</v>
      </c>
      <c r="E3496" s="19">
        <v>0</v>
      </c>
      <c r="F3496" s="19">
        <v>0</v>
      </c>
      <c r="G3496" s="9">
        <f t="shared" si="116"/>
        <v>3</v>
      </c>
      <c r="H3496" s="9">
        <v>0</v>
      </c>
    </row>
    <row r="3497" spans="1:8" ht="15.75" x14ac:dyDescent="0.25">
      <c r="A3497" s="9">
        <v>2013</v>
      </c>
      <c r="B3497" s="10">
        <v>0</v>
      </c>
      <c r="C3497" s="13">
        <v>5</v>
      </c>
      <c r="D3497" s="12">
        <v>0</v>
      </c>
      <c r="E3497" s="19">
        <v>5</v>
      </c>
      <c r="F3497" s="19">
        <v>0</v>
      </c>
      <c r="G3497" s="9">
        <f t="shared" si="116"/>
        <v>0</v>
      </c>
      <c r="H3497" s="9">
        <v>0</v>
      </c>
    </row>
    <row r="3498" spans="1:8" ht="15.75" x14ac:dyDescent="0.25">
      <c r="A3498" s="9">
        <v>2014</v>
      </c>
      <c r="B3498" s="10">
        <v>0</v>
      </c>
      <c r="C3498" s="13">
        <v>5</v>
      </c>
      <c r="D3498" s="12">
        <v>0</v>
      </c>
      <c r="E3498" s="19">
        <v>5</v>
      </c>
      <c r="F3498" s="19">
        <v>0</v>
      </c>
      <c r="G3498" s="9">
        <f t="shared" si="116"/>
        <v>0</v>
      </c>
      <c r="H3498" s="9">
        <v>0</v>
      </c>
    </row>
    <row r="3499" spans="1:8" ht="15.75" x14ac:dyDescent="0.25">
      <c r="A3499" s="9">
        <v>2015</v>
      </c>
      <c r="B3499" s="10">
        <v>0</v>
      </c>
      <c r="C3499" s="13">
        <v>5</v>
      </c>
      <c r="D3499" s="12">
        <v>0</v>
      </c>
      <c r="E3499" s="19">
        <v>5</v>
      </c>
      <c r="F3499" s="19">
        <v>0</v>
      </c>
      <c r="G3499" s="9">
        <f t="shared" si="116"/>
        <v>0</v>
      </c>
      <c r="H3499" s="9">
        <v>0</v>
      </c>
    </row>
    <row r="3500" spans="1:8" ht="15.75" x14ac:dyDescent="0.25">
      <c r="A3500" s="9">
        <v>2016</v>
      </c>
      <c r="B3500" s="10">
        <v>1.99</v>
      </c>
      <c r="C3500" s="13">
        <v>6</v>
      </c>
      <c r="D3500" s="12">
        <v>0</v>
      </c>
      <c r="E3500" s="19">
        <v>0</v>
      </c>
      <c r="F3500" s="19">
        <v>0</v>
      </c>
      <c r="G3500" s="9">
        <f t="shared" si="116"/>
        <v>6</v>
      </c>
      <c r="H3500" s="9">
        <v>0</v>
      </c>
    </row>
    <row r="3501" spans="1:8" ht="15.75" x14ac:dyDescent="0.25">
      <c r="A3501" s="9">
        <v>2017</v>
      </c>
      <c r="B3501" s="10">
        <v>0</v>
      </c>
      <c r="C3501" s="13">
        <v>8</v>
      </c>
      <c r="D3501" s="12">
        <v>0</v>
      </c>
      <c r="E3501" s="19">
        <v>7</v>
      </c>
      <c r="F3501" s="19">
        <v>0</v>
      </c>
      <c r="G3501" s="19">
        <v>1</v>
      </c>
      <c r="H3501" s="19">
        <v>0</v>
      </c>
    </row>
    <row r="3502" spans="1:8" ht="15.75" x14ac:dyDescent="0.25">
      <c r="A3502" s="9">
        <v>2018</v>
      </c>
      <c r="B3502" s="10">
        <v>1.9085790628876802</v>
      </c>
      <c r="C3502" s="13">
        <v>8</v>
      </c>
      <c r="D3502" s="12">
        <v>0</v>
      </c>
      <c r="E3502" s="19">
        <v>0</v>
      </c>
      <c r="F3502" s="19">
        <v>0</v>
      </c>
      <c r="G3502" s="19">
        <v>8</v>
      </c>
      <c r="H3502" s="19">
        <v>0</v>
      </c>
    </row>
    <row r="3503" spans="1:8" ht="15.75" x14ac:dyDescent="0.25">
      <c r="A3503" s="9">
        <v>2019</v>
      </c>
      <c r="B3503" s="10">
        <v>0</v>
      </c>
      <c r="C3503" s="13">
        <v>8</v>
      </c>
      <c r="D3503" s="12">
        <v>0</v>
      </c>
      <c r="E3503" s="19">
        <v>0</v>
      </c>
      <c r="F3503" s="19">
        <v>0</v>
      </c>
      <c r="G3503" s="19">
        <v>8</v>
      </c>
      <c r="H3503" s="19">
        <v>0</v>
      </c>
    </row>
    <row r="3504" spans="1:8" ht="15.75" x14ac:dyDescent="0.25">
      <c r="A3504" s="9">
        <v>2020</v>
      </c>
      <c r="B3504" s="10">
        <v>0</v>
      </c>
      <c r="C3504" s="13">
        <v>31</v>
      </c>
      <c r="D3504" s="12">
        <v>0</v>
      </c>
      <c r="E3504" s="19">
        <v>0</v>
      </c>
      <c r="F3504" s="19">
        <v>0</v>
      </c>
      <c r="G3504" s="19">
        <v>23</v>
      </c>
      <c r="H3504" s="19">
        <v>8</v>
      </c>
    </row>
    <row r="3505" spans="1:8" ht="15.75" x14ac:dyDescent="0.25">
      <c r="A3505" s="9">
        <v>2021</v>
      </c>
      <c r="B3505" s="10">
        <v>3.6231227695150454</v>
      </c>
      <c r="C3505" s="13" t="s">
        <v>666</v>
      </c>
      <c r="D3505" s="9" t="s">
        <v>666</v>
      </c>
      <c r="E3505" s="19" t="s">
        <v>666</v>
      </c>
      <c r="F3505" s="19" t="s">
        <v>666</v>
      </c>
      <c r="G3505" s="19" t="s">
        <v>666</v>
      </c>
      <c r="H3505" s="19" t="s">
        <v>666</v>
      </c>
    </row>
    <row r="3506" spans="1:8" ht="15.75" x14ac:dyDescent="0.25">
      <c r="A3506" s="9">
        <v>2022</v>
      </c>
      <c r="B3506" s="10">
        <v>0</v>
      </c>
      <c r="C3506" s="13">
        <v>35</v>
      </c>
      <c r="D3506" s="9">
        <v>0</v>
      </c>
      <c r="E3506" s="19">
        <v>0</v>
      </c>
      <c r="F3506" s="19">
        <v>0</v>
      </c>
      <c r="G3506" s="19">
        <v>35</v>
      </c>
      <c r="H3506" s="19">
        <v>0</v>
      </c>
    </row>
    <row r="3507" spans="1:8" ht="15.75" x14ac:dyDescent="0.25">
      <c r="A3507" s="26"/>
      <c r="B3507" s="27"/>
      <c r="C3507" s="29"/>
      <c r="D3507" s="30"/>
      <c r="E3507" s="25"/>
      <c r="F3507" s="25"/>
      <c r="G3507" s="25"/>
      <c r="H3507" s="25"/>
    </row>
    <row r="3508" spans="1:8" ht="15.75" x14ac:dyDescent="0.25">
      <c r="A3508" s="23" t="s">
        <v>96</v>
      </c>
      <c r="B3508" s="27"/>
      <c r="C3508" s="29"/>
      <c r="D3508" s="30"/>
      <c r="E3508" s="25"/>
      <c r="F3508" s="25"/>
      <c r="G3508" s="25"/>
      <c r="H3508" s="25"/>
    </row>
    <row r="3509" spans="1:8" ht="15.75" x14ac:dyDescent="0.25">
      <c r="A3509" s="26"/>
      <c r="B3509" s="27"/>
      <c r="C3509" s="29"/>
      <c r="D3509" s="30"/>
      <c r="E3509" s="25"/>
      <c r="F3509" s="25"/>
      <c r="G3509" s="25"/>
      <c r="H3509" s="25"/>
    </row>
    <row r="3510" spans="1:8" ht="15.75" x14ac:dyDescent="0.25">
      <c r="A3510" s="26"/>
      <c r="B3510" s="27"/>
      <c r="C3510" s="29"/>
      <c r="D3510" s="30"/>
      <c r="E3510" s="25"/>
      <c r="F3510" s="25"/>
      <c r="G3510" s="25"/>
      <c r="H3510" s="25"/>
    </row>
    <row r="3511" spans="1:8" ht="15.75" x14ac:dyDescent="0.25">
      <c r="A3511" s="26"/>
      <c r="B3511" s="27"/>
      <c r="C3511" s="29"/>
      <c r="D3511" s="30"/>
      <c r="E3511" s="25"/>
      <c r="F3511" s="25"/>
      <c r="G3511" s="25"/>
      <c r="H3511" s="25"/>
    </row>
    <row r="3512" spans="1:8" ht="15.75" x14ac:dyDescent="0.25">
      <c r="A3512" s="23"/>
      <c r="B3512" s="24"/>
      <c r="C3512" s="23"/>
      <c r="D3512" s="23"/>
      <c r="E3512" s="25"/>
      <c r="F3512" s="25"/>
      <c r="G3512" s="25"/>
      <c r="H3512" s="25"/>
    </row>
    <row r="3513" spans="1:8" ht="15.75" x14ac:dyDescent="0.25">
      <c r="A3513" s="23"/>
      <c r="B3513" s="24"/>
      <c r="C3513" s="23"/>
      <c r="D3513" s="23"/>
      <c r="E3513" s="25"/>
      <c r="F3513" s="25"/>
      <c r="G3513" s="25"/>
      <c r="H3513" s="25"/>
    </row>
    <row r="3514" spans="1:8" ht="15.75" x14ac:dyDescent="0.25">
      <c r="A3514" s="23"/>
      <c r="B3514" s="24"/>
      <c r="C3514" s="23"/>
      <c r="D3514" s="23"/>
      <c r="E3514" s="25"/>
      <c r="F3514" s="25"/>
      <c r="G3514" s="25"/>
      <c r="H3514" s="25"/>
    </row>
    <row r="3515" spans="1:8" ht="18" x14ac:dyDescent="0.25">
      <c r="A3515" s="167" t="s">
        <v>79</v>
      </c>
      <c r="B3515" s="168"/>
      <c r="C3515" s="168"/>
      <c r="D3515" s="168"/>
      <c r="E3515" s="168"/>
      <c r="F3515" s="168"/>
      <c r="G3515" s="168"/>
      <c r="H3515" s="169"/>
    </row>
    <row r="3516" spans="1:8" ht="47.25" x14ac:dyDescent="0.25">
      <c r="A3516" s="20" t="s">
        <v>0</v>
      </c>
      <c r="B3516" s="21" t="s">
        <v>94</v>
      </c>
      <c r="C3516" s="22" t="s">
        <v>95</v>
      </c>
      <c r="D3516" s="22" t="s">
        <v>91</v>
      </c>
      <c r="E3516" s="22" t="s">
        <v>92</v>
      </c>
      <c r="F3516" s="22" t="s">
        <v>93</v>
      </c>
      <c r="G3516" s="22" t="s">
        <v>89</v>
      </c>
      <c r="H3516" s="22" t="s">
        <v>88</v>
      </c>
    </row>
    <row r="3517" spans="1:8" ht="15.75" x14ac:dyDescent="0.25">
      <c r="A3517" s="9">
        <v>2005</v>
      </c>
      <c r="B3517" s="10">
        <v>0</v>
      </c>
      <c r="C3517" s="11"/>
      <c r="D3517" s="12"/>
      <c r="E3517" s="19"/>
      <c r="F3517" s="19"/>
      <c r="G3517" s="12"/>
      <c r="H3517" s="12"/>
    </row>
    <row r="3518" spans="1:8" ht="15.75" x14ac:dyDescent="0.25">
      <c r="A3518" s="9">
        <v>2006</v>
      </c>
      <c r="B3518" s="10">
        <v>0</v>
      </c>
      <c r="C3518" s="11"/>
      <c r="D3518" s="12"/>
      <c r="E3518" s="19"/>
      <c r="F3518" s="19"/>
      <c r="G3518" s="12"/>
      <c r="H3518" s="12"/>
    </row>
    <row r="3519" spans="1:8" ht="15.75" x14ac:dyDescent="0.25">
      <c r="A3519" s="9">
        <v>2007</v>
      </c>
      <c r="B3519" s="10">
        <v>0</v>
      </c>
      <c r="C3519" s="11"/>
      <c r="D3519" s="12"/>
      <c r="E3519" s="19"/>
      <c r="F3519" s="19"/>
      <c r="G3519" s="12"/>
      <c r="H3519" s="12"/>
    </row>
    <row r="3520" spans="1:8" ht="15.75" x14ac:dyDescent="0.25">
      <c r="A3520" s="9">
        <v>2008</v>
      </c>
      <c r="B3520" s="10">
        <v>0</v>
      </c>
      <c r="C3520" s="11"/>
      <c r="D3520" s="12"/>
      <c r="E3520" s="19"/>
      <c r="F3520" s="19"/>
      <c r="G3520" s="12"/>
      <c r="H3520" s="12"/>
    </row>
    <row r="3521" spans="1:8" ht="15.75" x14ac:dyDescent="0.25">
      <c r="A3521" s="9">
        <v>2009</v>
      </c>
      <c r="B3521" s="10">
        <v>0</v>
      </c>
      <c r="C3521" s="11"/>
      <c r="D3521" s="12"/>
      <c r="E3521" s="19"/>
      <c r="F3521" s="19"/>
      <c r="G3521" s="12"/>
      <c r="H3521" s="12"/>
    </row>
    <row r="3522" spans="1:8" ht="15.75" x14ac:dyDescent="0.25">
      <c r="A3522" s="9">
        <v>2010</v>
      </c>
      <c r="B3522" s="10">
        <v>0</v>
      </c>
      <c r="C3522" s="13">
        <v>43</v>
      </c>
      <c r="D3522" s="12">
        <v>2</v>
      </c>
      <c r="E3522" s="19">
        <v>34</v>
      </c>
      <c r="F3522" s="19">
        <v>7</v>
      </c>
      <c r="G3522" s="9">
        <f t="shared" ref="G3522:G3528" si="117">C3522-(D3522+E3522+F3522)-H3522</f>
        <v>0</v>
      </c>
      <c r="H3522" s="9">
        <v>0</v>
      </c>
    </row>
    <row r="3523" spans="1:8" ht="15.75" x14ac:dyDescent="0.25">
      <c r="A3523" s="9">
        <v>2011</v>
      </c>
      <c r="B3523" s="10">
        <v>0</v>
      </c>
      <c r="C3523" s="13">
        <v>43</v>
      </c>
      <c r="D3523" s="12">
        <v>2</v>
      </c>
      <c r="E3523" s="19">
        <v>34</v>
      </c>
      <c r="F3523" s="19">
        <v>7</v>
      </c>
      <c r="G3523" s="9">
        <f t="shared" si="117"/>
        <v>0</v>
      </c>
      <c r="H3523" s="9">
        <v>0</v>
      </c>
    </row>
    <row r="3524" spans="1:8" ht="15.75" x14ac:dyDescent="0.25">
      <c r="A3524" s="9">
        <v>2012</v>
      </c>
      <c r="B3524" s="10">
        <v>0</v>
      </c>
      <c r="C3524" s="13">
        <v>45</v>
      </c>
      <c r="D3524" s="12">
        <v>13</v>
      </c>
      <c r="E3524" s="19">
        <v>29</v>
      </c>
      <c r="F3524" s="19">
        <v>3</v>
      </c>
      <c r="G3524" s="9">
        <f t="shared" si="117"/>
        <v>0</v>
      </c>
      <c r="H3524" s="9">
        <v>0</v>
      </c>
    </row>
    <row r="3525" spans="1:8" ht="15.75" x14ac:dyDescent="0.25">
      <c r="A3525" s="9">
        <v>2013</v>
      </c>
      <c r="B3525" s="10">
        <v>0.23</v>
      </c>
      <c r="C3525" s="13">
        <v>45</v>
      </c>
      <c r="D3525" s="12">
        <v>13</v>
      </c>
      <c r="E3525" s="19">
        <v>29</v>
      </c>
      <c r="F3525" s="19">
        <v>3</v>
      </c>
      <c r="G3525" s="9">
        <f t="shared" si="117"/>
        <v>0</v>
      </c>
      <c r="H3525" s="9">
        <v>0</v>
      </c>
    </row>
    <row r="3526" spans="1:8" ht="15.75" x14ac:dyDescent="0.25">
      <c r="A3526" s="9">
        <v>2014</v>
      </c>
      <c r="B3526" s="10">
        <v>0</v>
      </c>
      <c r="C3526" s="13">
        <v>45</v>
      </c>
      <c r="D3526" s="12">
        <v>13</v>
      </c>
      <c r="E3526" s="19">
        <v>29</v>
      </c>
      <c r="F3526" s="19">
        <v>3</v>
      </c>
      <c r="G3526" s="9">
        <f t="shared" si="117"/>
        <v>0</v>
      </c>
      <c r="H3526" s="9">
        <v>0</v>
      </c>
    </row>
    <row r="3527" spans="1:8" ht="15.75" x14ac:dyDescent="0.25">
      <c r="A3527" s="9">
        <v>2015</v>
      </c>
      <c r="B3527" s="10">
        <v>0</v>
      </c>
      <c r="C3527" s="13">
        <v>45</v>
      </c>
      <c r="D3527" s="12">
        <v>13</v>
      </c>
      <c r="E3527" s="19">
        <v>29</v>
      </c>
      <c r="F3527" s="19">
        <v>3</v>
      </c>
      <c r="G3527" s="9">
        <f t="shared" si="117"/>
        <v>0</v>
      </c>
      <c r="H3527" s="9">
        <v>0</v>
      </c>
    </row>
    <row r="3528" spans="1:8" ht="15.75" x14ac:dyDescent="0.25">
      <c r="A3528" s="9">
        <v>2016</v>
      </c>
      <c r="B3528" s="10">
        <v>0.22</v>
      </c>
      <c r="C3528" s="13">
        <v>45</v>
      </c>
      <c r="D3528" s="12">
        <v>0</v>
      </c>
      <c r="E3528" s="19">
        <v>0</v>
      </c>
      <c r="F3528" s="19">
        <v>0</v>
      </c>
      <c r="G3528" s="9">
        <f t="shared" si="117"/>
        <v>45</v>
      </c>
      <c r="H3528" s="9">
        <v>0</v>
      </c>
    </row>
    <row r="3529" spans="1:8" ht="15.75" x14ac:dyDescent="0.25">
      <c r="A3529" s="9">
        <v>2017</v>
      </c>
      <c r="B3529" s="10">
        <v>0</v>
      </c>
      <c r="C3529" s="13">
        <v>45</v>
      </c>
      <c r="D3529" s="12">
        <v>0</v>
      </c>
      <c r="E3529" s="19">
        <v>0</v>
      </c>
      <c r="F3529" s="19">
        <v>0</v>
      </c>
      <c r="G3529" s="19">
        <v>45</v>
      </c>
      <c r="H3529" s="19">
        <v>0</v>
      </c>
    </row>
    <row r="3530" spans="1:8" ht="15.75" x14ac:dyDescent="0.25">
      <c r="A3530" s="9">
        <v>2018</v>
      </c>
      <c r="B3530" s="10">
        <v>0.20734541880664417</v>
      </c>
      <c r="C3530" s="13">
        <v>45</v>
      </c>
      <c r="D3530" s="12">
        <v>0</v>
      </c>
      <c r="E3530" s="19">
        <v>0</v>
      </c>
      <c r="F3530" s="19">
        <v>0</v>
      </c>
      <c r="G3530" s="19">
        <v>45</v>
      </c>
      <c r="H3530" s="19">
        <v>0</v>
      </c>
    </row>
    <row r="3531" spans="1:8" ht="15.75" x14ac:dyDescent="0.25">
      <c r="A3531" s="9">
        <v>2019</v>
      </c>
      <c r="B3531" s="10">
        <v>0</v>
      </c>
      <c r="C3531" s="13">
        <v>45</v>
      </c>
      <c r="D3531" s="12">
        <v>0</v>
      </c>
      <c r="E3531" s="19">
        <v>0</v>
      </c>
      <c r="F3531" s="19">
        <v>0</v>
      </c>
      <c r="G3531" s="19">
        <v>45</v>
      </c>
      <c r="H3531" s="19">
        <v>0</v>
      </c>
    </row>
    <row r="3532" spans="1:8" ht="15.75" x14ac:dyDescent="0.25">
      <c r="A3532" s="9">
        <v>2020</v>
      </c>
      <c r="B3532" s="10">
        <v>0</v>
      </c>
      <c r="C3532" s="13">
        <v>45</v>
      </c>
      <c r="D3532" s="12">
        <v>0</v>
      </c>
      <c r="E3532" s="19">
        <v>0</v>
      </c>
      <c r="F3532" s="19">
        <v>0</v>
      </c>
      <c r="G3532" s="19">
        <v>45</v>
      </c>
      <c r="H3532" s="19">
        <v>0</v>
      </c>
    </row>
    <row r="3533" spans="1:8" ht="15.75" x14ac:dyDescent="0.25">
      <c r="A3533" s="9">
        <v>2021</v>
      </c>
      <c r="B3533" s="10">
        <v>0.1783068339660254</v>
      </c>
      <c r="C3533" s="13" t="s">
        <v>666</v>
      </c>
      <c r="D3533" s="9" t="s">
        <v>666</v>
      </c>
      <c r="E3533" s="19" t="s">
        <v>666</v>
      </c>
      <c r="F3533" s="19" t="s">
        <v>666</v>
      </c>
      <c r="G3533" s="19" t="s">
        <v>666</v>
      </c>
      <c r="H3533" s="19" t="s">
        <v>666</v>
      </c>
    </row>
    <row r="3534" spans="1:8" ht="15.75" x14ac:dyDescent="0.25">
      <c r="A3534" s="9">
        <v>2022</v>
      </c>
      <c r="B3534" s="10">
        <v>0.17951033171714198</v>
      </c>
      <c r="C3534" s="13">
        <v>45</v>
      </c>
      <c r="D3534" s="12">
        <v>0</v>
      </c>
      <c r="E3534" s="19">
        <v>0</v>
      </c>
      <c r="F3534" s="19">
        <v>0</v>
      </c>
      <c r="G3534" s="19">
        <v>45</v>
      </c>
      <c r="H3534" s="19">
        <v>0</v>
      </c>
    </row>
    <row r="3535" spans="1:8" ht="15.75" x14ac:dyDescent="0.25">
      <c r="A3535" s="26"/>
      <c r="B3535" s="27"/>
      <c r="C3535" s="29"/>
      <c r="D3535" s="30"/>
      <c r="E3535" s="25"/>
      <c r="F3535" s="25"/>
      <c r="G3535" s="25"/>
      <c r="H3535" s="25"/>
    </row>
    <row r="3536" spans="1:8" ht="15.75" x14ac:dyDescent="0.25">
      <c r="A3536" s="23" t="s">
        <v>96</v>
      </c>
      <c r="B3536" s="27"/>
      <c r="C3536" s="29"/>
      <c r="D3536" s="30"/>
      <c r="E3536" s="25"/>
      <c r="F3536" s="25"/>
      <c r="G3536" s="25"/>
      <c r="H3536" s="25"/>
    </row>
    <row r="3537" spans="1:9" ht="15.75" x14ac:dyDescent="0.25">
      <c r="A3537" s="26"/>
      <c r="B3537" s="27"/>
      <c r="C3537" s="29"/>
      <c r="D3537" s="30"/>
      <c r="E3537" s="25"/>
      <c r="F3537" s="25"/>
      <c r="G3537" s="25"/>
      <c r="H3537" s="25"/>
    </row>
    <row r="3538" spans="1:9" ht="15.75" x14ac:dyDescent="0.25">
      <c r="A3538" s="26"/>
      <c r="B3538" s="27"/>
      <c r="C3538" s="29"/>
      <c r="D3538" s="30"/>
      <c r="E3538" s="25"/>
      <c r="F3538" s="25"/>
      <c r="G3538" s="25"/>
      <c r="H3538" s="25"/>
    </row>
    <row r="3539" spans="1:9" ht="15.75" x14ac:dyDescent="0.25">
      <c r="A3539" s="26"/>
      <c r="B3539" s="27"/>
      <c r="C3539" s="29"/>
      <c r="D3539" s="30"/>
      <c r="E3539" s="25"/>
      <c r="F3539" s="25"/>
      <c r="G3539" s="25"/>
      <c r="H3539" s="25"/>
    </row>
    <row r="3540" spans="1:9" ht="15.75" x14ac:dyDescent="0.25">
      <c r="A3540" s="23"/>
      <c r="B3540" s="24"/>
      <c r="C3540" s="23"/>
      <c r="D3540" s="23"/>
      <c r="E3540" s="25"/>
      <c r="F3540" s="25"/>
      <c r="G3540" s="25"/>
      <c r="H3540" s="25"/>
    </row>
    <row r="3541" spans="1:9" ht="15.75" x14ac:dyDescent="0.25">
      <c r="A3541" s="23"/>
      <c r="B3541" s="24"/>
      <c r="C3541" s="23"/>
      <c r="D3541" s="23"/>
      <c r="E3541" s="25"/>
      <c r="F3541" s="25"/>
      <c r="G3541" s="25"/>
      <c r="H3541" s="25"/>
    </row>
    <row r="3542" spans="1:9" ht="15.75" x14ac:dyDescent="0.25">
      <c r="A3542" s="23"/>
      <c r="B3542" s="24"/>
      <c r="C3542" s="23"/>
      <c r="D3542" s="23"/>
      <c r="E3542" s="25"/>
      <c r="F3542" s="25"/>
      <c r="G3542" s="25"/>
      <c r="H3542" s="25"/>
    </row>
    <row r="3543" spans="1:9" ht="18" x14ac:dyDescent="0.25">
      <c r="A3543" s="167" t="s">
        <v>80</v>
      </c>
      <c r="B3543" s="168"/>
      <c r="C3543" s="168"/>
      <c r="D3543" s="168"/>
      <c r="E3543" s="168"/>
      <c r="F3543" s="168"/>
      <c r="G3543" s="168"/>
      <c r="H3543" s="169"/>
    </row>
    <row r="3544" spans="1:9" ht="47.25" x14ac:dyDescent="0.25">
      <c r="A3544" s="20" t="s">
        <v>0</v>
      </c>
      <c r="B3544" s="21" t="s">
        <v>94</v>
      </c>
      <c r="C3544" s="22" t="s">
        <v>95</v>
      </c>
      <c r="D3544" s="22" t="s">
        <v>91</v>
      </c>
      <c r="E3544" s="22" t="s">
        <v>92</v>
      </c>
      <c r="F3544" s="22" t="s">
        <v>93</v>
      </c>
      <c r="G3544" s="22" t="s">
        <v>89</v>
      </c>
      <c r="H3544" s="22" t="s">
        <v>88</v>
      </c>
      <c r="I3544" s="3"/>
    </row>
    <row r="3545" spans="1:9" ht="15.75" x14ac:dyDescent="0.25">
      <c r="A3545" s="9">
        <v>2005</v>
      </c>
      <c r="B3545" s="10">
        <v>1.47</v>
      </c>
      <c r="C3545" s="11"/>
      <c r="D3545" s="12"/>
      <c r="E3545" s="19"/>
      <c r="F3545" s="19"/>
      <c r="G3545" s="12"/>
      <c r="H3545" s="12"/>
      <c r="I3545" s="3"/>
    </row>
    <row r="3546" spans="1:9" ht="15.75" x14ac:dyDescent="0.25">
      <c r="A3546" s="9">
        <v>2006</v>
      </c>
      <c r="B3546" s="10">
        <v>0</v>
      </c>
      <c r="C3546" s="11"/>
      <c r="D3546" s="12"/>
      <c r="E3546" s="19"/>
      <c r="F3546" s="19"/>
      <c r="G3546" s="12"/>
      <c r="H3546" s="12"/>
      <c r="I3546" s="3"/>
    </row>
    <row r="3547" spans="1:9" ht="15.75" x14ac:dyDescent="0.25">
      <c r="A3547" s="9">
        <v>2007</v>
      </c>
      <c r="B3547" s="10">
        <v>0</v>
      </c>
      <c r="C3547" s="11"/>
      <c r="D3547" s="12"/>
      <c r="E3547" s="19"/>
      <c r="F3547" s="19"/>
      <c r="G3547" s="12"/>
      <c r="H3547" s="12"/>
      <c r="I3547" s="3"/>
    </row>
    <row r="3548" spans="1:9" ht="15.75" x14ac:dyDescent="0.25">
      <c r="A3548" s="9">
        <v>2008</v>
      </c>
      <c r="B3548" s="10">
        <v>0</v>
      </c>
      <c r="C3548" s="11"/>
      <c r="D3548" s="12"/>
      <c r="E3548" s="19"/>
      <c r="F3548" s="19"/>
      <c r="G3548" s="12"/>
      <c r="H3548" s="12"/>
      <c r="I3548" s="3"/>
    </row>
    <row r="3549" spans="1:9" ht="15.75" x14ac:dyDescent="0.25">
      <c r="A3549" s="9">
        <v>2009</v>
      </c>
      <c r="B3549" s="10">
        <v>0</v>
      </c>
      <c r="C3549" s="11"/>
      <c r="D3549" s="12"/>
      <c r="E3549" s="19"/>
      <c r="F3549" s="19"/>
      <c r="G3549" s="12"/>
      <c r="H3549" s="12"/>
      <c r="I3549" s="3"/>
    </row>
    <row r="3550" spans="1:9" ht="15.75" x14ac:dyDescent="0.25">
      <c r="A3550" s="9">
        <v>2010</v>
      </c>
      <c r="B3550" s="10">
        <v>0</v>
      </c>
      <c r="C3550" s="13">
        <v>2</v>
      </c>
      <c r="D3550" s="12">
        <v>0</v>
      </c>
      <c r="E3550" s="19">
        <v>2</v>
      </c>
      <c r="F3550" s="19">
        <v>0</v>
      </c>
      <c r="G3550" s="9">
        <f t="shared" ref="G3550:G3556" si="118">C3550-(D3550+E3550+F3550)-H3550</f>
        <v>0</v>
      </c>
      <c r="H3550" s="9">
        <v>0</v>
      </c>
      <c r="I3550" s="3"/>
    </row>
    <row r="3551" spans="1:9" ht="15.75" x14ac:dyDescent="0.25">
      <c r="A3551" s="9">
        <v>2011</v>
      </c>
      <c r="B3551" s="10">
        <v>0</v>
      </c>
      <c r="C3551" s="13">
        <v>2</v>
      </c>
      <c r="D3551" s="12">
        <v>0</v>
      </c>
      <c r="E3551" s="19">
        <v>2</v>
      </c>
      <c r="F3551" s="19">
        <v>0</v>
      </c>
      <c r="G3551" s="9">
        <f t="shared" si="118"/>
        <v>0</v>
      </c>
      <c r="H3551" s="9">
        <v>0</v>
      </c>
      <c r="I3551" s="3"/>
    </row>
    <row r="3552" spans="1:9" ht="15.75" x14ac:dyDescent="0.25">
      <c r="A3552" s="9">
        <v>2012</v>
      </c>
      <c r="B3552" s="10">
        <v>0</v>
      </c>
      <c r="C3552" s="13">
        <v>2</v>
      </c>
      <c r="D3552" s="12">
        <v>0</v>
      </c>
      <c r="E3552" s="19">
        <v>0</v>
      </c>
      <c r="F3552" s="19">
        <v>0</v>
      </c>
      <c r="G3552" s="9">
        <f t="shared" si="118"/>
        <v>2</v>
      </c>
      <c r="H3552" s="9">
        <v>0</v>
      </c>
      <c r="I3552" s="3"/>
    </row>
    <row r="3553" spans="1:9" ht="15.75" x14ac:dyDescent="0.25">
      <c r="A3553" s="9">
        <v>2013</v>
      </c>
      <c r="B3553" s="10">
        <v>0</v>
      </c>
      <c r="C3553" s="13">
        <v>2</v>
      </c>
      <c r="D3553" s="12">
        <v>0</v>
      </c>
      <c r="E3553" s="19">
        <v>2</v>
      </c>
      <c r="F3553" s="19">
        <v>0</v>
      </c>
      <c r="G3553" s="9">
        <f t="shared" si="118"/>
        <v>0</v>
      </c>
      <c r="H3553" s="9">
        <v>0</v>
      </c>
      <c r="I3553" s="3"/>
    </row>
    <row r="3554" spans="1:9" ht="15.75" x14ac:dyDescent="0.25">
      <c r="A3554" s="9">
        <v>2014</v>
      </c>
      <c r="B3554" s="10">
        <v>0</v>
      </c>
      <c r="C3554" s="13">
        <v>2</v>
      </c>
      <c r="D3554" s="12">
        <v>0</v>
      </c>
      <c r="E3554" s="19">
        <v>2</v>
      </c>
      <c r="F3554" s="19">
        <v>0</v>
      </c>
      <c r="G3554" s="9">
        <f t="shared" si="118"/>
        <v>0</v>
      </c>
      <c r="H3554" s="9">
        <v>0</v>
      </c>
      <c r="I3554" s="3"/>
    </row>
    <row r="3555" spans="1:9" ht="15.75" x14ac:dyDescent="0.25">
      <c r="A3555" s="9">
        <v>2015</v>
      </c>
      <c r="B3555" s="10">
        <v>0</v>
      </c>
      <c r="C3555" s="13">
        <v>2</v>
      </c>
      <c r="D3555" s="12">
        <v>0</v>
      </c>
      <c r="E3555" s="19">
        <v>2</v>
      </c>
      <c r="F3555" s="19">
        <v>0</v>
      </c>
      <c r="G3555" s="9">
        <f t="shared" si="118"/>
        <v>0</v>
      </c>
      <c r="H3555" s="9">
        <v>0</v>
      </c>
      <c r="I3555" s="3"/>
    </row>
    <row r="3556" spans="1:9" ht="15.75" x14ac:dyDescent="0.25">
      <c r="A3556" s="9">
        <v>2016</v>
      </c>
      <c r="B3556" s="10">
        <v>0</v>
      </c>
      <c r="C3556" s="13">
        <v>3</v>
      </c>
      <c r="D3556" s="12">
        <v>0</v>
      </c>
      <c r="E3556" s="19">
        <v>0</v>
      </c>
      <c r="F3556" s="19">
        <v>0</v>
      </c>
      <c r="G3556" s="9">
        <f t="shared" si="118"/>
        <v>3</v>
      </c>
      <c r="H3556" s="9">
        <v>0</v>
      </c>
      <c r="I3556" s="3"/>
    </row>
    <row r="3557" spans="1:9" ht="15.75" x14ac:dyDescent="0.25">
      <c r="A3557" s="9">
        <v>2017</v>
      </c>
      <c r="B3557" s="10">
        <v>0</v>
      </c>
      <c r="C3557" s="13">
        <v>2</v>
      </c>
      <c r="D3557" s="12">
        <v>0</v>
      </c>
      <c r="E3557" s="19">
        <v>0</v>
      </c>
      <c r="F3557" s="19">
        <v>0</v>
      </c>
      <c r="G3557" s="19">
        <v>1</v>
      </c>
      <c r="H3557" s="19">
        <v>1</v>
      </c>
      <c r="I3557" s="3"/>
    </row>
    <row r="3558" spans="1:9" ht="15.75" x14ac:dyDescent="0.25">
      <c r="A3558" s="9">
        <v>2018</v>
      </c>
      <c r="B3558" s="10">
        <v>0</v>
      </c>
      <c r="C3558" s="13">
        <v>5</v>
      </c>
      <c r="D3558" s="12">
        <v>0</v>
      </c>
      <c r="E3558" s="19">
        <v>1</v>
      </c>
      <c r="F3558" s="19">
        <v>0</v>
      </c>
      <c r="G3558" s="19">
        <v>3</v>
      </c>
      <c r="H3558" s="19">
        <v>1</v>
      </c>
      <c r="I3558" s="3"/>
    </row>
    <row r="3559" spans="1:9" ht="15.75" x14ac:dyDescent="0.25">
      <c r="A3559" s="9">
        <v>2019</v>
      </c>
      <c r="B3559" s="10">
        <v>0</v>
      </c>
      <c r="C3559" s="13">
        <v>5</v>
      </c>
      <c r="D3559" s="12">
        <v>0</v>
      </c>
      <c r="E3559" s="19">
        <v>2</v>
      </c>
      <c r="F3559" s="19">
        <v>1</v>
      </c>
      <c r="G3559" s="19">
        <v>2</v>
      </c>
      <c r="H3559" s="19">
        <v>0</v>
      </c>
      <c r="I3559" s="3"/>
    </row>
    <row r="3560" spans="1:9" ht="15.75" x14ac:dyDescent="0.25">
      <c r="A3560" s="9">
        <v>2020</v>
      </c>
      <c r="B3560" s="10">
        <v>0</v>
      </c>
      <c r="C3560" s="13">
        <v>5</v>
      </c>
      <c r="D3560" s="12">
        <v>0</v>
      </c>
      <c r="E3560" s="19">
        <v>2</v>
      </c>
      <c r="F3560" s="19">
        <v>1</v>
      </c>
      <c r="G3560" s="19">
        <v>2</v>
      </c>
      <c r="H3560" s="19">
        <v>0</v>
      </c>
      <c r="I3560" s="3"/>
    </row>
    <row r="3561" spans="1:9" ht="15.75" x14ac:dyDescent="0.25">
      <c r="A3561" s="9">
        <v>2021</v>
      </c>
      <c r="B3561" s="10">
        <v>0</v>
      </c>
      <c r="C3561" s="13" t="s">
        <v>666</v>
      </c>
      <c r="D3561" s="9" t="s">
        <v>666</v>
      </c>
      <c r="E3561" s="19" t="s">
        <v>666</v>
      </c>
      <c r="F3561" s="19" t="s">
        <v>666</v>
      </c>
      <c r="G3561" s="19" t="s">
        <v>666</v>
      </c>
      <c r="H3561" s="19" t="s">
        <v>666</v>
      </c>
      <c r="I3561" s="3"/>
    </row>
    <row r="3562" spans="1:9" ht="15.75" x14ac:dyDescent="0.25">
      <c r="A3562" s="9">
        <v>2022</v>
      </c>
      <c r="B3562" s="10">
        <v>0</v>
      </c>
      <c r="C3562" s="13">
        <v>5</v>
      </c>
      <c r="D3562" s="9">
        <v>0</v>
      </c>
      <c r="E3562" s="19">
        <v>2</v>
      </c>
      <c r="F3562" s="19">
        <v>1</v>
      </c>
      <c r="G3562" s="19">
        <v>2</v>
      </c>
      <c r="H3562" s="19">
        <v>0</v>
      </c>
      <c r="I3562" s="3"/>
    </row>
    <row r="3563" spans="1:9" ht="15.75" x14ac:dyDescent="0.25">
      <c r="A3563" s="26"/>
      <c r="B3563" s="27"/>
      <c r="C3563" s="29"/>
      <c r="D3563" s="30"/>
      <c r="E3563" s="25"/>
      <c r="F3563" s="25"/>
      <c r="G3563" s="25"/>
      <c r="H3563" s="25"/>
    </row>
    <row r="3564" spans="1:9" ht="15.75" x14ac:dyDescent="0.25">
      <c r="A3564" s="23" t="s">
        <v>96</v>
      </c>
      <c r="B3564" s="27"/>
      <c r="C3564" s="29"/>
      <c r="D3564" s="30"/>
      <c r="E3564" s="25"/>
      <c r="F3564" s="25"/>
      <c r="G3564" s="25"/>
      <c r="H3564" s="25"/>
    </row>
    <row r="3565" spans="1:9" ht="15.75" x14ac:dyDescent="0.25">
      <c r="A3565" s="26"/>
      <c r="B3565" s="27"/>
      <c r="C3565" s="29"/>
      <c r="D3565" s="30"/>
      <c r="E3565" s="25"/>
      <c r="F3565" s="25"/>
      <c r="G3565" s="25"/>
      <c r="H3565" s="25"/>
    </row>
    <row r="3566" spans="1:9" ht="15.75" x14ac:dyDescent="0.25">
      <c r="A3566" s="26"/>
      <c r="B3566" s="27"/>
      <c r="C3566" s="29"/>
      <c r="D3566" s="30"/>
      <c r="E3566" s="25"/>
      <c r="F3566" s="25"/>
      <c r="G3566" s="25"/>
      <c r="H3566" s="25"/>
    </row>
    <row r="3567" spans="1:9" ht="15.75" x14ac:dyDescent="0.25">
      <c r="A3567" s="26"/>
      <c r="B3567" s="27"/>
      <c r="C3567" s="29"/>
      <c r="D3567" s="30"/>
      <c r="E3567" s="25"/>
      <c r="F3567" s="25"/>
      <c r="G3567" s="25"/>
      <c r="H3567" s="25"/>
    </row>
    <row r="3568" spans="1:9" ht="15.75" x14ac:dyDescent="0.25">
      <c r="A3568" s="23"/>
      <c r="B3568" s="24"/>
      <c r="C3568" s="23"/>
      <c r="D3568" s="23"/>
      <c r="E3568" s="25"/>
      <c r="F3568" s="25"/>
      <c r="G3568" s="25"/>
      <c r="H3568" s="25"/>
    </row>
    <row r="3569" spans="1:8" ht="15.75" x14ac:dyDescent="0.25">
      <c r="A3569" s="23"/>
      <c r="B3569" s="24"/>
      <c r="C3569" s="23"/>
      <c r="D3569" s="23"/>
      <c r="E3569" s="25"/>
      <c r="F3569" s="25"/>
      <c r="G3569" s="25"/>
      <c r="H3569" s="25"/>
    </row>
    <row r="3570" spans="1:8" ht="15.75" x14ac:dyDescent="0.25">
      <c r="A3570" s="23"/>
      <c r="B3570" s="24"/>
      <c r="C3570" s="23"/>
      <c r="D3570" s="23"/>
      <c r="E3570" s="25"/>
      <c r="F3570" s="25"/>
      <c r="G3570" s="25"/>
      <c r="H3570" s="25"/>
    </row>
    <row r="3571" spans="1:8" ht="18" x14ac:dyDescent="0.25">
      <c r="A3571" s="167" t="s">
        <v>81</v>
      </c>
      <c r="B3571" s="168"/>
      <c r="C3571" s="168"/>
      <c r="D3571" s="168"/>
      <c r="E3571" s="168"/>
      <c r="F3571" s="168"/>
      <c r="G3571" s="168"/>
      <c r="H3571" s="169"/>
    </row>
    <row r="3572" spans="1:8" ht="47.25" x14ac:dyDescent="0.25">
      <c r="A3572" s="20" t="s">
        <v>0</v>
      </c>
      <c r="B3572" s="21" t="s">
        <v>94</v>
      </c>
      <c r="C3572" s="22" t="s">
        <v>95</v>
      </c>
      <c r="D3572" s="22" t="s">
        <v>91</v>
      </c>
      <c r="E3572" s="22" t="s">
        <v>92</v>
      </c>
      <c r="F3572" s="22" t="s">
        <v>93</v>
      </c>
      <c r="G3572" s="22" t="s">
        <v>89</v>
      </c>
      <c r="H3572" s="22" t="s">
        <v>88</v>
      </c>
    </row>
    <row r="3573" spans="1:8" ht="15.75" x14ac:dyDescent="0.25">
      <c r="A3573" s="9">
        <v>2005</v>
      </c>
      <c r="B3573" s="10">
        <v>1.63</v>
      </c>
      <c r="C3573" s="11"/>
      <c r="D3573" s="12"/>
      <c r="E3573" s="19"/>
      <c r="F3573" s="19"/>
      <c r="G3573" s="12"/>
      <c r="H3573" s="12"/>
    </row>
    <row r="3574" spans="1:8" ht="15.75" x14ac:dyDescent="0.25">
      <c r="A3574" s="9">
        <v>2006</v>
      </c>
      <c r="B3574" s="10">
        <v>0</v>
      </c>
      <c r="C3574" s="11"/>
      <c r="D3574" s="12"/>
      <c r="E3574" s="19"/>
      <c r="F3574" s="19"/>
      <c r="G3574" s="12"/>
      <c r="H3574" s="12"/>
    </row>
    <row r="3575" spans="1:8" ht="15.75" x14ac:dyDescent="0.25">
      <c r="A3575" s="9">
        <v>2007</v>
      </c>
      <c r="B3575" s="10">
        <v>0</v>
      </c>
      <c r="C3575" s="11"/>
      <c r="D3575" s="12"/>
      <c r="E3575" s="19"/>
      <c r="F3575" s="19"/>
      <c r="G3575" s="12"/>
      <c r="H3575" s="12"/>
    </row>
    <row r="3576" spans="1:8" ht="15.75" x14ac:dyDescent="0.25">
      <c r="A3576" s="9">
        <v>2008</v>
      </c>
      <c r="B3576" s="10">
        <v>0</v>
      </c>
      <c r="C3576" s="11"/>
      <c r="D3576" s="12"/>
      <c r="E3576" s="19"/>
      <c r="F3576" s="19"/>
      <c r="G3576" s="12"/>
      <c r="H3576" s="12"/>
    </row>
    <row r="3577" spans="1:8" ht="15.75" x14ac:dyDescent="0.25">
      <c r="A3577" s="9">
        <v>2009</v>
      </c>
      <c r="B3577" s="10">
        <v>0</v>
      </c>
      <c r="C3577" s="13"/>
      <c r="D3577" s="12"/>
      <c r="E3577" s="19"/>
      <c r="F3577" s="19"/>
      <c r="G3577" s="12"/>
      <c r="H3577" s="12"/>
    </row>
    <row r="3578" spans="1:8" ht="15.75" x14ac:dyDescent="0.25">
      <c r="A3578" s="9">
        <v>2010</v>
      </c>
      <c r="B3578" s="10">
        <v>0</v>
      </c>
      <c r="C3578" s="13">
        <v>23</v>
      </c>
      <c r="D3578" s="12">
        <v>7</v>
      </c>
      <c r="E3578" s="19">
        <v>15</v>
      </c>
      <c r="F3578" s="19">
        <v>1</v>
      </c>
      <c r="G3578" s="9">
        <f t="shared" ref="G3578:G3586" si="119">C3578-(D3578+E3578+F3578)-H3578</f>
        <v>0</v>
      </c>
      <c r="H3578" s="9">
        <v>0</v>
      </c>
    </row>
    <row r="3579" spans="1:8" ht="15.75" x14ac:dyDescent="0.25">
      <c r="A3579" s="9">
        <v>2011</v>
      </c>
      <c r="B3579" s="10">
        <v>1.5</v>
      </c>
      <c r="C3579" s="13">
        <v>25</v>
      </c>
      <c r="D3579" s="12">
        <v>5</v>
      </c>
      <c r="E3579" s="19">
        <v>13</v>
      </c>
      <c r="F3579" s="19">
        <v>0</v>
      </c>
      <c r="G3579" s="9">
        <f t="shared" si="119"/>
        <v>6</v>
      </c>
      <c r="H3579" s="9">
        <v>1</v>
      </c>
    </row>
    <row r="3580" spans="1:8" ht="15.75" x14ac:dyDescent="0.25">
      <c r="A3580" s="9">
        <v>2012</v>
      </c>
      <c r="B3580" s="10">
        <v>1.48</v>
      </c>
      <c r="C3580" s="13">
        <v>24</v>
      </c>
      <c r="D3580" s="12">
        <v>5</v>
      </c>
      <c r="E3580" s="19">
        <v>14</v>
      </c>
      <c r="F3580" s="19">
        <v>0</v>
      </c>
      <c r="G3580" s="9">
        <f t="shared" si="119"/>
        <v>5</v>
      </c>
      <c r="H3580" s="9">
        <v>0</v>
      </c>
    </row>
    <row r="3581" spans="1:8" ht="15.75" x14ac:dyDescent="0.25">
      <c r="A3581" s="9">
        <v>2013</v>
      </c>
      <c r="B3581" s="10">
        <v>0</v>
      </c>
      <c r="C3581" s="13">
        <v>26</v>
      </c>
      <c r="D3581" s="12">
        <v>5</v>
      </c>
      <c r="E3581" s="19">
        <v>11</v>
      </c>
      <c r="F3581" s="19">
        <v>0</v>
      </c>
      <c r="G3581" s="9">
        <f t="shared" si="119"/>
        <v>10</v>
      </c>
      <c r="H3581" s="9">
        <v>0</v>
      </c>
    </row>
    <row r="3582" spans="1:8" ht="15.75" x14ac:dyDescent="0.25">
      <c r="A3582" s="9">
        <v>2014</v>
      </c>
      <c r="B3582" s="10">
        <v>1.44</v>
      </c>
      <c r="C3582" s="13">
        <v>26</v>
      </c>
      <c r="D3582" s="12">
        <v>5</v>
      </c>
      <c r="E3582" s="19">
        <v>11</v>
      </c>
      <c r="F3582" s="19">
        <v>0</v>
      </c>
      <c r="G3582" s="9">
        <f t="shared" si="119"/>
        <v>10</v>
      </c>
      <c r="H3582" s="9">
        <v>0</v>
      </c>
    </row>
    <row r="3583" spans="1:8" ht="15.75" x14ac:dyDescent="0.25">
      <c r="A3583" s="9">
        <v>2015</v>
      </c>
      <c r="B3583" s="10">
        <v>0</v>
      </c>
      <c r="C3583" s="13">
        <v>28</v>
      </c>
      <c r="D3583" s="12">
        <v>8</v>
      </c>
      <c r="E3583" s="19">
        <v>12</v>
      </c>
      <c r="F3583" s="19">
        <v>0</v>
      </c>
      <c r="G3583" s="9">
        <f t="shared" si="119"/>
        <v>8</v>
      </c>
      <c r="H3583" s="9">
        <v>0</v>
      </c>
    </row>
    <row r="3584" spans="1:8" ht="15.75" x14ac:dyDescent="0.25">
      <c r="A3584" s="9">
        <v>2016</v>
      </c>
      <c r="B3584" s="10">
        <v>1.42</v>
      </c>
      <c r="C3584" s="13">
        <v>30</v>
      </c>
      <c r="D3584" s="12">
        <v>3</v>
      </c>
      <c r="E3584" s="19">
        <v>23</v>
      </c>
      <c r="F3584" s="19">
        <v>0</v>
      </c>
      <c r="G3584" s="9">
        <f t="shared" si="119"/>
        <v>4</v>
      </c>
      <c r="H3584" s="9">
        <v>0</v>
      </c>
    </row>
    <row r="3585" spans="1:8" ht="15.75" x14ac:dyDescent="0.25">
      <c r="A3585" s="9">
        <v>2017</v>
      </c>
      <c r="B3585" s="10">
        <v>0</v>
      </c>
      <c r="C3585" s="13">
        <v>33</v>
      </c>
      <c r="D3585" s="12">
        <v>4</v>
      </c>
      <c r="E3585" s="19">
        <v>26</v>
      </c>
      <c r="F3585" s="19">
        <v>0</v>
      </c>
      <c r="G3585" s="19">
        <f t="shared" si="119"/>
        <v>1</v>
      </c>
      <c r="H3585" s="19">
        <v>2</v>
      </c>
    </row>
    <row r="3586" spans="1:8" ht="15.75" x14ac:dyDescent="0.25">
      <c r="A3586" s="9">
        <v>2018</v>
      </c>
      <c r="B3586" s="10">
        <v>0</v>
      </c>
      <c r="C3586" s="13">
        <v>34</v>
      </c>
      <c r="D3586" s="12">
        <v>4</v>
      </c>
      <c r="E3586" s="19">
        <v>28</v>
      </c>
      <c r="F3586" s="19">
        <v>1</v>
      </c>
      <c r="G3586" s="19">
        <f t="shared" si="119"/>
        <v>0</v>
      </c>
      <c r="H3586" s="19">
        <v>1</v>
      </c>
    </row>
    <row r="3587" spans="1:8" ht="15.75" x14ac:dyDescent="0.25">
      <c r="A3587" s="9">
        <v>2019</v>
      </c>
      <c r="B3587" s="10">
        <v>0</v>
      </c>
      <c r="C3587" s="13">
        <v>34</v>
      </c>
      <c r="D3587" s="12">
        <v>1</v>
      </c>
      <c r="E3587" s="19">
        <v>31</v>
      </c>
      <c r="F3587" s="19">
        <v>1</v>
      </c>
      <c r="G3587" s="19">
        <v>0</v>
      </c>
      <c r="H3587" s="19">
        <v>1</v>
      </c>
    </row>
    <row r="3588" spans="1:8" ht="15.75" x14ac:dyDescent="0.25">
      <c r="A3588" s="9">
        <v>2020</v>
      </c>
      <c r="B3588" s="10">
        <v>4.75</v>
      </c>
      <c r="C3588" s="13">
        <v>47</v>
      </c>
      <c r="D3588" s="12">
        <v>1</v>
      </c>
      <c r="E3588" s="19">
        <v>31</v>
      </c>
      <c r="F3588" s="19">
        <v>1</v>
      </c>
      <c r="G3588" s="19">
        <v>3</v>
      </c>
      <c r="H3588" s="19">
        <v>11</v>
      </c>
    </row>
    <row r="3589" spans="1:8" ht="15.75" x14ac:dyDescent="0.25">
      <c r="A3589" s="9">
        <v>2021</v>
      </c>
      <c r="B3589" s="10">
        <v>0</v>
      </c>
      <c r="C3589" s="13" t="s">
        <v>666</v>
      </c>
      <c r="D3589" s="9" t="s">
        <v>666</v>
      </c>
      <c r="E3589" s="19" t="s">
        <v>666</v>
      </c>
      <c r="F3589" s="19" t="s">
        <v>666</v>
      </c>
      <c r="G3589" s="19" t="s">
        <v>666</v>
      </c>
      <c r="H3589" s="19" t="s">
        <v>666</v>
      </c>
    </row>
    <row r="3590" spans="1:8" ht="15.75" x14ac:dyDescent="0.25">
      <c r="A3590" s="9">
        <v>2022</v>
      </c>
      <c r="B3590" s="10">
        <v>0</v>
      </c>
      <c r="C3590" s="13">
        <v>56</v>
      </c>
      <c r="D3590" s="9">
        <v>1</v>
      </c>
      <c r="E3590" s="19">
        <v>19</v>
      </c>
      <c r="F3590" s="19">
        <v>1</v>
      </c>
      <c r="G3590" s="19">
        <v>31</v>
      </c>
      <c r="H3590" s="19">
        <v>4</v>
      </c>
    </row>
    <row r="3591" spans="1:8" ht="15.75" x14ac:dyDescent="0.25">
      <c r="A3591" s="26"/>
      <c r="B3591" s="27"/>
      <c r="C3591" s="29"/>
      <c r="D3591" s="30"/>
      <c r="E3591" s="25"/>
      <c r="F3591" s="25"/>
      <c r="G3591" s="25"/>
      <c r="H3591" s="25"/>
    </row>
    <row r="3592" spans="1:8" ht="15.75" x14ac:dyDescent="0.25">
      <c r="A3592" s="23" t="s">
        <v>96</v>
      </c>
      <c r="B3592" s="27"/>
      <c r="C3592" s="29"/>
      <c r="D3592" s="30"/>
      <c r="E3592" s="25"/>
      <c r="F3592" s="25"/>
      <c r="G3592" s="25"/>
      <c r="H3592" s="25"/>
    </row>
    <row r="3593" spans="1:8" ht="15.75" x14ac:dyDescent="0.25">
      <c r="A3593" s="26"/>
      <c r="B3593" s="27"/>
      <c r="C3593" s="29"/>
      <c r="D3593" s="30"/>
      <c r="E3593" s="25"/>
      <c r="F3593" s="25"/>
      <c r="G3593" s="25"/>
      <c r="H3593" s="25"/>
    </row>
    <row r="3594" spans="1:8" ht="15.75" x14ac:dyDescent="0.25">
      <c r="A3594" s="26"/>
      <c r="B3594" s="27"/>
      <c r="C3594" s="29"/>
      <c r="D3594" s="30"/>
      <c r="E3594" s="25"/>
      <c r="F3594" s="25"/>
      <c r="G3594" s="25"/>
      <c r="H3594" s="25"/>
    </row>
    <row r="3595" spans="1:8" ht="15.75" x14ac:dyDescent="0.25">
      <c r="A3595" s="26"/>
      <c r="B3595" s="27"/>
      <c r="C3595" s="29"/>
      <c r="D3595" s="30"/>
      <c r="E3595" s="25"/>
      <c r="F3595" s="25"/>
      <c r="G3595" s="25"/>
      <c r="H3595" s="25"/>
    </row>
    <row r="3596" spans="1:8" ht="15.75" x14ac:dyDescent="0.25">
      <c r="A3596" s="23"/>
      <c r="B3596" s="24"/>
      <c r="C3596" s="23"/>
      <c r="D3596" s="23"/>
      <c r="E3596" s="25"/>
      <c r="F3596" s="25"/>
      <c r="G3596" s="25"/>
      <c r="H3596" s="25"/>
    </row>
    <row r="3597" spans="1:8" ht="15.75" x14ac:dyDescent="0.25">
      <c r="A3597" s="23"/>
      <c r="B3597" s="24"/>
      <c r="C3597" s="23"/>
      <c r="D3597" s="23"/>
      <c r="E3597" s="25"/>
      <c r="F3597" s="25"/>
      <c r="G3597" s="25"/>
      <c r="H3597" s="25"/>
    </row>
    <row r="3598" spans="1:8" ht="15.75" x14ac:dyDescent="0.25">
      <c r="A3598" s="23"/>
      <c r="B3598" s="24"/>
      <c r="C3598" s="23"/>
      <c r="D3598" s="23"/>
      <c r="E3598" s="25"/>
      <c r="F3598" s="25"/>
      <c r="G3598" s="25"/>
      <c r="H3598" s="25"/>
    </row>
    <row r="3599" spans="1:8" ht="18" x14ac:dyDescent="0.25">
      <c r="A3599" s="167" t="s">
        <v>82</v>
      </c>
      <c r="B3599" s="168"/>
      <c r="C3599" s="168"/>
      <c r="D3599" s="168"/>
      <c r="E3599" s="168"/>
      <c r="F3599" s="168"/>
      <c r="G3599" s="168"/>
      <c r="H3599" s="169"/>
    </row>
    <row r="3600" spans="1:8" ht="47.25" x14ac:dyDescent="0.25">
      <c r="A3600" s="20" t="s">
        <v>0</v>
      </c>
      <c r="B3600" s="21" t="s">
        <v>94</v>
      </c>
      <c r="C3600" s="22" t="s">
        <v>95</v>
      </c>
      <c r="D3600" s="22" t="s">
        <v>91</v>
      </c>
      <c r="E3600" s="22" t="s">
        <v>92</v>
      </c>
      <c r="F3600" s="22" t="s">
        <v>93</v>
      </c>
      <c r="G3600" s="22" t="s">
        <v>89</v>
      </c>
      <c r="H3600" s="22" t="s">
        <v>88</v>
      </c>
    </row>
    <row r="3601" spans="1:8" ht="15.75" x14ac:dyDescent="0.25">
      <c r="A3601" s="9">
        <v>2005</v>
      </c>
      <c r="B3601" s="10">
        <v>0</v>
      </c>
      <c r="C3601" s="11"/>
      <c r="D3601" s="12"/>
      <c r="E3601" s="19"/>
      <c r="F3601" s="19"/>
      <c r="G3601" s="12"/>
      <c r="H3601" s="12"/>
    </row>
    <row r="3602" spans="1:8" ht="15.75" x14ac:dyDescent="0.25">
      <c r="A3602" s="9">
        <v>2006</v>
      </c>
      <c r="B3602" s="10">
        <v>0</v>
      </c>
      <c r="C3602" s="11"/>
      <c r="D3602" s="12"/>
      <c r="E3602" s="19"/>
      <c r="F3602" s="19"/>
      <c r="G3602" s="12"/>
      <c r="H3602" s="12"/>
    </row>
    <row r="3603" spans="1:8" ht="15.75" x14ac:dyDescent="0.25">
      <c r="A3603" s="9">
        <v>2007</v>
      </c>
      <c r="B3603" s="10">
        <v>0</v>
      </c>
      <c r="C3603" s="11"/>
      <c r="D3603" s="12"/>
      <c r="E3603" s="19"/>
      <c r="F3603" s="19"/>
      <c r="G3603" s="12"/>
      <c r="H3603" s="12"/>
    </row>
    <row r="3604" spans="1:8" ht="15.75" x14ac:dyDescent="0.25">
      <c r="A3604" s="9">
        <v>2008</v>
      </c>
      <c r="B3604" s="10">
        <v>0</v>
      </c>
      <c r="C3604" s="11"/>
      <c r="D3604" s="12"/>
      <c r="E3604" s="19"/>
      <c r="F3604" s="19"/>
      <c r="G3604" s="12"/>
      <c r="H3604" s="12"/>
    </row>
    <row r="3605" spans="1:8" ht="15.75" x14ac:dyDescent="0.25">
      <c r="A3605" s="9">
        <v>2009</v>
      </c>
      <c r="B3605" s="10">
        <v>0</v>
      </c>
      <c r="C3605" s="11"/>
      <c r="D3605" s="12"/>
      <c r="E3605" s="19"/>
      <c r="F3605" s="19"/>
      <c r="G3605" s="12"/>
      <c r="H3605" s="12"/>
    </row>
    <row r="3606" spans="1:8" ht="15.75" x14ac:dyDescent="0.25">
      <c r="A3606" s="9">
        <v>2010</v>
      </c>
      <c r="B3606" s="10">
        <v>0</v>
      </c>
      <c r="C3606" s="13">
        <v>211</v>
      </c>
      <c r="D3606" s="12">
        <v>14</v>
      </c>
      <c r="E3606" s="19">
        <v>195</v>
      </c>
      <c r="F3606" s="19">
        <v>1</v>
      </c>
      <c r="G3606" s="9">
        <f t="shared" ref="G3606:G3614" si="120">C3606-(D3606+E3606+F3606)-H3606</f>
        <v>1</v>
      </c>
      <c r="H3606" s="9">
        <v>0</v>
      </c>
    </row>
    <row r="3607" spans="1:8" ht="15.75" x14ac:dyDescent="0.25">
      <c r="A3607" s="9">
        <v>2011</v>
      </c>
      <c r="B3607" s="10">
        <v>0</v>
      </c>
      <c r="C3607" s="13">
        <v>213</v>
      </c>
      <c r="D3607" s="12">
        <v>8</v>
      </c>
      <c r="E3607" s="19">
        <v>202</v>
      </c>
      <c r="F3607" s="19">
        <v>3</v>
      </c>
      <c r="G3607" s="9">
        <f t="shared" si="120"/>
        <v>0</v>
      </c>
      <c r="H3607" s="9">
        <v>0</v>
      </c>
    </row>
    <row r="3608" spans="1:8" ht="15.75" x14ac:dyDescent="0.25">
      <c r="A3608" s="9">
        <v>2012</v>
      </c>
      <c r="B3608" s="10">
        <v>0</v>
      </c>
      <c r="C3608" s="13">
        <v>244</v>
      </c>
      <c r="D3608" s="12">
        <v>9</v>
      </c>
      <c r="E3608" s="19">
        <v>210</v>
      </c>
      <c r="F3608" s="19">
        <v>4</v>
      </c>
      <c r="G3608" s="9">
        <f t="shared" si="120"/>
        <v>14</v>
      </c>
      <c r="H3608" s="9">
        <v>7</v>
      </c>
    </row>
    <row r="3609" spans="1:8" ht="15.75" x14ac:dyDescent="0.25">
      <c r="A3609" s="9">
        <v>2013</v>
      </c>
      <c r="B3609" s="10">
        <v>0</v>
      </c>
      <c r="C3609" s="13">
        <v>247</v>
      </c>
      <c r="D3609" s="12">
        <v>4</v>
      </c>
      <c r="E3609" s="19">
        <v>27</v>
      </c>
      <c r="F3609" s="19">
        <v>9</v>
      </c>
      <c r="G3609" s="9">
        <f t="shared" si="120"/>
        <v>195</v>
      </c>
      <c r="H3609" s="9">
        <v>12</v>
      </c>
    </row>
    <row r="3610" spans="1:8" ht="15.75" x14ac:dyDescent="0.25">
      <c r="A3610" s="9">
        <v>2014</v>
      </c>
      <c r="B3610" s="10">
        <v>0</v>
      </c>
      <c r="C3610" s="13">
        <v>247</v>
      </c>
      <c r="D3610" s="12">
        <v>4</v>
      </c>
      <c r="E3610" s="19">
        <v>27</v>
      </c>
      <c r="F3610" s="19">
        <v>9</v>
      </c>
      <c r="G3610" s="9">
        <f t="shared" si="120"/>
        <v>195</v>
      </c>
      <c r="H3610" s="9">
        <v>12</v>
      </c>
    </row>
    <row r="3611" spans="1:8" ht="15.75" x14ac:dyDescent="0.25">
      <c r="A3611" s="9">
        <v>2015</v>
      </c>
      <c r="B3611" s="10">
        <v>0</v>
      </c>
      <c r="C3611" s="13">
        <v>291</v>
      </c>
      <c r="D3611" s="12">
        <v>38</v>
      </c>
      <c r="E3611" s="19">
        <v>154</v>
      </c>
      <c r="F3611" s="19">
        <v>53</v>
      </c>
      <c r="G3611" s="9">
        <f t="shared" si="120"/>
        <v>33</v>
      </c>
      <c r="H3611" s="9">
        <v>13</v>
      </c>
    </row>
    <row r="3612" spans="1:8" ht="15.75" x14ac:dyDescent="0.25">
      <c r="A3612" s="9">
        <v>2016</v>
      </c>
      <c r="B3612" s="10">
        <v>0</v>
      </c>
      <c r="C3612" s="13">
        <v>319</v>
      </c>
      <c r="D3612" s="12">
        <v>51</v>
      </c>
      <c r="E3612" s="19">
        <v>185</v>
      </c>
      <c r="F3612" s="19">
        <v>53</v>
      </c>
      <c r="G3612" s="9">
        <f t="shared" si="120"/>
        <v>22</v>
      </c>
      <c r="H3612" s="9">
        <v>8</v>
      </c>
    </row>
    <row r="3613" spans="1:8" ht="15.75" x14ac:dyDescent="0.25">
      <c r="A3613" s="9">
        <v>2017</v>
      </c>
      <c r="B3613" s="10">
        <v>0</v>
      </c>
      <c r="C3613" s="13">
        <v>304</v>
      </c>
      <c r="D3613" s="12">
        <v>19</v>
      </c>
      <c r="E3613" s="19">
        <v>53</v>
      </c>
      <c r="F3613" s="19">
        <v>10</v>
      </c>
      <c r="G3613" s="19">
        <f t="shared" si="120"/>
        <v>214</v>
      </c>
      <c r="H3613" s="19">
        <v>8</v>
      </c>
    </row>
    <row r="3614" spans="1:8" ht="15.75" x14ac:dyDescent="0.25">
      <c r="A3614" s="9">
        <v>2018</v>
      </c>
      <c r="B3614" s="10">
        <v>0</v>
      </c>
      <c r="C3614" s="13">
        <v>328</v>
      </c>
      <c r="D3614" s="12">
        <v>23</v>
      </c>
      <c r="E3614" s="19">
        <v>99</v>
      </c>
      <c r="F3614" s="19">
        <v>19</v>
      </c>
      <c r="G3614" s="19">
        <f t="shared" si="120"/>
        <v>179</v>
      </c>
      <c r="H3614" s="19">
        <v>8</v>
      </c>
    </row>
    <row r="3615" spans="1:8" ht="15.75" x14ac:dyDescent="0.25">
      <c r="A3615" s="9">
        <v>2019</v>
      </c>
      <c r="B3615" s="10">
        <v>0</v>
      </c>
      <c r="C3615" s="13">
        <v>347</v>
      </c>
      <c r="D3615" s="12">
        <v>39</v>
      </c>
      <c r="E3615" s="19">
        <v>173</v>
      </c>
      <c r="F3615" s="19">
        <v>19</v>
      </c>
      <c r="G3615" s="19">
        <v>109</v>
      </c>
      <c r="H3615" s="19">
        <v>7</v>
      </c>
    </row>
    <row r="3616" spans="1:8" ht="15.75" x14ac:dyDescent="0.25">
      <c r="A3616" s="9">
        <v>2020</v>
      </c>
      <c r="B3616" s="10">
        <v>0.76</v>
      </c>
      <c r="C3616" s="13">
        <v>350</v>
      </c>
      <c r="D3616" s="12">
        <v>40</v>
      </c>
      <c r="E3616" s="19">
        <v>173</v>
      </c>
      <c r="F3616" s="19">
        <v>19</v>
      </c>
      <c r="G3616" s="19">
        <v>111</v>
      </c>
      <c r="H3616" s="19">
        <v>7</v>
      </c>
    </row>
    <row r="3617" spans="1:8" ht="15.75" x14ac:dyDescent="0.25">
      <c r="A3617" s="9">
        <v>2021</v>
      </c>
      <c r="B3617" s="10">
        <v>0</v>
      </c>
      <c r="C3617" s="13" t="s">
        <v>666</v>
      </c>
      <c r="D3617" s="9" t="s">
        <v>666</v>
      </c>
      <c r="E3617" s="19" t="s">
        <v>666</v>
      </c>
      <c r="F3617" s="19" t="s">
        <v>666</v>
      </c>
      <c r="G3617" s="19" t="s">
        <v>666</v>
      </c>
      <c r="H3617" s="19" t="s">
        <v>666</v>
      </c>
    </row>
    <row r="3618" spans="1:8" ht="15.75" x14ac:dyDescent="0.25">
      <c r="A3618" s="9">
        <v>2022</v>
      </c>
      <c r="B3618" s="10">
        <v>0</v>
      </c>
      <c r="C3618" s="13">
        <v>354</v>
      </c>
      <c r="D3618" s="9">
        <v>51</v>
      </c>
      <c r="E3618" s="19">
        <v>113</v>
      </c>
      <c r="F3618" s="19">
        <v>8</v>
      </c>
      <c r="G3618" s="19">
        <v>181</v>
      </c>
      <c r="H3618" s="19">
        <v>0</v>
      </c>
    </row>
    <row r="3619" spans="1:8" ht="15.75" x14ac:dyDescent="0.25">
      <c r="A3619" s="26"/>
      <c r="B3619" s="27"/>
      <c r="C3619" s="29"/>
      <c r="D3619" s="30"/>
      <c r="E3619" s="25"/>
      <c r="F3619" s="25"/>
      <c r="G3619" s="25"/>
      <c r="H3619" s="25"/>
    </row>
    <row r="3620" spans="1:8" ht="15.75" x14ac:dyDescent="0.25">
      <c r="A3620" s="23" t="s">
        <v>96</v>
      </c>
      <c r="B3620" s="27"/>
      <c r="C3620" s="29"/>
      <c r="D3620" s="30"/>
      <c r="E3620" s="25"/>
      <c r="F3620" s="25"/>
      <c r="G3620" s="25"/>
      <c r="H3620" s="25"/>
    </row>
    <row r="3621" spans="1:8" ht="15.75" x14ac:dyDescent="0.25">
      <c r="A3621" s="26"/>
      <c r="B3621" s="27"/>
      <c r="C3621" s="29"/>
      <c r="D3621" s="30"/>
      <c r="E3621" s="25"/>
      <c r="F3621" s="25"/>
      <c r="G3621" s="25"/>
      <c r="H3621" s="25"/>
    </row>
    <row r="3622" spans="1:8" ht="15.75" x14ac:dyDescent="0.25">
      <c r="A3622" s="26"/>
      <c r="B3622" s="27"/>
      <c r="C3622" s="29"/>
      <c r="D3622" s="30"/>
      <c r="E3622" s="25"/>
      <c r="F3622" s="25"/>
      <c r="G3622" s="25"/>
      <c r="H3622" s="25"/>
    </row>
    <row r="3623" spans="1:8" ht="15.75" x14ac:dyDescent="0.25">
      <c r="A3623" s="26"/>
      <c r="B3623" s="27"/>
      <c r="C3623" s="29"/>
      <c r="D3623" s="30"/>
      <c r="E3623" s="25"/>
      <c r="F3623" s="25"/>
      <c r="G3623" s="25"/>
      <c r="H3623" s="25"/>
    </row>
    <row r="3624" spans="1:8" ht="15.75" x14ac:dyDescent="0.25">
      <c r="A3624" s="23"/>
      <c r="B3624" s="24"/>
      <c r="C3624" s="23"/>
      <c r="D3624" s="23"/>
      <c r="E3624" s="25"/>
      <c r="F3624" s="25"/>
      <c r="G3624" s="25"/>
      <c r="H3624" s="25"/>
    </row>
    <row r="3625" spans="1:8" ht="15.75" x14ac:dyDescent="0.25">
      <c r="A3625" s="23"/>
      <c r="B3625" s="24"/>
      <c r="C3625" s="23"/>
      <c r="D3625" s="23"/>
      <c r="E3625" s="25"/>
      <c r="F3625" s="25"/>
      <c r="G3625" s="25"/>
      <c r="H3625" s="25"/>
    </row>
    <row r="3626" spans="1:8" ht="15.75" x14ac:dyDescent="0.25">
      <c r="A3626" s="23"/>
      <c r="B3626" s="24"/>
      <c r="C3626" s="23"/>
      <c r="D3626" s="23"/>
      <c r="E3626" s="25"/>
      <c r="F3626" s="25"/>
      <c r="G3626" s="25"/>
      <c r="H3626" s="25"/>
    </row>
    <row r="3627" spans="1:8" ht="18" x14ac:dyDescent="0.25">
      <c r="A3627" s="167" t="s">
        <v>83</v>
      </c>
      <c r="B3627" s="168"/>
      <c r="C3627" s="168"/>
      <c r="D3627" s="168"/>
      <c r="E3627" s="168"/>
      <c r="F3627" s="168"/>
      <c r="G3627" s="168"/>
      <c r="H3627" s="169"/>
    </row>
    <row r="3628" spans="1:8" ht="47.25" x14ac:dyDescent="0.25">
      <c r="A3628" s="20" t="s">
        <v>0</v>
      </c>
      <c r="B3628" s="21" t="s">
        <v>94</v>
      </c>
      <c r="C3628" s="22" t="s">
        <v>95</v>
      </c>
      <c r="D3628" s="22" t="s">
        <v>91</v>
      </c>
      <c r="E3628" s="22" t="s">
        <v>92</v>
      </c>
      <c r="F3628" s="22" t="s">
        <v>93</v>
      </c>
      <c r="G3628" s="22" t="s">
        <v>89</v>
      </c>
      <c r="H3628" s="22" t="s">
        <v>88</v>
      </c>
    </row>
    <row r="3629" spans="1:8" ht="15.75" x14ac:dyDescent="0.25">
      <c r="A3629" s="9">
        <v>2005</v>
      </c>
      <c r="B3629" s="10">
        <v>0</v>
      </c>
      <c r="C3629" s="11"/>
      <c r="D3629" s="12"/>
      <c r="E3629" s="19"/>
      <c r="F3629" s="19"/>
      <c r="G3629" s="12"/>
      <c r="H3629" s="12"/>
    </row>
    <row r="3630" spans="1:8" ht="15.75" x14ac:dyDescent="0.25">
      <c r="A3630" s="9">
        <v>2006</v>
      </c>
      <c r="B3630" s="10">
        <v>0</v>
      </c>
      <c r="C3630" s="11"/>
      <c r="D3630" s="12"/>
      <c r="E3630" s="19"/>
      <c r="F3630" s="19"/>
      <c r="G3630" s="12"/>
      <c r="H3630" s="12"/>
    </row>
    <row r="3631" spans="1:8" ht="15.75" x14ac:dyDescent="0.25">
      <c r="A3631" s="9">
        <v>2007</v>
      </c>
      <c r="B3631" s="10">
        <v>0</v>
      </c>
      <c r="C3631" s="11"/>
      <c r="D3631" s="12"/>
      <c r="E3631" s="19"/>
      <c r="F3631" s="19"/>
      <c r="G3631" s="12"/>
      <c r="H3631" s="12"/>
    </row>
    <row r="3632" spans="1:8" ht="15.75" x14ac:dyDescent="0.25">
      <c r="A3632" s="9">
        <v>2008</v>
      </c>
      <c r="B3632" s="10">
        <v>0</v>
      </c>
      <c r="C3632" s="11"/>
      <c r="D3632" s="12"/>
      <c r="E3632" s="19"/>
      <c r="F3632" s="19"/>
      <c r="G3632" s="12"/>
      <c r="H3632" s="12"/>
    </row>
    <row r="3633" spans="1:8" ht="15.75" x14ac:dyDescent="0.25">
      <c r="A3633" s="9">
        <v>2009</v>
      </c>
      <c r="B3633" s="10">
        <v>0</v>
      </c>
      <c r="C3633" s="11"/>
      <c r="D3633" s="12"/>
      <c r="E3633" s="19"/>
      <c r="F3633" s="19"/>
      <c r="G3633" s="12"/>
      <c r="H3633" s="12"/>
    </row>
    <row r="3634" spans="1:8" ht="15.75" x14ac:dyDescent="0.25">
      <c r="A3634" s="9">
        <v>2010</v>
      </c>
      <c r="B3634" s="10">
        <v>2.0699999999999998</v>
      </c>
      <c r="C3634" s="13">
        <v>18</v>
      </c>
      <c r="D3634" s="12">
        <v>0</v>
      </c>
      <c r="E3634" s="19">
        <v>17</v>
      </c>
      <c r="F3634" s="19">
        <v>1</v>
      </c>
      <c r="G3634" s="9">
        <f t="shared" ref="G3634:G3642" si="121">C3634-(D3634+E3634+F3634)-H3634</f>
        <v>0</v>
      </c>
      <c r="H3634" s="9">
        <v>0</v>
      </c>
    </row>
    <row r="3635" spans="1:8" ht="15.75" x14ac:dyDescent="0.25">
      <c r="A3635" s="9">
        <v>2011</v>
      </c>
      <c r="B3635" s="10">
        <v>0</v>
      </c>
      <c r="C3635" s="13">
        <v>17</v>
      </c>
      <c r="D3635" s="12">
        <v>0</v>
      </c>
      <c r="E3635" s="19">
        <v>0</v>
      </c>
      <c r="F3635" s="19">
        <v>0</v>
      </c>
      <c r="G3635" s="9">
        <f t="shared" si="121"/>
        <v>17</v>
      </c>
      <c r="H3635" s="9">
        <v>0</v>
      </c>
    </row>
    <row r="3636" spans="1:8" ht="15.75" x14ac:dyDescent="0.25">
      <c r="A3636" s="9">
        <v>2012</v>
      </c>
      <c r="B3636" s="10">
        <v>0</v>
      </c>
      <c r="C3636" s="13">
        <v>39</v>
      </c>
      <c r="D3636" s="12">
        <v>0</v>
      </c>
      <c r="E3636" s="19">
        <v>11</v>
      </c>
      <c r="F3636" s="19">
        <v>0</v>
      </c>
      <c r="G3636" s="9">
        <f t="shared" si="121"/>
        <v>27</v>
      </c>
      <c r="H3636" s="9">
        <v>1</v>
      </c>
    </row>
    <row r="3637" spans="1:8" ht="15.75" x14ac:dyDescent="0.25">
      <c r="A3637" s="9">
        <v>2013</v>
      </c>
      <c r="B3637" s="10">
        <v>0</v>
      </c>
      <c r="C3637" s="13">
        <v>39</v>
      </c>
      <c r="D3637" s="12">
        <v>0</v>
      </c>
      <c r="E3637" s="19">
        <v>11</v>
      </c>
      <c r="F3637" s="19">
        <v>0</v>
      </c>
      <c r="G3637" s="9">
        <f t="shared" si="121"/>
        <v>27</v>
      </c>
      <c r="H3637" s="9">
        <v>1</v>
      </c>
    </row>
    <row r="3638" spans="1:8" ht="15.75" x14ac:dyDescent="0.25">
      <c r="A3638" s="9">
        <v>2014</v>
      </c>
      <c r="B3638" s="10">
        <v>1.89</v>
      </c>
      <c r="C3638" s="13">
        <v>39</v>
      </c>
      <c r="D3638" s="12">
        <v>0</v>
      </c>
      <c r="E3638" s="19">
        <v>11</v>
      </c>
      <c r="F3638" s="19">
        <v>4</v>
      </c>
      <c r="G3638" s="9">
        <f t="shared" si="121"/>
        <v>23</v>
      </c>
      <c r="H3638" s="9">
        <v>1</v>
      </c>
    </row>
    <row r="3639" spans="1:8" ht="15.75" x14ac:dyDescent="0.25">
      <c r="A3639" s="9">
        <v>2015</v>
      </c>
      <c r="B3639" s="10">
        <v>0</v>
      </c>
      <c r="C3639" s="13">
        <v>39</v>
      </c>
      <c r="D3639" s="12">
        <v>0</v>
      </c>
      <c r="E3639" s="19">
        <v>11</v>
      </c>
      <c r="F3639" s="19">
        <v>4</v>
      </c>
      <c r="G3639" s="9">
        <f t="shared" si="121"/>
        <v>23</v>
      </c>
      <c r="H3639" s="9">
        <v>1</v>
      </c>
    </row>
    <row r="3640" spans="1:8" ht="15.75" x14ac:dyDescent="0.25">
      <c r="A3640" s="9">
        <v>2016</v>
      </c>
      <c r="B3640" s="10">
        <v>0</v>
      </c>
      <c r="C3640" s="13">
        <v>41</v>
      </c>
      <c r="D3640" s="12">
        <v>0</v>
      </c>
      <c r="E3640" s="19">
        <v>7</v>
      </c>
      <c r="F3640" s="19">
        <v>0</v>
      </c>
      <c r="G3640" s="9">
        <f t="shared" si="121"/>
        <v>34</v>
      </c>
      <c r="H3640" s="9">
        <v>0</v>
      </c>
    </row>
    <row r="3641" spans="1:8" ht="15.75" x14ac:dyDescent="0.25">
      <c r="A3641" s="9">
        <v>2017</v>
      </c>
      <c r="B3641" s="10">
        <v>0</v>
      </c>
      <c r="C3641" s="13">
        <v>56</v>
      </c>
      <c r="D3641" s="12">
        <v>0</v>
      </c>
      <c r="E3641" s="19">
        <v>24</v>
      </c>
      <c r="F3641" s="19">
        <v>5</v>
      </c>
      <c r="G3641" s="19">
        <f t="shared" si="121"/>
        <v>27</v>
      </c>
      <c r="H3641" s="19">
        <v>0</v>
      </c>
    </row>
    <row r="3642" spans="1:8" ht="15.75" x14ac:dyDescent="0.25">
      <c r="A3642" s="9">
        <v>2018</v>
      </c>
      <c r="B3642" s="10">
        <v>1.723246596587972</v>
      </c>
      <c r="C3642" s="13">
        <v>56</v>
      </c>
      <c r="D3642" s="12">
        <v>0</v>
      </c>
      <c r="E3642" s="19">
        <v>14</v>
      </c>
      <c r="F3642" s="19">
        <v>2</v>
      </c>
      <c r="G3642" s="19">
        <f t="shared" si="121"/>
        <v>40</v>
      </c>
      <c r="H3642" s="19">
        <v>0</v>
      </c>
    </row>
    <row r="3643" spans="1:8" ht="15.75" x14ac:dyDescent="0.25">
      <c r="A3643" s="9">
        <v>2019</v>
      </c>
      <c r="B3643" s="10">
        <v>0</v>
      </c>
      <c r="C3643" s="13">
        <v>56</v>
      </c>
      <c r="D3643" s="12">
        <v>0</v>
      </c>
      <c r="E3643" s="19">
        <v>16</v>
      </c>
      <c r="F3643" s="19">
        <v>2</v>
      </c>
      <c r="G3643" s="19">
        <v>38</v>
      </c>
      <c r="H3643" s="19">
        <v>0</v>
      </c>
    </row>
    <row r="3644" spans="1:8" ht="15.75" x14ac:dyDescent="0.25">
      <c r="A3644" s="9">
        <v>2020</v>
      </c>
      <c r="B3644" s="10">
        <v>0</v>
      </c>
      <c r="C3644" s="13">
        <v>56</v>
      </c>
      <c r="D3644" s="12">
        <v>0</v>
      </c>
      <c r="E3644" s="19">
        <v>16</v>
      </c>
      <c r="F3644" s="19">
        <v>2</v>
      </c>
      <c r="G3644" s="19">
        <v>38</v>
      </c>
      <c r="H3644" s="19">
        <v>0</v>
      </c>
    </row>
    <row r="3645" spans="1:8" ht="15.75" x14ac:dyDescent="0.25">
      <c r="A3645" s="9">
        <v>2021</v>
      </c>
      <c r="B3645" s="10">
        <v>0</v>
      </c>
      <c r="C3645" s="13" t="s">
        <v>666</v>
      </c>
      <c r="D3645" s="9" t="s">
        <v>666</v>
      </c>
      <c r="E3645" s="19" t="s">
        <v>666</v>
      </c>
      <c r="F3645" s="19" t="s">
        <v>666</v>
      </c>
      <c r="G3645" s="19" t="s">
        <v>666</v>
      </c>
      <c r="H3645" s="19" t="s">
        <v>666</v>
      </c>
    </row>
    <row r="3646" spans="1:8" ht="15.75" x14ac:dyDescent="0.25">
      <c r="A3646" s="9">
        <v>2022</v>
      </c>
      <c r="B3646" s="10">
        <v>0</v>
      </c>
      <c r="C3646" s="13">
        <v>56</v>
      </c>
      <c r="D3646" s="9">
        <v>0</v>
      </c>
      <c r="E3646" s="19">
        <v>16</v>
      </c>
      <c r="F3646" s="19">
        <v>2</v>
      </c>
      <c r="G3646" s="19">
        <v>38</v>
      </c>
      <c r="H3646" s="19">
        <v>0</v>
      </c>
    </row>
    <row r="3647" spans="1:8" ht="15.75" x14ac:dyDescent="0.25">
      <c r="A3647" s="26"/>
      <c r="B3647" s="27"/>
      <c r="C3647" s="29"/>
      <c r="D3647" s="30"/>
      <c r="E3647" s="25"/>
      <c r="F3647" s="25"/>
      <c r="G3647" s="25"/>
      <c r="H3647" s="25"/>
    </row>
    <row r="3648" spans="1:8" ht="15.75" x14ac:dyDescent="0.25">
      <c r="A3648" s="23" t="s">
        <v>96</v>
      </c>
      <c r="B3648" s="27"/>
      <c r="C3648" s="29"/>
      <c r="D3648" s="30"/>
      <c r="E3648" s="25"/>
      <c r="F3648" s="25"/>
      <c r="G3648" s="25"/>
      <c r="H3648" s="25"/>
    </row>
    <row r="3649" spans="1:8" ht="15.75" x14ac:dyDescent="0.25">
      <c r="A3649" s="26"/>
      <c r="B3649" s="27"/>
      <c r="C3649" s="29"/>
      <c r="D3649" s="30"/>
      <c r="E3649" s="25"/>
      <c r="F3649" s="25"/>
      <c r="G3649" s="25"/>
      <c r="H3649" s="25"/>
    </row>
    <row r="3650" spans="1:8" ht="15.75" x14ac:dyDescent="0.25">
      <c r="A3650" s="26"/>
      <c r="B3650" s="27"/>
      <c r="C3650" s="29"/>
      <c r="D3650" s="30"/>
      <c r="E3650" s="25"/>
      <c r="F3650" s="25"/>
      <c r="G3650" s="25"/>
      <c r="H3650" s="25"/>
    </row>
    <row r="3651" spans="1:8" ht="15.75" x14ac:dyDescent="0.25">
      <c r="A3651" s="26"/>
      <c r="B3651" s="27"/>
      <c r="C3651" s="29"/>
      <c r="D3651" s="30"/>
      <c r="E3651" s="25"/>
      <c r="F3651" s="25"/>
      <c r="G3651" s="25"/>
      <c r="H3651" s="25"/>
    </row>
    <row r="3652" spans="1:8" ht="15.75" x14ac:dyDescent="0.25">
      <c r="A3652" s="23"/>
      <c r="B3652" s="24"/>
      <c r="C3652" s="23"/>
      <c r="D3652" s="23"/>
      <c r="E3652" s="25"/>
      <c r="F3652" s="25"/>
      <c r="G3652" s="25"/>
      <c r="H3652" s="25"/>
    </row>
    <row r="3653" spans="1:8" ht="15.75" x14ac:dyDescent="0.25">
      <c r="A3653" s="23"/>
      <c r="B3653" s="24"/>
      <c r="C3653" s="23"/>
      <c r="D3653" s="23"/>
      <c r="E3653" s="25"/>
      <c r="F3653" s="25"/>
      <c r="G3653" s="25"/>
      <c r="H3653" s="25"/>
    </row>
    <row r="3654" spans="1:8" ht="15.75" x14ac:dyDescent="0.25">
      <c r="A3654" s="23"/>
      <c r="B3654" s="24"/>
      <c r="C3654" s="23"/>
      <c r="D3654" s="23"/>
      <c r="E3654" s="25"/>
      <c r="F3654" s="25"/>
      <c r="G3654" s="25"/>
      <c r="H3654" s="25"/>
    </row>
    <row r="3655" spans="1:8" ht="18" x14ac:dyDescent="0.25">
      <c r="A3655" s="167" t="s">
        <v>140</v>
      </c>
      <c r="B3655" s="168"/>
      <c r="C3655" s="168"/>
      <c r="D3655" s="168"/>
      <c r="E3655" s="168"/>
      <c r="F3655" s="168"/>
      <c r="G3655" s="168"/>
      <c r="H3655" s="169"/>
    </row>
    <row r="3656" spans="1:8" ht="47.25" x14ac:dyDescent="0.25">
      <c r="A3656" s="20" t="s">
        <v>0</v>
      </c>
      <c r="B3656" s="21" t="s">
        <v>94</v>
      </c>
      <c r="C3656" s="22" t="s">
        <v>95</v>
      </c>
      <c r="D3656" s="22" t="s">
        <v>91</v>
      </c>
      <c r="E3656" s="22" t="s">
        <v>92</v>
      </c>
      <c r="F3656" s="22" t="s">
        <v>93</v>
      </c>
      <c r="G3656" s="22" t="s">
        <v>89</v>
      </c>
      <c r="H3656" s="22" t="s">
        <v>88</v>
      </c>
    </row>
    <row r="3657" spans="1:8" ht="15.75" x14ac:dyDescent="0.25">
      <c r="A3657" s="9">
        <v>2005</v>
      </c>
      <c r="B3657" s="10">
        <v>0</v>
      </c>
      <c r="C3657" s="11"/>
      <c r="D3657" s="12"/>
      <c r="E3657" s="19"/>
      <c r="F3657" s="19"/>
      <c r="G3657" s="12"/>
      <c r="H3657" s="12"/>
    </row>
    <row r="3658" spans="1:8" ht="15.75" x14ac:dyDescent="0.25">
      <c r="A3658" s="9">
        <v>2006</v>
      </c>
      <c r="B3658" s="10">
        <v>0</v>
      </c>
      <c r="C3658" s="11"/>
      <c r="D3658" s="12"/>
      <c r="E3658" s="19"/>
      <c r="F3658" s="19"/>
      <c r="G3658" s="12"/>
      <c r="H3658" s="12"/>
    </row>
    <row r="3659" spans="1:8" ht="15.75" x14ac:dyDescent="0.25">
      <c r="A3659" s="9">
        <v>2007</v>
      </c>
      <c r="B3659" s="10">
        <v>0</v>
      </c>
      <c r="C3659" s="11"/>
      <c r="D3659" s="12"/>
      <c r="E3659" s="19"/>
      <c r="F3659" s="19"/>
      <c r="G3659" s="12"/>
      <c r="H3659" s="12"/>
    </row>
    <row r="3660" spans="1:8" ht="15.75" x14ac:dyDescent="0.25">
      <c r="A3660" s="9">
        <v>2008</v>
      </c>
      <c r="B3660" s="10">
        <v>0</v>
      </c>
      <c r="C3660" s="11"/>
      <c r="D3660" s="12"/>
      <c r="E3660" s="19"/>
      <c r="F3660" s="19"/>
      <c r="G3660" s="12"/>
      <c r="H3660" s="12"/>
    </row>
    <row r="3661" spans="1:8" ht="15.75" x14ac:dyDescent="0.25">
      <c r="A3661" s="9">
        <v>2009</v>
      </c>
      <c r="B3661" s="10">
        <v>0</v>
      </c>
      <c r="C3661" s="11"/>
      <c r="D3661" s="12"/>
      <c r="E3661" s="19"/>
      <c r="F3661" s="19"/>
      <c r="G3661" s="12"/>
      <c r="H3661" s="12"/>
    </row>
    <row r="3662" spans="1:8" ht="15.75" x14ac:dyDescent="0.25">
      <c r="A3662" s="9">
        <v>2010</v>
      </c>
      <c r="B3662" s="10">
        <v>0</v>
      </c>
      <c r="C3662" s="13">
        <v>20</v>
      </c>
      <c r="D3662" s="12">
        <v>0</v>
      </c>
      <c r="E3662" s="19">
        <v>19</v>
      </c>
      <c r="F3662" s="19">
        <v>1</v>
      </c>
      <c r="G3662" s="9">
        <f t="shared" ref="G3662:G3670" si="122">C3662-(D3662+E3662+F3662)-H3662</f>
        <v>0</v>
      </c>
      <c r="H3662" s="9">
        <v>0</v>
      </c>
    </row>
    <row r="3663" spans="1:8" ht="15.75" x14ac:dyDescent="0.25">
      <c r="A3663" s="9">
        <v>2011</v>
      </c>
      <c r="B3663" s="10">
        <v>0</v>
      </c>
      <c r="C3663" s="13">
        <v>23</v>
      </c>
      <c r="D3663" s="12">
        <v>1</v>
      </c>
      <c r="E3663" s="19">
        <v>19</v>
      </c>
      <c r="F3663" s="19">
        <v>2</v>
      </c>
      <c r="G3663" s="9">
        <f t="shared" si="122"/>
        <v>1</v>
      </c>
      <c r="H3663" s="9">
        <v>0</v>
      </c>
    </row>
    <row r="3664" spans="1:8" ht="15.75" x14ac:dyDescent="0.25">
      <c r="A3664" s="9">
        <v>2012</v>
      </c>
      <c r="B3664" s="10">
        <v>0</v>
      </c>
      <c r="C3664" s="13">
        <v>21</v>
      </c>
      <c r="D3664" s="12">
        <v>1</v>
      </c>
      <c r="E3664" s="19">
        <v>18</v>
      </c>
      <c r="F3664" s="19">
        <v>2</v>
      </c>
      <c r="G3664" s="9">
        <f t="shared" si="122"/>
        <v>0</v>
      </c>
      <c r="H3664" s="9">
        <v>0</v>
      </c>
    </row>
    <row r="3665" spans="1:8" ht="15.75" x14ac:dyDescent="0.25">
      <c r="A3665" s="9">
        <v>2013</v>
      </c>
      <c r="B3665" s="10">
        <v>0</v>
      </c>
      <c r="C3665" s="13">
        <v>21</v>
      </c>
      <c r="D3665" s="12">
        <v>1</v>
      </c>
      <c r="E3665" s="19">
        <v>18</v>
      </c>
      <c r="F3665" s="19">
        <v>2</v>
      </c>
      <c r="G3665" s="9">
        <f t="shared" si="122"/>
        <v>0</v>
      </c>
      <c r="H3665" s="9">
        <v>0</v>
      </c>
    </row>
    <row r="3666" spans="1:8" ht="15.75" x14ac:dyDescent="0.25">
      <c r="A3666" s="9">
        <v>2014</v>
      </c>
      <c r="B3666" s="10">
        <v>0</v>
      </c>
      <c r="C3666" s="13">
        <v>21</v>
      </c>
      <c r="D3666" s="12">
        <v>1</v>
      </c>
      <c r="E3666" s="19">
        <v>18</v>
      </c>
      <c r="F3666" s="19">
        <v>2</v>
      </c>
      <c r="G3666" s="9">
        <f t="shared" si="122"/>
        <v>0</v>
      </c>
      <c r="H3666" s="9">
        <v>0</v>
      </c>
    </row>
    <row r="3667" spans="1:8" ht="15.75" x14ac:dyDescent="0.25">
      <c r="A3667" s="9">
        <v>2015</v>
      </c>
      <c r="B3667" s="10">
        <v>0</v>
      </c>
      <c r="C3667" s="13">
        <v>21</v>
      </c>
      <c r="D3667" s="12">
        <v>1</v>
      </c>
      <c r="E3667" s="19">
        <v>18</v>
      </c>
      <c r="F3667" s="19">
        <v>2</v>
      </c>
      <c r="G3667" s="9">
        <f t="shared" si="122"/>
        <v>0</v>
      </c>
      <c r="H3667" s="9">
        <v>0</v>
      </c>
    </row>
    <row r="3668" spans="1:8" ht="15.75" x14ac:dyDescent="0.25">
      <c r="A3668" s="9">
        <v>2016</v>
      </c>
      <c r="B3668" s="10">
        <v>0</v>
      </c>
      <c r="C3668" s="13">
        <v>89</v>
      </c>
      <c r="D3668" s="12">
        <v>8</v>
      </c>
      <c r="E3668" s="19">
        <v>57</v>
      </c>
      <c r="F3668" s="19">
        <v>4</v>
      </c>
      <c r="G3668" s="9">
        <f t="shared" si="122"/>
        <v>0</v>
      </c>
      <c r="H3668" s="9">
        <v>20</v>
      </c>
    </row>
    <row r="3669" spans="1:8" ht="15.75" x14ac:dyDescent="0.25">
      <c r="A3669" s="9">
        <v>2017</v>
      </c>
      <c r="B3669" s="10">
        <v>0</v>
      </c>
      <c r="C3669" s="13">
        <v>89</v>
      </c>
      <c r="D3669" s="12">
        <v>12</v>
      </c>
      <c r="E3669" s="19">
        <v>48</v>
      </c>
      <c r="F3669" s="19">
        <v>17</v>
      </c>
      <c r="G3669" s="19">
        <f t="shared" si="122"/>
        <v>1</v>
      </c>
      <c r="H3669" s="19">
        <v>11</v>
      </c>
    </row>
    <row r="3670" spans="1:8" ht="15.75" x14ac:dyDescent="0.25">
      <c r="A3670" s="9">
        <v>2018</v>
      </c>
      <c r="B3670" s="10">
        <v>0</v>
      </c>
      <c r="C3670" s="13">
        <v>103</v>
      </c>
      <c r="D3670" s="12">
        <v>20</v>
      </c>
      <c r="E3670" s="19">
        <v>55</v>
      </c>
      <c r="F3670" s="19">
        <v>16</v>
      </c>
      <c r="G3670" s="19">
        <f t="shared" si="122"/>
        <v>2</v>
      </c>
      <c r="H3670" s="19">
        <v>10</v>
      </c>
    </row>
    <row r="3671" spans="1:8" ht="15.75" x14ac:dyDescent="0.25">
      <c r="A3671" s="9">
        <v>2019</v>
      </c>
      <c r="B3671" s="10">
        <v>0</v>
      </c>
      <c r="C3671" s="13">
        <v>103</v>
      </c>
      <c r="D3671" s="12">
        <v>20</v>
      </c>
      <c r="E3671" s="19">
        <v>58</v>
      </c>
      <c r="F3671" s="19">
        <v>13</v>
      </c>
      <c r="G3671" s="19">
        <v>2</v>
      </c>
      <c r="H3671" s="19">
        <v>10</v>
      </c>
    </row>
    <row r="3672" spans="1:8" ht="15.75" x14ac:dyDescent="0.25">
      <c r="A3672" s="9">
        <v>2020</v>
      </c>
      <c r="B3672" s="10">
        <v>0</v>
      </c>
      <c r="C3672" s="13">
        <v>102</v>
      </c>
      <c r="D3672" s="12">
        <v>20</v>
      </c>
      <c r="E3672" s="19">
        <v>57</v>
      </c>
      <c r="F3672" s="19">
        <v>13</v>
      </c>
      <c r="G3672" s="19">
        <v>2</v>
      </c>
      <c r="H3672" s="19">
        <v>10</v>
      </c>
    </row>
    <row r="3673" spans="1:8" ht="15.75" x14ac:dyDescent="0.25">
      <c r="A3673" s="9">
        <v>2021</v>
      </c>
      <c r="B3673" s="10">
        <v>0</v>
      </c>
      <c r="C3673" s="13" t="s">
        <v>666</v>
      </c>
      <c r="D3673" s="9" t="s">
        <v>666</v>
      </c>
      <c r="E3673" s="19" t="s">
        <v>666</v>
      </c>
      <c r="F3673" s="19" t="s">
        <v>666</v>
      </c>
      <c r="G3673" s="19" t="s">
        <v>666</v>
      </c>
      <c r="H3673" s="19" t="s">
        <v>666</v>
      </c>
    </row>
    <row r="3674" spans="1:8" ht="15.75" x14ac:dyDescent="0.25">
      <c r="A3674" s="9">
        <v>2022</v>
      </c>
      <c r="B3674" s="10">
        <v>0</v>
      </c>
      <c r="C3674" s="13">
        <v>100</v>
      </c>
      <c r="D3674" s="9">
        <v>11</v>
      </c>
      <c r="E3674" s="19">
        <v>28</v>
      </c>
      <c r="F3674" s="19">
        <v>2</v>
      </c>
      <c r="G3674" s="19">
        <v>58</v>
      </c>
      <c r="H3674" s="19">
        <v>2</v>
      </c>
    </row>
    <row r="3675" spans="1:8" ht="15.75" x14ac:dyDescent="0.25">
      <c r="A3675" s="26"/>
      <c r="B3675" s="27"/>
      <c r="C3675" s="29"/>
      <c r="D3675" s="30"/>
      <c r="E3675" s="25"/>
      <c r="F3675" s="25"/>
      <c r="G3675" s="25"/>
      <c r="H3675" s="25"/>
    </row>
    <row r="3676" spans="1:8" ht="15.75" x14ac:dyDescent="0.25">
      <c r="A3676" s="23" t="s">
        <v>96</v>
      </c>
      <c r="B3676" s="27"/>
      <c r="C3676" s="29"/>
      <c r="D3676" s="30"/>
      <c r="E3676" s="25"/>
      <c r="F3676" s="25"/>
      <c r="G3676" s="25"/>
      <c r="H3676" s="25"/>
    </row>
    <row r="3677" spans="1:8" ht="15.75" x14ac:dyDescent="0.25">
      <c r="A3677" s="26"/>
      <c r="B3677" s="27"/>
      <c r="C3677" s="29"/>
      <c r="D3677" s="30"/>
      <c r="E3677" s="25"/>
      <c r="F3677" s="25"/>
      <c r="G3677" s="25"/>
      <c r="H3677" s="25"/>
    </row>
    <row r="3678" spans="1:8" ht="15.75" x14ac:dyDescent="0.25">
      <c r="A3678" s="26"/>
      <c r="B3678" s="27"/>
      <c r="C3678" s="29"/>
      <c r="D3678" s="30"/>
      <c r="E3678" s="25"/>
      <c r="F3678" s="25"/>
      <c r="G3678" s="25"/>
      <c r="H3678" s="25"/>
    </row>
    <row r="3679" spans="1:8" ht="15.75" x14ac:dyDescent="0.25">
      <c r="A3679" s="26"/>
      <c r="B3679" s="27"/>
      <c r="C3679" s="29"/>
      <c r="D3679" s="30"/>
      <c r="E3679" s="25"/>
      <c r="F3679" s="25"/>
      <c r="G3679" s="25"/>
      <c r="H3679" s="25"/>
    </row>
    <row r="3680" spans="1:8" ht="15.75" x14ac:dyDescent="0.25">
      <c r="A3680" s="23"/>
      <c r="B3680" s="24"/>
      <c r="C3680" s="23"/>
      <c r="D3680" s="23"/>
      <c r="E3680" s="25"/>
      <c r="F3680" s="25"/>
      <c r="G3680" s="25"/>
      <c r="H3680" s="25"/>
    </row>
    <row r="3681" spans="1:8" ht="15.75" x14ac:dyDescent="0.25">
      <c r="A3681" s="23"/>
      <c r="B3681" s="24"/>
      <c r="C3681" s="23"/>
      <c r="D3681" s="23"/>
      <c r="E3681" s="25"/>
      <c r="F3681" s="25"/>
      <c r="G3681" s="25"/>
      <c r="H3681" s="25"/>
    </row>
    <row r="3682" spans="1:8" ht="15.75" x14ac:dyDescent="0.25">
      <c r="A3682" s="23"/>
      <c r="B3682" s="24"/>
      <c r="C3682" s="23"/>
      <c r="D3682" s="23"/>
      <c r="E3682" s="25"/>
      <c r="F3682" s="25"/>
      <c r="G3682" s="25"/>
      <c r="H3682" s="25"/>
    </row>
    <row r="3683" spans="1:8" ht="18" x14ac:dyDescent="0.25">
      <c r="A3683" s="167" t="s">
        <v>84</v>
      </c>
      <c r="B3683" s="168"/>
      <c r="C3683" s="168"/>
      <c r="D3683" s="168"/>
      <c r="E3683" s="168"/>
      <c r="F3683" s="168"/>
      <c r="G3683" s="168"/>
      <c r="H3683" s="169"/>
    </row>
    <row r="3684" spans="1:8" ht="47.25" x14ac:dyDescent="0.25">
      <c r="A3684" s="20" t="s">
        <v>0</v>
      </c>
      <c r="B3684" s="21" t="s">
        <v>94</v>
      </c>
      <c r="C3684" s="22" t="s">
        <v>95</v>
      </c>
      <c r="D3684" s="22" t="s">
        <v>91</v>
      </c>
      <c r="E3684" s="22" t="s">
        <v>92</v>
      </c>
      <c r="F3684" s="22" t="s">
        <v>93</v>
      </c>
      <c r="G3684" s="22" t="s">
        <v>89</v>
      </c>
      <c r="H3684" s="22" t="s">
        <v>88</v>
      </c>
    </row>
    <row r="3685" spans="1:8" ht="15.75" x14ac:dyDescent="0.25">
      <c r="A3685" s="9">
        <v>2005</v>
      </c>
      <c r="B3685" s="10">
        <v>0</v>
      </c>
      <c r="C3685" s="11"/>
      <c r="D3685" s="12"/>
      <c r="E3685" s="19"/>
      <c r="F3685" s="19"/>
      <c r="G3685" s="12"/>
      <c r="H3685" s="12"/>
    </row>
    <row r="3686" spans="1:8" ht="15.75" x14ac:dyDescent="0.25">
      <c r="A3686" s="9">
        <v>2006</v>
      </c>
      <c r="B3686" s="10">
        <v>0</v>
      </c>
      <c r="C3686" s="11"/>
      <c r="D3686" s="12"/>
      <c r="E3686" s="19"/>
      <c r="F3686" s="19"/>
      <c r="G3686" s="12"/>
      <c r="H3686" s="12"/>
    </row>
    <row r="3687" spans="1:8" ht="15.75" x14ac:dyDescent="0.25">
      <c r="A3687" s="9">
        <v>2007</v>
      </c>
      <c r="B3687" s="10">
        <v>0</v>
      </c>
      <c r="C3687" s="11"/>
      <c r="D3687" s="12"/>
      <c r="E3687" s="19"/>
      <c r="F3687" s="19"/>
      <c r="G3687" s="12"/>
      <c r="H3687" s="12"/>
    </row>
    <row r="3688" spans="1:8" ht="15.75" x14ac:dyDescent="0.25">
      <c r="A3688" s="9">
        <v>2008</v>
      </c>
      <c r="B3688" s="10">
        <v>0</v>
      </c>
      <c r="C3688" s="11"/>
      <c r="D3688" s="12"/>
      <c r="E3688" s="19"/>
      <c r="F3688" s="19"/>
      <c r="G3688" s="12"/>
      <c r="H3688" s="12"/>
    </row>
    <row r="3689" spans="1:8" ht="15.75" x14ac:dyDescent="0.25">
      <c r="A3689" s="9">
        <v>2009</v>
      </c>
      <c r="B3689" s="10">
        <v>0</v>
      </c>
      <c r="C3689" s="11"/>
      <c r="D3689" s="12"/>
      <c r="E3689" s="19"/>
      <c r="F3689" s="19"/>
      <c r="G3689" s="12"/>
      <c r="H3689" s="12"/>
    </row>
    <row r="3690" spans="1:8" ht="15.75" x14ac:dyDescent="0.25">
      <c r="A3690" s="9">
        <v>2010</v>
      </c>
      <c r="B3690" s="10">
        <v>0</v>
      </c>
      <c r="C3690" s="13">
        <v>30</v>
      </c>
      <c r="D3690" s="12">
        <v>5</v>
      </c>
      <c r="E3690" s="19">
        <v>25</v>
      </c>
      <c r="F3690" s="19">
        <v>0</v>
      </c>
      <c r="G3690" s="9">
        <f t="shared" ref="G3690:G3698" si="123">C3690-(D3690+E3690+F3690)-H3690</f>
        <v>0</v>
      </c>
      <c r="H3690" s="9">
        <v>0</v>
      </c>
    </row>
    <row r="3691" spans="1:8" ht="15.75" x14ac:dyDescent="0.25">
      <c r="A3691" s="9">
        <v>2011</v>
      </c>
      <c r="B3691" s="10">
        <v>0</v>
      </c>
      <c r="C3691" s="13">
        <v>34</v>
      </c>
      <c r="D3691" s="12">
        <v>4</v>
      </c>
      <c r="E3691" s="19">
        <v>24</v>
      </c>
      <c r="F3691" s="19">
        <v>4</v>
      </c>
      <c r="G3691" s="9">
        <f t="shared" si="123"/>
        <v>0</v>
      </c>
      <c r="H3691" s="9">
        <v>2</v>
      </c>
    </row>
    <row r="3692" spans="1:8" ht="15.75" x14ac:dyDescent="0.25">
      <c r="A3692" s="9">
        <v>2012</v>
      </c>
      <c r="B3692" s="10">
        <v>0</v>
      </c>
      <c r="C3692" s="13">
        <v>30</v>
      </c>
      <c r="D3692" s="12">
        <v>5</v>
      </c>
      <c r="E3692" s="19">
        <v>25</v>
      </c>
      <c r="F3692" s="19">
        <v>0</v>
      </c>
      <c r="G3692" s="9">
        <f t="shared" si="123"/>
        <v>0</v>
      </c>
      <c r="H3692" s="9">
        <v>0</v>
      </c>
    </row>
    <row r="3693" spans="1:8" ht="15.75" x14ac:dyDescent="0.25">
      <c r="A3693" s="9">
        <v>2013</v>
      </c>
      <c r="B3693" s="10">
        <v>0</v>
      </c>
      <c r="C3693" s="13">
        <v>30</v>
      </c>
      <c r="D3693" s="12">
        <v>5</v>
      </c>
      <c r="E3693" s="19">
        <v>25</v>
      </c>
      <c r="F3693" s="19">
        <v>0</v>
      </c>
      <c r="G3693" s="9">
        <f t="shared" si="123"/>
        <v>0</v>
      </c>
      <c r="H3693" s="9">
        <v>0</v>
      </c>
    </row>
    <row r="3694" spans="1:8" ht="15.75" x14ac:dyDescent="0.25">
      <c r="A3694" s="9">
        <v>2014</v>
      </c>
      <c r="B3694" s="10">
        <v>0</v>
      </c>
      <c r="C3694" s="13">
        <v>30</v>
      </c>
      <c r="D3694" s="12">
        <v>5</v>
      </c>
      <c r="E3694" s="19">
        <v>25</v>
      </c>
      <c r="F3694" s="19">
        <v>0</v>
      </c>
      <c r="G3694" s="9">
        <f t="shared" si="123"/>
        <v>0</v>
      </c>
      <c r="H3694" s="9">
        <v>0</v>
      </c>
    </row>
    <row r="3695" spans="1:8" ht="15.75" x14ac:dyDescent="0.25">
      <c r="A3695" s="9">
        <v>2015</v>
      </c>
      <c r="B3695" s="10">
        <v>0</v>
      </c>
      <c r="C3695" s="13">
        <v>30</v>
      </c>
      <c r="D3695" s="12">
        <v>5</v>
      </c>
      <c r="E3695" s="19">
        <v>25</v>
      </c>
      <c r="F3695" s="19">
        <v>0</v>
      </c>
      <c r="G3695" s="9">
        <f t="shared" si="123"/>
        <v>0</v>
      </c>
      <c r="H3695" s="9">
        <v>0</v>
      </c>
    </row>
    <row r="3696" spans="1:8" ht="15.75" x14ac:dyDescent="0.25">
      <c r="A3696" s="9">
        <v>2016</v>
      </c>
      <c r="B3696" s="10">
        <v>0</v>
      </c>
      <c r="C3696" s="13">
        <v>43</v>
      </c>
      <c r="D3696" s="12">
        <v>1</v>
      </c>
      <c r="E3696" s="19">
        <v>22</v>
      </c>
      <c r="F3696" s="19">
        <v>1</v>
      </c>
      <c r="G3696" s="9">
        <f t="shared" si="123"/>
        <v>18</v>
      </c>
      <c r="H3696" s="9">
        <v>1</v>
      </c>
    </row>
    <row r="3697" spans="1:8" ht="15.75" x14ac:dyDescent="0.25">
      <c r="A3697" s="9">
        <v>2017</v>
      </c>
      <c r="B3697" s="10">
        <v>0</v>
      </c>
      <c r="C3697" s="13">
        <v>25</v>
      </c>
      <c r="D3697" s="12">
        <v>1</v>
      </c>
      <c r="E3697" s="19">
        <v>22</v>
      </c>
      <c r="F3697" s="19">
        <v>1</v>
      </c>
      <c r="G3697" s="19">
        <f t="shared" si="123"/>
        <v>0</v>
      </c>
      <c r="H3697" s="19">
        <v>1</v>
      </c>
    </row>
    <row r="3698" spans="1:8" ht="15.75" x14ac:dyDescent="0.25">
      <c r="A3698" s="9">
        <v>2018</v>
      </c>
      <c r="B3698" s="10">
        <v>1.5313935681470137</v>
      </c>
      <c r="C3698" s="13">
        <v>31</v>
      </c>
      <c r="D3698" s="12">
        <v>1</v>
      </c>
      <c r="E3698" s="19">
        <v>29</v>
      </c>
      <c r="F3698" s="19">
        <v>0</v>
      </c>
      <c r="G3698" s="19">
        <f t="shared" si="123"/>
        <v>0</v>
      </c>
      <c r="H3698" s="19">
        <v>1</v>
      </c>
    </row>
    <row r="3699" spans="1:8" ht="15.75" x14ac:dyDescent="0.25">
      <c r="A3699" s="9">
        <v>2019</v>
      </c>
      <c r="B3699" s="10">
        <v>2.62</v>
      </c>
      <c r="C3699" s="13">
        <v>31</v>
      </c>
      <c r="D3699" s="12">
        <v>1</v>
      </c>
      <c r="E3699" s="19">
        <v>24</v>
      </c>
      <c r="F3699" s="19">
        <v>4</v>
      </c>
      <c r="G3699" s="19">
        <v>0</v>
      </c>
      <c r="H3699" s="19">
        <v>2</v>
      </c>
    </row>
    <row r="3700" spans="1:8" ht="15.75" x14ac:dyDescent="0.25">
      <c r="A3700" s="9">
        <v>2020</v>
      </c>
      <c r="B3700" s="10">
        <v>0</v>
      </c>
      <c r="C3700" s="13">
        <v>31</v>
      </c>
      <c r="D3700" s="12">
        <v>1</v>
      </c>
      <c r="E3700" s="19">
        <v>24</v>
      </c>
      <c r="F3700" s="19">
        <v>4</v>
      </c>
      <c r="G3700" s="19">
        <v>0</v>
      </c>
      <c r="H3700" s="19">
        <v>2</v>
      </c>
    </row>
    <row r="3701" spans="1:8" ht="15.75" x14ac:dyDescent="0.25">
      <c r="A3701" s="9">
        <v>2021</v>
      </c>
      <c r="B3701" s="10">
        <v>0</v>
      </c>
      <c r="C3701" s="13" t="s">
        <v>666</v>
      </c>
      <c r="D3701" s="9" t="s">
        <v>666</v>
      </c>
      <c r="E3701" s="19" t="s">
        <v>666</v>
      </c>
      <c r="F3701" s="19" t="s">
        <v>666</v>
      </c>
      <c r="G3701" s="19" t="s">
        <v>666</v>
      </c>
      <c r="H3701" s="19" t="s">
        <v>666</v>
      </c>
    </row>
    <row r="3702" spans="1:8" ht="15.75" x14ac:dyDescent="0.25">
      <c r="A3702" s="9">
        <v>2022</v>
      </c>
      <c r="B3702" s="10">
        <v>0</v>
      </c>
      <c r="C3702" s="13">
        <v>31</v>
      </c>
      <c r="D3702" s="9">
        <v>1</v>
      </c>
      <c r="E3702" s="19">
        <v>24</v>
      </c>
      <c r="F3702" s="19">
        <v>4</v>
      </c>
      <c r="G3702" s="19">
        <v>0</v>
      </c>
      <c r="H3702" s="19">
        <v>2</v>
      </c>
    </row>
    <row r="3703" spans="1:8" ht="15.75" x14ac:dyDescent="0.25">
      <c r="A3703" s="26"/>
      <c r="B3703" s="27"/>
      <c r="C3703" s="29"/>
      <c r="D3703" s="30"/>
      <c r="E3703" s="25"/>
      <c r="F3703" s="25"/>
      <c r="G3703" s="25"/>
      <c r="H3703" s="25"/>
    </row>
    <row r="3704" spans="1:8" ht="15.75" x14ac:dyDescent="0.25">
      <c r="A3704" s="23" t="s">
        <v>96</v>
      </c>
      <c r="B3704" s="27"/>
      <c r="C3704" s="29"/>
      <c r="D3704" s="30"/>
      <c r="E3704" s="25"/>
      <c r="F3704" s="25"/>
      <c r="G3704" s="25"/>
      <c r="H3704" s="25"/>
    </row>
    <row r="3705" spans="1:8" ht="15.75" x14ac:dyDescent="0.25">
      <c r="A3705" s="26"/>
      <c r="B3705" s="27"/>
      <c r="C3705" s="29"/>
      <c r="D3705" s="30"/>
      <c r="E3705" s="25"/>
      <c r="F3705" s="25"/>
      <c r="G3705" s="25"/>
      <c r="H3705" s="25"/>
    </row>
    <row r="3706" spans="1:8" ht="15.75" x14ac:dyDescent="0.25">
      <c r="A3706" s="26"/>
      <c r="B3706" s="27"/>
      <c r="C3706" s="29"/>
      <c r="D3706" s="30"/>
      <c r="E3706" s="25"/>
      <c r="F3706" s="25"/>
      <c r="G3706" s="25"/>
      <c r="H3706" s="25"/>
    </row>
    <row r="3707" spans="1:8" ht="15.75" x14ac:dyDescent="0.25">
      <c r="A3707" s="26"/>
      <c r="B3707" s="27"/>
      <c r="C3707" s="29"/>
      <c r="D3707" s="30"/>
      <c r="E3707" s="25"/>
      <c r="F3707" s="25"/>
      <c r="G3707" s="25"/>
      <c r="H3707" s="25"/>
    </row>
    <row r="3708" spans="1:8" ht="15.75" x14ac:dyDescent="0.25">
      <c r="A3708" s="23"/>
      <c r="B3708" s="24"/>
      <c r="C3708" s="23"/>
      <c r="D3708" s="23"/>
      <c r="E3708" s="25"/>
      <c r="F3708" s="25"/>
      <c r="G3708" s="25"/>
      <c r="H3708" s="25"/>
    </row>
    <row r="3709" spans="1:8" ht="15.75" x14ac:dyDescent="0.25">
      <c r="A3709" s="23"/>
      <c r="B3709" s="24"/>
      <c r="C3709" s="23"/>
      <c r="D3709" s="23"/>
      <c r="E3709" s="25"/>
      <c r="F3709" s="25"/>
      <c r="G3709" s="25"/>
      <c r="H3709" s="25"/>
    </row>
    <row r="3710" spans="1:8" ht="15.75" x14ac:dyDescent="0.25">
      <c r="A3710" s="23"/>
      <c r="B3710" s="24"/>
      <c r="C3710" s="23"/>
      <c r="D3710" s="23"/>
      <c r="E3710" s="25"/>
      <c r="F3710" s="25"/>
      <c r="G3710" s="25"/>
      <c r="H3710" s="25"/>
    </row>
    <row r="3711" spans="1:8" ht="18" x14ac:dyDescent="0.25">
      <c r="A3711" s="167" t="s">
        <v>180</v>
      </c>
      <c r="B3711" s="168"/>
      <c r="C3711" s="168"/>
      <c r="D3711" s="168"/>
      <c r="E3711" s="168"/>
      <c r="F3711" s="168"/>
      <c r="G3711" s="168"/>
      <c r="H3711" s="169"/>
    </row>
    <row r="3712" spans="1:8" ht="47.25" x14ac:dyDescent="0.25">
      <c r="A3712" s="20" t="s">
        <v>0</v>
      </c>
      <c r="B3712" s="21" t="s">
        <v>94</v>
      </c>
      <c r="C3712" s="22" t="s">
        <v>95</v>
      </c>
      <c r="D3712" s="22" t="s">
        <v>91</v>
      </c>
      <c r="E3712" s="22" t="s">
        <v>92</v>
      </c>
      <c r="F3712" s="22" t="s">
        <v>93</v>
      </c>
      <c r="G3712" s="22" t="s">
        <v>89</v>
      </c>
      <c r="H3712" s="22" t="s">
        <v>88</v>
      </c>
    </row>
    <row r="3713" spans="1:8" ht="15.75" x14ac:dyDescent="0.25">
      <c r="A3713" s="9">
        <v>2005</v>
      </c>
      <c r="B3713" s="10">
        <v>0</v>
      </c>
      <c r="C3713" s="11"/>
      <c r="D3713" s="12"/>
      <c r="E3713" s="19"/>
      <c r="F3713" s="19"/>
      <c r="G3713" s="12"/>
      <c r="H3713" s="12"/>
    </row>
    <row r="3714" spans="1:8" ht="15.75" x14ac:dyDescent="0.25">
      <c r="A3714" s="9">
        <v>2006</v>
      </c>
      <c r="B3714" s="10">
        <v>0</v>
      </c>
      <c r="C3714" s="11"/>
      <c r="D3714" s="12"/>
      <c r="E3714" s="19"/>
      <c r="F3714" s="19"/>
      <c r="G3714" s="12"/>
      <c r="H3714" s="12"/>
    </row>
    <row r="3715" spans="1:8" ht="15.75" x14ac:dyDescent="0.25">
      <c r="A3715" s="9">
        <v>2007</v>
      </c>
      <c r="B3715" s="10">
        <v>0</v>
      </c>
      <c r="C3715" s="11"/>
      <c r="D3715" s="12"/>
      <c r="E3715" s="19"/>
      <c r="F3715" s="19"/>
      <c r="G3715" s="12"/>
      <c r="H3715" s="12"/>
    </row>
    <row r="3716" spans="1:8" ht="15.75" x14ac:dyDescent="0.25">
      <c r="A3716" s="9">
        <v>2008</v>
      </c>
      <c r="B3716" s="10">
        <v>2.14</v>
      </c>
      <c r="C3716" s="11"/>
      <c r="D3716" s="12"/>
      <c r="E3716" s="19"/>
      <c r="F3716" s="19"/>
      <c r="G3716" s="12"/>
      <c r="H3716" s="12"/>
    </row>
    <row r="3717" spans="1:8" ht="15.75" x14ac:dyDescent="0.25">
      <c r="A3717" s="9">
        <v>2009</v>
      </c>
      <c r="B3717" s="10">
        <v>0</v>
      </c>
      <c r="C3717" s="11"/>
      <c r="D3717" s="12"/>
      <c r="E3717" s="19"/>
      <c r="F3717" s="19"/>
      <c r="G3717" s="12"/>
      <c r="H3717" s="12"/>
    </row>
    <row r="3718" spans="1:8" ht="15.75" x14ac:dyDescent="0.25">
      <c r="A3718" s="9">
        <v>2010</v>
      </c>
      <c r="B3718" s="10">
        <v>0</v>
      </c>
      <c r="C3718" s="13">
        <v>36</v>
      </c>
      <c r="D3718" s="12">
        <v>28</v>
      </c>
      <c r="E3718" s="19">
        <v>8</v>
      </c>
      <c r="F3718" s="19">
        <v>0</v>
      </c>
      <c r="G3718" s="9">
        <f t="shared" ref="G3718:G3724" si="124">C3718-(D3718+E3718+F3718)-H3718</f>
        <v>0</v>
      </c>
      <c r="H3718" s="9">
        <v>0</v>
      </c>
    </row>
    <row r="3719" spans="1:8" ht="15.75" x14ac:dyDescent="0.25">
      <c r="A3719" s="9">
        <v>2011</v>
      </c>
      <c r="B3719" s="10">
        <v>0</v>
      </c>
      <c r="C3719" s="13">
        <v>39</v>
      </c>
      <c r="D3719" s="12">
        <v>14</v>
      </c>
      <c r="E3719" s="19">
        <v>8</v>
      </c>
      <c r="F3719" s="19">
        <v>0</v>
      </c>
      <c r="G3719" s="9">
        <f t="shared" si="124"/>
        <v>17</v>
      </c>
      <c r="H3719" s="9">
        <v>0</v>
      </c>
    </row>
    <row r="3720" spans="1:8" ht="15.75" x14ac:dyDescent="0.25">
      <c r="A3720" s="9">
        <v>2012</v>
      </c>
      <c r="B3720" s="10">
        <v>0</v>
      </c>
      <c r="C3720" s="13">
        <v>22</v>
      </c>
      <c r="D3720" s="12">
        <v>14</v>
      </c>
      <c r="E3720" s="19">
        <v>8</v>
      </c>
      <c r="F3720" s="19">
        <v>0</v>
      </c>
      <c r="G3720" s="9">
        <f t="shared" si="124"/>
        <v>0</v>
      </c>
      <c r="H3720" s="9">
        <v>0</v>
      </c>
    </row>
    <row r="3721" spans="1:8" ht="15.75" x14ac:dyDescent="0.25">
      <c r="A3721" s="9">
        <v>2013</v>
      </c>
      <c r="B3721" s="10">
        <v>0</v>
      </c>
      <c r="C3721" s="13">
        <v>38</v>
      </c>
      <c r="D3721" s="12">
        <v>0</v>
      </c>
      <c r="E3721" s="19">
        <v>0</v>
      </c>
      <c r="F3721" s="19">
        <v>0</v>
      </c>
      <c r="G3721" s="9">
        <f t="shared" si="124"/>
        <v>38</v>
      </c>
      <c r="H3721" s="9">
        <v>0</v>
      </c>
    </row>
    <row r="3722" spans="1:8" ht="15.75" x14ac:dyDescent="0.25">
      <c r="A3722" s="9">
        <v>2014</v>
      </c>
      <c r="B3722" s="10">
        <v>0</v>
      </c>
      <c r="C3722" s="13">
        <v>38</v>
      </c>
      <c r="D3722" s="12">
        <v>0</v>
      </c>
      <c r="E3722" s="19">
        <v>0</v>
      </c>
      <c r="F3722" s="19">
        <v>0</v>
      </c>
      <c r="G3722" s="9">
        <f t="shared" si="124"/>
        <v>38</v>
      </c>
      <c r="H3722" s="9">
        <v>0</v>
      </c>
    </row>
    <row r="3723" spans="1:8" ht="15.75" x14ac:dyDescent="0.25">
      <c r="A3723" s="9">
        <v>2015</v>
      </c>
      <c r="B3723" s="10">
        <v>0</v>
      </c>
      <c r="C3723" s="13">
        <v>38</v>
      </c>
      <c r="D3723" s="12">
        <v>0</v>
      </c>
      <c r="E3723" s="19">
        <v>0</v>
      </c>
      <c r="F3723" s="19">
        <v>0</v>
      </c>
      <c r="G3723" s="9">
        <f t="shared" si="124"/>
        <v>38</v>
      </c>
      <c r="H3723" s="9">
        <v>0</v>
      </c>
    </row>
    <row r="3724" spans="1:8" ht="15.75" x14ac:dyDescent="0.25">
      <c r="A3724" s="9">
        <v>2016</v>
      </c>
      <c r="B3724" s="10">
        <v>0</v>
      </c>
      <c r="C3724" s="13">
        <v>38</v>
      </c>
      <c r="D3724" s="12">
        <v>0</v>
      </c>
      <c r="E3724" s="19">
        <v>0</v>
      </c>
      <c r="F3724" s="19">
        <v>0</v>
      </c>
      <c r="G3724" s="9">
        <f t="shared" si="124"/>
        <v>38</v>
      </c>
      <c r="H3724" s="9">
        <v>0</v>
      </c>
    </row>
    <row r="3725" spans="1:8" ht="15.75" x14ac:dyDescent="0.25">
      <c r="A3725" s="19">
        <v>2017</v>
      </c>
      <c r="B3725" s="32">
        <v>0</v>
      </c>
      <c r="C3725" s="9">
        <v>38</v>
      </c>
      <c r="D3725" s="16">
        <v>0</v>
      </c>
      <c r="E3725" s="19">
        <v>0</v>
      </c>
      <c r="F3725" s="19">
        <v>0</v>
      </c>
      <c r="G3725" s="19">
        <v>38</v>
      </c>
      <c r="H3725" s="19">
        <v>0</v>
      </c>
    </row>
    <row r="3726" spans="1:8" x14ac:dyDescent="0.25">
      <c r="A3726" s="19">
        <v>2018</v>
      </c>
      <c r="B3726" s="32">
        <v>0</v>
      </c>
      <c r="C3726" s="9">
        <v>38</v>
      </c>
      <c r="D3726" s="19">
        <v>0</v>
      </c>
      <c r="E3726" s="19">
        <v>0</v>
      </c>
      <c r="F3726" s="19">
        <v>0</v>
      </c>
      <c r="G3726" s="19">
        <v>38</v>
      </c>
      <c r="H3726" s="19">
        <v>0</v>
      </c>
    </row>
    <row r="3727" spans="1:8" x14ac:dyDescent="0.25">
      <c r="A3727" s="19">
        <v>2019</v>
      </c>
      <c r="B3727" s="32">
        <v>0</v>
      </c>
      <c r="C3727" s="9">
        <v>38</v>
      </c>
      <c r="D3727" s="19">
        <v>0</v>
      </c>
      <c r="E3727" s="19">
        <v>1</v>
      </c>
      <c r="F3727" s="19">
        <v>0</v>
      </c>
      <c r="G3727" s="19">
        <v>37</v>
      </c>
      <c r="H3727" s="19">
        <v>0</v>
      </c>
    </row>
    <row r="3728" spans="1:8" x14ac:dyDescent="0.25">
      <c r="A3728" s="19">
        <v>2020</v>
      </c>
      <c r="B3728" s="32">
        <v>0</v>
      </c>
      <c r="C3728" s="9">
        <v>18</v>
      </c>
      <c r="D3728" s="19">
        <v>0</v>
      </c>
      <c r="E3728" s="19">
        <v>0</v>
      </c>
      <c r="F3728" s="19">
        <v>0</v>
      </c>
      <c r="G3728" s="19">
        <v>18</v>
      </c>
      <c r="H3728" s="19">
        <v>0</v>
      </c>
    </row>
    <row r="3729" spans="1:8" ht="15.75" x14ac:dyDescent="0.25">
      <c r="A3729" s="9">
        <v>2021</v>
      </c>
      <c r="B3729" s="32">
        <v>0</v>
      </c>
      <c r="C3729" s="13" t="s">
        <v>666</v>
      </c>
      <c r="D3729" s="9" t="s">
        <v>666</v>
      </c>
      <c r="E3729" s="19" t="s">
        <v>666</v>
      </c>
      <c r="F3729" s="19" t="s">
        <v>666</v>
      </c>
      <c r="G3729" s="19" t="s">
        <v>666</v>
      </c>
      <c r="H3729" s="19" t="s">
        <v>666</v>
      </c>
    </row>
    <row r="3730" spans="1:8" ht="15.75" x14ac:dyDescent="0.25">
      <c r="A3730" s="9">
        <v>2022</v>
      </c>
      <c r="B3730" s="32">
        <v>0</v>
      </c>
      <c r="C3730" s="13">
        <v>87</v>
      </c>
      <c r="D3730" s="9">
        <v>0</v>
      </c>
      <c r="E3730" s="19">
        <v>0</v>
      </c>
      <c r="F3730" s="19">
        <v>0</v>
      </c>
      <c r="G3730" s="19">
        <v>87</v>
      </c>
      <c r="H3730" s="19">
        <v>0</v>
      </c>
    </row>
    <row r="3731" spans="1:8" ht="15.75" x14ac:dyDescent="0.25">
      <c r="A3731" s="23"/>
      <c r="B3731" s="24"/>
      <c r="C3731" s="23"/>
      <c r="D3731" s="23"/>
      <c r="E3731" s="25"/>
      <c r="F3731" s="25"/>
      <c r="G3731" s="25"/>
      <c r="H3731" s="25"/>
    </row>
    <row r="3732" spans="1:8" ht="15.75" x14ac:dyDescent="0.25">
      <c r="A3732" s="23" t="s">
        <v>96</v>
      </c>
      <c r="B3732" s="24"/>
      <c r="C3732" s="23"/>
      <c r="D3732" s="23"/>
      <c r="E3732" s="25"/>
      <c r="F3732" s="25"/>
      <c r="G3732" s="25"/>
      <c r="H3732" s="25"/>
    </row>
    <row r="3733" spans="1:8" ht="15.75" x14ac:dyDescent="0.25">
      <c r="A3733" s="23"/>
      <c r="B3733" s="24"/>
      <c r="C3733" s="23"/>
      <c r="D3733" s="23"/>
      <c r="E3733" s="25"/>
      <c r="F3733" s="25"/>
      <c r="G3733" s="25"/>
      <c r="H3733" s="25"/>
    </row>
  </sheetData>
  <mergeCells count="135">
    <mergeCell ref="A591:H591"/>
    <mergeCell ref="A616:H616"/>
    <mergeCell ref="A644:H644"/>
    <mergeCell ref="A672:H672"/>
    <mergeCell ref="A700:H700"/>
    <mergeCell ref="A2393:H2393"/>
    <mergeCell ref="A2421:H2421"/>
    <mergeCell ref="A2449:H2449"/>
    <mergeCell ref="A3206:H3206"/>
    <mergeCell ref="A3234:H3234"/>
    <mergeCell ref="A3261:H3261"/>
    <mergeCell ref="A3289:H3289"/>
    <mergeCell ref="A3317:H3317"/>
    <mergeCell ref="A1204:H1204"/>
    <mergeCell ref="A1232:H1232"/>
    <mergeCell ref="A1260:H1260"/>
    <mergeCell ref="A1288:H1288"/>
    <mergeCell ref="A1316:H1316"/>
    <mergeCell ref="A1344:H1344"/>
    <mergeCell ref="A1372:H1372"/>
    <mergeCell ref="A1400:H1400"/>
    <mergeCell ref="A1428:H1428"/>
    <mergeCell ref="A2141:H2141"/>
    <mergeCell ref="A2169:H2169"/>
    <mergeCell ref="A2197:H2197"/>
    <mergeCell ref="A2225:H2225"/>
    <mergeCell ref="A2253:H2253"/>
    <mergeCell ref="A2281:H2281"/>
    <mergeCell ref="A2309:H2309"/>
    <mergeCell ref="A2337:H2337"/>
    <mergeCell ref="A2365:H2365"/>
    <mergeCell ref="A2085:H2085"/>
    <mergeCell ref="A2113:H2113"/>
    <mergeCell ref="A1812:H1812"/>
    <mergeCell ref="A1840:H1840"/>
    <mergeCell ref="A1868:H1868"/>
    <mergeCell ref="A1896:H1896"/>
    <mergeCell ref="A1924:H1924"/>
    <mergeCell ref="A1949:H1949"/>
    <mergeCell ref="A1977:H1977"/>
    <mergeCell ref="A2005:H2005"/>
    <mergeCell ref="A2033:H2033"/>
    <mergeCell ref="A2057:H2057"/>
    <mergeCell ref="A756:H756"/>
    <mergeCell ref="A784:H784"/>
    <mergeCell ref="A372:H372"/>
    <mergeCell ref="A428:H428"/>
    <mergeCell ref="A400:H400"/>
    <mergeCell ref="A36:H36"/>
    <mergeCell ref="A8:H8"/>
    <mergeCell ref="A64:H64"/>
    <mergeCell ref="A92:H92"/>
    <mergeCell ref="A120:H120"/>
    <mergeCell ref="A456:H456"/>
    <mergeCell ref="A484:H484"/>
    <mergeCell ref="A512:H512"/>
    <mergeCell ref="A540:H540"/>
    <mergeCell ref="A148:H148"/>
    <mergeCell ref="A176:H176"/>
    <mergeCell ref="A204:H204"/>
    <mergeCell ref="A232:H232"/>
    <mergeCell ref="A260:H260"/>
    <mergeCell ref="A288:H288"/>
    <mergeCell ref="A316:H316"/>
    <mergeCell ref="A344:H344"/>
    <mergeCell ref="A728:H728"/>
    <mergeCell ref="A568:H568"/>
    <mergeCell ref="A812:H812"/>
    <mergeCell ref="A840:H840"/>
    <mergeCell ref="A868:H868"/>
    <mergeCell ref="A896:H896"/>
    <mergeCell ref="A924:H924"/>
    <mergeCell ref="A952:H952"/>
    <mergeCell ref="A980:H980"/>
    <mergeCell ref="A1008:H1008"/>
    <mergeCell ref="A1036:H1036"/>
    <mergeCell ref="A1064:H1064"/>
    <mergeCell ref="A1092:H1092"/>
    <mergeCell ref="A1120:H1120"/>
    <mergeCell ref="A1148:H1148"/>
    <mergeCell ref="A1176:H1176"/>
    <mergeCell ref="A1704:H1704"/>
    <mergeCell ref="A1732:H1732"/>
    <mergeCell ref="A1760:H1760"/>
    <mergeCell ref="A1788:H1788"/>
    <mergeCell ref="A1456:H1456"/>
    <mergeCell ref="A1484:H1484"/>
    <mergeCell ref="A1512:H1512"/>
    <mergeCell ref="A1540:H1540"/>
    <mergeCell ref="A1568:H1568"/>
    <mergeCell ref="A1596:H1596"/>
    <mergeCell ref="A1624:H1624"/>
    <mergeCell ref="A1652:H1652"/>
    <mergeCell ref="A1676:H1676"/>
    <mergeCell ref="A3373:H3373"/>
    <mergeCell ref="A3401:H3401"/>
    <mergeCell ref="A3122:H3122"/>
    <mergeCell ref="A3150:H3150"/>
    <mergeCell ref="A3178:H3178"/>
    <mergeCell ref="A2477:H2477"/>
    <mergeCell ref="A2505:H2505"/>
    <mergeCell ref="A2533:H2533"/>
    <mergeCell ref="A2561:H2561"/>
    <mergeCell ref="A2589:H2589"/>
    <mergeCell ref="A2617:H2617"/>
    <mergeCell ref="A2645:H2645"/>
    <mergeCell ref="A2673:H2673"/>
    <mergeCell ref="A2701:H2701"/>
    <mergeCell ref="A2729:H2729"/>
    <mergeCell ref="A2757:H2757"/>
    <mergeCell ref="A2785:H2785"/>
    <mergeCell ref="A1:C6"/>
    <mergeCell ref="A3571:H3571"/>
    <mergeCell ref="A3599:H3599"/>
    <mergeCell ref="A3627:H3627"/>
    <mergeCell ref="A3655:H3655"/>
    <mergeCell ref="A3683:H3683"/>
    <mergeCell ref="A3711:H3711"/>
    <mergeCell ref="A2813:H2813"/>
    <mergeCell ref="A2841:H2841"/>
    <mergeCell ref="A2869:H2869"/>
    <mergeCell ref="A2898:H2898"/>
    <mergeCell ref="A2926:H2926"/>
    <mergeCell ref="A3459:H3459"/>
    <mergeCell ref="A3487:H3487"/>
    <mergeCell ref="A3515:H3515"/>
    <mergeCell ref="A3543:H3543"/>
    <mergeCell ref="A2954:H2954"/>
    <mergeCell ref="A2982:H2982"/>
    <mergeCell ref="A3010:H3010"/>
    <mergeCell ref="A3038:H3038"/>
    <mergeCell ref="A3066:H3066"/>
    <mergeCell ref="A3094:H3094"/>
    <mergeCell ref="A3431:H3431"/>
    <mergeCell ref="A3345:H3345"/>
  </mergeCells>
  <conditionalFormatting sqref="B10">
    <cfRule type="cellIs" dxfId="2" priority="31" operator="between">
      <formula>30.1</formula>
      <formula>1000</formula>
    </cfRule>
    <cfRule type="cellIs" dxfId="1" priority="32" operator="between">
      <formula>15</formula>
      <formula>30</formula>
    </cfRule>
    <cfRule type="cellIs" dxfId="0" priority="33" operator="between">
      <formula>0</formula>
      <formula>14.9</formula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381"/>
  <sheetViews>
    <sheetView showGridLines="0" workbookViewId="0">
      <pane ySplit="1" topLeftCell="A2" activePane="bottomLeft" state="frozen"/>
      <selection pane="bottomLeft"/>
    </sheetView>
  </sheetViews>
  <sheetFormatPr baseColWidth="10" defaultRowHeight="15" x14ac:dyDescent="0.25"/>
  <cols>
    <col min="1" max="1" width="21" bestFit="1" customWidth="1"/>
  </cols>
  <sheetData>
    <row r="1" spans="1:7" s="144" customFormat="1" ht="30" customHeight="1" x14ac:dyDescent="0.25">
      <c r="A1" s="144" t="s">
        <v>517</v>
      </c>
      <c r="B1" s="144" t="s">
        <v>95</v>
      </c>
      <c r="C1" s="144" t="s">
        <v>91</v>
      </c>
      <c r="D1" s="144" t="s">
        <v>92</v>
      </c>
      <c r="E1" s="144" t="s">
        <v>93</v>
      </c>
      <c r="F1" s="144" t="s">
        <v>89</v>
      </c>
      <c r="G1" s="144" t="s">
        <v>88</v>
      </c>
    </row>
    <row r="2" spans="1:7" x14ac:dyDescent="0.25">
      <c r="A2" t="s">
        <v>516</v>
      </c>
      <c r="B2">
        <v>29</v>
      </c>
      <c r="C2">
        <v>0</v>
      </c>
      <c r="D2">
        <v>17</v>
      </c>
      <c r="E2">
        <v>3</v>
      </c>
      <c r="F2">
        <v>6</v>
      </c>
      <c r="G2">
        <v>3</v>
      </c>
    </row>
    <row r="3" spans="1:7" x14ac:dyDescent="0.25">
      <c r="A3" t="s">
        <v>515</v>
      </c>
      <c r="B3">
        <v>58</v>
      </c>
      <c r="C3">
        <v>2</v>
      </c>
      <c r="D3">
        <v>39</v>
      </c>
      <c r="E3">
        <v>0</v>
      </c>
      <c r="F3">
        <v>14</v>
      </c>
      <c r="G3">
        <v>3</v>
      </c>
    </row>
    <row r="4" spans="1:7" x14ac:dyDescent="0.25">
      <c r="A4" t="s">
        <v>514</v>
      </c>
      <c r="B4">
        <v>53</v>
      </c>
      <c r="C4">
        <v>5</v>
      </c>
      <c r="D4">
        <v>10</v>
      </c>
      <c r="E4">
        <v>1</v>
      </c>
      <c r="F4">
        <v>35</v>
      </c>
      <c r="G4">
        <v>4</v>
      </c>
    </row>
    <row r="5" spans="1:7" x14ac:dyDescent="0.25">
      <c r="A5" t="s">
        <v>513</v>
      </c>
      <c r="B5">
        <v>29</v>
      </c>
      <c r="C5">
        <v>3</v>
      </c>
      <c r="D5">
        <v>8</v>
      </c>
      <c r="E5">
        <v>0</v>
      </c>
      <c r="F5">
        <v>13</v>
      </c>
      <c r="G5">
        <v>8</v>
      </c>
    </row>
    <row r="6" spans="1:7" x14ac:dyDescent="0.25">
      <c r="A6" t="s">
        <v>512</v>
      </c>
      <c r="B6">
        <v>346</v>
      </c>
      <c r="C6">
        <v>0</v>
      </c>
      <c r="D6">
        <v>25</v>
      </c>
      <c r="E6">
        <v>0</v>
      </c>
      <c r="F6">
        <v>312</v>
      </c>
      <c r="G6">
        <v>9</v>
      </c>
    </row>
    <row r="7" spans="1:7" x14ac:dyDescent="0.25">
      <c r="A7" t="s">
        <v>511</v>
      </c>
      <c r="B7">
        <v>101</v>
      </c>
      <c r="C7">
        <v>10</v>
      </c>
      <c r="D7">
        <v>42</v>
      </c>
      <c r="E7">
        <v>6</v>
      </c>
      <c r="F7">
        <v>40</v>
      </c>
      <c r="G7">
        <v>3</v>
      </c>
    </row>
    <row r="8" spans="1:7" x14ac:dyDescent="0.25">
      <c r="A8" t="s">
        <v>510</v>
      </c>
      <c r="B8">
        <v>186</v>
      </c>
      <c r="C8">
        <v>0</v>
      </c>
      <c r="D8">
        <v>36</v>
      </c>
      <c r="E8">
        <v>1</v>
      </c>
      <c r="F8">
        <v>138</v>
      </c>
      <c r="G8">
        <v>11</v>
      </c>
    </row>
    <row r="9" spans="1:7" x14ac:dyDescent="0.25">
      <c r="A9" t="s">
        <v>509</v>
      </c>
      <c r="B9">
        <v>55</v>
      </c>
      <c r="C9">
        <v>0</v>
      </c>
      <c r="D9">
        <v>14</v>
      </c>
      <c r="E9">
        <v>1</v>
      </c>
      <c r="F9">
        <v>36</v>
      </c>
      <c r="G9">
        <v>4</v>
      </c>
    </row>
    <row r="10" spans="1:7" x14ac:dyDescent="0.25">
      <c r="A10" t="s">
        <v>508</v>
      </c>
      <c r="B10">
        <v>1887</v>
      </c>
      <c r="C10">
        <v>127</v>
      </c>
      <c r="D10">
        <v>1238</v>
      </c>
      <c r="E10">
        <v>92</v>
      </c>
      <c r="F10">
        <v>252</v>
      </c>
      <c r="G10">
        <v>190</v>
      </c>
    </row>
    <row r="11" spans="1:7" x14ac:dyDescent="0.25">
      <c r="A11" t="s">
        <v>507</v>
      </c>
      <c r="B11">
        <v>2744</v>
      </c>
      <c r="C11">
        <v>147</v>
      </c>
      <c r="D11">
        <v>1429</v>
      </c>
      <c r="E11">
        <v>104</v>
      </c>
      <c r="F11">
        <v>846</v>
      </c>
      <c r="G11">
        <v>235</v>
      </c>
    </row>
    <row r="12" spans="1:7" x14ac:dyDescent="0.25">
      <c r="A12" t="s">
        <v>506</v>
      </c>
      <c r="B12">
        <v>30</v>
      </c>
      <c r="C12">
        <v>0</v>
      </c>
      <c r="D12">
        <v>15</v>
      </c>
      <c r="E12">
        <v>0</v>
      </c>
      <c r="F12">
        <v>1</v>
      </c>
      <c r="G12">
        <v>13</v>
      </c>
    </row>
    <row r="13" spans="1:7" x14ac:dyDescent="0.25">
      <c r="A13" t="s">
        <v>505</v>
      </c>
      <c r="B13">
        <v>58</v>
      </c>
      <c r="C13">
        <v>0</v>
      </c>
      <c r="D13">
        <v>2</v>
      </c>
      <c r="E13">
        <v>0</v>
      </c>
      <c r="F13">
        <v>4</v>
      </c>
      <c r="G13">
        <v>52</v>
      </c>
    </row>
    <row r="14" spans="1:7" x14ac:dyDescent="0.25">
      <c r="A14" t="s">
        <v>504</v>
      </c>
      <c r="B14">
        <v>53</v>
      </c>
      <c r="C14">
        <v>3</v>
      </c>
      <c r="D14">
        <v>9</v>
      </c>
      <c r="E14">
        <v>2</v>
      </c>
      <c r="F14">
        <v>18</v>
      </c>
      <c r="G14">
        <v>23</v>
      </c>
    </row>
    <row r="15" spans="1:7" x14ac:dyDescent="0.25">
      <c r="A15" t="s">
        <v>503</v>
      </c>
      <c r="B15">
        <v>30</v>
      </c>
      <c r="C15">
        <v>3</v>
      </c>
      <c r="D15">
        <v>8</v>
      </c>
      <c r="E15">
        <v>0</v>
      </c>
      <c r="F15">
        <v>3</v>
      </c>
      <c r="G15">
        <v>22</v>
      </c>
    </row>
    <row r="16" spans="1:7" x14ac:dyDescent="0.25">
      <c r="A16" t="s">
        <v>502</v>
      </c>
      <c r="B16">
        <v>413</v>
      </c>
      <c r="C16">
        <v>0</v>
      </c>
      <c r="D16">
        <v>22</v>
      </c>
      <c r="E16">
        <v>0</v>
      </c>
      <c r="F16">
        <v>3</v>
      </c>
      <c r="G16">
        <v>93</v>
      </c>
    </row>
    <row r="17" spans="1:7" x14ac:dyDescent="0.25">
      <c r="A17" t="s">
        <v>501</v>
      </c>
      <c r="B17">
        <v>110</v>
      </c>
      <c r="C17">
        <v>10</v>
      </c>
      <c r="D17">
        <v>41</v>
      </c>
      <c r="E17">
        <v>7</v>
      </c>
      <c r="F17">
        <v>10</v>
      </c>
      <c r="G17">
        <v>59</v>
      </c>
    </row>
    <row r="18" spans="1:7" x14ac:dyDescent="0.25">
      <c r="A18" t="s">
        <v>500</v>
      </c>
      <c r="B18">
        <v>198</v>
      </c>
      <c r="C18">
        <v>0</v>
      </c>
      <c r="D18">
        <v>23</v>
      </c>
      <c r="E18">
        <v>1</v>
      </c>
      <c r="F18">
        <v>115</v>
      </c>
      <c r="G18">
        <v>52</v>
      </c>
    </row>
    <row r="19" spans="1:7" x14ac:dyDescent="0.25">
      <c r="A19" t="s">
        <v>499</v>
      </c>
      <c r="B19">
        <v>62</v>
      </c>
      <c r="C19">
        <v>0</v>
      </c>
      <c r="D19">
        <v>12</v>
      </c>
      <c r="E19">
        <v>1</v>
      </c>
      <c r="F19">
        <v>31</v>
      </c>
      <c r="G19">
        <v>6</v>
      </c>
    </row>
    <row r="20" spans="1:7" x14ac:dyDescent="0.25">
      <c r="A20" t="s">
        <v>498</v>
      </c>
      <c r="B20">
        <v>1916</v>
      </c>
      <c r="C20">
        <v>118</v>
      </c>
      <c r="D20">
        <v>1166</v>
      </c>
      <c r="E20">
        <v>92</v>
      </c>
      <c r="F20">
        <v>248</v>
      </c>
      <c r="G20">
        <v>194</v>
      </c>
    </row>
    <row r="21" spans="1:7" x14ac:dyDescent="0.25">
      <c r="A21" t="s">
        <v>497</v>
      </c>
      <c r="B21">
        <v>2870</v>
      </c>
      <c r="C21">
        <v>134</v>
      </c>
      <c r="D21">
        <v>1298</v>
      </c>
      <c r="E21">
        <v>103</v>
      </c>
      <c r="F21">
        <v>433</v>
      </c>
      <c r="G21">
        <v>514</v>
      </c>
    </row>
    <row r="22" spans="1:7" x14ac:dyDescent="0.25">
      <c r="A22" t="s">
        <v>496</v>
      </c>
      <c r="B22">
        <v>1220</v>
      </c>
      <c r="C22">
        <v>65</v>
      </c>
      <c r="D22">
        <v>933</v>
      </c>
      <c r="E22">
        <v>52</v>
      </c>
      <c r="F22">
        <v>7</v>
      </c>
      <c r="G22">
        <v>166</v>
      </c>
    </row>
    <row r="23" spans="1:7" x14ac:dyDescent="0.25">
      <c r="A23" t="s">
        <v>495</v>
      </c>
      <c r="B23">
        <v>347</v>
      </c>
      <c r="C23">
        <v>40</v>
      </c>
      <c r="D23">
        <v>173</v>
      </c>
      <c r="E23">
        <v>19</v>
      </c>
      <c r="F23">
        <v>112</v>
      </c>
      <c r="G23">
        <v>9</v>
      </c>
    </row>
    <row r="24" spans="1:7" x14ac:dyDescent="0.25">
      <c r="A24" t="s">
        <v>494</v>
      </c>
      <c r="B24">
        <v>103</v>
      </c>
      <c r="C24">
        <v>20</v>
      </c>
      <c r="D24">
        <v>58</v>
      </c>
      <c r="E24">
        <v>13</v>
      </c>
      <c r="F24">
        <v>3</v>
      </c>
      <c r="G24">
        <v>11</v>
      </c>
    </row>
    <row r="25" spans="1:7" x14ac:dyDescent="0.25">
      <c r="A25" t="s">
        <v>493</v>
      </c>
      <c r="B25">
        <v>34</v>
      </c>
      <c r="C25">
        <v>1</v>
      </c>
      <c r="D25">
        <v>31</v>
      </c>
      <c r="E25">
        <v>1</v>
      </c>
      <c r="F25">
        <v>0</v>
      </c>
      <c r="G25">
        <v>2</v>
      </c>
    </row>
    <row r="26" spans="1:7" x14ac:dyDescent="0.25">
      <c r="A26" t="s">
        <v>492</v>
      </c>
      <c r="B26">
        <v>8</v>
      </c>
      <c r="C26">
        <v>0</v>
      </c>
      <c r="D26">
        <v>0</v>
      </c>
      <c r="E26">
        <v>0</v>
      </c>
      <c r="F26">
        <v>8</v>
      </c>
      <c r="G26">
        <v>0</v>
      </c>
    </row>
    <row r="27" spans="1:7" x14ac:dyDescent="0.25">
      <c r="A27" t="s">
        <v>491</v>
      </c>
      <c r="B27">
        <v>56</v>
      </c>
      <c r="C27">
        <v>0</v>
      </c>
      <c r="D27">
        <v>16</v>
      </c>
      <c r="E27">
        <v>2</v>
      </c>
      <c r="F27">
        <v>38</v>
      </c>
      <c r="G27">
        <v>0</v>
      </c>
    </row>
    <row r="28" spans="1:7" x14ac:dyDescent="0.25">
      <c r="A28" t="s">
        <v>490</v>
      </c>
      <c r="B28">
        <v>38</v>
      </c>
      <c r="C28">
        <v>0</v>
      </c>
      <c r="D28">
        <v>1</v>
      </c>
      <c r="E28">
        <v>0</v>
      </c>
      <c r="F28">
        <v>37</v>
      </c>
      <c r="G28">
        <v>0</v>
      </c>
    </row>
    <row r="29" spans="1:7" x14ac:dyDescent="0.25">
      <c r="A29" t="s">
        <v>489</v>
      </c>
      <c r="B29">
        <v>5</v>
      </c>
      <c r="C29">
        <v>0</v>
      </c>
      <c r="D29">
        <v>2</v>
      </c>
      <c r="E29">
        <v>1</v>
      </c>
      <c r="F29">
        <v>2</v>
      </c>
      <c r="G29">
        <v>0</v>
      </c>
    </row>
    <row r="30" spans="1:7" x14ac:dyDescent="0.25">
      <c r="A30" t="s">
        <v>488</v>
      </c>
      <c r="B30">
        <v>45</v>
      </c>
      <c r="C30">
        <v>0</v>
      </c>
      <c r="D30">
        <v>0</v>
      </c>
      <c r="E30">
        <v>0</v>
      </c>
      <c r="F30">
        <v>45</v>
      </c>
      <c r="G30">
        <v>0</v>
      </c>
    </row>
    <row r="31" spans="1:7" x14ac:dyDescent="0.25">
      <c r="A31" t="s">
        <v>487</v>
      </c>
      <c r="B31">
        <v>31</v>
      </c>
      <c r="C31">
        <v>1</v>
      </c>
      <c r="D31">
        <v>24</v>
      </c>
      <c r="E31">
        <v>4</v>
      </c>
      <c r="F31">
        <v>0</v>
      </c>
      <c r="G31">
        <v>2</v>
      </c>
    </row>
    <row r="32" spans="1:7" x14ac:dyDescent="0.25">
      <c r="A32" t="s">
        <v>361</v>
      </c>
      <c r="B32">
        <v>1887</v>
      </c>
      <c r="C32">
        <v>127</v>
      </c>
      <c r="D32">
        <v>1238</v>
      </c>
      <c r="E32">
        <v>92</v>
      </c>
      <c r="F32">
        <v>252</v>
      </c>
      <c r="G32">
        <v>190</v>
      </c>
    </row>
    <row r="33" spans="1:7" x14ac:dyDescent="0.25">
      <c r="A33" t="s">
        <v>385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</row>
    <row r="34" spans="1:7" x14ac:dyDescent="0.25">
      <c r="A34" t="s">
        <v>385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</row>
    <row r="35" spans="1:7" x14ac:dyDescent="0.25">
      <c r="A35" t="s">
        <v>486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</row>
    <row r="36" spans="1:7" x14ac:dyDescent="0.25">
      <c r="A36" t="s">
        <v>386</v>
      </c>
      <c r="B36" t="s">
        <v>177</v>
      </c>
      <c r="C36" t="s">
        <v>152</v>
      </c>
      <c r="D36">
        <v>0</v>
      </c>
      <c r="E36">
        <v>0</v>
      </c>
      <c r="F36" t="s">
        <v>179</v>
      </c>
      <c r="G36">
        <v>0</v>
      </c>
    </row>
    <row r="37" spans="1:7" x14ac:dyDescent="0.25">
      <c r="A37" t="s">
        <v>385</v>
      </c>
      <c r="B37">
        <v>0</v>
      </c>
      <c r="C37" t="s">
        <v>162</v>
      </c>
      <c r="D37" t="s">
        <v>163</v>
      </c>
      <c r="E37" t="s">
        <v>164</v>
      </c>
      <c r="F37">
        <v>0</v>
      </c>
      <c r="G37" t="s">
        <v>88</v>
      </c>
    </row>
    <row r="38" spans="1:7" x14ac:dyDescent="0.25">
      <c r="A38" t="s">
        <v>485</v>
      </c>
      <c r="B38">
        <v>22</v>
      </c>
      <c r="C38">
        <v>0</v>
      </c>
      <c r="D38">
        <v>9</v>
      </c>
      <c r="E38">
        <v>0</v>
      </c>
      <c r="F38">
        <v>13</v>
      </c>
      <c r="G38">
        <v>0</v>
      </c>
    </row>
    <row r="39" spans="1:7" x14ac:dyDescent="0.25">
      <c r="A39" t="s">
        <v>484</v>
      </c>
      <c r="B39">
        <v>14</v>
      </c>
      <c r="C39">
        <v>0</v>
      </c>
      <c r="D39">
        <v>0</v>
      </c>
      <c r="E39">
        <v>0</v>
      </c>
      <c r="F39">
        <v>14</v>
      </c>
      <c r="G39">
        <v>0</v>
      </c>
    </row>
    <row r="40" spans="1:7" x14ac:dyDescent="0.25">
      <c r="A40" t="s">
        <v>483</v>
      </c>
      <c r="B40">
        <v>6</v>
      </c>
      <c r="C40">
        <v>0</v>
      </c>
      <c r="D40">
        <v>2</v>
      </c>
      <c r="E40">
        <v>0</v>
      </c>
      <c r="F40">
        <v>4</v>
      </c>
      <c r="G40">
        <v>0</v>
      </c>
    </row>
    <row r="41" spans="1:7" x14ac:dyDescent="0.25">
      <c r="A41" t="s">
        <v>482</v>
      </c>
      <c r="B41">
        <v>6</v>
      </c>
      <c r="C41">
        <v>0</v>
      </c>
      <c r="D41">
        <v>1</v>
      </c>
      <c r="E41">
        <v>1</v>
      </c>
      <c r="F41">
        <v>4</v>
      </c>
      <c r="G41">
        <v>0</v>
      </c>
    </row>
    <row r="42" spans="1:7" x14ac:dyDescent="0.25">
      <c r="A42" t="s">
        <v>481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</row>
    <row r="43" spans="1:7" x14ac:dyDescent="0.25">
      <c r="A43" t="s">
        <v>480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</row>
    <row r="44" spans="1:7" x14ac:dyDescent="0.25">
      <c r="A44" t="s">
        <v>479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</row>
    <row r="45" spans="1:7" x14ac:dyDescent="0.25">
      <c r="A45" t="s">
        <v>478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</row>
    <row r="46" spans="1:7" x14ac:dyDescent="0.25">
      <c r="A46" t="s">
        <v>477</v>
      </c>
      <c r="B46">
        <v>1</v>
      </c>
      <c r="C46">
        <v>0</v>
      </c>
      <c r="D46">
        <v>1</v>
      </c>
      <c r="E46">
        <v>0</v>
      </c>
      <c r="F46">
        <v>0</v>
      </c>
      <c r="G46">
        <v>0</v>
      </c>
    </row>
    <row r="47" spans="1:7" x14ac:dyDescent="0.25">
      <c r="A47" t="s">
        <v>476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</row>
    <row r="48" spans="1:7" x14ac:dyDescent="0.25">
      <c r="A48" t="s">
        <v>475</v>
      </c>
      <c r="B48">
        <v>6</v>
      </c>
      <c r="C48">
        <v>0</v>
      </c>
      <c r="D48">
        <v>1</v>
      </c>
      <c r="E48">
        <v>0</v>
      </c>
      <c r="F48">
        <v>1</v>
      </c>
      <c r="G48">
        <v>4</v>
      </c>
    </row>
    <row r="49" spans="1:7" x14ac:dyDescent="0.25">
      <c r="A49" t="s">
        <v>361</v>
      </c>
      <c r="B49">
        <v>55</v>
      </c>
      <c r="C49">
        <v>0</v>
      </c>
      <c r="D49">
        <v>14</v>
      </c>
      <c r="E49">
        <v>1</v>
      </c>
      <c r="F49">
        <v>36</v>
      </c>
      <c r="G49">
        <v>4</v>
      </c>
    </row>
    <row r="50" spans="1:7" x14ac:dyDescent="0.25">
      <c r="A50" t="s">
        <v>385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</row>
    <row r="51" spans="1:7" x14ac:dyDescent="0.25">
      <c r="A51" t="s">
        <v>385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</row>
    <row r="52" spans="1:7" x14ac:dyDescent="0.25">
      <c r="A52" t="s">
        <v>474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</row>
    <row r="53" spans="1:7" x14ac:dyDescent="0.25">
      <c r="A53" t="s">
        <v>386</v>
      </c>
      <c r="B53" t="s">
        <v>177</v>
      </c>
      <c r="C53" t="s">
        <v>152</v>
      </c>
      <c r="D53">
        <v>0</v>
      </c>
      <c r="E53">
        <v>0</v>
      </c>
      <c r="F53" t="s">
        <v>179</v>
      </c>
      <c r="G53">
        <v>0</v>
      </c>
    </row>
    <row r="54" spans="1:7" x14ac:dyDescent="0.25">
      <c r="A54" t="s">
        <v>385</v>
      </c>
      <c r="B54">
        <v>0</v>
      </c>
      <c r="C54" t="s">
        <v>162</v>
      </c>
      <c r="D54" t="s">
        <v>163</v>
      </c>
      <c r="E54" t="s">
        <v>164</v>
      </c>
      <c r="F54">
        <v>0</v>
      </c>
      <c r="G54" t="s">
        <v>88</v>
      </c>
    </row>
    <row r="55" spans="1:7" x14ac:dyDescent="0.25">
      <c r="A55" t="s">
        <v>473</v>
      </c>
      <c r="B55">
        <v>3</v>
      </c>
      <c r="C55">
        <v>0</v>
      </c>
      <c r="D55">
        <v>0</v>
      </c>
      <c r="E55">
        <v>0</v>
      </c>
      <c r="F55">
        <v>0</v>
      </c>
      <c r="G55">
        <v>3</v>
      </c>
    </row>
    <row r="56" spans="1:7" x14ac:dyDescent="0.25">
      <c r="A56" t="s">
        <v>472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</row>
    <row r="57" spans="1:7" x14ac:dyDescent="0.25">
      <c r="A57" t="s">
        <v>471</v>
      </c>
      <c r="B57">
        <v>1</v>
      </c>
      <c r="C57">
        <v>0</v>
      </c>
      <c r="D57">
        <v>1</v>
      </c>
      <c r="E57">
        <v>0</v>
      </c>
      <c r="F57">
        <v>0</v>
      </c>
      <c r="G57">
        <v>0</v>
      </c>
    </row>
    <row r="58" spans="1:7" x14ac:dyDescent="0.25">
      <c r="A58" t="s">
        <v>470</v>
      </c>
      <c r="B58">
        <v>2</v>
      </c>
      <c r="C58">
        <v>0</v>
      </c>
      <c r="D58">
        <v>0</v>
      </c>
      <c r="E58">
        <v>0</v>
      </c>
      <c r="F58">
        <v>2</v>
      </c>
      <c r="G58">
        <v>0</v>
      </c>
    </row>
    <row r="59" spans="1:7" x14ac:dyDescent="0.25">
      <c r="A59" t="s">
        <v>469</v>
      </c>
      <c r="B59">
        <v>2</v>
      </c>
      <c r="C59">
        <v>0</v>
      </c>
      <c r="D59">
        <v>1</v>
      </c>
      <c r="E59">
        <v>0</v>
      </c>
      <c r="F59">
        <v>1</v>
      </c>
      <c r="G59">
        <v>0</v>
      </c>
    </row>
    <row r="60" spans="1:7" x14ac:dyDescent="0.25">
      <c r="A60" t="s">
        <v>468</v>
      </c>
      <c r="B60">
        <v>1</v>
      </c>
      <c r="C60">
        <v>0</v>
      </c>
      <c r="D60">
        <v>0</v>
      </c>
      <c r="E60">
        <v>0</v>
      </c>
      <c r="F60">
        <v>1</v>
      </c>
      <c r="G60">
        <v>0</v>
      </c>
    </row>
    <row r="61" spans="1:7" x14ac:dyDescent="0.25">
      <c r="A61" t="s">
        <v>467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</row>
    <row r="62" spans="1:7" x14ac:dyDescent="0.25">
      <c r="A62" t="s">
        <v>466</v>
      </c>
      <c r="B62">
        <v>1</v>
      </c>
      <c r="C62">
        <v>0</v>
      </c>
      <c r="D62">
        <v>0</v>
      </c>
      <c r="E62">
        <v>0</v>
      </c>
      <c r="F62">
        <v>0</v>
      </c>
      <c r="G62">
        <v>1</v>
      </c>
    </row>
    <row r="63" spans="1:7" x14ac:dyDescent="0.25">
      <c r="A63" t="s">
        <v>465</v>
      </c>
      <c r="B63">
        <v>3</v>
      </c>
      <c r="C63">
        <v>3</v>
      </c>
      <c r="D63">
        <v>0</v>
      </c>
      <c r="E63">
        <v>0</v>
      </c>
      <c r="F63">
        <v>0</v>
      </c>
      <c r="G63">
        <v>0</v>
      </c>
    </row>
    <row r="64" spans="1:7" x14ac:dyDescent="0.25">
      <c r="A64" t="s">
        <v>464</v>
      </c>
      <c r="B64">
        <v>1</v>
      </c>
      <c r="C64">
        <v>0</v>
      </c>
      <c r="D64">
        <v>0</v>
      </c>
      <c r="E64">
        <v>0</v>
      </c>
      <c r="F64">
        <v>1</v>
      </c>
      <c r="G64">
        <v>0</v>
      </c>
    </row>
    <row r="65" spans="1:7" x14ac:dyDescent="0.25">
      <c r="A65" t="s">
        <v>463</v>
      </c>
      <c r="B65">
        <v>4</v>
      </c>
      <c r="C65">
        <v>0</v>
      </c>
      <c r="D65">
        <v>0</v>
      </c>
      <c r="E65">
        <v>0</v>
      </c>
      <c r="F65">
        <v>3</v>
      </c>
      <c r="G65">
        <v>1</v>
      </c>
    </row>
    <row r="66" spans="1:7" x14ac:dyDescent="0.25">
      <c r="A66" t="s">
        <v>462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</row>
    <row r="67" spans="1:7" x14ac:dyDescent="0.25">
      <c r="A67" t="s">
        <v>461</v>
      </c>
      <c r="B67">
        <v>1</v>
      </c>
      <c r="C67">
        <v>0</v>
      </c>
      <c r="D67">
        <v>0</v>
      </c>
      <c r="E67">
        <v>0</v>
      </c>
      <c r="F67">
        <v>1</v>
      </c>
      <c r="G67">
        <v>0</v>
      </c>
    </row>
    <row r="68" spans="1:7" x14ac:dyDescent="0.25">
      <c r="A68" t="s">
        <v>460</v>
      </c>
      <c r="B68">
        <v>2</v>
      </c>
      <c r="C68">
        <v>0</v>
      </c>
      <c r="D68">
        <v>2</v>
      </c>
      <c r="E68">
        <v>0</v>
      </c>
      <c r="F68">
        <v>0</v>
      </c>
      <c r="G68">
        <v>0</v>
      </c>
    </row>
    <row r="69" spans="1:7" x14ac:dyDescent="0.25">
      <c r="A69" t="s">
        <v>459</v>
      </c>
      <c r="B69">
        <v>1</v>
      </c>
      <c r="C69">
        <v>0</v>
      </c>
      <c r="D69">
        <v>0</v>
      </c>
      <c r="E69">
        <v>0</v>
      </c>
      <c r="F69">
        <v>1</v>
      </c>
      <c r="G69">
        <v>0</v>
      </c>
    </row>
    <row r="70" spans="1:7" x14ac:dyDescent="0.25">
      <c r="A70" t="s">
        <v>458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</row>
    <row r="71" spans="1:7" x14ac:dyDescent="0.25">
      <c r="A71" t="s">
        <v>457</v>
      </c>
      <c r="B71">
        <v>7</v>
      </c>
      <c r="C71">
        <v>0</v>
      </c>
      <c r="D71">
        <v>4</v>
      </c>
      <c r="E71">
        <v>0</v>
      </c>
      <c r="F71">
        <v>3</v>
      </c>
      <c r="G71">
        <v>3</v>
      </c>
    </row>
    <row r="72" spans="1:7" x14ac:dyDescent="0.25">
      <c r="A72" t="s">
        <v>361</v>
      </c>
      <c r="B72">
        <v>29</v>
      </c>
      <c r="C72">
        <v>3</v>
      </c>
      <c r="D72">
        <v>8</v>
      </c>
      <c r="E72">
        <v>0</v>
      </c>
      <c r="F72">
        <v>13</v>
      </c>
      <c r="G72">
        <v>8</v>
      </c>
    </row>
    <row r="73" spans="1:7" x14ac:dyDescent="0.25">
      <c r="A73" t="s">
        <v>385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</row>
    <row r="74" spans="1:7" x14ac:dyDescent="0.25">
      <c r="A74" t="s">
        <v>385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</row>
    <row r="75" spans="1:7" x14ac:dyDescent="0.25">
      <c r="A75" t="s">
        <v>456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</row>
    <row r="76" spans="1:7" x14ac:dyDescent="0.25">
      <c r="A76" t="s">
        <v>386</v>
      </c>
      <c r="B76" t="s">
        <v>177</v>
      </c>
      <c r="C76" t="s">
        <v>152</v>
      </c>
      <c r="D76">
        <v>0</v>
      </c>
      <c r="E76">
        <v>0</v>
      </c>
      <c r="F76" t="s">
        <v>179</v>
      </c>
      <c r="G76">
        <v>0</v>
      </c>
    </row>
    <row r="77" spans="1:7" x14ac:dyDescent="0.25">
      <c r="A77" t="s">
        <v>385</v>
      </c>
      <c r="B77">
        <v>0</v>
      </c>
      <c r="C77" t="s">
        <v>162</v>
      </c>
      <c r="D77" t="s">
        <v>163</v>
      </c>
      <c r="E77" t="s">
        <v>164</v>
      </c>
      <c r="F77">
        <v>0</v>
      </c>
      <c r="G77" t="s">
        <v>88</v>
      </c>
    </row>
    <row r="78" spans="1:7" x14ac:dyDescent="0.25">
      <c r="A78" t="s">
        <v>455</v>
      </c>
      <c r="B78">
        <v>1</v>
      </c>
      <c r="C78">
        <v>0</v>
      </c>
      <c r="D78">
        <v>1</v>
      </c>
      <c r="E78">
        <v>0</v>
      </c>
      <c r="F78">
        <v>0</v>
      </c>
      <c r="G78">
        <v>0</v>
      </c>
    </row>
    <row r="79" spans="1:7" x14ac:dyDescent="0.25">
      <c r="A79" t="s">
        <v>454</v>
      </c>
      <c r="B79">
        <v>3</v>
      </c>
      <c r="C79">
        <v>0</v>
      </c>
      <c r="D79">
        <v>2</v>
      </c>
      <c r="E79">
        <v>0</v>
      </c>
      <c r="F79">
        <v>0</v>
      </c>
      <c r="G79">
        <v>1</v>
      </c>
    </row>
    <row r="80" spans="1:7" x14ac:dyDescent="0.25">
      <c r="A80" t="s">
        <v>453</v>
      </c>
      <c r="B80">
        <v>1</v>
      </c>
      <c r="C80">
        <v>0</v>
      </c>
      <c r="D80">
        <v>1</v>
      </c>
      <c r="E80">
        <v>0</v>
      </c>
      <c r="F80">
        <v>0</v>
      </c>
      <c r="G80">
        <v>0</v>
      </c>
    </row>
    <row r="81" spans="1:7" x14ac:dyDescent="0.25">
      <c r="A81" t="s">
        <v>452</v>
      </c>
      <c r="B81">
        <v>3</v>
      </c>
      <c r="C81">
        <v>0</v>
      </c>
      <c r="D81">
        <v>2</v>
      </c>
      <c r="E81">
        <v>0</v>
      </c>
      <c r="F81">
        <v>0</v>
      </c>
      <c r="G81">
        <v>1</v>
      </c>
    </row>
    <row r="82" spans="1:7" x14ac:dyDescent="0.25">
      <c r="A82" t="s">
        <v>451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</row>
    <row r="83" spans="1:7" x14ac:dyDescent="0.25">
      <c r="A83" t="s">
        <v>450</v>
      </c>
      <c r="B83">
        <v>1</v>
      </c>
      <c r="C83">
        <v>0</v>
      </c>
      <c r="D83">
        <v>0</v>
      </c>
      <c r="E83">
        <v>0</v>
      </c>
      <c r="F83">
        <v>0</v>
      </c>
      <c r="G83">
        <v>1</v>
      </c>
    </row>
    <row r="84" spans="1:7" x14ac:dyDescent="0.25">
      <c r="A84" t="s">
        <v>449</v>
      </c>
      <c r="B84">
        <v>2</v>
      </c>
      <c r="C84">
        <v>0</v>
      </c>
      <c r="D84">
        <v>2</v>
      </c>
      <c r="E84">
        <v>0</v>
      </c>
      <c r="F84">
        <v>0</v>
      </c>
      <c r="G84">
        <v>0</v>
      </c>
    </row>
    <row r="85" spans="1:7" x14ac:dyDescent="0.25">
      <c r="A85" t="s">
        <v>448</v>
      </c>
      <c r="B85">
        <v>5</v>
      </c>
      <c r="C85">
        <v>0</v>
      </c>
      <c r="D85">
        <v>3</v>
      </c>
      <c r="E85">
        <v>0</v>
      </c>
      <c r="F85">
        <v>1</v>
      </c>
      <c r="G85">
        <v>1</v>
      </c>
    </row>
    <row r="86" spans="1:7" x14ac:dyDescent="0.25">
      <c r="A86" t="s">
        <v>447</v>
      </c>
      <c r="B86">
        <v>3</v>
      </c>
      <c r="C86">
        <v>0</v>
      </c>
      <c r="D86">
        <v>2</v>
      </c>
      <c r="E86">
        <v>0</v>
      </c>
      <c r="F86">
        <v>0</v>
      </c>
      <c r="G86">
        <v>1</v>
      </c>
    </row>
    <row r="87" spans="1:7" x14ac:dyDescent="0.25">
      <c r="A87" t="s">
        <v>446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</row>
    <row r="88" spans="1:7" x14ac:dyDescent="0.25">
      <c r="A88" t="s">
        <v>445</v>
      </c>
      <c r="B88">
        <v>2</v>
      </c>
      <c r="C88">
        <v>0</v>
      </c>
      <c r="D88">
        <v>2</v>
      </c>
      <c r="E88">
        <v>0</v>
      </c>
      <c r="F88">
        <v>0</v>
      </c>
      <c r="G88">
        <v>0</v>
      </c>
    </row>
    <row r="89" spans="1:7" x14ac:dyDescent="0.25">
      <c r="A89" t="s">
        <v>444</v>
      </c>
      <c r="B89">
        <v>4</v>
      </c>
      <c r="C89">
        <v>0</v>
      </c>
      <c r="D89">
        <v>0</v>
      </c>
      <c r="E89">
        <v>0</v>
      </c>
      <c r="F89">
        <v>4</v>
      </c>
      <c r="G89">
        <v>0</v>
      </c>
    </row>
    <row r="90" spans="1:7" x14ac:dyDescent="0.25">
      <c r="A90" t="s">
        <v>443</v>
      </c>
      <c r="B90">
        <v>9</v>
      </c>
      <c r="C90">
        <v>0</v>
      </c>
      <c r="D90">
        <v>0</v>
      </c>
      <c r="E90">
        <v>0</v>
      </c>
      <c r="F90">
        <v>8</v>
      </c>
      <c r="G90">
        <v>1</v>
      </c>
    </row>
    <row r="91" spans="1:7" x14ac:dyDescent="0.25">
      <c r="A91" t="s">
        <v>442</v>
      </c>
      <c r="B91">
        <v>2</v>
      </c>
      <c r="C91">
        <v>0</v>
      </c>
      <c r="D91">
        <v>0</v>
      </c>
      <c r="E91">
        <v>0</v>
      </c>
      <c r="F91">
        <v>2</v>
      </c>
      <c r="G91">
        <v>0</v>
      </c>
    </row>
    <row r="92" spans="1:7" x14ac:dyDescent="0.25">
      <c r="A92" t="s">
        <v>441</v>
      </c>
      <c r="B92">
        <v>1</v>
      </c>
      <c r="C92">
        <v>0</v>
      </c>
      <c r="D92">
        <v>1</v>
      </c>
      <c r="E92">
        <v>0</v>
      </c>
      <c r="F92">
        <v>0</v>
      </c>
      <c r="G92">
        <v>0</v>
      </c>
    </row>
    <row r="93" spans="1:7" x14ac:dyDescent="0.25">
      <c r="A93" t="s">
        <v>440</v>
      </c>
      <c r="B93">
        <v>155</v>
      </c>
      <c r="C93">
        <v>0</v>
      </c>
      <c r="D93">
        <v>4</v>
      </c>
      <c r="E93">
        <v>0</v>
      </c>
      <c r="F93">
        <v>151</v>
      </c>
      <c r="G93">
        <v>0</v>
      </c>
    </row>
    <row r="94" spans="1:7" x14ac:dyDescent="0.25">
      <c r="A94" t="s">
        <v>439</v>
      </c>
      <c r="B94">
        <v>83</v>
      </c>
      <c r="C94">
        <v>0</v>
      </c>
      <c r="D94">
        <v>2</v>
      </c>
      <c r="E94">
        <v>0</v>
      </c>
      <c r="F94">
        <v>80</v>
      </c>
      <c r="G94">
        <v>1</v>
      </c>
    </row>
    <row r="95" spans="1:7" x14ac:dyDescent="0.25">
      <c r="A95" t="s">
        <v>438</v>
      </c>
      <c r="B95">
        <v>69</v>
      </c>
      <c r="C95">
        <v>0</v>
      </c>
      <c r="D95">
        <v>1</v>
      </c>
      <c r="E95">
        <v>0</v>
      </c>
      <c r="F95">
        <v>66</v>
      </c>
      <c r="G95">
        <v>2</v>
      </c>
    </row>
    <row r="96" spans="1:7" x14ac:dyDescent="0.25">
      <c r="A96" t="s">
        <v>437</v>
      </c>
      <c r="B96">
        <v>2</v>
      </c>
      <c r="C96">
        <v>0</v>
      </c>
      <c r="D96">
        <v>2</v>
      </c>
      <c r="E96">
        <v>0</v>
      </c>
      <c r="F96">
        <v>0</v>
      </c>
      <c r="G96">
        <v>0</v>
      </c>
    </row>
    <row r="97" spans="1:7" x14ac:dyDescent="0.25">
      <c r="A97" t="s">
        <v>361</v>
      </c>
      <c r="B97">
        <v>346</v>
      </c>
      <c r="C97">
        <v>0</v>
      </c>
      <c r="D97">
        <v>25</v>
      </c>
      <c r="E97">
        <v>0</v>
      </c>
      <c r="F97">
        <v>312</v>
      </c>
      <c r="G97">
        <v>9</v>
      </c>
    </row>
    <row r="98" spans="1:7" x14ac:dyDescent="0.25">
      <c r="A98" t="s">
        <v>385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</row>
    <row r="99" spans="1:7" x14ac:dyDescent="0.25">
      <c r="A99" t="s">
        <v>385</v>
      </c>
      <c r="B99">
        <v>0</v>
      </c>
      <c r="C99">
        <v>0</v>
      </c>
      <c r="D99">
        <v>0</v>
      </c>
      <c r="E99">
        <v>0</v>
      </c>
      <c r="F99">
        <v>0</v>
      </c>
      <c r="G99">
        <v>0</v>
      </c>
    </row>
    <row r="100" spans="1:7" x14ac:dyDescent="0.25">
      <c r="A100" t="s">
        <v>436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</row>
    <row r="101" spans="1:7" x14ac:dyDescent="0.25">
      <c r="A101" t="s">
        <v>386</v>
      </c>
      <c r="B101" t="s">
        <v>177</v>
      </c>
      <c r="C101" t="s">
        <v>152</v>
      </c>
      <c r="D101">
        <v>0</v>
      </c>
      <c r="E101">
        <v>0</v>
      </c>
      <c r="F101" t="s">
        <v>179</v>
      </c>
      <c r="G101">
        <v>0</v>
      </c>
    </row>
    <row r="102" spans="1:7" x14ac:dyDescent="0.25">
      <c r="A102" t="s">
        <v>385</v>
      </c>
      <c r="B102">
        <v>0</v>
      </c>
      <c r="C102" t="s">
        <v>162</v>
      </c>
      <c r="D102" t="s">
        <v>163</v>
      </c>
      <c r="E102" t="s">
        <v>164</v>
      </c>
      <c r="F102">
        <v>0</v>
      </c>
      <c r="G102" t="s">
        <v>88</v>
      </c>
    </row>
    <row r="103" spans="1:7" x14ac:dyDescent="0.25">
      <c r="A103" t="s">
        <v>435</v>
      </c>
      <c r="B103">
        <v>13</v>
      </c>
      <c r="C103">
        <v>0</v>
      </c>
      <c r="D103">
        <v>0</v>
      </c>
      <c r="E103">
        <v>0</v>
      </c>
      <c r="F103">
        <v>13</v>
      </c>
      <c r="G103">
        <v>0</v>
      </c>
    </row>
    <row r="104" spans="1:7" x14ac:dyDescent="0.25">
      <c r="A104" t="s">
        <v>434</v>
      </c>
      <c r="B104">
        <v>17</v>
      </c>
      <c r="C104">
        <v>0</v>
      </c>
      <c r="D104">
        <v>11</v>
      </c>
      <c r="E104">
        <v>0</v>
      </c>
      <c r="F104">
        <v>6</v>
      </c>
      <c r="G104">
        <v>0</v>
      </c>
    </row>
    <row r="105" spans="1:7" x14ac:dyDescent="0.25">
      <c r="A105" t="s">
        <v>433</v>
      </c>
      <c r="B105">
        <v>1</v>
      </c>
      <c r="C105">
        <v>0</v>
      </c>
      <c r="D105">
        <v>0</v>
      </c>
      <c r="E105">
        <v>0</v>
      </c>
      <c r="F105">
        <v>1</v>
      </c>
      <c r="G105">
        <v>0</v>
      </c>
    </row>
    <row r="106" spans="1:7" x14ac:dyDescent="0.25">
      <c r="A106" t="s">
        <v>432</v>
      </c>
      <c r="B106">
        <v>10</v>
      </c>
      <c r="C106">
        <v>0</v>
      </c>
      <c r="D106">
        <v>0</v>
      </c>
      <c r="E106">
        <v>0</v>
      </c>
      <c r="F106">
        <v>10</v>
      </c>
      <c r="G106">
        <v>0</v>
      </c>
    </row>
    <row r="107" spans="1:7" x14ac:dyDescent="0.25">
      <c r="A107" t="s">
        <v>431</v>
      </c>
      <c r="B107">
        <v>5</v>
      </c>
      <c r="C107">
        <v>0</v>
      </c>
      <c r="D107">
        <v>0</v>
      </c>
      <c r="E107">
        <v>0</v>
      </c>
      <c r="F107">
        <v>3</v>
      </c>
      <c r="G107">
        <v>2</v>
      </c>
    </row>
    <row r="108" spans="1:7" x14ac:dyDescent="0.25">
      <c r="A108" t="s">
        <v>430</v>
      </c>
      <c r="B108">
        <v>1</v>
      </c>
      <c r="C108">
        <v>0</v>
      </c>
      <c r="D108">
        <v>0</v>
      </c>
      <c r="E108">
        <v>0</v>
      </c>
      <c r="F108">
        <v>0</v>
      </c>
      <c r="G108">
        <v>1</v>
      </c>
    </row>
    <row r="109" spans="1:7" x14ac:dyDescent="0.25">
      <c r="A109" t="s">
        <v>429</v>
      </c>
      <c r="B109">
        <v>29</v>
      </c>
      <c r="C109">
        <v>0</v>
      </c>
      <c r="D109">
        <v>0</v>
      </c>
      <c r="E109">
        <v>0</v>
      </c>
      <c r="F109">
        <v>29</v>
      </c>
      <c r="G109">
        <v>0</v>
      </c>
    </row>
    <row r="110" spans="1:7" x14ac:dyDescent="0.25">
      <c r="A110" t="s">
        <v>428</v>
      </c>
      <c r="B110">
        <v>1</v>
      </c>
      <c r="C110">
        <v>0</v>
      </c>
      <c r="D110">
        <v>1</v>
      </c>
      <c r="E110">
        <v>0</v>
      </c>
      <c r="F110">
        <v>0</v>
      </c>
      <c r="G110">
        <v>0</v>
      </c>
    </row>
    <row r="111" spans="1:7" x14ac:dyDescent="0.25">
      <c r="A111" t="s">
        <v>427</v>
      </c>
      <c r="B111">
        <v>2</v>
      </c>
      <c r="C111">
        <v>0</v>
      </c>
      <c r="D111">
        <v>2</v>
      </c>
      <c r="E111">
        <v>0</v>
      </c>
      <c r="F111">
        <v>0</v>
      </c>
      <c r="G111">
        <v>0</v>
      </c>
    </row>
    <row r="112" spans="1:7" x14ac:dyDescent="0.25">
      <c r="A112" t="s">
        <v>426</v>
      </c>
      <c r="B112">
        <v>5</v>
      </c>
      <c r="C112">
        <v>0</v>
      </c>
      <c r="D112">
        <v>4</v>
      </c>
      <c r="E112">
        <v>0</v>
      </c>
      <c r="F112">
        <v>0</v>
      </c>
      <c r="G112">
        <v>1</v>
      </c>
    </row>
    <row r="113" spans="1:7" x14ac:dyDescent="0.25">
      <c r="A113" t="s">
        <v>425</v>
      </c>
      <c r="B113">
        <v>3</v>
      </c>
      <c r="C113">
        <v>0</v>
      </c>
      <c r="D113">
        <v>3</v>
      </c>
      <c r="E113">
        <v>0</v>
      </c>
      <c r="F113">
        <v>0</v>
      </c>
      <c r="G113">
        <v>0</v>
      </c>
    </row>
    <row r="114" spans="1:7" x14ac:dyDescent="0.25">
      <c r="A114" t="s">
        <v>424</v>
      </c>
      <c r="B114">
        <v>18</v>
      </c>
      <c r="C114">
        <v>0</v>
      </c>
      <c r="D114">
        <v>4</v>
      </c>
      <c r="E114">
        <v>0</v>
      </c>
      <c r="F114">
        <v>14</v>
      </c>
      <c r="G114">
        <v>0</v>
      </c>
    </row>
    <row r="115" spans="1:7" x14ac:dyDescent="0.25">
      <c r="A115" t="s">
        <v>423</v>
      </c>
      <c r="B115">
        <v>37</v>
      </c>
      <c r="C115">
        <v>0</v>
      </c>
      <c r="D115">
        <v>0</v>
      </c>
      <c r="E115">
        <v>0</v>
      </c>
      <c r="F115">
        <v>35</v>
      </c>
      <c r="G115">
        <v>2</v>
      </c>
    </row>
    <row r="116" spans="1:7" x14ac:dyDescent="0.25">
      <c r="A116" t="s">
        <v>422</v>
      </c>
      <c r="B116">
        <v>3</v>
      </c>
      <c r="C116">
        <v>0</v>
      </c>
      <c r="D116">
        <v>0</v>
      </c>
      <c r="E116">
        <v>0</v>
      </c>
      <c r="F116">
        <v>3</v>
      </c>
      <c r="G116">
        <v>0</v>
      </c>
    </row>
    <row r="117" spans="1:7" x14ac:dyDescent="0.25">
      <c r="A117" t="s">
        <v>421</v>
      </c>
      <c r="B117">
        <v>2</v>
      </c>
      <c r="C117">
        <v>0</v>
      </c>
      <c r="D117">
        <v>2</v>
      </c>
      <c r="E117">
        <v>0</v>
      </c>
      <c r="F117">
        <v>0</v>
      </c>
      <c r="G117">
        <v>0</v>
      </c>
    </row>
    <row r="118" spans="1:7" x14ac:dyDescent="0.25">
      <c r="A118" t="s">
        <v>420</v>
      </c>
      <c r="B118">
        <v>12</v>
      </c>
      <c r="C118">
        <v>0</v>
      </c>
      <c r="D118">
        <v>4</v>
      </c>
      <c r="E118">
        <v>0</v>
      </c>
      <c r="F118">
        <v>8</v>
      </c>
      <c r="G118">
        <v>0</v>
      </c>
    </row>
    <row r="119" spans="1:7" x14ac:dyDescent="0.25">
      <c r="A119" t="s">
        <v>419</v>
      </c>
      <c r="B119">
        <v>4</v>
      </c>
      <c r="C119">
        <v>0</v>
      </c>
      <c r="D119">
        <v>3</v>
      </c>
      <c r="E119">
        <v>0</v>
      </c>
      <c r="F119">
        <v>0</v>
      </c>
      <c r="G119">
        <v>1</v>
      </c>
    </row>
    <row r="120" spans="1:7" x14ac:dyDescent="0.25">
      <c r="A120" t="s">
        <v>418</v>
      </c>
      <c r="B120">
        <v>6</v>
      </c>
      <c r="C120">
        <v>0</v>
      </c>
      <c r="D120">
        <v>0</v>
      </c>
      <c r="E120">
        <v>0</v>
      </c>
      <c r="F120">
        <v>6</v>
      </c>
      <c r="G120">
        <v>0</v>
      </c>
    </row>
    <row r="121" spans="1:7" x14ac:dyDescent="0.25">
      <c r="A121" t="s">
        <v>417</v>
      </c>
      <c r="B121">
        <v>3</v>
      </c>
      <c r="C121">
        <v>0</v>
      </c>
      <c r="D121">
        <v>0</v>
      </c>
      <c r="E121">
        <v>0</v>
      </c>
      <c r="F121">
        <v>0</v>
      </c>
      <c r="G121">
        <v>3</v>
      </c>
    </row>
    <row r="122" spans="1:7" x14ac:dyDescent="0.25">
      <c r="A122" t="s">
        <v>416</v>
      </c>
      <c r="B122">
        <v>2</v>
      </c>
      <c r="C122">
        <v>0</v>
      </c>
      <c r="D122">
        <v>0</v>
      </c>
      <c r="E122">
        <v>0</v>
      </c>
      <c r="F122">
        <v>2</v>
      </c>
      <c r="G122">
        <v>0</v>
      </c>
    </row>
    <row r="123" spans="1:7" x14ac:dyDescent="0.25">
      <c r="A123" t="s">
        <v>415</v>
      </c>
      <c r="B123">
        <v>5</v>
      </c>
      <c r="C123">
        <v>0</v>
      </c>
      <c r="D123">
        <v>1</v>
      </c>
      <c r="E123">
        <v>1</v>
      </c>
      <c r="F123">
        <v>2</v>
      </c>
      <c r="G123">
        <v>1</v>
      </c>
    </row>
    <row r="124" spans="1:7" x14ac:dyDescent="0.25">
      <c r="A124" t="s">
        <v>414</v>
      </c>
      <c r="B124">
        <v>3</v>
      </c>
      <c r="C124">
        <v>0</v>
      </c>
      <c r="D124">
        <v>0</v>
      </c>
      <c r="E124">
        <v>0</v>
      </c>
      <c r="F124">
        <v>3</v>
      </c>
      <c r="G124">
        <v>0</v>
      </c>
    </row>
    <row r="125" spans="1:7" x14ac:dyDescent="0.25">
      <c r="A125" t="s">
        <v>413</v>
      </c>
      <c r="B125">
        <v>4</v>
      </c>
      <c r="C125">
        <v>0</v>
      </c>
      <c r="D125">
        <v>1</v>
      </c>
      <c r="E125">
        <v>0</v>
      </c>
      <c r="F125">
        <v>3</v>
      </c>
      <c r="G125">
        <v>0</v>
      </c>
    </row>
    <row r="126" spans="1:7" x14ac:dyDescent="0.25">
      <c r="A126" t="s">
        <v>361</v>
      </c>
      <c r="B126">
        <v>186</v>
      </c>
      <c r="C126">
        <v>0</v>
      </c>
      <c r="D126">
        <v>36</v>
      </c>
      <c r="E126">
        <v>1</v>
      </c>
      <c r="F126">
        <v>138</v>
      </c>
      <c r="G126">
        <v>11</v>
      </c>
    </row>
    <row r="127" spans="1:7" x14ac:dyDescent="0.25">
      <c r="A127" t="s">
        <v>385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</row>
    <row r="128" spans="1:7" x14ac:dyDescent="0.25">
      <c r="A128" t="s">
        <v>385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</row>
    <row r="129" spans="1:7" x14ac:dyDescent="0.25">
      <c r="A129" t="s">
        <v>412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</row>
    <row r="130" spans="1:7" x14ac:dyDescent="0.25">
      <c r="A130" t="s">
        <v>386</v>
      </c>
      <c r="B130" t="s">
        <v>177</v>
      </c>
      <c r="C130" t="s">
        <v>152</v>
      </c>
      <c r="D130">
        <v>0</v>
      </c>
      <c r="E130">
        <v>0</v>
      </c>
      <c r="F130" t="s">
        <v>179</v>
      </c>
      <c r="G130">
        <v>0</v>
      </c>
    </row>
    <row r="131" spans="1:7" x14ac:dyDescent="0.25">
      <c r="A131" t="s">
        <v>385</v>
      </c>
      <c r="B131">
        <v>0</v>
      </c>
      <c r="C131" t="s">
        <v>162</v>
      </c>
      <c r="D131" t="s">
        <v>163</v>
      </c>
      <c r="E131" t="s">
        <v>164</v>
      </c>
      <c r="F131">
        <v>0</v>
      </c>
      <c r="G131" t="s">
        <v>88</v>
      </c>
    </row>
    <row r="132" spans="1:7" x14ac:dyDescent="0.25">
      <c r="A132" t="s">
        <v>411</v>
      </c>
      <c r="B132">
        <v>11</v>
      </c>
      <c r="C132">
        <v>0</v>
      </c>
      <c r="D132">
        <v>9</v>
      </c>
      <c r="E132">
        <v>0</v>
      </c>
      <c r="F132">
        <v>2</v>
      </c>
      <c r="G132">
        <v>0</v>
      </c>
    </row>
    <row r="133" spans="1:7" x14ac:dyDescent="0.25">
      <c r="A133" t="s">
        <v>410</v>
      </c>
      <c r="B133">
        <v>7</v>
      </c>
      <c r="C133">
        <v>0</v>
      </c>
      <c r="D133">
        <v>2</v>
      </c>
      <c r="E133">
        <v>3</v>
      </c>
      <c r="F133">
        <v>0</v>
      </c>
      <c r="G133">
        <v>2</v>
      </c>
    </row>
    <row r="134" spans="1:7" x14ac:dyDescent="0.25">
      <c r="A134" t="s">
        <v>409</v>
      </c>
      <c r="B134">
        <v>6</v>
      </c>
      <c r="C134">
        <v>0</v>
      </c>
      <c r="D134">
        <v>4</v>
      </c>
      <c r="E134">
        <v>0</v>
      </c>
      <c r="F134">
        <v>1</v>
      </c>
      <c r="G134">
        <v>1</v>
      </c>
    </row>
    <row r="135" spans="1:7" x14ac:dyDescent="0.25">
      <c r="A135" t="s">
        <v>408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</row>
    <row r="136" spans="1:7" x14ac:dyDescent="0.25">
      <c r="A136" t="s">
        <v>407</v>
      </c>
      <c r="B136">
        <v>3</v>
      </c>
      <c r="C136">
        <v>0</v>
      </c>
      <c r="D136">
        <v>0</v>
      </c>
      <c r="E136">
        <v>0</v>
      </c>
      <c r="F136">
        <v>3</v>
      </c>
      <c r="G136">
        <v>0</v>
      </c>
    </row>
    <row r="137" spans="1:7" x14ac:dyDescent="0.25">
      <c r="A137" t="s">
        <v>406</v>
      </c>
      <c r="B137">
        <v>2</v>
      </c>
      <c r="C137">
        <v>0</v>
      </c>
      <c r="D137">
        <v>2</v>
      </c>
      <c r="E137">
        <v>0</v>
      </c>
      <c r="F137">
        <v>0</v>
      </c>
      <c r="G137">
        <v>0</v>
      </c>
    </row>
    <row r="138" spans="1:7" x14ac:dyDescent="0.25">
      <c r="A138" t="s">
        <v>361</v>
      </c>
      <c r="B138">
        <v>29</v>
      </c>
      <c r="C138">
        <v>0</v>
      </c>
      <c r="D138">
        <v>17</v>
      </c>
      <c r="E138">
        <v>3</v>
      </c>
      <c r="F138">
        <v>6</v>
      </c>
      <c r="G138">
        <v>3</v>
      </c>
    </row>
    <row r="139" spans="1:7" x14ac:dyDescent="0.25">
      <c r="A139" t="s">
        <v>385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</row>
    <row r="140" spans="1:7" x14ac:dyDescent="0.25">
      <c r="A140" t="s">
        <v>385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</row>
    <row r="141" spans="1:7" x14ac:dyDescent="0.25">
      <c r="A141" t="s">
        <v>385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</row>
    <row r="142" spans="1:7" x14ac:dyDescent="0.25">
      <c r="A142" t="s">
        <v>385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</row>
    <row r="143" spans="1:7" x14ac:dyDescent="0.25">
      <c r="A143" t="s">
        <v>385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</row>
    <row r="144" spans="1:7" x14ac:dyDescent="0.25">
      <c r="A144" t="s">
        <v>385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</row>
    <row r="145" spans="1:7" x14ac:dyDescent="0.25">
      <c r="A145" t="s">
        <v>405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</row>
    <row r="146" spans="1:7" x14ac:dyDescent="0.25">
      <c r="A146" t="s">
        <v>386</v>
      </c>
      <c r="B146" t="s">
        <v>177</v>
      </c>
      <c r="C146" t="s">
        <v>152</v>
      </c>
      <c r="D146">
        <v>0</v>
      </c>
      <c r="E146">
        <v>0</v>
      </c>
      <c r="F146" t="s">
        <v>179</v>
      </c>
      <c r="G146">
        <v>0</v>
      </c>
    </row>
    <row r="147" spans="1:7" x14ac:dyDescent="0.25">
      <c r="A147" t="s">
        <v>385</v>
      </c>
      <c r="B147">
        <v>0</v>
      </c>
      <c r="C147" t="s">
        <v>162</v>
      </c>
      <c r="D147" t="s">
        <v>163</v>
      </c>
      <c r="E147" t="s">
        <v>164</v>
      </c>
      <c r="F147">
        <v>0</v>
      </c>
      <c r="G147" t="s">
        <v>88</v>
      </c>
    </row>
    <row r="148" spans="1:7" x14ac:dyDescent="0.25">
      <c r="A148" t="s">
        <v>404</v>
      </c>
      <c r="B148">
        <v>1</v>
      </c>
      <c r="C148">
        <v>0</v>
      </c>
      <c r="D148">
        <v>1</v>
      </c>
      <c r="E148">
        <v>0</v>
      </c>
      <c r="F148">
        <v>0</v>
      </c>
      <c r="G148">
        <v>0</v>
      </c>
    </row>
    <row r="149" spans="1:7" x14ac:dyDescent="0.25">
      <c r="A149" t="s">
        <v>403</v>
      </c>
      <c r="B149">
        <v>2</v>
      </c>
      <c r="C149">
        <v>0</v>
      </c>
      <c r="D149">
        <v>0</v>
      </c>
      <c r="E149">
        <v>0</v>
      </c>
      <c r="F149">
        <v>2</v>
      </c>
      <c r="G149">
        <v>0</v>
      </c>
    </row>
    <row r="150" spans="1:7" x14ac:dyDescent="0.25">
      <c r="A150" t="s">
        <v>402</v>
      </c>
      <c r="B150">
        <v>21</v>
      </c>
      <c r="C150">
        <v>0</v>
      </c>
      <c r="D150">
        <v>13</v>
      </c>
      <c r="E150">
        <v>0</v>
      </c>
      <c r="F150">
        <v>6</v>
      </c>
      <c r="G150">
        <v>2</v>
      </c>
    </row>
    <row r="151" spans="1:7" x14ac:dyDescent="0.25">
      <c r="A151" t="s">
        <v>401</v>
      </c>
      <c r="B151">
        <v>2</v>
      </c>
      <c r="C151">
        <v>0</v>
      </c>
      <c r="D151">
        <v>2</v>
      </c>
      <c r="E151">
        <v>0</v>
      </c>
      <c r="F151">
        <v>0</v>
      </c>
      <c r="G151">
        <v>0</v>
      </c>
    </row>
    <row r="152" spans="1:7" x14ac:dyDescent="0.25">
      <c r="A152" t="s">
        <v>400</v>
      </c>
      <c r="B152">
        <v>28</v>
      </c>
      <c r="C152">
        <v>2</v>
      </c>
      <c r="D152">
        <v>19</v>
      </c>
      <c r="E152">
        <v>0</v>
      </c>
      <c r="F152">
        <v>6</v>
      </c>
      <c r="G152">
        <v>1</v>
      </c>
    </row>
    <row r="153" spans="1:7" x14ac:dyDescent="0.25">
      <c r="A153" t="s">
        <v>399</v>
      </c>
      <c r="B153">
        <v>4</v>
      </c>
      <c r="C153">
        <v>0</v>
      </c>
      <c r="D153">
        <v>4</v>
      </c>
      <c r="E153">
        <v>0</v>
      </c>
      <c r="F153">
        <v>0</v>
      </c>
      <c r="G153">
        <v>0</v>
      </c>
    </row>
    <row r="154" spans="1:7" x14ac:dyDescent="0.25">
      <c r="A154" t="s">
        <v>361</v>
      </c>
      <c r="B154">
        <v>58</v>
      </c>
      <c r="C154">
        <v>2</v>
      </c>
      <c r="D154">
        <v>39</v>
      </c>
      <c r="E154">
        <v>0</v>
      </c>
      <c r="F154">
        <v>14</v>
      </c>
      <c r="G154">
        <v>3</v>
      </c>
    </row>
    <row r="155" spans="1:7" x14ac:dyDescent="0.25">
      <c r="A155" t="s">
        <v>385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</row>
    <row r="156" spans="1:7" x14ac:dyDescent="0.25">
      <c r="A156" t="s">
        <v>385</v>
      </c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</row>
    <row r="157" spans="1:7" x14ac:dyDescent="0.25">
      <c r="A157" t="s">
        <v>385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</row>
    <row r="158" spans="1:7" x14ac:dyDescent="0.25">
      <c r="A158" t="s">
        <v>385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</row>
    <row r="159" spans="1:7" x14ac:dyDescent="0.25">
      <c r="A159" t="s">
        <v>398</v>
      </c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</row>
    <row r="160" spans="1:7" x14ac:dyDescent="0.25">
      <c r="A160" t="s">
        <v>386</v>
      </c>
      <c r="B160" t="s">
        <v>177</v>
      </c>
      <c r="C160" t="s">
        <v>152</v>
      </c>
      <c r="D160">
        <v>0</v>
      </c>
      <c r="E160">
        <v>0</v>
      </c>
      <c r="F160" t="s">
        <v>179</v>
      </c>
      <c r="G160">
        <v>0</v>
      </c>
    </row>
    <row r="161" spans="1:7" x14ac:dyDescent="0.25">
      <c r="A161" t="s">
        <v>385</v>
      </c>
      <c r="B161">
        <v>0</v>
      </c>
      <c r="C161" t="s">
        <v>162</v>
      </c>
      <c r="D161" t="s">
        <v>163</v>
      </c>
      <c r="E161" t="s">
        <v>164</v>
      </c>
      <c r="F161">
        <v>0</v>
      </c>
      <c r="G161" t="s">
        <v>88</v>
      </c>
    </row>
    <row r="162" spans="1:7" x14ac:dyDescent="0.25">
      <c r="A162" t="s">
        <v>397</v>
      </c>
      <c r="B162">
        <v>8</v>
      </c>
      <c r="C162">
        <v>1</v>
      </c>
      <c r="D162">
        <v>0</v>
      </c>
      <c r="E162">
        <v>0</v>
      </c>
      <c r="F162">
        <v>6</v>
      </c>
      <c r="G162">
        <v>1</v>
      </c>
    </row>
    <row r="163" spans="1:7" x14ac:dyDescent="0.25">
      <c r="A163" t="s">
        <v>396</v>
      </c>
      <c r="B163">
        <v>3</v>
      </c>
      <c r="C163">
        <v>1</v>
      </c>
      <c r="D163">
        <v>0</v>
      </c>
      <c r="E163">
        <v>0</v>
      </c>
      <c r="F163">
        <v>2</v>
      </c>
      <c r="G163">
        <v>0</v>
      </c>
    </row>
    <row r="164" spans="1:7" x14ac:dyDescent="0.25">
      <c r="A164" t="s">
        <v>395</v>
      </c>
      <c r="B164">
        <v>4</v>
      </c>
      <c r="C164">
        <v>1</v>
      </c>
      <c r="D164">
        <v>0</v>
      </c>
      <c r="E164">
        <v>0</v>
      </c>
      <c r="F164">
        <v>3</v>
      </c>
      <c r="G164">
        <v>0</v>
      </c>
    </row>
    <row r="165" spans="1:7" x14ac:dyDescent="0.25">
      <c r="A165" t="s">
        <v>394</v>
      </c>
      <c r="B165">
        <v>12</v>
      </c>
      <c r="C165">
        <v>0</v>
      </c>
      <c r="D165">
        <v>0</v>
      </c>
      <c r="E165">
        <v>0</v>
      </c>
      <c r="F165">
        <v>11</v>
      </c>
      <c r="G165">
        <v>1</v>
      </c>
    </row>
    <row r="166" spans="1:7" x14ac:dyDescent="0.25">
      <c r="A166" t="s">
        <v>393</v>
      </c>
      <c r="B166">
        <v>1</v>
      </c>
      <c r="C166">
        <v>0</v>
      </c>
      <c r="D166">
        <v>1</v>
      </c>
      <c r="E166">
        <v>0</v>
      </c>
      <c r="F166">
        <v>0</v>
      </c>
      <c r="G166">
        <v>0</v>
      </c>
    </row>
    <row r="167" spans="1:7" x14ac:dyDescent="0.25">
      <c r="A167" t="s">
        <v>392</v>
      </c>
      <c r="B167">
        <v>5</v>
      </c>
      <c r="C167">
        <v>0</v>
      </c>
      <c r="D167">
        <v>2</v>
      </c>
      <c r="E167">
        <v>1</v>
      </c>
      <c r="F167">
        <v>2</v>
      </c>
      <c r="G167">
        <v>0</v>
      </c>
    </row>
    <row r="168" spans="1:7" x14ac:dyDescent="0.25">
      <c r="A168" t="s">
        <v>391</v>
      </c>
      <c r="B168">
        <v>6</v>
      </c>
      <c r="C168">
        <v>0</v>
      </c>
      <c r="D168">
        <v>0</v>
      </c>
      <c r="E168">
        <v>0</v>
      </c>
      <c r="F168">
        <v>6</v>
      </c>
      <c r="G168">
        <v>0</v>
      </c>
    </row>
    <row r="169" spans="1:7" x14ac:dyDescent="0.25">
      <c r="A169" t="s">
        <v>390</v>
      </c>
      <c r="B169">
        <v>3</v>
      </c>
      <c r="C169">
        <v>0</v>
      </c>
      <c r="D169">
        <v>2</v>
      </c>
      <c r="E169">
        <v>0</v>
      </c>
      <c r="F169">
        <v>1</v>
      </c>
      <c r="G169">
        <v>0</v>
      </c>
    </row>
    <row r="170" spans="1:7" x14ac:dyDescent="0.25">
      <c r="A170" t="s">
        <v>389</v>
      </c>
      <c r="B170">
        <v>1</v>
      </c>
      <c r="C170">
        <v>0</v>
      </c>
      <c r="D170">
        <v>1</v>
      </c>
      <c r="E170">
        <v>0</v>
      </c>
      <c r="F170">
        <v>0</v>
      </c>
      <c r="G170">
        <v>0</v>
      </c>
    </row>
    <row r="171" spans="1:7" x14ac:dyDescent="0.25">
      <c r="A171" t="s">
        <v>388</v>
      </c>
      <c r="B171">
        <v>10</v>
      </c>
      <c r="C171">
        <v>2</v>
      </c>
      <c r="D171">
        <v>4</v>
      </c>
      <c r="E171">
        <v>0</v>
      </c>
      <c r="F171">
        <v>4</v>
      </c>
      <c r="G171">
        <v>2</v>
      </c>
    </row>
    <row r="172" spans="1:7" x14ac:dyDescent="0.25">
      <c r="A172" t="s">
        <v>361</v>
      </c>
      <c r="B172">
        <v>53</v>
      </c>
      <c r="C172">
        <v>5</v>
      </c>
      <c r="D172">
        <v>10</v>
      </c>
      <c r="E172">
        <v>1</v>
      </c>
      <c r="F172">
        <v>35</v>
      </c>
      <c r="G172">
        <v>4</v>
      </c>
    </row>
    <row r="173" spans="1:7" x14ac:dyDescent="0.25">
      <c r="A173" t="s">
        <v>385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</row>
    <row r="174" spans="1:7" x14ac:dyDescent="0.25">
      <c r="A174" t="s">
        <v>385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</row>
    <row r="175" spans="1:7" x14ac:dyDescent="0.25">
      <c r="A175" t="s">
        <v>387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</row>
    <row r="176" spans="1:7" x14ac:dyDescent="0.25">
      <c r="A176" t="s">
        <v>386</v>
      </c>
      <c r="B176" t="s">
        <v>177</v>
      </c>
      <c r="C176" t="s">
        <v>152</v>
      </c>
      <c r="D176">
        <v>0</v>
      </c>
      <c r="E176">
        <v>0</v>
      </c>
      <c r="F176" t="s">
        <v>179</v>
      </c>
      <c r="G176">
        <v>0</v>
      </c>
    </row>
    <row r="177" spans="1:7" x14ac:dyDescent="0.25">
      <c r="A177" t="s">
        <v>385</v>
      </c>
      <c r="B177">
        <v>0</v>
      </c>
      <c r="C177" t="s">
        <v>162</v>
      </c>
      <c r="D177" t="s">
        <v>163</v>
      </c>
      <c r="E177" t="s">
        <v>164</v>
      </c>
      <c r="F177">
        <v>0</v>
      </c>
      <c r="G177" t="s">
        <v>88</v>
      </c>
    </row>
    <row r="178" spans="1:7" x14ac:dyDescent="0.25">
      <c r="A178" t="s">
        <v>384</v>
      </c>
      <c r="B178">
        <v>3</v>
      </c>
      <c r="C178">
        <v>0</v>
      </c>
      <c r="D178">
        <v>3</v>
      </c>
      <c r="E178">
        <v>0</v>
      </c>
      <c r="F178">
        <v>0</v>
      </c>
      <c r="G178">
        <v>0</v>
      </c>
    </row>
    <row r="179" spans="1:7" x14ac:dyDescent="0.25">
      <c r="A179" t="s">
        <v>383</v>
      </c>
      <c r="B179">
        <v>1</v>
      </c>
      <c r="C179">
        <v>0</v>
      </c>
      <c r="D179">
        <v>1</v>
      </c>
      <c r="E179">
        <v>0</v>
      </c>
      <c r="F179">
        <v>0</v>
      </c>
      <c r="G179">
        <v>0</v>
      </c>
    </row>
    <row r="180" spans="1:7" x14ac:dyDescent="0.25">
      <c r="A180" t="s">
        <v>382</v>
      </c>
      <c r="B180">
        <v>2</v>
      </c>
      <c r="C180">
        <v>0</v>
      </c>
      <c r="D180">
        <v>2</v>
      </c>
      <c r="E180">
        <v>0</v>
      </c>
      <c r="F180">
        <v>0</v>
      </c>
      <c r="G180">
        <v>0</v>
      </c>
    </row>
    <row r="181" spans="1:7" x14ac:dyDescent="0.25">
      <c r="A181" t="s">
        <v>381</v>
      </c>
      <c r="B181">
        <v>11</v>
      </c>
      <c r="C181">
        <v>0</v>
      </c>
      <c r="D181">
        <v>0</v>
      </c>
      <c r="E181">
        <v>0</v>
      </c>
      <c r="F181">
        <v>11</v>
      </c>
      <c r="G181">
        <v>0</v>
      </c>
    </row>
    <row r="182" spans="1:7" x14ac:dyDescent="0.25">
      <c r="A182" t="s">
        <v>380</v>
      </c>
      <c r="B182">
        <v>1</v>
      </c>
      <c r="C182">
        <v>0</v>
      </c>
      <c r="D182">
        <v>1</v>
      </c>
      <c r="E182">
        <v>0</v>
      </c>
      <c r="F182">
        <v>0</v>
      </c>
      <c r="G182">
        <v>0</v>
      </c>
    </row>
    <row r="183" spans="1:7" x14ac:dyDescent="0.25">
      <c r="A183" t="s">
        <v>379</v>
      </c>
      <c r="B183">
        <v>8</v>
      </c>
      <c r="C183">
        <v>0</v>
      </c>
      <c r="D183">
        <v>0</v>
      </c>
      <c r="E183">
        <v>0</v>
      </c>
      <c r="F183">
        <v>8</v>
      </c>
      <c r="G183">
        <v>0</v>
      </c>
    </row>
    <row r="184" spans="1:7" x14ac:dyDescent="0.25">
      <c r="A184" t="s">
        <v>378</v>
      </c>
      <c r="B184">
        <v>5</v>
      </c>
      <c r="C184">
        <v>0</v>
      </c>
      <c r="D184">
        <v>0</v>
      </c>
      <c r="E184">
        <v>0</v>
      </c>
      <c r="F184">
        <v>5</v>
      </c>
      <c r="G184">
        <v>0</v>
      </c>
    </row>
    <row r="185" spans="1:7" x14ac:dyDescent="0.25">
      <c r="A185" t="s">
        <v>377</v>
      </c>
      <c r="B185">
        <v>3</v>
      </c>
      <c r="C185">
        <v>3</v>
      </c>
      <c r="D185">
        <v>0</v>
      </c>
      <c r="E185">
        <v>0</v>
      </c>
      <c r="F185">
        <v>0</v>
      </c>
      <c r="G185">
        <v>0</v>
      </c>
    </row>
    <row r="186" spans="1:7" x14ac:dyDescent="0.25">
      <c r="A186" t="s">
        <v>376</v>
      </c>
      <c r="B186">
        <v>4</v>
      </c>
      <c r="C186">
        <v>0</v>
      </c>
      <c r="D186">
        <v>4</v>
      </c>
      <c r="E186">
        <v>0</v>
      </c>
      <c r="F186">
        <v>0</v>
      </c>
      <c r="G186">
        <v>0</v>
      </c>
    </row>
    <row r="187" spans="1:7" x14ac:dyDescent="0.25">
      <c r="A187" t="s">
        <v>375</v>
      </c>
      <c r="B187">
        <v>1</v>
      </c>
      <c r="C187">
        <v>0</v>
      </c>
      <c r="D187">
        <v>0</v>
      </c>
      <c r="E187">
        <v>0</v>
      </c>
      <c r="F187">
        <v>1</v>
      </c>
      <c r="G187">
        <v>0</v>
      </c>
    </row>
    <row r="188" spans="1:7" x14ac:dyDescent="0.25">
      <c r="A188" t="s">
        <v>374</v>
      </c>
      <c r="B188">
        <v>5</v>
      </c>
      <c r="C188">
        <v>1</v>
      </c>
      <c r="D188">
        <v>0</v>
      </c>
      <c r="E188">
        <v>0</v>
      </c>
      <c r="F188">
        <v>4</v>
      </c>
      <c r="G188">
        <v>0</v>
      </c>
    </row>
    <row r="189" spans="1:7" x14ac:dyDescent="0.25">
      <c r="A189" t="s">
        <v>373</v>
      </c>
      <c r="B189">
        <v>2</v>
      </c>
      <c r="C189">
        <v>0</v>
      </c>
      <c r="D189">
        <v>0</v>
      </c>
      <c r="E189">
        <v>0</v>
      </c>
      <c r="F189">
        <v>2</v>
      </c>
      <c r="G189">
        <v>0</v>
      </c>
    </row>
    <row r="190" spans="1:7" x14ac:dyDescent="0.25">
      <c r="A190" t="s">
        <v>372</v>
      </c>
      <c r="B190">
        <v>4</v>
      </c>
      <c r="C190">
        <v>4</v>
      </c>
      <c r="D190">
        <v>0</v>
      </c>
      <c r="E190">
        <v>0</v>
      </c>
      <c r="F190">
        <v>0</v>
      </c>
      <c r="G190">
        <v>0</v>
      </c>
    </row>
    <row r="191" spans="1:7" x14ac:dyDescent="0.25">
      <c r="A191" t="s">
        <v>371</v>
      </c>
      <c r="B191">
        <v>2</v>
      </c>
      <c r="C191">
        <v>0</v>
      </c>
      <c r="D191">
        <v>1</v>
      </c>
      <c r="E191">
        <v>0</v>
      </c>
      <c r="F191">
        <v>0</v>
      </c>
      <c r="G191">
        <v>1</v>
      </c>
    </row>
    <row r="192" spans="1:7" x14ac:dyDescent="0.25">
      <c r="A192" t="s">
        <v>370</v>
      </c>
      <c r="B192">
        <v>4</v>
      </c>
      <c r="C192">
        <v>0</v>
      </c>
      <c r="D192">
        <v>3</v>
      </c>
      <c r="E192">
        <v>0</v>
      </c>
      <c r="F192">
        <v>1</v>
      </c>
      <c r="G192">
        <v>0</v>
      </c>
    </row>
    <row r="193" spans="1:7" x14ac:dyDescent="0.25">
      <c r="A193" t="s">
        <v>369</v>
      </c>
      <c r="B193">
        <v>5</v>
      </c>
      <c r="C193">
        <v>0</v>
      </c>
      <c r="D193">
        <v>3</v>
      </c>
      <c r="E193">
        <v>2</v>
      </c>
      <c r="F193">
        <v>0</v>
      </c>
      <c r="G193">
        <v>0</v>
      </c>
    </row>
    <row r="194" spans="1:7" x14ac:dyDescent="0.25">
      <c r="A194" t="s">
        <v>368</v>
      </c>
      <c r="B194">
        <v>24</v>
      </c>
      <c r="C194">
        <v>2</v>
      </c>
      <c r="D194">
        <v>19</v>
      </c>
      <c r="E194">
        <v>2</v>
      </c>
      <c r="F194">
        <v>0</v>
      </c>
      <c r="G194">
        <v>1</v>
      </c>
    </row>
    <row r="195" spans="1:7" x14ac:dyDescent="0.25">
      <c r="A195" t="s">
        <v>367</v>
      </c>
      <c r="B195">
        <v>2</v>
      </c>
      <c r="C195">
        <v>0</v>
      </c>
      <c r="D195">
        <v>0</v>
      </c>
      <c r="E195">
        <v>2</v>
      </c>
      <c r="F195">
        <v>0</v>
      </c>
      <c r="G195">
        <v>0</v>
      </c>
    </row>
    <row r="196" spans="1:7" x14ac:dyDescent="0.25">
      <c r="A196" t="s">
        <v>366</v>
      </c>
      <c r="B196">
        <v>1</v>
      </c>
      <c r="C196">
        <v>0</v>
      </c>
      <c r="D196">
        <v>0</v>
      </c>
      <c r="E196">
        <v>0</v>
      </c>
      <c r="F196">
        <v>1</v>
      </c>
      <c r="G196">
        <v>0</v>
      </c>
    </row>
    <row r="197" spans="1:7" x14ac:dyDescent="0.25">
      <c r="A197" t="s">
        <v>365</v>
      </c>
      <c r="B197">
        <v>1</v>
      </c>
      <c r="C197">
        <v>0</v>
      </c>
      <c r="D197">
        <v>1</v>
      </c>
      <c r="E197">
        <v>0</v>
      </c>
      <c r="F197">
        <v>0</v>
      </c>
      <c r="G197">
        <v>0</v>
      </c>
    </row>
    <row r="198" spans="1:7" x14ac:dyDescent="0.25">
      <c r="A198" t="s">
        <v>364</v>
      </c>
      <c r="B198">
        <v>5</v>
      </c>
      <c r="C198">
        <v>0</v>
      </c>
      <c r="D198">
        <v>4</v>
      </c>
      <c r="E198">
        <v>0</v>
      </c>
      <c r="F198">
        <v>0</v>
      </c>
      <c r="G198">
        <v>1</v>
      </c>
    </row>
    <row r="199" spans="1:7" x14ac:dyDescent="0.25">
      <c r="A199" t="s">
        <v>363</v>
      </c>
      <c r="B199">
        <v>2</v>
      </c>
      <c r="C199">
        <v>0</v>
      </c>
      <c r="D199">
        <v>0</v>
      </c>
      <c r="E199">
        <v>0</v>
      </c>
      <c r="F199">
        <v>2</v>
      </c>
      <c r="G199">
        <v>0</v>
      </c>
    </row>
    <row r="200" spans="1:7" x14ac:dyDescent="0.25">
      <c r="A200" t="s">
        <v>362</v>
      </c>
      <c r="B200">
        <v>5</v>
      </c>
      <c r="C200">
        <v>0</v>
      </c>
      <c r="D200">
        <v>0</v>
      </c>
      <c r="E200">
        <v>0</v>
      </c>
      <c r="F200">
        <v>5</v>
      </c>
      <c r="G200">
        <v>0</v>
      </c>
    </row>
    <row r="201" spans="1:7" x14ac:dyDescent="0.25">
      <c r="A201" t="s">
        <v>361</v>
      </c>
      <c r="B201">
        <v>101</v>
      </c>
      <c r="C201">
        <v>10</v>
      </c>
      <c r="D201">
        <v>42</v>
      </c>
      <c r="E201">
        <v>6</v>
      </c>
      <c r="F201">
        <v>40</v>
      </c>
      <c r="G201">
        <v>3</v>
      </c>
    </row>
    <row r="202" spans="1:7" x14ac:dyDescent="0.25">
      <c r="A202" t="s">
        <v>360</v>
      </c>
      <c r="B202">
        <v>1231</v>
      </c>
      <c r="C202">
        <v>56</v>
      </c>
      <c r="D202">
        <v>863</v>
      </c>
      <c r="E202">
        <v>52</v>
      </c>
      <c r="F202">
        <v>7</v>
      </c>
      <c r="G202">
        <v>162</v>
      </c>
    </row>
    <row r="203" spans="1:7" x14ac:dyDescent="0.25">
      <c r="A203" t="s">
        <v>359</v>
      </c>
      <c r="B203">
        <v>350</v>
      </c>
      <c r="C203">
        <v>40</v>
      </c>
      <c r="D203">
        <v>173</v>
      </c>
      <c r="E203">
        <v>19</v>
      </c>
      <c r="F203">
        <v>112</v>
      </c>
      <c r="G203">
        <v>9</v>
      </c>
    </row>
    <row r="204" spans="1:7" x14ac:dyDescent="0.25">
      <c r="A204" t="s">
        <v>358</v>
      </c>
      <c r="B204">
        <v>102</v>
      </c>
      <c r="C204">
        <v>20</v>
      </c>
      <c r="D204">
        <v>57</v>
      </c>
      <c r="E204">
        <v>13</v>
      </c>
      <c r="F204">
        <v>3</v>
      </c>
      <c r="G204">
        <v>11</v>
      </c>
    </row>
    <row r="205" spans="1:7" x14ac:dyDescent="0.25">
      <c r="A205" t="s">
        <v>357</v>
      </c>
      <c r="B205">
        <v>47</v>
      </c>
      <c r="C205">
        <v>1</v>
      </c>
      <c r="D205">
        <v>31</v>
      </c>
      <c r="E205">
        <v>1</v>
      </c>
      <c r="F205">
        <v>0</v>
      </c>
      <c r="G205">
        <v>2</v>
      </c>
    </row>
    <row r="206" spans="1:7" x14ac:dyDescent="0.25">
      <c r="A206" t="s">
        <v>356</v>
      </c>
      <c r="B206">
        <v>31</v>
      </c>
      <c r="C206">
        <v>0</v>
      </c>
      <c r="D206">
        <v>0</v>
      </c>
      <c r="E206">
        <v>0</v>
      </c>
      <c r="F206">
        <v>23</v>
      </c>
      <c r="G206">
        <v>8</v>
      </c>
    </row>
    <row r="207" spans="1:7" x14ac:dyDescent="0.25">
      <c r="A207" t="s">
        <v>355</v>
      </c>
      <c r="B207">
        <v>56</v>
      </c>
      <c r="C207">
        <v>0</v>
      </c>
      <c r="D207">
        <v>16</v>
      </c>
      <c r="E207">
        <v>2</v>
      </c>
      <c r="F207">
        <v>38</v>
      </c>
      <c r="G207">
        <v>0</v>
      </c>
    </row>
    <row r="208" spans="1:7" x14ac:dyDescent="0.25">
      <c r="A208" t="s">
        <v>354</v>
      </c>
      <c r="B208">
        <v>18</v>
      </c>
      <c r="C208">
        <v>0</v>
      </c>
      <c r="D208">
        <v>0</v>
      </c>
      <c r="E208">
        <v>0</v>
      </c>
      <c r="F208">
        <v>18</v>
      </c>
      <c r="G208">
        <v>0</v>
      </c>
    </row>
    <row r="209" spans="1:7" x14ac:dyDescent="0.25">
      <c r="A209" t="s">
        <v>353</v>
      </c>
      <c r="B209">
        <v>5</v>
      </c>
      <c r="C209">
        <v>0</v>
      </c>
      <c r="D209">
        <v>2</v>
      </c>
      <c r="E209">
        <v>1</v>
      </c>
      <c r="F209">
        <v>2</v>
      </c>
      <c r="G209">
        <v>0</v>
      </c>
    </row>
    <row r="210" spans="1:7" x14ac:dyDescent="0.25">
      <c r="A210" t="s">
        <v>352</v>
      </c>
      <c r="B210">
        <v>45</v>
      </c>
      <c r="C210">
        <v>0</v>
      </c>
      <c r="D210">
        <v>0</v>
      </c>
      <c r="E210">
        <v>0</v>
      </c>
      <c r="F210">
        <v>45</v>
      </c>
      <c r="G210">
        <v>0</v>
      </c>
    </row>
    <row r="211" spans="1:7" x14ac:dyDescent="0.25">
      <c r="A211" t="s">
        <v>351</v>
      </c>
      <c r="B211">
        <v>31</v>
      </c>
      <c r="C211">
        <v>1</v>
      </c>
      <c r="D211">
        <v>24</v>
      </c>
      <c r="E211">
        <v>4</v>
      </c>
      <c r="F211">
        <v>0</v>
      </c>
      <c r="G211">
        <v>2</v>
      </c>
    </row>
    <row r="212" spans="1:7" x14ac:dyDescent="0.25">
      <c r="A212" t="s">
        <v>225</v>
      </c>
      <c r="B212">
        <v>1916</v>
      </c>
      <c r="C212">
        <v>118</v>
      </c>
      <c r="D212">
        <v>1166</v>
      </c>
      <c r="E212">
        <v>92</v>
      </c>
      <c r="F212">
        <v>248</v>
      </c>
      <c r="G212">
        <v>194</v>
      </c>
    </row>
    <row r="213" spans="1:7" x14ac:dyDescent="0.25">
      <c r="A213" t="s">
        <v>249</v>
      </c>
      <c r="B213">
        <v>0</v>
      </c>
      <c r="C213">
        <v>0</v>
      </c>
      <c r="D213">
        <v>0</v>
      </c>
      <c r="E213">
        <v>0</v>
      </c>
      <c r="F213">
        <v>0</v>
      </c>
      <c r="G213">
        <v>0</v>
      </c>
    </row>
    <row r="214" spans="1:7" x14ac:dyDescent="0.25">
      <c r="A214" t="s">
        <v>249</v>
      </c>
      <c r="B214">
        <v>0</v>
      </c>
      <c r="C214">
        <v>0</v>
      </c>
      <c r="D214">
        <v>0</v>
      </c>
      <c r="E214">
        <v>0</v>
      </c>
      <c r="F214">
        <v>0</v>
      </c>
      <c r="G214">
        <v>0</v>
      </c>
    </row>
    <row r="215" spans="1:7" x14ac:dyDescent="0.25">
      <c r="A215" t="s">
        <v>350</v>
      </c>
      <c r="B215">
        <v>0</v>
      </c>
      <c r="C215">
        <v>0</v>
      </c>
      <c r="D215">
        <v>0</v>
      </c>
      <c r="E215">
        <v>0</v>
      </c>
      <c r="F215">
        <v>0</v>
      </c>
      <c r="G215">
        <v>0</v>
      </c>
    </row>
    <row r="216" spans="1:7" x14ac:dyDescent="0.25">
      <c r="A216" t="s">
        <v>250</v>
      </c>
      <c r="B216" t="s">
        <v>177</v>
      </c>
      <c r="C216" t="s">
        <v>152</v>
      </c>
      <c r="D216">
        <v>0</v>
      </c>
      <c r="E216">
        <v>0</v>
      </c>
      <c r="F216" t="s">
        <v>215</v>
      </c>
      <c r="G216">
        <v>0</v>
      </c>
    </row>
    <row r="217" spans="1:7" x14ac:dyDescent="0.25">
      <c r="A217" t="s">
        <v>249</v>
      </c>
      <c r="B217">
        <v>0</v>
      </c>
      <c r="C217" t="s">
        <v>162</v>
      </c>
      <c r="D217" t="s">
        <v>163</v>
      </c>
      <c r="E217" t="s">
        <v>164</v>
      </c>
      <c r="F217">
        <v>0</v>
      </c>
      <c r="G217" t="s">
        <v>88</v>
      </c>
    </row>
    <row r="218" spans="1:7" x14ac:dyDescent="0.25">
      <c r="A218" t="s">
        <v>349</v>
      </c>
      <c r="B218">
        <v>22</v>
      </c>
      <c r="C218">
        <v>0</v>
      </c>
      <c r="D218">
        <v>9</v>
      </c>
      <c r="E218">
        <v>0</v>
      </c>
      <c r="F218">
        <v>13</v>
      </c>
      <c r="G218">
        <v>0</v>
      </c>
    </row>
    <row r="219" spans="1:7" x14ac:dyDescent="0.25">
      <c r="A219" t="s">
        <v>348</v>
      </c>
      <c r="B219">
        <v>15</v>
      </c>
      <c r="C219">
        <v>0</v>
      </c>
      <c r="D219">
        <v>0</v>
      </c>
      <c r="E219">
        <v>0</v>
      </c>
      <c r="F219">
        <v>15</v>
      </c>
      <c r="G219">
        <v>0</v>
      </c>
    </row>
    <row r="220" spans="1:7" x14ac:dyDescent="0.25">
      <c r="A220" t="s">
        <v>347</v>
      </c>
      <c r="B220">
        <v>6</v>
      </c>
      <c r="C220">
        <v>0</v>
      </c>
      <c r="D220">
        <v>0</v>
      </c>
      <c r="E220">
        <v>0</v>
      </c>
      <c r="F220">
        <v>3</v>
      </c>
      <c r="G220">
        <v>0</v>
      </c>
    </row>
    <row r="221" spans="1:7" x14ac:dyDescent="0.25">
      <c r="A221" t="s">
        <v>346</v>
      </c>
      <c r="B221">
        <v>5</v>
      </c>
      <c r="C221">
        <v>0</v>
      </c>
      <c r="D221">
        <v>1</v>
      </c>
      <c r="E221">
        <v>1</v>
      </c>
      <c r="F221">
        <v>0</v>
      </c>
      <c r="G221">
        <v>2</v>
      </c>
    </row>
    <row r="222" spans="1:7" x14ac:dyDescent="0.25">
      <c r="A222" t="s">
        <v>345</v>
      </c>
      <c r="B222">
        <v>0</v>
      </c>
      <c r="C222">
        <v>0</v>
      </c>
      <c r="D222">
        <v>0</v>
      </c>
      <c r="E222">
        <v>0</v>
      </c>
      <c r="F222">
        <v>0</v>
      </c>
      <c r="G222">
        <v>0</v>
      </c>
    </row>
    <row r="223" spans="1:7" x14ac:dyDescent="0.25">
      <c r="A223" t="s">
        <v>344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</row>
    <row r="224" spans="1:7" x14ac:dyDescent="0.25">
      <c r="A224" t="s">
        <v>343</v>
      </c>
      <c r="B224">
        <v>8</v>
      </c>
      <c r="C224">
        <v>0</v>
      </c>
      <c r="D224">
        <v>0</v>
      </c>
      <c r="E224">
        <v>0</v>
      </c>
      <c r="F224">
        <v>0</v>
      </c>
      <c r="G224">
        <v>0</v>
      </c>
    </row>
    <row r="225" spans="1:7" x14ac:dyDescent="0.25">
      <c r="A225" t="s">
        <v>342</v>
      </c>
      <c r="B225">
        <v>1</v>
      </c>
      <c r="C225">
        <v>0</v>
      </c>
      <c r="D225">
        <v>0</v>
      </c>
      <c r="E225">
        <v>0</v>
      </c>
      <c r="F225">
        <v>0</v>
      </c>
      <c r="G225">
        <v>0</v>
      </c>
    </row>
    <row r="226" spans="1:7" x14ac:dyDescent="0.25">
      <c r="A226" t="s">
        <v>341</v>
      </c>
      <c r="B226">
        <v>1</v>
      </c>
      <c r="C226">
        <v>0</v>
      </c>
      <c r="D226">
        <v>1</v>
      </c>
      <c r="E226">
        <v>0</v>
      </c>
      <c r="F226">
        <v>0</v>
      </c>
      <c r="G226">
        <v>0</v>
      </c>
    </row>
    <row r="227" spans="1:7" x14ac:dyDescent="0.25">
      <c r="A227" t="s">
        <v>340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</row>
    <row r="228" spans="1:7" x14ac:dyDescent="0.25">
      <c r="A228" t="s">
        <v>339</v>
      </c>
      <c r="B228">
        <v>4</v>
      </c>
      <c r="C228">
        <v>0</v>
      </c>
      <c r="D228">
        <v>1</v>
      </c>
      <c r="E228">
        <v>0</v>
      </c>
      <c r="F228">
        <v>0</v>
      </c>
      <c r="G228">
        <v>4</v>
      </c>
    </row>
    <row r="229" spans="1:7" x14ac:dyDescent="0.25">
      <c r="A229" t="s">
        <v>225</v>
      </c>
      <c r="B229">
        <v>62</v>
      </c>
      <c r="C229">
        <v>0</v>
      </c>
      <c r="D229">
        <v>12</v>
      </c>
      <c r="E229">
        <v>1</v>
      </c>
      <c r="F229">
        <v>31</v>
      </c>
      <c r="G229">
        <v>6</v>
      </c>
    </row>
    <row r="230" spans="1:7" x14ac:dyDescent="0.25">
      <c r="A230" t="s">
        <v>249</v>
      </c>
      <c r="B230">
        <v>0</v>
      </c>
      <c r="C230">
        <v>0</v>
      </c>
      <c r="D230">
        <v>0</v>
      </c>
      <c r="E230">
        <v>0</v>
      </c>
      <c r="F230">
        <v>0</v>
      </c>
      <c r="G230">
        <v>0</v>
      </c>
    </row>
    <row r="231" spans="1:7" x14ac:dyDescent="0.25">
      <c r="A231" t="s">
        <v>249</v>
      </c>
      <c r="B231">
        <v>0</v>
      </c>
      <c r="C231">
        <v>0</v>
      </c>
      <c r="D231">
        <v>0</v>
      </c>
      <c r="E231">
        <v>0</v>
      </c>
      <c r="F231">
        <v>0</v>
      </c>
      <c r="G231">
        <v>0</v>
      </c>
    </row>
    <row r="232" spans="1:7" x14ac:dyDescent="0.25">
      <c r="A232" t="s">
        <v>338</v>
      </c>
      <c r="B232">
        <v>0</v>
      </c>
      <c r="C232">
        <v>0</v>
      </c>
      <c r="D232">
        <v>0</v>
      </c>
      <c r="E232">
        <v>0</v>
      </c>
      <c r="F232">
        <v>0</v>
      </c>
      <c r="G232">
        <v>0</v>
      </c>
    </row>
    <row r="233" spans="1:7" x14ac:dyDescent="0.25">
      <c r="A233" t="s">
        <v>250</v>
      </c>
      <c r="B233" t="s">
        <v>177</v>
      </c>
      <c r="C233" t="s">
        <v>152</v>
      </c>
      <c r="D233">
        <v>0</v>
      </c>
      <c r="E233">
        <v>0</v>
      </c>
      <c r="F233" t="s">
        <v>215</v>
      </c>
      <c r="G233">
        <v>0</v>
      </c>
    </row>
    <row r="234" spans="1:7" x14ac:dyDescent="0.25">
      <c r="A234" t="s">
        <v>249</v>
      </c>
      <c r="B234">
        <v>0</v>
      </c>
      <c r="C234" t="s">
        <v>162</v>
      </c>
      <c r="D234" t="s">
        <v>163</v>
      </c>
      <c r="E234" t="s">
        <v>164</v>
      </c>
      <c r="F234">
        <v>0</v>
      </c>
      <c r="G234" t="s">
        <v>88</v>
      </c>
    </row>
    <row r="235" spans="1:7" x14ac:dyDescent="0.25">
      <c r="A235" t="s">
        <v>337</v>
      </c>
      <c r="B235">
        <v>3</v>
      </c>
      <c r="C235">
        <v>0</v>
      </c>
      <c r="D235">
        <v>0</v>
      </c>
      <c r="E235">
        <v>0</v>
      </c>
      <c r="F235">
        <v>0</v>
      </c>
      <c r="G235">
        <v>3</v>
      </c>
    </row>
    <row r="236" spans="1:7" x14ac:dyDescent="0.25">
      <c r="A236" t="s">
        <v>336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</row>
    <row r="237" spans="1:7" x14ac:dyDescent="0.25">
      <c r="A237" t="s">
        <v>335</v>
      </c>
      <c r="B237">
        <v>1</v>
      </c>
      <c r="C237">
        <v>0</v>
      </c>
      <c r="D237">
        <v>1</v>
      </c>
      <c r="E237">
        <v>0</v>
      </c>
      <c r="F237">
        <v>0</v>
      </c>
      <c r="G237">
        <v>1</v>
      </c>
    </row>
    <row r="238" spans="1:7" x14ac:dyDescent="0.25">
      <c r="A238" t="s">
        <v>334</v>
      </c>
      <c r="B238">
        <v>2</v>
      </c>
      <c r="C238">
        <v>0</v>
      </c>
      <c r="D238">
        <v>0</v>
      </c>
      <c r="E238">
        <v>0</v>
      </c>
      <c r="F238">
        <v>0</v>
      </c>
      <c r="G238">
        <v>2</v>
      </c>
    </row>
    <row r="239" spans="1:7" x14ac:dyDescent="0.25">
      <c r="A239" t="s">
        <v>333</v>
      </c>
      <c r="B239">
        <v>2</v>
      </c>
      <c r="C239">
        <v>0</v>
      </c>
      <c r="D239">
        <v>1</v>
      </c>
      <c r="E239">
        <v>0</v>
      </c>
      <c r="F239">
        <v>0</v>
      </c>
      <c r="G239">
        <v>1</v>
      </c>
    </row>
    <row r="240" spans="1:7" x14ac:dyDescent="0.25">
      <c r="A240" t="s">
        <v>332</v>
      </c>
      <c r="B240">
        <v>2</v>
      </c>
      <c r="C240">
        <v>0</v>
      </c>
      <c r="D240">
        <v>0</v>
      </c>
      <c r="E240">
        <v>0</v>
      </c>
      <c r="F240">
        <v>0</v>
      </c>
      <c r="G240">
        <v>2</v>
      </c>
    </row>
    <row r="241" spans="1:7" x14ac:dyDescent="0.25">
      <c r="A241" t="s">
        <v>331</v>
      </c>
      <c r="B241">
        <v>0</v>
      </c>
      <c r="C241">
        <v>0</v>
      </c>
      <c r="D241">
        <v>0</v>
      </c>
      <c r="E241">
        <v>0</v>
      </c>
      <c r="F241">
        <v>0</v>
      </c>
      <c r="G241">
        <v>0</v>
      </c>
    </row>
    <row r="242" spans="1:7" x14ac:dyDescent="0.25">
      <c r="A242" t="s">
        <v>330</v>
      </c>
      <c r="B242">
        <v>1</v>
      </c>
      <c r="C242">
        <v>0</v>
      </c>
      <c r="D242">
        <v>0</v>
      </c>
      <c r="E242">
        <v>0</v>
      </c>
      <c r="F242">
        <v>0</v>
      </c>
      <c r="G242">
        <v>1</v>
      </c>
    </row>
    <row r="243" spans="1:7" x14ac:dyDescent="0.25">
      <c r="A243" t="s">
        <v>329</v>
      </c>
      <c r="B243">
        <v>3</v>
      </c>
      <c r="C243">
        <v>3</v>
      </c>
      <c r="D243">
        <v>0</v>
      </c>
      <c r="E243">
        <v>0</v>
      </c>
      <c r="F243">
        <v>0</v>
      </c>
      <c r="G243">
        <v>0</v>
      </c>
    </row>
    <row r="244" spans="1:7" x14ac:dyDescent="0.25">
      <c r="A244" t="s">
        <v>328</v>
      </c>
      <c r="B244">
        <v>2</v>
      </c>
      <c r="C244">
        <v>0</v>
      </c>
      <c r="D244">
        <v>0</v>
      </c>
      <c r="E244">
        <v>0</v>
      </c>
      <c r="F244">
        <v>0</v>
      </c>
      <c r="G244">
        <v>2</v>
      </c>
    </row>
    <row r="245" spans="1:7" x14ac:dyDescent="0.25">
      <c r="A245" t="s">
        <v>327</v>
      </c>
      <c r="B245">
        <v>4</v>
      </c>
      <c r="C245">
        <v>0</v>
      </c>
      <c r="D245">
        <v>0</v>
      </c>
      <c r="E245">
        <v>0</v>
      </c>
      <c r="F245">
        <v>0</v>
      </c>
      <c r="G245">
        <v>4</v>
      </c>
    </row>
    <row r="246" spans="1:7" x14ac:dyDescent="0.25">
      <c r="A246" t="s">
        <v>326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</row>
    <row r="247" spans="1:7" x14ac:dyDescent="0.25">
      <c r="A247" t="s">
        <v>325</v>
      </c>
      <c r="B247">
        <v>0</v>
      </c>
      <c r="C247">
        <v>0</v>
      </c>
      <c r="D247">
        <v>0</v>
      </c>
      <c r="E247">
        <v>0</v>
      </c>
      <c r="F247">
        <v>0</v>
      </c>
      <c r="G247">
        <v>0</v>
      </c>
    </row>
    <row r="248" spans="1:7" x14ac:dyDescent="0.25">
      <c r="A248" t="s">
        <v>324</v>
      </c>
      <c r="B248">
        <v>2</v>
      </c>
      <c r="C248">
        <v>0</v>
      </c>
      <c r="D248">
        <v>2</v>
      </c>
      <c r="E248">
        <v>0</v>
      </c>
      <c r="F248">
        <v>0</v>
      </c>
      <c r="G248">
        <v>2</v>
      </c>
    </row>
    <row r="249" spans="1:7" x14ac:dyDescent="0.25">
      <c r="A249" t="s">
        <v>323</v>
      </c>
      <c r="B249">
        <v>1</v>
      </c>
      <c r="C249">
        <v>0</v>
      </c>
      <c r="D249">
        <v>0</v>
      </c>
      <c r="E249">
        <v>0</v>
      </c>
      <c r="F249">
        <v>0</v>
      </c>
      <c r="G249">
        <v>1</v>
      </c>
    </row>
    <row r="250" spans="1:7" x14ac:dyDescent="0.25">
      <c r="A250" t="s">
        <v>322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</row>
    <row r="251" spans="1:7" x14ac:dyDescent="0.25">
      <c r="A251" t="s">
        <v>321</v>
      </c>
      <c r="B251">
        <v>7</v>
      </c>
      <c r="C251">
        <v>0</v>
      </c>
      <c r="D251">
        <v>4</v>
      </c>
      <c r="E251">
        <v>0</v>
      </c>
      <c r="F251">
        <v>3</v>
      </c>
      <c r="G251">
        <v>3</v>
      </c>
    </row>
    <row r="252" spans="1:7" x14ac:dyDescent="0.25">
      <c r="A252" t="s">
        <v>225</v>
      </c>
      <c r="B252">
        <v>30</v>
      </c>
      <c r="C252">
        <v>3</v>
      </c>
      <c r="D252">
        <v>8</v>
      </c>
      <c r="E252">
        <v>0</v>
      </c>
      <c r="F252">
        <v>3</v>
      </c>
      <c r="G252">
        <v>22</v>
      </c>
    </row>
    <row r="253" spans="1:7" x14ac:dyDescent="0.25">
      <c r="A253" t="s">
        <v>249</v>
      </c>
      <c r="B253">
        <v>0</v>
      </c>
      <c r="C253">
        <v>0</v>
      </c>
      <c r="D253">
        <v>0</v>
      </c>
      <c r="E253">
        <v>0</v>
      </c>
      <c r="F253">
        <v>0</v>
      </c>
      <c r="G253">
        <v>0</v>
      </c>
    </row>
    <row r="254" spans="1:7" x14ac:dyDescent="0.25">
      <c r="A254" t="s">
        <v>249</v>
      </c>
      <c r="B254">
        <v>0</v>
      </c>
      <c r="C254">
        <v>0</v>
      </c>
      <c r="D254">
        <v>0</v>
      </c>
      <c r="E254">
        <v>0</v>
      </c>
      <c r="F254">
        <v>0</v>
      </c>
      <c r="G254">
        <v>0</v>
      </c>
    </row>
    <row r="255" spans="1:7" x14ac:dyDescent="0.25">
      <c r="A255" t="s">
        <v>320</v>
      </c>
      <c r="B255">
        <v>0</v>
      </c>
      <c r="C255">
        <v>0</v>
      </c>
      <c r="D255">
        <v>0</v>
      </c>
      <c r="E255">
        <v>0</v>
      </c>
      <c r="F255">
        <v>0</v>
      </c>
      <c r="G255">
        <v>0</v>
      </c>
    </row>
    <row r="256" spans="1:7" x14ac:dyDescent="0.25">
      <c r="A256" t="s">
        <v>250</v>
      </c>
      <c r="B256" t="s">
        <v>177</v>
      </c>
      <c r="C256" t="s">
        <v>152</v>
      </c>
      <c r="D256">
        <v>0</v>
      </c>
      <c r="E256">
        <v>0</v>
      </c>
      <c r="F256" t="s">
        <v>215</v>
      </c>
      <c r="G256">
        <v>0</v>
      </c>
    </row>
    <row r="257" spans="1:7" x14ac:dyDescent="0.25">
      <c r="A257" t="s">
        <v>249</v>
      </c>
      <c r="B257">
        <v>0</v>
      </c>
      <c r="C257" t="s">
        <v>162</v>
      </c>
      <c r="D257" t="s">
        <v>163</v>
      </c>
      <c r="E257" t="s">
        <v>164</v>
      </c>
      <c r="F257">
        <v>0</v>
      </c>
      <c r="G257" t="s">
        <v>88</v>
      </c>
    </row>
    <row r="258" spans="1:7" x14ac:dyDescent="0.25">
      <c r="A258" t="s">
        <v>319</v>
      </c>
      <c r="B258">
        <v>1</v>
      </c>
      <c r="C258">
        <v>0</v>
      </c>
      <c r="D258">
        <v>1</v>
      </c>
      <c r="E258">
        <v>0</v>
      </c>
      <c r="F258">
        <v>0</v>
      </c>
      <c r="G258">
        <v>0</v>
      </c>
    </row>
    <row r="259" spans="1:7" x14ac:dyDescent="0.25">
      <c r="A259" t="s">
        <v>318</v>
      </c>
      <c r="B259">
        <v>3</v>
      </c>
      <c r="C259">
        <v>0</v>
      </c>
      <c r="D259">
        <v>2</v>
      </c>
      <c r="E259">
        <v>0</v>
      </c>
      <c r="F259">
        <v>0</v>
      </c>
      <c r="G259">
        <v>0</v>
      </c>
    </row>
    <row r="260" spans="1:7" x14ac:dyDescent="0.25">
      <c r="A260" t="s">
        <v>317</v>
      </c>
      <c r="B260">
        <v>1</v>
      </c>
      <c r="C260">
        <v>0</v>
      </c>
      <c r="D260">
        <v>1</v>
      </c>
      <c r="E260">
        <v>0</v>
      </c>
      <c r="F260">
        <v>0</v>
      </c>
      <c r="G260">
        <v>0</v>
      </c>
    </row>
    <row r="261" spans="1:7" x14ac:dyDescent="0.25">
      <c r="A261" t="s">
        <v>316</v>
      </c>
      <c r="B261">
        <v>1</v>
      </c>
      <c r="C261">
        <v>0</v>
      </c>
      <c r="D261">
        <v>1</v>
      </c>
      <c r="E261">
        <v>0</v>
      </c>
      <c r="F261">
        <v>0</v>
      </c>
      <c r="G261">
        <v>0</v>
      </c>
    </row>
    <row r="262" spans="1:7" x14ac:dyDescent="0.25">
      <c r="A262" t="s">
        <v>315</v>
      </c>
      <c r="B262">
        <v>1</v>
      </c>
      <c r="C262">
        <v>0</v>
      </c>
      <c r="D262">
        <v>0</v>
      </c>
      <c r="E262">
        <v>0</v>
      </c>
      <c r="F262">
        <v>1</v>
      </c>
      <c r="G262">
        <v>0</v>
      </c>
    </row>
    <row r="263" spans="1:7" x14ac:dyDescent="0.25">
      <c r="A263" t="s">
        <v>314</v>
      </c>
      <c r="B263">
        <v>1</v>
      </c>
      <c r="C263">
        <v>0</v>
      </c>
      <c r="D263">
        <v>0</v>
      </c>
      <c r="E263">
        <v>0</v>
      </c>
      <c r="F263">
        <v>0</v>
      </c>
      <c r="G263">
        <v>0</v>
      </c>
    </row>
    <row r="264" spans="1:7" x14ac:dyDescent="0.25">
      <c r="A264" t="s">
        <v>313</v>
      </c>
      <c r="B264">
        <v>2</v>
      </c>
      <c r="C264">
        <v>0</v>
      </c>
      <c r="D264">
        <v>2</v>
      </c>
      <c r="E264">
        <v>0</v>
      </c>
      <c r="F264">
        <v>0</v>
      </c>
      <c r="G264">
        <v>0</v>
      </c>
    </row>
    <row r="265" spans="1:7" x14ac:dyDescent="0.25">
      <c r="A265" t="s">
        <v>312</v>
      </c>
      <c r="B265">
        <v>4</v>
      </c>
      <c r="C265">
        <v>0</v>
      </c>
      <c r="D265">
        <v>2</v>
      </c>
      <c r="E265">
        <v>0</v>
      </c>
      <c r="F265">
        <v>0</v>
      </c>
      <c r="G265">
        <v>0</v>
      </c>
    </row>
    <row r="266" spans="1:7" x14ac:dyDescent="0.25">
      <c r="A266" t="s">
        <v>311</v>
      </c>
      <c r="B266">
        <v>3</v>
      </c>
      <c r="C266">
        <v>0</v>
      </c>
      <c r="D266">
        <v>2</v>
      </c>
      <c r="E266">
        <v>0</v>
      </c>
      <c r="F266">
        <v>0</v>
      </c>
      <c r="G266">
        <v>0</v>
      </c>
    </row>
    <row r="267" spans="1:7" x14ac:dyDescent="0.25">
      <c r="A267" t="s">
        <v>310</v>
      </c>
      <c r="B267">
        <v>1</v>
      </c>
      <c r="C267">
        <v>0</v>
      </c>
      <c r="D267">
        <v>0</v>
      </c>
      <c r="E267">
        <v>0</v>
      </c>
      <c r="F267">
        <v>1</v>
      </c>
      <c r="G267">
        <v>0</v>
      </c>
    </row>
    <row r="268" spans="1:7" x14ac:dyDescent="0.25">
      <c r="A268" t="s">
        <v>309</v>
      </c>
      <c r="B268">
        <v>2</v>
      </c>
      <c r="C268">
        <v>0</v>
      </c>
      <c r="D268">
        <v>2</v>
      </c>
      <c r="E268">
        <v>0</v>
      </c>
      <c r="F268">
        <v>0</v>
      </c>
      <c r="G268">
        <v>0</v>
      </c>
    </row>
    <row r="269" spans="1:7" x14ac:dyDescent="0.25">
      <c r="A269" t="s">
        <v>308</v>
      </c>
      <c r="B269">
        <v>8</v>
      </c>
      <c r="C269">
        <v>0</v>
      </c>
      <c r="D269">
        <v>0</v>
      </c>
      <c r="E269">
        <v>0</v>
      </c>
      <c r="F269">
        <v>1</v>
      </c>
      <c r="G269">
        <v>0</v>
      </c>
    </row>
    <row r="270" spans="1:7" x14ac:dyDescent="0.25">
      <c r="A270" t="s">
        <v>307</v>
      </c>
      <c r="B270">
        <v>9</v>
      </c>
      <c r="C270">
        <v>0</v>
      </c>
      <c r="D270">
        <v>0</v>
      </c>
      <c r="E270">
        <v>0</v>
      </c>
      <c r="F270">
        <v>0</v>
      </c>
      <c r="G270">
        <v>2</v>
      </c>
    </row>
    <row r="271" spans="1:7" x14ac:dyDescent="0.25">
      <c r="A271" t="s">
        <v>306</v>
      </c>
      <c r="B271">
        <v>3</v>
      </c>
      <c r="C271">
        <v>0</v>
      </c>
      <c r="D271">
        <v>0</v>
      </c>
      <c r="E271">
        <v>0</v>
      </c>
      <c r="F271">
        <v>0</v>
      </c>
      <c r="G271">
        <v>1</v>
      </c>
    </row>
    <row r="272" spans="1:7" x14ac:dyDescent="0.25">
      <c r="A272" t="s">
        <v>305</v>
      </c>
      <c r="B272">
        <v>1</v>
      </c>
      <c r="C272">
        <v>0</v>
      </c>
      <c r="D272">
        <v>0</v>
      </c>
      <c r="E272">
        <v>0</v>
      </c>
      <c r="F272">
        <v>0</v>
      </c>
      <c r="G272">
        <v>0</v>
      </c>
    </row>
    <row r="273" spans="1:7" x14ac:dyDescent="0.25">
      <c r="A273" t="s">
        <v>304</v>
      </c>
      <c r="B273">
        <v>175</v>
      </c>
      <c r="C273">
        <v>0</v>
      </c>
      <c r="D273">
        <v>4</v>
      </c>
      <c r="E273">
        <v>0</v>
      </c>
      <c r="F273">
        <v>0</v>
      </c>
      <c r="G273">
        <v>0</v>
      </c>
    </row>
    <row r="274" spans="1:7" x14ac:dyDescent="0.25">
      <c r="A274" t="s">
        <v>303</v>
      </c>
      <c r="B274">
        <v>106</v>
      </c>
      <c r="C274">
        <v>0</v>
      </c>
      <c r="D274">
        <v>2</v>
      </c>
      <c r="E274">
        <v>0</v>
      </c>
      <c r="F274">
        <v>0</v>
      </c>
      <c r="G274">
        <v>0</v>
      </c>
    </row>
    <row r="275" spans="1:7" x14ac:dyDescent="0.25">
      <c r="A275" t="s">
        <v>302</v>
      </c>
      <c r="B275">
        <v>89</v>
      </c>
      <c r="C275">
        <v>0</v>
      </c>
      <c r="D275">
        <v>1</v>
      </c>
      <c r="E275">
        <v>0</v>
      </c>
      <c r="F275">
        <v>0</v>
      </c>
      <c r="G275">
        <v>88</v>
      </c>
    </row>
    <row r="276" spans="1:7" x14ac:dyDescent="0.25">
      <c r="A276" t="s">
        <v>301</v>
      </c>
      <c r="B276">
        <v>2</v>
      </c>
      <c r="C276">
        <v>0</v>
      </c>
      <c r="D276">
        <v>2</v>
      </c>
      <c r="E276">
        <v>0</v>
      </c>
      <c r="F276">
        <v>0</v>
      </c>
      <c r="G276">
        <v>2</v>
      </c>
    </row>
    <row r="277" spans="1:7" x14ac:dyDescent="0.25">
      <c r="A277" t="s">
        <v>225</v>
      </c>
      <c r="B277">
        <v>413</v>
      </c>
      <c r="C277">
        <v>0</v>
      </c>
      <c r="D277">
        <v>22</v>
      </c>
      <c r="E277">
        <v>0</v>
      </c>
      <c r="F277">
        <v>3</v>
      </c>
      <c r="G277">
        <v>93</v>
      </c>
    </row>
    <row r="278" spans="1:7" x14ac:dyDescent="0.25">
      <c r="A278" t="s">
        <v>249</v>
      </c>
      <c r="B278">
        <v>0</v>
      </c>
      <c r="C278">
        <v>0</v>
      </c>
      <c r="D278">
        <v>0</v>
      </c>
      <c r="E278">
        <v>0</v>
      </c>
      <c r="F278">
        <v>0</v>
      </c>
      <c r="G278">
        <v>0</v>
      </c>
    </row>
    <row r="279" spans="1:7" x14ac:dyDescent="0.25">
      <c r="A279" t="s">
        <v>249</v>
      </c>
      <c r="B279">
        <v>0</v>
      </c>
      <c r="C279">
        <v>0</v>
      </c>
      <c r="D279">
        <v>0</v>
      </c>
      <c r="E279">
        <v>0</v>
      </c>
      <c r="F279">
        <v>0</v>
      </c>
      <c r="G279">
        <v>0</v>
      </c>
    </row>
    <row r="280" spans="1:7" x14ac:dyDescent="0.25">
      <c r="A280" t="s">
        <v>300</v>
      </c>
      <c r="B280">
        <v>0</v>
      </c>
      <c r="C280">
        <v>0</v>
      </c>
      <c r="D280">
        <v>0</v>
      </c>
      <c r="E280">
        <v>0</v>
      </c>
      <c r="F280">
        <v>0</v>
      </c>
      <c r="G280">
        <v>0</v>
      </c>
    </row>
    <row r="281" spans="1:7" x14ac:dyDescent="0.25">
      <c r="A281" t="s">
        <v>250</v>
      </c>
      <c r="B281" t="s">
        <v>177</v>
      </c>
      <c r="C281" t="s">
        <v>152</v>
      </c>
      <c r="D281">
        <v>0</v>
      </c>
      <c r="E281">
        <v>0</v>
      </c>
      <c r="F281" t="s">
        <v>215</v>
      </c>
      <c r="G281">
        <v>0</v>
      </c>
    </row>
    <row r="282" spans="1:7" x14ac:dyDescent="0.25">
      <c r="A282" t="s">
        <v>249</v>
      </c>
      <c r="B282">
        <v>0</v>
      </c>
      <c r="C282" t="s">
        <v>162</v>
      </c>
      <c r="D282" t="s">
        <v>163</v>
      </c>
      <c r="E282" t="s">
        <v>164</v>
      </c>
      <c r="F282">
        <v>0</v>
      </c>
      <c r="G282" t="s">
        <v>88</v>
      </c>
    </row>
    <row r="283" spans="1:7" x14ac:dyDescent="0.25">
      <c r="A283" t="s">
        <v>299</v>
      </c>
      <c r="B283">
        <v>15</v>
      </c>
      <c r="C283">
        <v>0</v>
      </c>
      <c r="D283">
        <v>0</v>
      </c>
      <c r="E283">
        <v>0</v>
      </c>
      <c r="F283">
        <v>0</v>
      </c>
      <c r="G283">
        <v>15</v>
      </c>
    </row>
    <row r="284" spans="1:7" x14ac:dyDescent="0.25">
      <c r="A284" t="s">
        <v>298</v>
      </c>
      <c r="B284">
        <v>17</v>
      </c>
      <c r="C284">
        <v>0</v>
      </c>
      <c r="D284">
        <v>11</v>
      </c>
      <c r="E284">
        <v>0</v>
      </c>
      <c r="F284">
        <v>6</v>
      </c>
      <c r="G284">
        <v>0</v>
      </c>
    </row>
    <row r="285" spans="1:7" x14ac:dyDescent="0.25">
      <c r="A285" t="s">
        <v>297</v>
      </c>
      <c r="B285">
        <v>1</v>
      </c>
      <c r="C285">
        <v>0</v>
      </c>
      <c r="D285">
        <v>0</v>
      </c>
      <c r="E285">
        <v>0</v>
      </c>
      <c r="F285">
        <v>1</v>
      </c>
      <c r="G285">
        <v>0</v>
      </c>
    </row>
    <row r="286" spans="1:7" x14ac:dyDescent="0.25">
      <c r="A286" t="s">
        <v>296</v>
      </c>
      <c r="B286">
        <v>10</v>
      </c>
      <c r="C286">
        <v>0</v>
      </c>
      <c r="D286">
        <v>0</v>
      </c>
      <c r="E286">
        <v>0</v>
      </c>
      <c r="F286">
        <v>8</v>
      </c>
      <c r="G286">
        <v>2</v>
      </c>
    </row>
    <row r="287" spans="1:7" x14ac:dyDescent="0.25">
      <c r="A287" t="s">
        <v>295</v>
      </c>
      <c r="B287">
        <v>5</v>
      </c>
      <c r="C287">
        <v>0</v>
      </c>
      <c r="D287">
        <v>0</v>
      </c>
      <c r="E287">
        <v>0</v>
      </c>
      <c r="F287">
        <v>0</v>
      </c>
      <c r="G287">
        <v>5</v>
      </c>
    </row>
    <row r="288" spans="1:7" x14ac:dyDescent="0.25">
      <c r="A288" t="s">
        <v>294</v>
      </c>
      <c r="B288">
        <v>1</v>
      </c>
      <c r="C288">
        <v>0</v>
      </c>
      <c r="D288">
        <v>0</v>
      </c>
      <c r="E288">
        <v>0</v>
      </c>
      <c r="F288">
        <v>0</v>
      </c>
      <c r="G288">
        <v>1</v>
      </c>
    </row>
    <row r="289" spans="1:7" x14ac:dyDescent="0.25">
      <c r="A289" t="s">
        <v>293</v>
      </c>
      <c r="B289">
        <v>30</v>
      </c>
      <c r="C289">
        <v>0</v>
      </c>
      <c r="D289">
        <v>0</v>
      </c>
      <c r="E289">
        <v>0</v>
      </c>
      <c r="F289">
        <v>30</v>
      </c>
      <c r="G289">
        <v>0</v>
      </c>
    </row>
    <row r="290" spans="1:7" x14ac:dyDescent="0.25">
      <c r="A290" t="s">
        <v>292</v>
      </c>
      <c r="B290">
        <v>1</v>
      </c>
      <c r="C290">
        <v>0</v>
      </c>
      <c r="D290">
        <v>1</v>
      </c>
      <c r="E290">
        <v>0</v>
      </c>
      <c r="F290">
        <v>0</v>
      </c>
      <c r="G290">
        <v>0</v>
      </c>
    </row>
    <row r="291" spans="1:7" x14ac:dyDescent="0.25">
      <c r="A291" t="s">
        <v>291</v>
      </c>
      <c r="B291">
        <v>2</v>
      </c>
      <c r="C291">
        <v>0</v>
      </c>
      <c r="D291">
        <v>1</v>
      </c>
      <c r="E291">
        <v>0</v>
      </c>
      <c r="F291">
        <v>0</v>
      </c>
      <c r="G291">
        <v>0</v>
      </c>
    </row>
    <row r="292" spans="1:7" x14ac:dyDescent="0.25">
      <c r="A292" t="s">
        <v>290</v>
      </c>
      <c r="B292">
        <v>8</v>
      </c>
      <c r="C292">
        <v>0</v>
      </c>
      <c r="D292">
        <v>1</v>
      </c>
      <c r="E292">
        <v>0</v>
      </c>
      <c r="F292">
        <v>0</v>
      </c>
      <c r="G292">
        <v>4</v>
      </c>
    </row>
    <row r="293" spans="1:7" x14ac:dyDescent="0.25">
      <c r="A293" t="s">
        <v>289</v>
      </c>
      <c r="B293">
        <v>3</v>
      </c>
      <c r="C293">
        <v>0</v>
      </c>
      <c r="D293">
        <v>0</v>
      </c>
      <c r="E293">
        <v>0</v>
      </c>
      <c r="F293">
        <v>0</v>
      </c>
      <c r="G293">
        <v>3</v>
      </c>
    </row>
    <row r="294" spans="1:7" x14ac:dyDescent="0.25">
      <c r="A294" t="s">
        <v>288</v>
      </c>
      <c r="B294">
        <v>18</v>
      </c>
      <c r="C294">
        <v>0</v>
      </c>
      <c r="D294">
        <v>4</v>
      </c>
      <c r="E294">
        <v>0</v>
      </c>
      <c r="F294">
        <v>14</v>
      </c>
      <c r="G294">
        <v>0</v>
      </c>
    </row>
    <row r="295" spans="1:7" x14ac:dyDescent="0.25">
      <c r="A295" t="s">
        <v>287</v>
      </c>
      <c r="B295">
        <v>39</v>
      </c>
      <c r="C295">
        <v>0</v>
      </c>
      <c r="D295">
        <v>0</v>
      </c>
      <c r="E295">
        <v>0</v>
      </c>
      <c r="F295">
        <v>37</v>
      </c>
      <c r="G295">
        <v>2</v>
      </c>
    </row>
    <row r="296" spans="1:7" x14ac:dyDescent="0.25">
      <c r="A296" t="s">
        <v>286</v>
      </c>
      <c r="B296">
        <v>4</v>
      </c>
      <c r="C296">
        <v>0</v>
      </c>
      <c r="D296">
        <v>0</v>
      </c>
      <c r="E296">
        <v>0</v>
      </c>
      <c r="F296">
        <v>3</v>
      </c>
      <c r="G296">
        <v>0</v>
      </c>
    </row>
    <row r="297" spans="1:7" x14ac:dyDescent="0.25">
      <c r="A297" t="s">
        <v>285</v>
      </c>
      <c r="B297">
        <v>2</v>
      </c>
      <c r="C297">
        <v>0</v>
      </c>
      <c r="D297">
        <v>0</v>
      </c>
      <c r="E297">
        <v>0</v>
      </c>
      <c r="F297">
        <v>0</v>
      </c>
      <c r="G297">
        <v>2</v>
      </c>
    </row>
    <row r="298" spans="1:7" x14ac:dyDescent="0.25">
      <c r="A298" t="s">
        <v>284</v>
      </c>
      <c r="B298">
        <v>14</v>
      </c>
      <c r="C298">
        <v>0</v>
      </c>
      <c r="D298">
        <v>4</v>
      </c>
      <c r="E298">
        <v>0</v>
      </c>
      <c r="F298">
        <v>8</v>
      </c>
      <c r="G298">
        <v>0</v>
      </c>
    </row>
    <row r="299" spans="1:7" x14ac:dyDescent="0.25">
      <c r="A299" t="s">
        <v>283</v>
      </c>
      <c r="B299">
        <v>4</v>
      </c>
      <c r="C299">
        <v>0</v>
      </c>
      <c r="D299">
        <v>0</v>
      </c>
      <c r="E299">
        <v>0</v>
      </c>
      <c r="F299">
        <v>0</v>
      </c>
      <c r="G299">
        <v>4</v>
      </c>
    </row>
    <row r="300" spans="1:7" x14ac:dyDescent="0.25">
      <c r="A300" t="s">
        <v>282</v>
      </c>
      <c r="B300">
        <v>6</v>
      </c>
      <c r="C300">
        <v>0</v>
      </c>
      <c r="D300">
        <v>0</v>
      </c>
      <c r="E300">
        <v>0</v>
      </c>
      <c r="F300">
        <v>6</v>
      </c>
      <c r="G300">
        <v>0</v>
      </c>
    </row>
    <row r="301" spans="1:7" x14ac:dyDescent="0.25">
      <c r="A301" t="s">
        <v>281</v>
      </c>
      <c r="B301">
        <v>3</v>
      </c>
      <c r="C301">
        <v>0</v>
      </c>
      <c r="D301">
        <v>0</v>
      </c>
      <c r="E301">
        <v>0</v>
      </c>
      <c r="F301">
        <v>0</v>
      </c>
      <c r="G301">
        <v>3</v>
      </c>
    </row>
    <row r="302" spans="1:7" x14ac:dyDescent="0.25">
      <c r="A302" t="s">
        <v>280</v>
      </c>
      <c r="B302">
        <v>2</v>
      </c>
      <c r="C302">
        <v>0</v>
      </c>
      <c r="D302">
        <v>0</v>
      </c>
      <c r="E302">
        <v>0</v>
      </c>
      <c r="F302">
        <v>0</v>
      </c>
      <c r="G302">
        <v>2</v>
      </c>
    </row>
    <row r="303" spans="1:7" x14ac:dyDescent="0.25">
      <c r="A303" t="s">
        <v>279</v>
      </c>
      <c r="B303">
        <v>5</v>
      </c>
      <c r="C303">
        <v>0</v>
      </c>
      <c r="D303">
        <v>1</v>
      </c>
      <c r="E303">
        <v>1</v>
      </c>
      <c r="F303">
        <v>2</v>
      </c>
      <c r="G303">
        <v>1</v>
      </c>
    </row>
    <row r="304" spans="1:7" x14ac:dyDescent="0.25">
      <c r="A304" t="s">
        <v>278</v>
      </c>
      <c r="B304">
        <v>3</v>
      </c>
      <c r="C304">
        <v>0</v>
      </c>
      <c r="D304">
        <v>0</v>
      </c>
      <c r="E304">
        <v>0</v>
      </c>
      <c r="F304">
        <v>0</v>
      </c>
      <c r="G304">
        <v>3</v>
      </c>
    </row>
    <row r="305" spans="1:7" x14ac:dyDescent="0.25">
      <c r="A305" t="s">
        <v>277</v>
      </c>
      <c r="B305">
        <v>5</v>
      </c>
      <c r="C305">
        <v>0</v>
      </c>
      <c r="D305">
        <v>0</v>
      </c>
      <c r="E305">
        <v>0</v>
      </c>
      <c r="F305">
        <v>0</v>
      </c>
      <c r="G305">
        <v>5</v>
      </c>
    </row>
    <row r="306" spans="1:7" x14ac:dyDescent="0.25">
      <c r="A306" t="s">
        <v>225</v>
      </c>
      <c r="B306">
        <v>198</v>
      </c>
      <c r="C306">
        <v>0</v>
      </c>
      <c r="D306">
        <v>23</v>
      </c>
      <c r="E306">
        <v>1</v>
      </c>
      <c r="F306">
        <v>115</v>
      </c>
      <c r="G306">
        <v>52</v>
      </c>
    </row>
    <row r="307" spans="1:7" x14ac:dyDescent="0.25">
      <c r="A307" t="s">
        <v>249</v>
      </c>
      <c r="B307">
        <v>0</v>
      </c>
      <c r="C307">
        <v>0</v>
      </c>
      <c r="D307">
        <v>0</v>
      </c>
      <c r="E307">
        <v>0</v>
      </c>
      <c r="F307">
        <v>0</v>
      </c>
      <c r="G307">
        <v>0</v>
      </c>
    </row>
    <row r="308" spans="1:7" x14ac:dyDescent="0.25">
      <c r="A308" t="s">
        <v>249</v>
      </c>
      <c r="B308">
        <v>0</v>
      </c>
      <c r="C308">
        <v>0</v>
      </c>
      <c r="D308">
        <v>0</v>
      </c>
      <c r="E308">
        <v>0</v>
      </c>
      <c r="F308">
        <v>0</v>
      </c>
      <c r="G308">
        <v>0</v>
      </c>
    </row>
    <row r="309" spans="1:7" x14ac:dyDescent="0.25">
      <c r="A309" t="s">
        <v>276</v>
      </c>
      <c r="B309">
        <v>0</v>
      </c>
      <c r="C309">
        <v>0</v>
      </c>
      <c r="D309">
        <v>0</v>
      </c>
      <c r="E309">
        <v>0</v>
      </c>
      <c r="F309">
        <v>0</v>
      </c>
      <c r="G309">
        <v>0</v>
      </c>
    </row>
    <row r="310" spans="1:7" x14ac:dyDescent="0.25">
      <c r="A310" t="s">
        <v>250</v>
      </c>
      <c r="B310" t="s">
        <v>177</v>
      </c>
      <c r="C310" t="s">
        <v>152</v>
      </c>
      <c r="D310">
        <v>0</v>
      </c>
      <c r="E310">
        <v>0</v>
      </c>
      <c r="F310" t="s">
        <v>215</v>
      </c>
      <c r="G310">
        <v>0</v>
      </c>
    </row>
    <row r="311" spans="1:7" x14ac:dyDescent="0.25">
      <c r="A311" t="s">
        <v>249</v>
      </c>
      <c r="B311">
        <v>0</v>
      </c>
      <c r="C311" t="s">
        <v>162</v>
      </c>
      <c r="D311" t="s">
        <v>163</v>
      </c>
      <c r="E311" t="s">
        <v>164</v>
      </c>
      <c r="F311">
        <v>0</v>
      </c>
      <c r="G311" t="s">
        <v>88</v>
      </c>
    </row>
    <row r="312" spans="1:7" x14ac:dyDescent="0.25">
      <c r="A312" t="s">
        <v>275</v>
      </c>
      <c r="B312">
        <v>11</v>
      </c>
      <c r="C312">
        <v>0</v>
      </c>
      <c r="D312">
        <v>10</v>
      </c>
      <c r="E312">
        <v>0</v>
      </c>
      <c r="F312">
        <v>0</v>
      </c>
      <c r="G312">
        <v>0</v>
      </c>
    </row>
    <row r="313" spans="1:7" x14ac:dyDescent="0.25">
      <c r="A313" t="s">
        <v>274</v>
      </c>
      <c r="B313">
        <v>7</v>
      </c>
      <c r="C313">
        <v>0</v>
      </c>
      <c r="D313">
        <v>0</v>
      </c>
      <c r="E313">
        <v>0</v>
      </c>
      <c r="F313">
        <v>0</v>
      </c>
      <c r="G313">
        <v>7</v>
      </c>
    </row>
    <row r="314" spans="1:7" x14ac:dyDescent="0.25">
      <c r="A314" t="s">
        <v>273</v>
      </c>
      <c r="B314">
        <v>6</v>
      </c>
      <c r="C314">
        <v>0</v>
      </c>
      <c r="D314">
        <v>3</v>
      </c>
      <c r="E314">
        <v>0</v>
      </c>
      <c r="F314">
        <v>0</v>
      </c>
      <c r="G314">
        <v>3</v>
      </c>
    </row>
    <row r="315" spans="1:7" x14ac:dyDescent="0.25">
      <c r="A315" t="s">
        <v>272</v>
      </c>
      <c r="B315">
        <v>1</v>
      </c>
      <c r="C315">
        <v>0</v>
      </c>
      <c r="D315">
        <v>0</v>
      </c>
      <c r="E315">
        <v>0</v>
      </c>
      <c r="F315">
        <v>1</v>
      </c>
      <c r="G315">
        <v>0</v>
      </c>
    </row>
    <row r="316" spans="1:7" x14ac:dyDescent="0.25">
      <c r="A316" t="s">
        <v>271</v>
      </c>
      <c r="B316">
        <v>3</v>
      </c>
      <c r="C316">
        <v>0</v>
      </c>
      <c r="D316">
        <v>0</v>
      </c>
      <c r="E316">
        <v>0</v>
      </c>
      <c r="F316">
        <v>0</v>
      </c>
      <c r="G316">
        <v>3</v>
      </c>
    </row>
    <row r="317" spans="1:7" x14ac:dyDescent="0.25">
      <c r="A317" t="s">
        <v>270</v>
      </c>
      <c r="B317">
        <v>2</v>
      </c>
      <c r="C317">
        <v>0</v>
      </c>
      <c r="D317">
        <v>2</v>
      </c>
      <c r="E317">
        <v>0</v>
      </c>
      <c r="F317">
        <v>0</v>
      </c>
      <c r="G317">
        <v>0</v>
      </c>
    </row>
    <row r="318" spans="1:7" x14ac:dyDescent="0.25">
      <c r="A318" t="s">
        <v>225</v>
      </c>
      <c r="B318">
        <v>30</v>
      </c>
      <c r="C318">
        <v>0</v>
      </c>
      <c r="D318">
        <v>15</v>
      </c>
      <c r="E318">
        <v>0</v>
      </c>
      <c r="F318">
        <v>1</v>
      </c>
      <c r="G318">
        <v>13</v>
      </c>
    </row>
    <row r="319" spans="1:7" x14ac:dyDescent="0.25">
      <c r="A319" t="s">
        <v>249</v>
      </c>
      <c r="B319">
        <v>0</v>
      </c>
      <c r="C319">
        <v>0</v>
      </c>
      <c r="D319">
        <v>0</v>
      </c>
      <c r="E319">
        <v>0</v>
      </c>
      <c r="F319">
        <v>0</v>
      </c>
      <c r="G319">
        <v>0</v>
      </c>
    </row>
    <row r="320" spans="1:7" x14ac:dyDescent="0.25">
      <c r="A320" t="s">
        <v>249</v>
      </c>
      <c r="B320">
        <v>0</v>
      </c>
      <c r="C320">
        <v>0</v>
      </c>
      <c r="D320">
        <v>0</v>
      </c>
      <c r="E320">
        <v>0</v>
      </c>
      <c r="F320">
        <v>0</v>
      </c>
      <c r="G320">
        <v>0</v>
      </c>
    </row>
    <row r="321" spans="1:7" x14ac:dyDescent="0.25">
      <c r="A321" t="s">
        <v>249</v>
      </c>
      <c r="B321">
        <v>0</v>
      </c>
      <c r="C321">
        <v>0</v>
      </c>
      <c r="D321">
        <v>0</v>
      </c>
      <c r="E321">
        <v>0</v>
      </c>
      <c r="F321">
        <v>0</v>
      </c>
      <c r="G321">
        <v>0</v>
      </c>
    </row>
    <row r="322" spans="1:7" x14ac:dyDescent="0.25">
      <c r="A322" t="s">
        <v>249</v>
      </c>
      <c r="B322">
        <v>0</v>
      </c>
      <c r="C322">
        <v>0</v>
      </c>
      <c r="D322">
        <v>0</v>
      </c>
      <c r="E322">
        <v>0</v>
      </c>
      <c r="F322">
        <v>0</v>
      </c>
      <c r="G322">
        <v>0</v>
      </c>
    </row>
    <row r="323" spans="1:7" x14ac:dyDescent="0.25">
      <c r="A323" t="s">
        <v>249</v>
      </c>
      <c r="B323">
        <v>0</v>
      </c>
      <c r="C323">
        <v>0</v>
      </c>
      <c r="D323">
        <v>0</v>
      </c>
      <c r="E323">
        <v>0</v>
      </c>
      <c r="F323">
        <v>0</v>
      </c>
      <c r="G323">
        <v>0</v>
      </c>
    </row>
    <row r="324" spans="1:7" x14ac:dyDescent="0.25">
      <c r="A324" t="s">
        <v>249</v>
      </c>
      <c r="B324">
        <v>0</v>
      </c>
      <c r="C324">
        <v>0</v>
      </c>
      <c r="D324">
        <v>0</v>
      </c>
      <c r="E324">
        <v>0</v>
      </c>
      <c r="F324">
        <v>0</v>
      </c>
      <c r="G324">
        <v>0</v>
      </c>
    </row>
    <row r="325" spans="1:7" x14ac:dyDescent="0.25">
      <c r="A325" t="s">
        <v>269</v>
      </c>
      <c r="B325">
        <v>0</v>
      </c>
      <c r="C325">
        <v>0</v>
      </c>
      <c r="D325">
        <v>0</v>
      </c>
      <c r="E325">
        <v>0</v>
      </c>
      <c r="F325">
        <v>0</v>
      </c>
      <c r="G325">
        <v>0</v>
      </c>
    </row>
    <row r="326" spans="1:7" x14ac:dyDescent="0.25">
      <c r="A326" t="s">
        <v>250</v>
      </c>
      <c r="B326" t="s">
        <v>177</v>
      </c>
      <c r="C326" t="s">
        <v>152</v>
      </c>
      <c r="D326">
        <v>0</v>
      </c>
      <c r="E326">
        <v>0</v>
      </c>
      <c r="F326" t="s">
        <v>215</v>
      </c>
      <c r="G326">
        <v>0</v>
      </c>
    </row>
    <row r="327" spans="1:7" x14ac:dyDescent="0.25">
      <c r="A327" t="s">
        <v>249</v>
      </c>
      <c r="B327">
        <v>0</v>
      </c>
      <c r="C327" t="s">
        <v>162</v>
      </c>
      <c r="D327" t="s">
        <v>163</v>
      </c>
      <c r="E327" t="s">
        <v>164</v>
      </c>
      <c r="F327">
        <v>0</v>
      </c>
      <c r="G327" t="s">
        <v>88</v>
      </c>
    </row>
    <row r="328" spans="1:7" x14ac:dyDescent="0.25">
      <c r="A328" t="s">
        <v>268</v>
      </c>
      <c r="B328">
        <v>1</v>
      </c>
      <c r="C328">
        <v>0</v>
      </c>
      <c r="D328">
        <v>1</v>
      </c>
      <c r="E328">
        <v>0</v>
      </c>
      <c r="F328">
        <v>0</v>
      </c>
      <c r="G328">
        <v>0</v>
      </c>
    </row>
    <row r="329" spans="1:7" x14ac:dyDescent="0.25">
      <c r="A329" t="s">
        <v>267</v>
      </c>
      <c r="B329">
        <v>2</v>
      </c>
      <c r="C329">
        <v>0</v>
      </c>
      <c r="D329">
        <v>0</v>
      </c>
      <c r="E329">
        <v>0</v>
      </c>
      <c r="F329">
        <v>2</v>
      </c>
      <c r="G329">
        <v>0</v>
      </c>
    </row>
    <row r="330" spans="1:7" x14ac:dyDescent="0.25">
      <c r="A330" t="s">
        <v>266</v>
      </c>
      <c r="B330">
        <v>21</v>
      </c>
      <c r="C330">
        <v>0</v>
      </c>
      <c r="D330">
        <v>1</v>
      </c>
      <c r="E330">
        <v>0</v>
      </c>
      <c r="F330">
        <v>0</v>
      </c>
      <c r="G330">
        <v>20</v>
      </c>
    </row>
    <row r="331" spans="1:7" x14ac:dyDescent="0.25">
      <c r="A331" t="s">
        <v>265</v>
      </c>
      <c r="B331">
        <v>2</v>
      </c>
      <c r="C331">
        <v>0</v>
      </c>
      <c r="D331">
        <v>0</v>
      </c>
      <c r="E331">
        <v>0</v>
      </c>
      <c r="F331">
        <v>0</v>
      </c>
      <c r="G331">
        <v>2</v>
      </c>
    </row>
    <row r="332" spans="1:7" x14ac:dyDescent="0.25">
      <c r="A332" t="s">
        <v>264</v>
      </c>
      <c r="B332">
        <v>28</v>
      </c>
      <c r="C332">
        <v>0</v>
      </c>
      <c r="D332">
        <v>0</v>
      </c>
      <c r="E332">
        <v>0</v>
      </c>
      <c r="F332">
        <v>2</v>
      </c>
      <c r="G332">
        <v>26</v>
      </c>
    </row>
    <row r="333" spans="1:7" x14ac:dyDescent="0.25">
      <c r="A333" t="s">
        <v>263</v>
      </c>
      <c r="B333">
        <v>4</v>
      </c>
      <c r="C333">
        <v>0</v>
      </c>
      <c r="D333">
        <v>0</v>
      </c>
      <c r="E333">
        <v>0</v>
      </c>
      <c r="F333">
        <v>0</v>
      </c>
      <c r="G333">
        <v>4</v>
      </c>
    </row>
    <row r="334" spans="1:7" x14ac:dyDescent="0.25">
      <c r="A334" t="s">
        <v>225</v>
      </c>
      <c r="B334">
        <v>58</v>
      </c>
      <c r="C334">
        <v>0</v>
      </c>
      <c r="D334">
        <v>2</v>
      </c>
      <c r="E334">
        <v>0</v>
      </c>
      <c r="F334">
        <v>4</v>
      </c>
      <c r="G334">
        <v>52</v>
      </c>
    </row>
    <row r="335" spans="1:7" x14ac:dyDescent="0.25">
      <c r="A335" t="s">
        <v>249</v>
      </c>
      <c r="B335">
        <v>0</v>
      </c>
      <c r="C335">
        <v>0</v>
      </c>
      <c r="D335">
        <v>0</v>
      </c>
      <c r="E335">
        <v>0</v>
      </c>
      <c r="F335">
        <v>0</v>
      </c>
      <c r="G335">
        <v>0</v>
      </c>
    </row>
    <row r="336" spans="1:7" x14ac:dyDescent="0.25">
      <c r="A336" t="s">
        <v>249</v>
      </c>
      <c r="B336">
        <v>0</v>
      </c>
      <c r="C336">
        <v>0</v>
      </c>
      <c r="D336">
        <v>0</v>
      </c>
      <c r="E336">
        <v>0</v>
      </c>
      <c r="F336">
        <v>0</v>
      </c>
      <c r="G336">
        <v>0</v>
      </c>
    </row>
    <row r="337" spans="1:7" x14ac:dyDescent="0.25">
      <c r="A337" t="s">
        <v>249</v>
      </c>
      <c r="B337">
        <v>0</v>
      </c>
      <c r="C337">
        <v>0</v>
      </c>
      <c r="D337">
        <v>0</v>
      </c>
      <c r="E337">
        <v>0</v>
      </c>
      <c r="F337">
        <v>0</v>
      </c>
      <c r="G337">
        <v>0</v>
      </c>
    </row>
    <row r="338" spans="1:7" x14ac:dyDescent="0.25">
      <c r="A338" t="s">
        <v>249</v>
      </c>
      <c r="B338">
        <v>0</v>
      </c>
      <c r="C338">
        <v>0</v>
      </c>
      <c r="D338">
        <v>0</v>
      </c>
      <c r="E338">
        <v>0</v>
      </c>
      <c r="F338">
        <v>0</v>
      </c>
      <c r="G338">
        <v>0</v>
      </c>
    </row>
    <row r="339" spans="1:7" x14ac:dyDescent="0.25">
      <c r="A339" t="s">
        <v>262</v>
      </c>
      <c r="B339">
        <v>0</v>
      </c>
      <c r="C339">
        <v>0</v>
      </c>
      <c r="D339">
        <v>0</v>
      </c>
      <c r="E339">
        <v>0</v>
      </c>
      <c r="F339">
        <v>0</v>
      </c>
      <c r="G339">
        <v>0</v>
      </c>
    </row>
    <row r="340" spans="1:7" x14ac:dyDescent="0.25">
      <c r="A340" t="s">
        <v>250</v>
      </c>
      <c r="B340" t="s">
        <v>177</v>
      </c>
      <c r="C340" t="s">
        <v>152</v>
      </c>
      <c r="D340">
        <v>0</v>
      </c>
      <c r="E340">
        <v>0</v>
      </c>
      <c r="F340" t="s">
        <v>215</v>
      </c>
      <c r="G340">
        <v>0</v>
      </c>
    </row>
    <row r="341" spans="1:7" x14ac:dyDescent="0.25">
      <c r="A341" t="s">
        <v>249</v>
      </c>
      <c r="B341">
        <v>0</v>
      </c>
      <c r="C341" t="s">
        <v>162</v>
      </c>
      <c r="D341" t="s">
        <v>163</v>
      </c>
      <c r="E341" t="s">
        <v>164</v>
      </c>
      <c r="F341">
        <v>0</v>
      </c>
      <c r="G341" t="s">
        <v>88</v>
      </c>
    </row>
    <row r="342" spans="1:7" x14ac:dyDescent="0.25">
      <c r="A342" t="s">
        <v>261</v>
      </c>
      <c r="B342">
        <v>8</v>
      </c>
      <c r="C342">
        <v>1</v>
      </c>
      <c r="D342">
        <v>0</v>
      </c>
      <c r="E342">
        <v>0</v>
      </c>
      <c r="F342">
        <v>1</v>
      </c>
      <c r="G342">
        <v>6</v>
      </c>
    </row>
    <row r="343" spans="1:7" x14ac:dyDescent="0.25">
      <c r="A343" t="s">
        <v>260</v>
      </c>
      <c r="B343">
        <v>3</v>
      </c>
      <c r="C343">
        <v>1</v>
      </c>
      <c r="D343">
        <v>0</v>
      </c>
      <c r="E343">
        <v>2</v>
      </c>
      <c r="F343">
        <v>0</v>
      </c>
      <c r="G343">
        <v>0</v>
      </c>
    </row>
    <row r="344" spans="1:7" x14ac:dyDescent="0.25">
      <c r="A344" t="s">
        <v>259</v>
      </c>
      <c r="B344">
        <v>4</v>
      </c>
      <c r="C344">
        <v>1</v>
      </c>
      <c r="D344">
        <v>0</v>
      </c>
      <c r="E344">
        <v>0</v>
      </c>
      <c r="F344">
        <v>3</v>
      </c>
      <c r="G344">
        <v>0</v>
      </c>
    </row>
    <row r="345" spans="1:7" x14ac:dyDescent="0.25">
      <c r="A345" t="s">
        <v>258</v>
      </c>
      <c r="B345">
        <v>12</v>
      </c>
      <c r="C345">
        <v>0</v>
      </c>
      <c r="D345">
        <v>0</v>
      </c>
      <c r="E345">
        <v>0</v>
      </c>
      <c r="F345">
        <v>11</v>
      </c>
      <c r="G345">
        <v>1</v>
      </c>
    </row>
    <row r="346" spans="1:7" x14ac:dyDescent="0.25">
      <c r="A346" t="s">
        <v>257</v>
      </c>
      <c r="B346">
        <v>1</v>
      </c>
      <c r="C346">
        <v>0</v>
      </c>
      <c r="D346">
        <v>0</v>
      </c>
      <c r="E346">
        <v>0</v>
      </c>
      <c r="F346">
        <v>0</v>
      </c>
      <c r="G346">
        <v>1</v>
      </c>
    </row>
    <row r="347" spans="1:7" x14ac:dyDescent="0.25">
      <c r="A347" t="s">
        <v>256</v>
      </c>
      <c r="B347">
        <v>5</v>
      </c>
      <c r="C347">
        <v>0</v>
      </c>
      <c r="D347">
        <v>2</v>
      </c>
      <c r="E347">
        <v>0</v>
      </c>
      <c r="F347">
        <v>0</v>
      </c>
      <c r="G347">
        <v>3</v>
      </c>
    </row>
    <row r="348" spans="1:7" x14ac:dyDescent="0.25">
      <c r="A348" t="s">
        <v>255</v>
      </c>
      <c r="B348">
        <v>6</v>
      </c>
      <c r="C348">
        <v>0</v>
      </c>
      <c r="D348">
        <v>0</v>
      </c>
      <c r="E348">
        <v>0</v>
      </c>
      <c r="F348">
        <v>0</v>
      </c>
      <c r="G348">
        <v>6</v>
      </c>
    </row>
    <row r="349" spans="1:7" x14ac:dyDescent="0.25">
      <c r="A349" t="s">
        <v>254</v>
      </c>
      <c r="B349">
        <v>3</v>
      </c>
      <c r="C349">
        <v>0</v>
      </c>
      <c r="D349">
        <v>2</v>
      </c>
      <c r="E349">
        <v>0</v>
      </c>
      <c r="F349">
        <v>1</v>
      </c>
      <c r="G349">
        <v>0</v>
      </c>
    </row>
    <row r="350" spans="1:7" x14ac:dyDescent="0.25">
      <c r="A350" t="s">
        <v>253</v>
      </c>
      <c r="B350">
        <v>1</v>
      </c>
      <c r="C350">
        <v>0</v>
      </c>
      <c r="D350">
        <v>1</v>
      </c>
      <c r="E350">
        <v>0</v>
      </c>
      <c r="F350">
        <v>0</v>
      </c>
      <c r="G350">
        <v>0</v>
      </c>
    </row>
    <row r="351" spans="1:7" x14ac:dyDescent="0.25">
      <c r="A351" t="s">
        <v>252</v>
      </c>
      <c r="B351">
        <v>10</v>
      </c>
      <c r="C351">
        <v>0</v>
      </c>
      <c r="D351">
        <v>4</v>
      </c>
      <c r="E351">
        <v>0</v>
      </c>
      <c r="F351">
        <v>2</v>
      </c>
      <c r="G351">
        <v>6</v>
      </c>
    </row>
    <row r="352" spans="1:7" x14ac:dyDescent="0.25">
      <c r="A352" t="s">
        <v>225</v>
      </c>
      <c r="B352">
        <v>53</v>
      </c>
      <c r="C352">
        <v>3</v>
      </c>
      <c r="D352">
        <v>9</v>
      </c>
      <c r="E352">
        <v>2</v>
      </c>
      <c r="F352">
        <v>18</v>
      </c>
      <c r="G352">
        <v>23</v>
      </c>
    </row>
    <row r="353" spans="1:7" x14ac:dyDescent="0.25">
      <c r="A353" t="s">
        <v>249</v>
      </c>
      <c r="B353">
        <v>0</v>
      </c>
      <c r="C353">
        <v>0</v>
      </c>
      <c r="D353">
        <v>0</v>
      </c>
      <c r="E353">
        <v>0</v>
      </c>
      <c r="F353">
        <v>0</v>
      </c>
      <c r="G353">
        <v>0</v>
      </c>
    </row>
    <row r="354" spans="1:7" x14ac:dyDescent="0.25">
      <c r="A354" t="s">
        <v>249</v>
      </c>
      <c r="B354">
        <v>0</v>
      </c>
      <c r="C354">
        <v>0</v>
      </c>
      <c r="D354">
        <v>0</v>
      </c>
      <c r="E354">
        <v>0</v>
      </c>
      <c r="F354">
        <v>0</v>
      </c>
      <c r="G354">
        <v>0</v>
      </c>
    </row>
    <row r="355" spans="1:7" x14ac:dyDescent="0.25">
      <c r="A355" t="s">
        <v>251</v>
      </c>
      <c r="B355">
        <v>0</v>
      </c>
      <c r="C355">
        <v>0</v>
      </c>
      <c r="D355">
        <v>0</v>
      </c>
      <c r="E355">
        <v>0</v>
      </c>
      <c r="F355">
        <v>0</v>
      </c>
      <c r="G355">
        <v>0</v>
      </c>
    </row>
    <row r="356" spans="1:7" x14ac:dyDescent="0.25">
      <c r="A356" t="s">
        <v>250</v>
      </c>
      <c r="B356" t="s">
        <v>177</v>
      </c>
      <c r="C356" t="s">
        <v>152</v>
      </c>
      <c r="D356">
        <v>0</v>
      </c>
      <c r="E356">
        <v>0</v>
      </c>
      <c r="F356" t="s">
        <v>215</v>
      </c>
      <c r="G356">
        <v>0</v>
      </c>
    </row>
    <row r="357" spans="1:7" x14ac:dyDescent="0.25">
      <c r="A357" t="s">
        <v>249</v>
      </c>
      <c r="B357">
        <v>0</v>
      </c>
      <c r="C357" t="s">
        <v>162</v>
      </c>
      <c r="D357" t="s">
        <v>163</v>
      </c>
      <c r="E357" t="s">
        <v>164</v>
      </c>
      <c r="F357">
        <v>0</v>
      </c>
      <c r="G357" t="s">
        <v>88</v>
      </c>
    </row>
    <row r="358" spans="1:7" x14ac:dyDescent="0.25">
      <c r="A358" t="s">
        <v>248</v>
      </c>
      <c r="B358">
        <v>4</v>
      </c>
      <c r="C358">
        <v>0</v>
      </c>
      <c r="D358">
        <v>2</v>
      </c>
      <c r="E358">
        <v>1</v>
      </c>
      <c r="F358">
        <v>0</v>
      </c>
      <c r="G358">
        <v>3</v>
      </c>
    </row>
    <row r="359" spans="1:7" x14ac:dyDescent="0.25">
      <c r="A359" t="s">
        <v>247</v>
      </c>
      <c r="B359">
        <v>1</v>
      </c>
      <c r="C359">
        <v>0</v>
      </c>
      <c r="D359">
        <v>1</v>
      </c>
      <c r="E359">
        <v>0</v>
      </c>
      <c r="F359">
        <v>0</v>
      </c>
      <c r="G359">
        <v>1</v>
      </c>
    </row>
    <row r="360" spans="1:7" x14ac:dyDescent="0.25">
      <c r="A360" t="s">
        <v>246</v>
      </c>
      <c r="B360">
        <v>2</v>
      </c>
      <c r="C360">
        <v>0</v>
      </c>
      <c r="D360">
        <v>2</v>
      </c>
      <c r="E360">
        <v>0</v>
      </c>
      <c r="F360">
        <v>0</v>
      </c>
      <c r="G360">
        <v>2</v>
      </c>
    </row>
    <row r="361" spans="1:7" x14ac:dyDescent="0.25">
      <c r="A361" t="s">
        <v>245</v>
      </c>
      <c r="B361">
        <v>11</v>
      </c>
      <c r="C361">
        <v>0</v>
      </c>
      <c r="D361">
        <v>0</v>
      </c>
      <c r="E361">
        <v>0</v>
      </c>
      <c r="F361">
        <v>0</v>
      </c>
      <c r="G361">
        <v>11</v>
      </c>
    </row>
    <row r="362" spans="1:7" x14ac:dyDescent="0.25">
      <c r="A362" t="s">
        <v>244</v>
      </c>
      <c r="B362">
        <v>1</v>
      </c>
      <c r="C362">
        <v>0</v>
      </c>
      <c r="D362">
        <v>1</v>
      </c>
      <c r="E362">
        <v>0</v>
      </c>
      <c r="F362">
        <v>0</v>
      </c>
      <c r="G362">
        <v>1</v>
      </c>
    </row>
    <row r="363" spans="1:7" x14ac:dyDescent="0.25">
      <c r="A363" t="s">
        <v>243</v>
      </c>
      <c r="B363">
        <v>9</v>
      </c>
      <c r="C363">
        <v>0</v>
      </c>
      <c r="D363">
        <v>0</v>
      </c>
      <c r="E363">
        <v>0</v>
      </c>
      <c r="F363">
        <v>0</v>
      </c>
      <c r="G363">
        <v>9</v>
      </c>
    </row>
    <row r="364" spans="1:7" x14ac:dyDescent="0.25">
      <c r="A364" t="s">
        <v>242</v>
      </c>
      <c r="B364">
        <v>13</v>
      </c>
      <c r="C364">
        <v>0</v>
      </c>
      <c r="D364">
        <v>0</v>
      </c>
      <c r="E364">
        <v>0</v>
      </c>
      <c r="F364">
        <v>5</v>
      </c>
      <c r="G364">
        <v>5</v>
      </c>
    </row>
    <row r="365" spans="1:7" x14ac:dyDescent="0.25">
      <c r="A365" t="s">
        <v>241</v>
      </c>
      <c r="B365">
        <v>3</v>
      </c>
      <c r="C365">
        <v>3</v>
      </c>
      <c r="D365">
        <v>0</v>
      </c>
      <c r="E365">
        <v>0</v>
      </c>
      <c r="F365">
        <v>0</v>
      </c>
      <c r="G365">
        <v>3</v>
      </c>
    </row>
    <row r="366" spans="1:7" x14ac:dyDescent="0.25">
      <c r="A366" t="s">
        <v>240</v>
      </c>
      <c r="B366">
        <v>4</v>
      </c>
      <c r="C366">
        <v>0</v>
      </c>
      <c r="D366">
        <v>4</v>
      </c>
      <c r="E366">
        <v>0</v>
      </c>
      <c r="F366">
        <v>0</v>
      </c>
      <c r="G366">
        <v>4</v>
      </c>
    </row>
    <row r="367" spans="1:7" x14ac:dyDescent="0.25">
      <c r="A367" t="s">
        <v>239</v>
      </c>
      <c r="B367">
        <v>1</v>
      </c>
      <c r="C367">
        <v>0</v>
      </c>
      <c r="D367">
        <v>0</v>
      </c>
      <c r="E367">
        <v>0</v>
      </c>
      <c r="F367">
        <v>0</v>
      </c>
      <c r="G367">
        <v>1</v>
      </c>
    </row>
    <row r="368" spans="1:7" x14ac:dyDescent="0.25">
      <c r="A368" t="s">
        <v>238</v>
      </c>
      <c r="B368">
        <v>5</v>
      </c>
      <c r="C368">
        <v>1</v>
      </c>
      <c r="D368">
        <v>0</v>
      </c>
      <c r="E368">
        <v>0</v>
      </c>
      <c r="F368">
        <v>4</v>
      </c>
      <c r="G368">
        <v>0</v>
      </c>
    </row>
    <row r="369" spans="1:7" x14ac:dyDescent="0.25">
      <c r="A369" t="s">
        <v>237</v>
      </c>
      <c r="B369">
        <v>2</v>
      </c>
      <c r="C369">
        <v>0</v>
      </c>
      <c r="D369">
        <v>0</v>
      </c>
      <c r="E369">
        <v>0</v>
      </c>
      <c r="F369">
        <v>0</v>
      </c>
      <c r="G369">
        <v>2</v>
      </c>
    </row>
    <row r="370" spans="1:7" x14ac:dyDescent="0.25">
      <c r="A370" t="s">
        <v>236</v>
      </c>
      <c r="B370">
        <v>4</v>
      </c>
      <c r="C370">
        <v>4</v>
      </c>
      <c r="D370">
        <v>0</v>
      </c>
      <c r="E370">
        <v>0</v>
      </c>
      <c r="F370">
        <v>0</v>
      </c>
      <c r="G370">
        <v>0</v>
      </c>
    </row>
    <row r="371" spans="1:7" x14ac:dyDescent="0.25">
      <c r="A371" t="s">
        <v>235</v>
      </c>
      <c r="B371">
        <v>1</v>
      </c>
      <c r="C371">
        <v>0</v>
      </c>
      <c r="D371">
        <v>1</v>
      </c>
      <c r="E371">
        <v>0</v>
      </c>
      <c r="F371">
        <v>0</v>
      </c>
      <c r="G371">
        <v>1</v>
      </c>
    </row>
    <row r="372" spans="1:7" x14ac:dyDescent="0.25">
      <c r="A372" t="s">
        <v>234</v>
      </c>
      <c r="B372">
        <v>4</v>
      </c>
      <c r="C372">
        <v>0</v>
      </c>
      <c r="D372">
        <v>3</v>
      </c>
      <c r="E372">
        <v>0</v>
      </c>
      <c r="F372">
        <v>0</v>
      </c>
      <c r="G372">
        <v>4</v>
      </c>
    </row>
    <row r="373" spans="1:7" x14ac:dyDescent="0.25">
      <c r="A373" t="s">
        <v>233</v>
      </c>
      <c r="B373">
        <v>5</v>
      </c>
      <c r="C373">
        <v>0</v>
      </c>
      <c r="D373">
        <v>3</v>
      </c>
      <c r="E373">
        <v>2</v>
      </c>
      <c r="F373">
        <v>0</v>
      </c>
      <c r="G373">
        <v>1</v>
      </c>
    </row>
    <row r="374" spans="1:7" x14ac:dyDescent="0.25">
      <c r="A374" t="s">
        <v>232</v>
      </c>
      <c r="B374">
        <v>24</v>
      </c>
      <c r="C374">
        <v>2</v>
      </c>
      <c r="D374">
        <v>19</v>
      </c>
      <c r="E374">
        <v>2</v>
      </c>
      <c r="F374">
        <v>0</v>
      </c>
      <c r="G374">
        <v>1</v>
      </c>
    </row>
    <row r="375" spans="1:7" x14ac:dyDescent="0.25">
      <c r="A375" t="s">
        <v>231</v>
      </c>
      <c r="B375">
        <v>2</v>
      </c>
      <c r="C375">
        <v>0</v>
      </c>
      <c r="D375">
        <v>0</v>
      </c>
      <c r="E375">
        <v>2</v>
      </c>
      <c r="F375">
        <v>0</v>
      </c>
      <c r="G375">
        <v>2</v>
      </c>
    </row>
    <row r="376" spans="1:7" x14ac:dyDescent="0.25">
      <c r="A376" t="s">
        <v>230</v>
      </c>
      <c r="B376">
        <v>1</v>
      </c>
      <c r="C376">
        <v>0</v>
      </c>
      <c r="D376">
        <v>0</v>
      </c>
      <c r="E376">
        <v>0</v>
      </c>
      <c r="F376">
        <v>1</v>
      </c>
      <c r="G376">
        <v>0</v>
      </c>
    </row>
    <row r="377" spans="1:7" x14ac:dyDescent="0.25">
      <c r="A377" t="s">
        <v>229</v>
      </c>
      <c r="B377">
        <v>1</v>
      </c>
      <c r="C377">
        <v>0</v>
      </c>
      <c r="D377">
        <v>1</v>
      </c>
      <c r="E377">
        <v>0</v>
      </c>
      <c r="F377">
        <v>0</v>
      </c>
      <c r="G377">
        <v>1</v>
      </c>
    </row>
    <row r="378" spans="1:7" x14ac:dyDescent="0.25">
      <c r="A378" t="s">
        <v>228</v>
      </c>
      <c r="B378">
        <v>5</v>
      </c>
      <c r="C378">
        <v>0</v>
      </c>
      <c r="D378">
        <v>4</v>
      </c>
      <c r="E378">
        <v>0</v>
      </c>
      <c r="F378">
        <v>0</v>
      </c>
      <c r="G378">
        <v>5</v>
      </c>
    </row>
    <row r="379" spans="1:7" x14ac:dyDescent="0.25">
      <c r="A379" t="s">
        <v>227</v>
      </c>
      <c r="B379">
        <v>2</v>
      </c>
      <c r="C379">
        <v>0</v>
      </c>
      <c r="D379">
        <v>0</v>
      </c>
      <c r="E379">
        <v>0</v>
      </c>
      <c r="F379">
        <v>0</v>
      </c>
      <c r="G379">
        <v>2</v>
      </c>
    </row>
    <row r="380" spans="1:7" x14ac:dyDescent="0.25">
      <c r="A380" t="s">
        <v>226</v>
      </c>
      <c r="B380">
        <v>5</v>
      </c>
      <c r="C380">
        <v>0</v>
      </c>
      <c r="D380">
        <v>0</v>
      </c>
      <c r="E380">
        <v>0</v>
      </c>
      <c r="F380">
        <v>0</v>
      </c>
      <c r="G380">
        <v>0</v>
      </c>
    </row>
    <row r="381" spans="1:7" x14ac:dyDescent="0.25">
      <c r="A381" t="s">
        <v>225</v>
      </c>
      <c r="B381">
        <v>110</v>
      </c>
      <c r="C381">
        <v>10</v>
      </c>
      <c r="D381">
        <v>41</v>
      </c>
      <c r="E381">
        <v>7</v>
      </c>
      <c r="F381">
        <v>10</v>
      </c>
      <c r="G381">
        <v>59</v>
      </c>
    </row>
  </sheetData>
  <autoFilter ref="A1:G381" xr:uid="{00000000-0009-0000-0000-000002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K22"/>
  <sheetViews>
    <sheetView topLeftCell="N1" zoomScale="60" zoomScaleNormal="60" workbookViewId="0">
      <selection activeCell="AE7" sqref="AE7"/>
    </sheetView>
  </sheetViews>
  <sheetFormatPr baseColWidth="10" defaultRowHeight="12.75" x14ac:dyDescent="0.2"/>
  <cols>
    <col min="1" max="1" width="24.42578125" style="39" customWidth="1"/>
    <col min="2" max="28" width="8.7109375" style="39" customWidth="1"/>
    <col min="29" max="30" width="11.42578125" style="39"/>
    <col min="31" max="31" width="27.140625" style="39" customWidth="1"/>
    <col min="32" max="32" width="11.42578125" style="39"/>
    <col min="33" max="33" width="11.42578125" style="40"/>
    <col min="34" max="35" width="11.42578125" style="39"/>
    <col min="36" max="36" width="13.5703125" style="39" customWidth="1"/>
    <col min="37" max="41" width="11.42578125" style="39"/>
    <col min="42" max="42" width="11.42578125" style="40"/>
    <col min="43" max="51" width="11.42578125" style="39"/>
    <col min="52" max="52" width="11.42578125" style="40"/>
    <col min="53" max="61" width="11.42578125" style="39"/>
    <col min="62" max="63" width="11.42578125" style="40"/>
    <col min="64" max="256" width="11.42578125" style="39"/>
    <col min="257" max="257" width="24.42578125" style="39" customWidth="1"/>
    <col min="258" max="284" width="8.7109375" style="39" customWidth="1"/>
    <col min="285" max="512" width="11.42578125" style="39"/>
    <col min="513" max="513" width="24.42578125" style="39" customWidth="1"/>
    <col min="514" max="540" width="8.7109375" style="39" customWidth="1"/>
    <col min="541" max="768" width="11.42578125" style="39"/>
    <col min="769" max="769" width="24.42578125" style="39" customWidth="1"/>
    <col min="770" max="796" width="8.7109375" style="39" customWidth="1"/>
    <col min="797" max="1024" width="11.42578125" style="39"/>
    <col min="1025" max="1025" width="24.42578125" style="39" customWidth="1"/>
    <col min="1026" max="1052" width="8.7109375" style="39" customWidth="1"/>
    <col min="1053" max="1280" width="11.42578125" style="39"/>
    <col min="1281" max="1281" width="24.42578125" style="39" customWidth="1"/>
    <col min="1282" max="1308" width="8.7109375" style="39" customWidth="1"/>
    <col min="1309" max="1536" width="11.42578125" style="39"/>
    <col min="1537" max="1537" width="24.42578125" style="39" customWidth="1"/>
    <col min="1538" max="1564" width="8.7109375" style="39" customWidth="1"/>
    <col min="1565" max="1792" width="11.42578125" style="39"/>
    <col min="1793" max="1793" width="24.42578125" style="39" customWidth="1"/>
    <col min="1794" max="1820" width="8.7109375" style="39" customWidth="1"/>
    <col min="1821" max="2048" width="11.42578125" style="39"/>
    <col min="2049" max="2049" width="24.42578125" style="39" customWidth="1"/>
    <col min="2050" max="2076" width="8.7109375" style="39" customWidth="1"/>
    <col min="2077" max="2304" width="11.42578125" style="39"/>
    <col min="2305" max="2305" width="24.42578125" style="39" customWidth="1"/>
    <col min="2306" max="2332" width="8.7109375" style="39" customWidth="1"/>
    <col min="2333" max="2560" width="11.42578125" style="39"/>
    <col min="2561" max="2561" width="24.42578125" style="39" customWidth="1"/>
    <col min="2562" max="2588" width="8.7109375" style="39" customWidth="1"/>
    <col min="2589" max="2816" width="11.42578125" style="39"/>
    <col min="2817" max="2817" width="24.42578125" style="39" customWidth="1"/>
    <col min="2818" max="2844" width="8.7109375" style="39" customWidth="1"/>
    <col min="2845" max="3072" width="11.42578125" style="39"/>
    <col min="3073" max="3073" width="24.42578125" style="39" customWidth="1"/>
    <col min="3074" max="3100" width="8.7109375" style="39" customWidth="1"/>
    <col min="3101" max="3328" width="11.42578125" style="39"/>
    <col min="3329" max="3329" width="24.42578125" style="39" customWidth="1"/>
    <col min="3330" max="3356" width="8.7109375" style="39" customWidth="1"/>
    <col min="3357" max="3584" width="11.42578125" style="39"/>
    <col min="3585" max="3585" width="24.42578125" style="39" customWidth="1"/>
    <col min="3586" max="3612" width="8.7109375" style="39" customWidth="1"/>
    <col min="3613" max="3840" width="11.42578125" style="39"/>
    <col min="3841" max="3841" width="24.42578125" style="39" customWidth="1"/>
    <col min="3842" max="3868" width="8.7109375" style="39" customWidth="1"/>
    <col min="3869" max="4096" width="11.42578125" style="39"/>
    <col min="4097" max="4097" width="24.42578125" style="39" customWidth="1"/>
    <col min="4098" max="4124" width="8.7109375" style="39" customWidth="1"/>
    <col min="4125" max="4352" width="11.42578125" style="39"/>
    <col min="4353" max="4353" width="24.42578125" style="39" customWidth="1"/>
    <col min="4354" max="4380" width="8.7109375" style="39" customWidth="1"/>
    <col min="4381" max="4608" width="11.42578125" style="39"/>
    <col min="4609" max="4609" width="24.42578125" style="39" customWidth="1"/>
    <col min="4610" max="4636" width="8.7109375" style="39" customWidth="1"/>
    <col min="4637" max="4864" width="11.42578125" style="39"/>
    <col min="4865" max="4865" width="24.42578125" style="39" customWidth="1"/>
    <col min="4866" max="4892" width="8.7109375" style="39" customWidth="1"/>
    <col min="4893" max="5120" width="11.42578125" style="39"/>
    <col min="5121" max="5121" width="24.42578125" style="39" customWidth="1"/>
    <col min="5122" max="5148" width="8.7109375" style="39" customWidth="1"/>
    <col min="5149" max="5376" width="11.42578125" style="39"/>
    <col min="5377" max="5377" width="24.42578125" style="39" customWidth="1"/>
    <col min="5378" max="5404" width="8.7109375" style="39" customWidth="1"/>
    <col min="5405" max="5632" width="11.42578125" style="39"/>
    <col min="5633" max="5633" width="24.42578125" style="39" customWidth="1"/>
    <col min="5634" max="5660" width="8.7109375" style="39" customWidth="1"/>
    <col min="5661" max="5888" width="11.42578125" style="39"/>
    <col min="5889" max="5889" width="24.42578125" style="39" customWidth="1"/>
    <col min="5890" max="5916" width="8.7109375" style="39" customWidth="1"/>
    <col min="5917" max="6144" width="11.42578125" style="39"/>
    <col min="6145" max="6145" width="24.42578125" style="39" customWidth="1"/>
    <col min="6146" max="6172" width="8.7109375" style="39" customWidth="1"/>
    <col min="6173" max="6400" width="11.42578125" style="39"/>
    <col min="6401" max="6401" width="24.42578125" style="39" customWidth="1"/>
    <col min="6402" max="6428" width="8.7109375" style="39" customWidth="1"/>
    <col min="6429" max="6656" width="11.42578125" style="39"/>
    <col min="6657" max="6657" width="24.42578125" style="39" customWidth="1"/>
    <col min="6658" max="6684" width="8.7109375" style="39" customWidth="1"/>
    <col min="6685" max="6912" width="11.42578125" style="39"/>
    <col min="6913" max="6913" width="24.42578125" style="39" customWidth="1"/>
    <col min="6914" max="6940" width="8.7109375" style="39" customWidth="1"/>
    <col min="6941" max="7168" width="11.42578125" style="39"/>
    <col min="7169" max="7169" width="24.42578125" style="39" customWidth="1"/>
    <col min="7170" max="7196" width="8.7109375" style="39" customWidth="1"/>
    <col min="7197" max="7424" width="11.42578125" style="39"/>
    <col min="7425" max="7425" width="24.42578125" style="39" customWidth="1"/>
    <col min="7426" max="7452" width="8.7109375" style="39" customWidth="1"/>
    <col min="7453" max="7680" width="11.42578125" style="39"/>
    <col min="7681" max="7681" width="24.42578125" style="39" customWidth="1"/>
    <col min="7682" max="7708" width="8.7109375" style="39" customWidth="1"/>
    <col min="7709" max="7936" width="11.42578125" style="39"/>
    <col min="7937" max="7937" width="24.42578125" style="39" customWidth="1"/>
    <col min="7938" max="7964" width="8.7109375" style="39" customWidth="1"/>
    <col min="7965" max="8192" width="11.42578125" style="39"/>
    <col min="8193" max="8193" width="24.42578125" style="39" customWidth="1"/>
    <col min="8194" max="8220" width="8.7109375" style="39" customWidth="1"/>
    <col min="8221" max="8448" width="11.42578125" style="39"/>
    <col min="8449" max="8449" width="24.42578125" style="39" customWidth="1"/>
    <col min="8450" max="8476" width="8.7109375" style="39" customWidth="1"/>
    <col min="8477" max="8704" width="11.42578125" style="39"/>
    <col min="8705" max="8705" width="24.42578125" style="39" customWidth="1"/>
    <col min="8706" max="8732" width="8.7109375" style="39" customWidth="1"/>
    <col min="8733" max="8960" width="11.42578125" style="39"/>
    <col min="8961" max="8961" width="24.42578125" style="39" customWidth="1"/>
    <col min="8962" max="8988" width="8.7109375" style="39" customWidth="1"/>
    <col min="8989" max="9216" width="11.42578125" style="39"/>
    <col min="9217" max="9217" width="24.42578125" style="39" customWidth="1"/>
    <col min="9218" max="9244" width="8.7109375" style="39" customWidth="1"/>
    <col min="9245" max="9472" width="11.42578125" style="39"/>
    <col min="9473" max="9473" width="24.42578125" style="39" customWidth="1"/>
    <col min="9474" max="9500" width="8.7109375" style="39" customWidth="1"/>
    <col min="9501" max="9728" width="11.42578125" style="39"/>
    <col min="9729" max="9729" width="24.42578125" style="39" customWidth="1"/>
    <col min="9730" max="9756" width="8.7109375" style="39" customWidth="1"/>
    <col min="9757" max="9984" width="11.42578125" style="39"/>
    <col min="9985" max="9985" width="24.42578125" style="39" customWidth="1"/>
    <col min="9986" max="10012" width="8.7109375" style="39" customWidth="1"/>
    <col min="10013" max="10240" width="11.42578125" style="39"/>
    <col min="10241" max="10241" width="24.42578125" style="39" customWidth="1"/>
    <col min="10242" max="10268" width="8.7109375" style="39" customWidth="1"/>
    <col min="10269" max="10496" width="11.42578125" style="39"/>
    <col min="10497" max="10497" width="24.42578125" style="39" customWidth="1"/>
    <col min="10498" max="10524" width="8.7109375" style="39" customWidth="1"/>
    <col min="10525" max="10752" width="11.42578125" style="39"/>
    <col min="10753" max="10753" width="24.42578125" style="39" customWidth="1"/>
    <col min="10754" max="10780" width="8.7109375" style="39" customWidth="1"/>
    <col min="10781" max="11008" width="11.42578125" style="39"/>
    <col min="11009" max="11009" width="24.42578125" style="39" customWidth="1"/>
    <col min="11010" max="11036" width="8.7109375" style="39" customWidth="1"/>
    <col min="11037" max="11264" width="11.42578125" style="39"/>
    <col min="11265" max="11265" width="24.42578125" style="39" customWidth="1"/>
    <col min="11266" max="11292" width="8.7109375" style="39" customWidth="1"/>
    <col min="11293" max="11520" width="11.42578125" style="39"/>
    <col min="11521" max="11521" width="24.42578125" style="39" customWidth="1"/>
    <col min="11522" max="11548" width="8.7109375" style="39" customWidth="1"/>
    <col min="11549" max="11776" width="11.42578125" style="39"/>
    <col min="11777" max="11777" width="24.42578125" style="39" customWidth="1"/>
    <col min="11778" max="11804" width="8.7109375" style="39" customWidth="1"/>
    <col min="11805" max="12032" width="11.42578125" style="39"/>
    <col min="12033" max="12033" width="24.42578125" style="39" customWidth="1"/>
    <col min="12034" max="12060" width="8.7109375" style="39" customWidth="1"/>
    <col min="12061" max="12288" width="11.42578125" style="39"/>
    <col min="12289" max="12289" width="24.42578125" style="39" customWidth="1"/>
    <col min="12290" max="12316" width="8.7109375" style="39" customWidth="1"/>
    <col min="12317" max="12544" width="11.42578125" style="39"/>
    <col min="12545" max="12545" width="24.42578125" style="39" customWidth="1"/>
    <col min="12546" max="12572" width="8.7109375" style="39" customWidth="1"/>
    <col min="12573" max="12800" width="11.42578125" style="39"/>
    <col min="12801" max="12801" width="24.42578125" style="39" customWidth="1"/>
    <col min="12802" max="12828" width="8.7109375" style="39" customWidth="1"/>
    <col min="12829" max="13056" width="11.42578125" style="39"/>
    <col min="13057" max="13057" width="24.42578125" style="39" customWidth="1"/>
    <col min="13058" max="13084" width="8.7109375" style="39" customWidth="1"/>
    <col min="13085" max="13312" width="11.42578125" style="39"/>
    <col min="13313" max="13313" width="24.42578125" style="39" customWidth="1"/>
    <col min="13314" max="13340" width="8.7109375" style="39" customWidth="1"/>
    <col min="13341" max="13568" width="11.42578125" style="39"/>
    <col min="13569" max="13569" width="24.42578125" style="39" customWidth="1"/>
    <col min="13570" max="13596" width="8.7109375" style="39" customWidth="1"/>
    <col min="13597" max="13824" width="11.42578125" style="39"/>
    <col min="13825" max="13825" width="24.42578125" style="39" customWidth="1"/>
    <col min="13826" max="13852" width="8.7109375" style="39" customWidth="1"/>
    <col min="13853" max="14080" width="11.42578125" style="39"/>
    <col min="14081" max="14081" width="24.42578125" style="39" customWidth="1"/>
    <col min="14082" max="14108" width="8.7109375" style="39" customWidth="1"/>
    <col min="14109" max="14336" width="11.42578125" style="39"/>
    <col min="14337" max="14337" width="24.42578125" style="39" customWidth="1"/>
    <col min="14338" max="14364" width="8.7109375" style="39" customWidth="1"/>
    <col min="14365" max="14592" width="11.42578125" style="39"/>
    <col min="14593" max="14593" width="24.42578125" style="39" customWidth="1"/>
    <col min="14594" max="14620" width="8.7109375" style="39" customWidth="1"/>
    <col min="14621" max="14848" width="11.42578125" style="39"/>
    <col min="14849" max="14849" width="24.42578125" style="39" customWidth="1"/>
    <col min="14850" max="14876" width="8.7109375" style="39" customWidth="1"/>
    <col min="14877" max="15104" width="11.42578125" style="39"/>
    <col min="15105" max="15105" width="24.42578125" style="39" customWidth="1"/>
    <col min="15106" max="15132" width="8.7109375" style="39" customWidth="1"/>
    <col min="15133" max="15360" width="11.42578125" style="39"/>
    <col min="15361" max="15361" width="24.42578125" style="39" customWidth="1"/>
    <col min="15362" max="15388" width="8.7109375" style="39" customWidth="1"/>
    <col min="15389" max="15616" width="11.42578125" style="39"/>
    <col min="15617" max="15617" width="24.42578125" style="39" customWidth="1"/>
    <col min="15618" max="15644" width="8.7109375" style="39" customWidth="1"/>
    <col min="15645" max="15872" width="11.42578125" style="39"/>
    <col min="15873" max="15873" width="24.42578125" style="39" customWidth="1"/>
    <col min="15874" max="15900" width="8.7109375" style="39" customWidth="1"/>
    <col min="15901" max="16128" width="11.42578125" style="39"/>
    <col min="16129" max="16129" width="24.42578125" style="39" customWidth="1"/>
    <col min="16130" max="16156" width="8.7109375" style="39" customWidth="1"/>
    <col min="16157" max="16384" width="11.42578125" style="39"/>
  </cols>
  <sheetData>
    <row r="1" spans="1:63" s="34" customFormat="1" ht="21.75" customHeight="1" x14ac:dyDescent="0.2">
      <c r="A1" s="180"/>
      <c r="B1" s="181"/>
      <c r="C1" s="181"/>
      <c r="D1" s="33"/>
      <c r="E1" s="184" t="s">
        <v>143</v>
      </c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5"/>
    </row>
    <row r="2" spans="1:63" s="34" customFormat="1" ht="18.75" customHeight="1" x14ac:dyDescent="0.2">
      <c r="A2" s="182"/>
      <c r="B2" s="183"/>
      <c r="C2" s="183"/>
      <c r="D2" s="35"/>
      <c r="E2" s="186" t="s">
        <v>144</v>
      </c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7"/>
    </row>
    <row r="3" spans="1:63" s="34" customFormat="1" ht="18.75" customHeight="1" x14ac:dyDescent="0.2">
      <c r="A3" s="182"/>
      <c r="B3" s="183"/>
      <c r="C3" s="183"/>
      <c r="D3" s="35"/>
      <c r="E3" s="186" t="s">
        <v>145</v>
      </c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7"/>
    </row>
    <row r="4" spans="1:63" s="34" customFormat="1" ht="18.75" customHeight="1" x14ac:dyDescent="0.2">
      <c r="A4" s="182"/>
      <c r="B4" s="183"/>
      <c r="C4" s="183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6"/>
    </row>
    <row r="5" spans="1:63" s="34" customFormat="1" ht="21.75" customHeight="1" x14ac:dyDescent="0.2">
      <c r="A5" s="182"/>
      <c r="B5" s="183"/>
      <c r="C5" s="183"/>
      <c r="D5" s="37"/>
      <c r="E5" s="188" t="s">
        <v>146</v>
      </c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8"/>
      <c r="U5" s="188"/>
      <c r="V5" s="188"/>
      <c r="W5" s="188"/>
      <c r="X5" s="188"/>
      <c r="Y5" s="188"/>
      <c r="Z5" s="188"/>
      <c r="AA5" s="188"/>
      <c r="AB5" s="189"/>
    </row>
    <row r="6" spans="1:63" ht="30" customHeight="1" x14ac:dyDescent="0.2">
      <c r="A6" s="175" t="s">
        <v>147</v>
      </c>
      <c r="B6" s="179" t="s">
        <v>148</v>
      </c>
      <c r="C6" s="190" t="s">
        <v>149</v>
      </c>
      <c r="D6" s="175" t="s">
        <v>150</v>
      </c>
      <c r="E6" s="175"/>
      <c r="F6" s="175"/>
      <c r="G6" s="175"/>
      <c r="H6" s="175"/>
      <c r="I6" s="175"/>
      <c r="J6" s="175"/>
      <c r="K6" s="175"/>
      <c r="L6" s="175" t="s">
        <v>151</v>
      </c>
      <c r="M6" s="175"/>
      <c r="N6" s="175"/>
      <c r="O6" s="175"/>
      <c r="P6" s="175"/>
      <c r="Q6" s="176"/>
      <c r="R6" s="175" t="s">
        <v>152</v>
      </c>
      <c r="S6" s="175"/>
      <c r="T6" s="175"/>
      <c r="U6" s="175"/>
      <c r="V6" s="175"/>
      <c r="W6" s="175"/>
      <c r="X6" s="176"/>
      <c r="Y6" s="176"/>
      <c r="Z6" s="177" t="s">
        <v>153</v>
      </c>
      <c r="AA6" s="38"/>
      <c r="AB6" s="179" t="s">
        <v>154</v>
      </c>
    </row>
    <row r="7" spans="1:63" ht="137.25" customHeight="1" x14ac:dyDescent="0.2">
      <c r="A7" s="175"/>
      <c r="B7" s="190"/>
      <c r="C7" s="190"/>
      <c r="D7" s="41" t="s">
        <v>155</v>
      </c>
      <c r="E7" s="42" t="s">
        <v>149</v>
      </c>
      <c r="F7" s="41" t="s">
        <v>156</v>
      </c>
      <c r="G7" s="42" t="s">
        <v>149</v>
      </c>
      <c r="H7" s="41" t="s">
        <v>157</v>
      </c>
      <c r="I7" s="42" t="s">
        <v>149</v>
      </c>
      <c r="J7" s="41" t="s">
        <v>158</v>
      </c>
      <c r="K7" s="42" t="s">
        <v>149</v>
      </c>
      <c r="L7" s="41" t="s">
        <v>159</v>
      </c>
      <c r="M7" s="42" t="s">
        <v>149</v>
      </c>
      <c r="N7" s="41" t="s">
        <v>160</v>
      </c>
      <c r="O7" s="42" t="s">
        <v>149</v>
      </c>
      <c r="P7" s="41" t="s">
        <v>161</v>
      </c>
      <c r="Q7" s="42" t="s">
        <v>149</v>
      </c>
      <c r="R7" s="41" t="s">
        <v>162</v>
      </c>
      <c r="S7" s="42" t="s">
        <v>149</v>
      </c>
      <c r="T7" s="41" t="s">
        <v>163</v>
      </c>
      <c r="U7" s="42" t="s">
        <v>149</v>
      </c>
      <c r="V7" s="41" t="s">
        <v>164</v>
      </c>
      <c r="W7" s="42" t="s">
        <v>149</v>
      </c>
      <c r="X7" s="41" t="s">
        <v>88</v>
      </c>
      <c r="Y7" s="42" t="s">
        <v>149</v>
      </c>
      <c r="Z7" s="178"/>
      <c r="AA7" s="43" t="s">
        <v>149</v>
      </c>
      <c r="AB7" s="179"/>
      <c r="AC7" s="44"/>
      <c r="AD7" s="44"/>
      <c r="AE7" s="128">
        <v>2019</v>
      </c>
      <c r="AF7" s="128" t="s">
        <v>95</v>
      </c>
      <c r="AG7" s="129" t="s">
        <v>91</v>
      </c>
      <c r="AH7" s="128" t="s">
        <v>92</v>
      </c>
      <c r="AI7" s="128" t="s">
        <v>93</v>
      </c>
      <c r="AJ7" s="128" t="s">
        <v>89</v>
      </c>
      <c r="AK7" s="128" t="s">
        <v>88</v>
      </c>
    </row>
    <row r="8" spans="1:63" s="50" customFormat="1" ht="24.95" customHeight="1" x14ac:dyDescent="0.25">
      <c r="A8" s="45" t="s">
        <v>165</v>
      </c>
      <c r="B8" s="46">
        <v>29</v>
      </c>
      <c r="C8" s="47">
        <f>(B8/$B$17)*100</f>
        <v>1.0568513119533527</v>
      </c>
      <c r="D8" s="47">
        <v>0</v>
      </c>
      <c r="E8" s="47">
        <f>(D8/B$8)*100</f>
        <v>0</v>
      </c>
      <c r="F8" s="48">
        <v>21</v>
      </c>
      <c r="G8" s="47">
        <f>(F8/B$8)*100</f>
        <v>72.41379310344827</v>
      </c>
      <c r="H8" s="48">
        <v>8</v>
      </c>
      <c r="I8" s="47">
        <f>(H8/B$8)*100</f>
        <v>27.586206896551722</v>
      </c>
      <c r="J8" s="48">
        <v>0</v>
      </c>
      <c r="K8" s="47">
        <f>(J8/B$8)*100</f>
        <v>0</v>
      </c>
      <c r="L8" s="48">
        <v>29</v>
      </c>
      <c r="M8" s="47">
        <f>(L8/B$8)*100</f>
        <v>100</v>
      </c>
      <c r="N8" s="48">
        <v>0</v>
      </c>
      <c r="O8" s="47">
        <f>(N8/B$8)*100</f>
        <v>0</v>
      </c>
      <c r="P8" s="48">
        <v>0</v>
      </c>
      <c r="Q8" s="47">
        <f>(P8/B$8)*100</f>
        <v>0</v>
      </c>
      <c r="R8" s="48">
        <v>0</v>
      </c>
      <c r="S8" s="47">
        <f>(R8/B$8)*100</f>
        <v>0</v>
      </c>
      <c r="T8" s="48">
        <v>17</v>
      </c>
      <c r="U8" s="47">
        <f>(T8/B$8)*100</f>
        <v>58.620689655172406</v>
      </c>
      <c r="V8" s="48">
        <v>3</v>
      </c>
      <c r="W8" s="47">
        <f>(V8/B$8)*100</f>
        <v>10.344827586206897</v>
      </c>
      <c r="X8" s="48">
        <v>3</v>
      </c>
      <c r="Y8" s="47">
        <f>(X8/B$8)*100</f>
        <v>10.344827586206897</v>
      </c>
      <c r="Z8" s="47">
        <v>6</v>
      </c>
      <c r="AA8" s="47">
        <v>20.689655172413794</v>
      </c>
      <c r="AB8" s="48">
        <v>0</v>
      </c>
      <c r="AC8" s="49"/>
      <c r="AD8" s="49"/>
      <c r="AE8" s="130" t="str">
        <f>CONCATENATE(A8,$AE$7)</f>
        <v>Bajo Cauca2019</v>
      </c>
      <c r="AF8" s="130">
        <f>B8</f>
        <v>29</v>
      </c>
      <c r="AG8" s="131">
        <f>R8</f>
        <v>0</v>
      </c>
      <c r="AH8" s="130">
        <f>T8</f>
        <v>17</v>
      </c>
      <c r="AI8" s="130">
        <f>V8</f>
        <v>3</v>
      </c>
      <c r="AJ8" s="130">
        <f>Z8</f>
        <v>6</v>
      </c>
      <c r="AK8" s="130">
        <f>X8</f>
        <v>3</v>
      </c>
      <c r="AP8" s="51"/>
      <c r="AZ8" s="51"/>
      <c r="BJ8" s="51"/>
      <c r="BK8" s="51"/>
    </row>
    <row r="9" spans="1:63" s="50" customFormat="1" ht="24.95" customHeight="1" x14ac:dyDescent="0.25">
      <c r="A9" s="45" t="s">
        <v>166</v>
      </c>
      <c r="B9" s="48">
        <v>58</v>
      </c>
      <c r="C9" s="47">
        <f t="shared" ref="C9:C17" si="0">(B9/$B$17)*100</f>
        <v>2.1137026239067054</v>
      </c>
      <c r="D9" s="48">
        <v>0</v>
      </c>
      <c r="E9" s="47">
        <f>(D9/B$9)*100</f>
        <v>0</v>
      </c>
      <c r="F9" s="48">
        <v>48</v>
      </c>
      <c r="G9" s="47">
        <f>(F9/B$9)*100</f>
        <v>82.758620689655174</v>
      </c>
      <c r="H9" s="48">
        <v>9</v>
      </c>
      <c r="I9" s="47">
        <f>(H9/B$9)*100</f>
        <v>15.517241379310345</v>
      </c>
      <c r="J9" s="48">
        <v>0</v>
      </c>
      <c r="K9" s="47">
        <f>(J9/B$9)*100</f>
        <v>0</v>
      </c>
      <c r="L9" s="48">
        <v>51</v>
      </c>
      <c r="M9" s="47">
        <f>(L9/B$9)*100</f>
        <v>87.931034482758619</v>
      </c>
      <c r="N9" s="48">
        <v>1</v>
      </c>
      <c r="O9" s="47">
        <f>(N9/B$9)*100</f>
        <v>1.7241379310344827</v>
      </c>
      <c r="P9" s="48">
        <v>4</v>
      </c>
      <c r="Q9" s="47">
        <f>(P9/B$9)*100</f>
        <v>6.8965517241379306</v>
      </c>
      <c r="R9" s="48">
        <v>2</v>
      </c>
      <c r="S9" s="47">
        <f>(R9/B$9)*100</f>
        <v>3.4482758620689653</v>
      </c>
      <c r="T9" s="48">
        <v>39</v>
      </c>
      <c r="U9" s="47">
        <f>(T9/B$9)*100</f>
        <v>67.241379310344826</v>
      </c>
      <c r="V9" s="48">
        <v>0</v>
      </c>
      <c r="W9" s="47">
        <f>(V9/B$9)*100</f>
        <v>0</v>
      </c>
      <c r="X9" s="48">
        <v>3</v>
      </c>
      <c r="Y9" s="47">
        <f>(X9/B$9)*100</f>
        <v>5.1724137931034484</v>
      </c>
      <c r="Z9" s="47">
        <v>14</v>
      </c>
      <c r="AA9" s="47">
        <v>24.137931034482758</v>
      </c>
      <c r="AB9" s="48">
        <v>3</v>
      </c>
      <c r="AE9" s="130" t="str">
        <f t="shared" ref="AE9:AE17" si="1">CONCATENATE(A9,$AE$7)</f>
        <v>Magdalena Medio2019</v>
      </c>
      <c r="AF9" s="130">
        <f t="shared" ref="AF9:AF17" si="2">B9</f>
        <v>58</v>
      </c>
      <c r="AG9" s="131">
        <f t="shared" ref="AG9:AG17" si="3">R9</f>
        <v>2</v>
      </c>
      <c r="AH9" s="130">
        <f t="shared" ref="AH9:AH17" si="4">T9</f>
        <v>39</v>
      </c>
      <c r="AI9" s="130">
        <f t="shared" ref="AI9:AI17" si="5">V9</f>
        <v>0</v>
      </c>
      <c r="AJ9" s="130">
        <f t="shared" ref="AJ9:AJ17" si="6">Z9</f>
        <v>14</v>
      </c>
      <c r="AK9" s="130">
        <f t="shared" ref="AK9:AK17" si="7">X9</f>
        <v>3</v>
      </c>
      <c r="AP9" s="51"/>
      <c r="AZ9" s="51"/>
      <c r="BJ9" s="51"/>
      <c r="BK9" s="51"/>
    </row>
    <row r="10" spans="1:63" s="50" customFormat="1" ht="24.95" customHeight="1" x14ac:dyDescent="0.25">
      <c r="A10" s="45" t="s">
        <v>167</v>
      </c>
      <c r="B10" s="46">
        <v>53</v>
      </c>
      <c r="C10" s="47">
        <f t="shared" si="0"/>
        <v>1.9314868804664722</v>
      </c>
      <c r="D10" s="48">
        <v>2</v>
      </c>
      <c r="E10" s="47">
        <f>(D10/B$10)*100</f>
        <v>3.7735849056603774</v>
      </c>
      <c r="F10" s="48">
        <v>39</v>
      </c>
      <c r="G10" s="47">
        <f>(F10/B$10)*100</f>
        <v>73.584905660377359</v>
      </c>
      <c r="H10" s="48">
        <v>12</v>
      </c>
      <c r="I10" s="47">
        <f>(H10/B$10)*100</f>
        <v>22.641509433962266</v>
      </c>
      <c r="J10" s="48">
        <v>0</v>
      </c>
      <c r="K10" s="47">
        <f>(J10/B$10)*100</f>
        <v>0</v>
      </c>
      <c r="L10" s="48">
        <v>42</v>
      </c>
      <c r="M10" s="47">
        <f>(L10/B$10)*100</f>
        <v>79.245283018867923</v>
      </c>
      <c r="N10" s="48">
        <v>7</v>
      </c>
      <c r="O10" s="47">
        <f>(N10/B$10)*100</f>
        <v>13.20754716981132</v>
      </c>
      <c r="P10" s="48">
        <v>4</v>
      </c>
      <c r="Q10" s="47">
        <f>(P10/B$10)*100</f>
        <v>7.5471698113207548</v>
      </c>
      <c r="R10" s="48">
        <v>5</v>
      </c>
      <c r="S10" s="47">
        <f>(R10/B$10)*100</f>
        <v>9.433962264150944</v>
      </c>
      <c r="T10" s="48">
        <v>10</v>
      </c>
      <c r="U10" s="47">
        <f>(T10/B$10)*100</f>
        <v>18.867924528301888</v>
      </c>
      <c r="V10" s="48">
        <v>1</v>
      </c>
      <c r="W10" s="47">
        <f>(V10/B$10)*100</f>
        <v>1.8867924528301887</v>
      </c>
      <c r="X10" s="48">
        <v>4</v>
      </c>
      <c r="Y10" s="47">
        <f>(X10/B$10)*100</f>
        <v>7.5471698113207548</v>
      </c>
      <c r="Z10" s="47">
        <v>35</v>
      </c>
      <c r="AA10" s="47">
        <v>66.037735849056602</v>
      </c>
      <c r="AB10" s="48">
        <v>0</v>
      </c>
      <c r="AE10" s="130" t="str">
        <f t="shared" si="1"/>
        <v>Nordeste2019</v>
      </c>
      <c r="AF10" s="130">
        <f t="shared" si="2"/>
        <v>53</v>
      </c>
      <c r="AG10" s="131">
        <f t="shared" si="3"/>
        <v>5</v>
      </c>
      <c r="AH10" s="130">
        <f t="shared" si="4"/>
        <v>10</v>
      </c>
      <c r="AI10" s="130">
        <f t="shared" si="5"/>
        <v>1</v>
      </c>
      <c r="AJ10" s="130">
        <f t="shared" si="6"/>
        <v>35</v>
      </c>
      <c r="AK10" s="130">
        <f t="shared" si="7"/>
        <v>4</v>
      </c>
      <c r="AP10" s="51"/>
      <c r="AZ10" s="51"/>
      <c r="BJ10" s="51"/>
      <c r="BK10" s="51"/>
    </row>
    <row r="11" spans="1:63" s="50" customFormat="1" ht="24.95" customHeight="1" x14ac:dyDescent="0.25">
      <c r="A11" s="45" t="s">
        <v>168</v>
      </c>
      <c r="B11" s="46">
        <v>29</v>
      </c>
      <c r="C11" s="47">
        <f t="shared" si="0"/>
        <v>1.0568513119533527</v>
      </c>
      <c r="D11" s="48">
        <v>2</v>
      </c>
      <c r="E11" s="47">
        <f>(D11/B$11)*100</f>
        <v>6.8965517241379306</v>
      </c>
      <c r="F11" s="48">
        <v>24</v>
      </c>
      <c r="G11" s="47">
        <f>(F11/B$11)*100</f>
        <v>82.758620689655174</v>
      </c>
      <c r="H11" s="48">
        <v>4</v>
      </c>
      <c r="I11" s="47">
        <f>(H11/B$11)*100</f>
        <v>13.793103448275861</v>
      </c>
      <c r="J11" s="48">
        <v>0</v>
      </c>
      <c r="K11" s="47">
        <f>(J11/B$11)*100</f>
        <v>0</v>
      </c>
      <c r="L11" s="48">
        <v>24</v>
      </c>
      <c r="M11" s="47">
        <f>(L11/B$11)*100</f>
        <v>82.758620689655174</v>
      </c>
      <c r="N11" s="48">
        <v>3</v>
      </c>
      <c r="O11" s="47">
        <f>(N11/B$11)*100</f>
        <v>10.344827586206897</v>
      </c>
      <c r="P11" s="48">
        <v>2</v>
      </c>
      <c r="Q11" s="47">
        <f>(P11/B$11)*100</f>
        <v>6.8965517241379306</v>
      </c>
      <c r="R11" s="48">
        <v>3</v>
      </c>
      <c r="S11" s="47">
        <f>(R11/B$11)*100</f>
        <v>10.344827586206897</v>
      </c>
      <c r="T11" s="48">
        <v>8</v>
      </c>
      <c r="U11" s="47">
        <f>(T11/B$11)*100</f>
        <v>27.586206896551722</v>
      </c>
      <c r="V11" s="48">
        <v>0</v>
      </c>
      <c r="W11" s="47">
        <f>(V11/B$11)*100</f>
        <v>0</v>
      </c>
      <c r="X11" s="48">
        <v>8</v>
      </c>
      <c r="Y11" s="47">
        <f>(X11/B$11)*100</f>
        <v>27.586206896551722</v>
      </c>
      <c r="Z11" s="47">
        <v>13</v>
      </c>
      <c r="AA11" s="47">
        <v>44.827586206896555</v>
      </c>
      <c r="AB11" s="48">
        <v>3</v>
      </c>
      <c r="AE11" s="130" t="str">
        <f t="shared" si="1"/>
        <v>Norte2019</v>
      </c>
      <c r="AF11" s="130">
        <f t="shared" si="2"/>
        <v>29</v>
      </c>
      <c r="AG11" s="131">
        <f t="shared" si="3"/>
        <v>3</v>
      </c>
      <c r="AH11" s="130">
        <f t="shared" si="4"/>
        <v>8</v>
      </c>
      <c r="AI11" s="130">
        <f t="shared" si="5"/>
        <v>0</v>
      </c>
      <c r="AJ11" s="130">
        <f t="shared" si="6"/>
        <v>13</v>
      </c>
      <c r="AK11" s="130">
        <f t="shared" si="7"/>
        <v>8</v>
      </c>
      <c r="AP11" s="51"/>
      <c r="AZ11" s="51"/>
      <c r="BJ11" s="51"/>
      <c r="BK11" s="51"/>
    </row>
    <row r="12" spans="1:63" s="50" customFormat="1" ht="24.95" customHeight="1" x14ac:dyDescent="0.25">
      <c r="A12" s="45" t="s">
        <v>169</v>
      </c>
      <c r="B12" s="46">
        <v>346</v>
      </c>
      <c r="C12" s="47">
        <f t="shared" si="0"/>
        <v>12.609329446064141</v>
      </c>
      <c r="D12" s="48">
        <v>1</v>
      </c>
      <c r="E12" s="47">
        <f>(D12/B$12)*100</f>
        <v>0.28901734104046239</v>
      </c>
      <c r="F12" s="48">
        <v>139</v>
      </c>
      <c r="G12" s="47">
        <f>(F12/B$12)*100</f>
        <v>40.173410404624278</v>
      </c>
      <c r="H12" s="48">
        <v>206</v>
      </c>
      <c r="I12" s="47">
        <f>(H12/B$12)*100</f>
        <v>59.537572254335259</v>
      </c>
      <c r="J12" s="48">
        <v>0</v>
      </c>
      <c r="K12" s="47">
        <f>(J12/B$12)*100</f>
        <v>0</v>
      </c>
      <c r="L12" s="48">
        <v>320</v>
      </c>
      <c r="M12" s="47">
        <f>(L12/B$12)*100</f>
        <v>92.48554913294798</v>
      </c>
      <c r="N12" s="48">
        <v>8</v>
      </c>
      <c r="O12" s="47">
        <f>(N12/B$12)*100</f>
        <v>2.3121387283236992</v>
      </c>
      <c r="P12" s="48">
        <v>7</v>
      </c>
      <c r="Q12" s="47">
        <f>(P12/B$12)*100</f>
        <v>2.0231213872832372</v>
      </c>
      <c r="R12" s="48">
        <v>0</v>
      </c>
      <c r="S12" s="47">
        <f>(R12/B$12)*100</f>
        <v>0</v>
      </c>
      <c r="T12" s="48">
        <v>25</v>
      </c>
      <c r="U12" s="47">
        <f>(T12/B$12)*100</f>
        <v>7.2254335260115612</v>
      </c>
      <c r="V12" s="48">
        <v>0</v>
      </c>
      <c r="W12" s="47">
        <f>(V12/B$12)*100</f>
        <v>0</v>
      </c>
      <c r="X12" s="48">
        <v>9</v>
      </c>
      <c r="Y12" s="47">
        <f>(X12/B$12)*100</f>
        <v>2.601156069364162</v>
      </c>
      <c r="Z12" s="47">
        <v>312</v>
      </c>
      <c r="AA12" s="47">
        <v>90.173410404624278</v>
      </c>
      <c r="AB12" s="48">
        <v>0</v>
      </c>
      <c r="AE12" s="130" t="str">
        <f t="shared" si="1"/>
        <v>Occidente2019</v>
      </c>
      <c r="AF12" s="130">
        <f t="shared" si="2"/>
        <v>346</v>
      </c>
      <c r="AG12" s="131">
        <f t="shared" si="3"/>
        <v>0</v>
      </c>
      <c r="AH12" s="130">
        <f t="shared" si="4"/>
        <v>25</v>
      </c>
      <c r="AI12" s="130">
        <f t="shared" si="5"/>
        <v>0</v>
      </c>
      <c r="AJ12" s="130">
        <f t="shared" si="6"/>
        <v>312</v>
      </c>
      <c r="AK12" s="130">
        <f t="shared" si="7"/>
        <v>9</v>
      </c>
      <c r="AP12" s="51"/>
      <c r="AZ12" s="51"/>
      <c r="BJ12" s="51"/>
      <c r="BK12" s="51"/>
    </row>
    <row r="13" spans="1:63" s="50" customFormat="1" ht="24.95" customHeight="1" x14ac:dyDescent="0.25">
      <c r="A13" s="45" t="s">
        <v>170</v>
      </c>
      <c r="B13" s="46">
        <v>101</v>
      </c>
      <c r="C13" s="47">
        <f t="shared" si="0"/>
        <v>3.6807580174927113</v>
      </c>
      <c r="D13" s="48">
        <v>0</v>
      </c>
      <c r="E13" s="47">
        <f>(D13/B$13)*100</f>
        <v>0</v>
      </c>
      <c r="F13" s="48">
        <v>68</v>
      </c>
      <c r="G13" s="47">
        <f>(F13/B$13)*100</f>
        <v>67.32673267326733</v>
      </c>
      <c r="H13" s="48">
        <v>33</v>
      </c>
      <c r="I13" s="47">
        <f>(H13/B$13)*100</f>
        <v>32.673267326732677</v>
      </c>
      <c r="J13" s="48">
        <v>0</v>
      </c>
      <c r="K13" s="47">
        <f>(J13/B$13)*100</f>
        <v>0</v>
      </c>
      <c r="L13" s="48">
        <v>87</v>
      </c>
      <c r="M13" s="47">
        <f>(L13/B$13)*100</f>
        <v>86.138613861386133</v>
      </c>
      <c r="N13" s="48">
        <v>9</v>
      </c>
      <c r="O13" s="47">
        <f>(N13/B$13)*100</f>
        <v>8.9108910891089099</v>
      </c>
      <c r="P13" s="48">
        <v>6</v>
      </c>
      <c r="Q13" s="47">
        <f>(P13/B$13)*100</f>
        <v>5.9405940594059405</v>
      </c>
      <c r="R13" s="48">
        <v>10</v>
      </c>
      <c r="S13" s="47">
        <f>(R13/B$13)*100</f>
        <v>9.9009900990099009</v>
      </c>
      <c r="T13" s="48">
        <v>42</v>
      </c>
      <c r="U13" s="47">
        <f>(T13/B$13)*100</f>
        <v>41.584158415841586</v>
      </c>
      <c r="V13" s="48">
        <v>6</v>
      </c>
      <c r="W13" s="47">
        <f>(V13/B$13)*100</f>
        <v>5.9405940594059405</v>
      </c>
      <c r="X13" s="48">
        <v>3</v>
      </c>
      <c r="Y13" s="47">
        <f>(X13/B$13)*100</f>
        <v>2.9702970297029703</v>
      </c>
      <c r="Z13" s="47">
        <v>40</v>
      </c>
      <c r="AA13" s="47">
        <v>39.603960396039604</v>
      </c>
      <c r="AB13" s="48">
        <v>8</v>
      </c>
      <c r="AD13" s="51"/>
      <c r="AE13" s="130" t="str">
        <f t="shared" si="1"/>
        <v>Oriente2019</v>
      </c>
      <c r="AF13" s="130">
        <f t="shared" si="2"/>
        <v>101</v>
      </c>
      <c r="AG13" s="131">
        <f t="shared" si="3"/>
        <v>10</v>
      </c>
      <c r="AH13" s="130">
        <f t="shared" si="4"/>
        <v>42</v>
      </c>
      <c r="AI13" s="130">
        <f t="shared" si="5"/>
        <v>6</v>
      </c>
      <c r="AJ13" s="130">
        <f t="shared" si="6"/>
        <v>40</v>
      </c>
      <c r="AK13" s="130">
        <f t="shared" si="7"/>
        <v>3</v>
      </c>
      <c r="AP13" s="51"/>
      <c r="AZ13" s="51"/>
      <c r="BJ13" s="51"/>
      <c r="BK13" s="51"/>
    </row>
    <row r="14" spans="1:63" s="50" customFormat="1" ht="24.95" customHeight="1" x14ac:dyDescent="0.25">
      <c r="A14" s="45" t="s">
        <v>171</v>
      </c>
      <c r="B14" s="46">
        <v>186</v>
      </c>
      <c r="C14" s="47">
        <f t="shared" si="0"/>
        <v>6.778425655976676</v>
      </c>
      <c r="D14" s="48">
        <v>28</v>
      </c>
      <c r="E14" s="47">
        <f>(D14/B$14)*100</f>
        <v>15.053763440860216</v>
      </c>
      <c r="F14" s="48">
        <v>131</v>
      </c>
      <c r="G14" s="47">
        <f>(F14/B$14)*100</f>
        <v>70.430107526881727</v>
      </c>
      <c r="H14" s="48">
        <v>26</v>
      </c>
      <c r="I14" s="47">
        <f>(H14/B$14)*100</f>
        <v>13.978494623655912</v>
      </c>
      <c r="J14" s="48">
        <v>0</v>
      </c>
      <c r="K14" s="47">
        <f>(J14/B$14)*100</f>
        <v>0</v>
      </c>
      <c r="L14" s="48">
        <v>160</v>
      </c>
      <c r="M14" s="47">
        <f>(L14/B$14)*100</f>
        <v>86.021505376344081</v>
      </c>
      <c r="N14" s="48">
        <v>9</v>
      </c>
      <c r="O14" s="47">
        <f>(N14/B$14)*100</f>
        <v>4.838709677419355</v>
      </c>
      <c r="P14" s="48">
        <v>18</v>
      </c>
      <c r="Q14" s="47">
        <f>(P14/B$14)*100</f>
        <v>9.67741935483871</v>
      </c>
      <c r="R14" s="48">
        <v>0</v>
      </c>
      <c r="S14" s="47">
        <f>(R14/B$14)*100</f>
        <v>0</v>
      </c>
      <c r="T14" s="48">
        <v>36</v>
      </c>
      <c r="U14" s="47">
        <f>(T14/B$14)*100</f>
        <v>19.35483870967742</v>
      </c>
      <c r="V14" s="48">
        <v>1</v>
      </c>
      <c r="W14" s="47">
        <f>(V14/B$14)*100</f>
        <v>0.53763440860215062</v>
      </c>
      <c r="X14" s="48">
        <v>11</v>
      </c>
      <c r="Y14" s="47">
        <f>(X14/B$14)*100</f>
        <v>5.913978494623656</v>
      </c>
      <c r="Z14" s="47">
        <v>138</v>
      </c>
      <c r="AA14" s="47">
        <v>74.193548387096769</v>
      </c>
      <c r="AB14" s="48">
        <v>0</v>
      </c>
      <c r="AE14" s="130" t="str">
        <f t="shared" si="1"/>
        <v>Suroeste2019</v>
      </c>
      <c r="AF14" s="130">
        <f t="shared" si="2"/>
        <v>186</v>
      </c>
      <c r="AG14" s="131">
        <f t="shared" si="3"/>
        <v>0</v>
      </c>
      <c r="AH14" s="130">
        <f t="shared" si="4"/>
        <v>36</v>
      </c>
      <c r="AI14" s="130">
        <f t="shared" si="5"/>
        <v>1</v>
      </c>
      <c r="AJ14" s="130">
        <f t="shared" si="6"/>
        <v>138</v>
      </c>
      <c r="AK14" s="130">
        <f t="shared" si="7"/>
        <v>11</v>
      </c>
      <c r="AP14" s="51"/>
      <c r="AZ14" s="51"/>
      <c r="BJ14" s="51"/>
      <c r="BK14" s="51"/>
    </row>
    <row r="15" spans="1:63" s="50" customFormat="1" ht="24.95" customHeight="1" x14ac:dyDescent="0.25">
      <c r="A15" s="45" t="s">
        <v>172</v>
      </c>
      <c r="B15" s="48">
        <v>55</v>
      </c>
      <c r="C15" s="47">
        <f t="shared" si="0"/>
        <v>2.0043731778425657</v>
      </c>
      <c r="D15" s="48">
        <v>1</v>
      </c>
      <c r="E15" s="47">
        <f>(D15/B$15)*100</f>
        <v>1.8181818181818181</v>
      </c>
      <c r="F15" s="48">
        <v>38</v>
      </c>
      <c r="G15" s="47">
        <f>(F15/B$15)*100</f>
        <v>69.090909090909093</v>
      </c>
      <c r="H15" s="48">
        <v>17</v>
      </c>
      <c r="I15" s="47">
        <f>(H15/B$15)*100</f>
        <v>30.909090909090907</v>
      </c>
      <c r="J15" s="48">
        <v>0</v>
      </c>
      <c r="K15" s="47">
        <f>(J15/B$15)*100</f>
        <v>0</v>
      </c>
      <c r="L15" s="48">
        <v>55</v>
      </c>
      <c r="M15" s="47">
        <f>(L15/B$15)*100</f>
        <v>100</v>
      </c>
      <c r="N15" s="48">
        <v>0</v>
      </c>
      <c r="O15" s="47">
        <f>(N15/B$15)*100</f>
        <v>0</v>
      </c>
      <c r="P15" s="48">
        <v>0</v>
      </c>
      <c r="Q15" s="47">
        <f>(P15/B$15)*100</f>
        <v>0</v>
      </c>
      <c r="R15" s="48">
        <v>0</v>
      </c>
      <c r="S15" s="47">
        <f>(R15/B$15)*100</f>
        <v>0</v>
      </c>
      <c r="T15" s="48">
        <v>14</v>
      </c>
      <c r="U15" s="47">
        <f>(T15/B$15)*100</f>
        <v>25.454545454545453</v>
      </c>
      <c r="V15" s="48">
        <v>1</v>
      </c>
      <c r="W15" s="47">
        <f>(V15/B$15)*100</f>
        <v>1.8181818181818181</v>
      </c>
      <c r="X15" s="48">
        <v>4</v>
      </c>
      <c r="Y15" s="47">
        <f>(X15/B$15)*100</f>
        <v>7.2727272727272725</v>
      </c>
      <c r="Z15" s="47">
        <v>36</v>
      </c>
      <c r="AA15" s="47">
        <v>65.454545454545453</v>
      </c>
      <c r="AB15" s="48">
        <v>1</v>
      </c>
      <c r="AE15" s="130" t="str">
        <f t="shared" si="1"/>
        <v>Uraba2019</v>
      </c>
      <c r="AF15" s="130">
        <f t="shared" si="2"/>
        <v>55</v>
      </c>
      <c r="AG15" s="131">
        <f t="shared" si="3"/>
        <v>0</v>
      </c>
      <c r="AH15" s="130">
        <f t="shared" si="4"/>
        <v>14</v>
      </c>
      <c r="AI15" s="130">
        <f t="shared" si="5"/>
        <v>1</v>
      </c>
      <c r="AJ15" s="130">
        <f t="shared" si="6"/>
        <v>36</v>
      </c>
      <c r="AK15" s="130">
        <f t="shared" si="7"/>
        <v>4</v>
      </c>
      <c r="AP15" s="51"/>
      <c r="AZ15" s="51"/>
      <c r="BJ15" s="51"/>
      <c r="BK15" s="51"/>
    </row>
    <row r="16" spans="1:63" s="50" customFormat="1" ht="24.95" customHeight="1" x14ac:dyDescent="0.25">
      <c r="A16" s="45" t="s">
        <v>173</v>
      </c>
      <c r="B16" s="48">
        <v>1887</v>
      </c>
      <c r="C16" s="47">
        <f t="shared" si="0"/>
        <v>68.768221574344025</v>
      </c>
      <c r="D16" s="48">
        <v>53</v>
      </c>
      <c r="E16" s="47">
        <f>(D16/B$16)*100</f>
        <v>2.8086910439851618</v>
      </c>
      <c r="F16" s="48">
        <v>308</v>
      </c>
      <c r="G16" s="47">
        <f>(F16/B$16)*100</f>
        <v>16.322204557498676</v>
      </c>
      <c r="H16" s="48">
        <v>1527</v>
      </c>
      <c r="I16" s="47">
        <f>(H16/B$16)*100</f>
        <v>80.922098569157399</v>
      </c>
      <c r="J16" s="48">
        <v>5</v>
      </c>
      <c r="K16" s="47">
        <f>(J16/B$16)*100</f>
        <v>0.26497085320614733</v>
      </c>
      <c r="L16" s="48">
        <v>1878</v>
      </c>
      <c r="M16" s="47">
        <f>(L16/B$16)*100</f>
        <v>99.52305246422894</v>
      </c>
      <c r="N16" s="48">
        <v>2</v>
      </c>
      <c r="O16" s="47">
        <f>(N16/B$16)*100</f>
        <v>0.10598834128245893</v>
      </c>
      <c r="P16" s="48">
        <v>2</v>
      </c>
      <c r="Q16" s="47">
        <f>(P16/B$16)*100</f>
        <v>0.10598834128245893</v>
      </c>
      <c r="R16" s="48">
        <v>127</v>
      </c>
      <c r="S16" s="47">
        <f>(R16/B$16)*100</f>
        <v>6.7302596714361425</v>
      </c>
      <c r="T16" s="48">
        <v>1238</v>
      </c>
      <c r="U16" s="47">
        <f>(T16/B$16)*100</f>
        <v>65.606783253842082</v>
      </c>
      <c r="V16" s="48">
        <v>92</v>
      </c>
      <c r="W16" s="47">
        <f>(V16/B$16)*100</f>
        <v>4.8754636989931104</v>
      </c>
      <c r="X16" s="48">
        <v>190</v>
      </c>
      <c r="Y16" s="47">
        <f>(X16/B$16)*100</f>
        <v>10.068892421833599</v>
      </c>
      <c r="Z16" s="47">
        <v>252</v>
      </c>
      <c r="AA16" s="47">
        <v>13.354531001589825</v>
      </c>
      <c r="AB16" s="48">
        <v>47</v>
      </c>
      <c r="AE16" s="130" t="str">
        <f t="shared" si="1"/>
        <v>Valle de Aburrá2019</v>
      </c>
      <c r="AF16" s="130">
        <f t="shared" si="2"/>
        <v>1887</v>
      </c>
      <c r="AG16" s="131">
        <f t="shared" si="3"/>
        <v>127</v>
      </c>
      <c r="AH16" s="130">
        <f t="shared" si="4"/>
        <v>1238</v>
      </c>
      <c r="AI16" s="130">
        <f t="shared" si="5"/>
        <v>92</v>
      </c>
      <c r="AJ16" s="130">
        <f t="shared" si="6"/>
        <v>252</v>
      </c>
      <c r="AK16" s="130">
        <f t="shared" si="7"/>
        <v>190</v>
      </c>
      <c r="AP16" s="51"/>
      <c r="AZ16" s="51"/>
      <c r="BJ16" s="51"/>
      <c r="BK16" s="51"/>
    </row>
    <row r="17" spans="1:37" ht="24.95" customHeight="1" x14ac:dyDescent="0.2">
      <c r="A17" s="52" t="s">
        <v>90</v>
      </c>
      <c r="B17" s="53">
        <f>SUM($B$8:$B$16)</f>
        <v>2744</v>
      </c>
      <c r="C17" s="54">
        <f t="shared" si="0"/>
        <v>100</v>
      </c>
      <c r="D17" s="54">
        <f>SUM(D8:$D$16)</f>
        <v>87</v>
      </c>
      <c r="E17" s="54">
        <f>(D17/B$17)*100</f>
        <v>3.1705539358600583</v>
      </c>
      <c r="F17" s="55">
        <f>SUM($F$8:$F$16)</f>
        <v>816</v>
      </c>
      <c r="G17" s="54">
        <f>(F17/B$17)*100</f>
        <v>29.737609329446062</v>
      </c>
      <c r="H17" s="55">
        <f>H16+H15+H11+H12+H14+H8+H9+H10+H13</f>
        <v>1842</v>
      </c>
      <c r="I17" s="54">
        <f>(H17/B$17)*100</f>
        <v>67.128279883381921</v>
      </c>
      <c r="J17" s="55">
        <f>J16+J15+J11+J12+J14+J8+J9+J10+J13</f>
        <v>5</v>
      </c>
      <c r="K17" s="56">
        <f>(J17/B$17)*100</f>
        <v>0.18221574344023322</v>
      </c>
      <c r="L17" s="55">
        <f>L16+L15+L11+L12+L14+L8+L9+L10+L13</f>
        <v>2646</v>
      </c>
      <c r="M17" s="54">
        <f>(L17/B$17)*100</f>
        <v>96.428571428571431</v>
      </c>
      <c r="N17" s="55">
        <f>N16+N15+N11+N12+N14+N8+N9+N10+N13</f>
        <v>39</v>
      </c>
      <c r="O17" s="54">
        <f>(N17/B$17)*100</f>
        <v>1.4212827988338192</v>
      </c>
      <c r="P17" s="55">
        <f>P16+P15+P11+P12+P14+P8+P9+P10+P13</f>
        <v>43</v>
      </c>
      <c r="Q17" s="54">
        <f>(P17/B$17)*100</f>
        <v>1.5670553935860059</v>
      </c>
      <c r="R17" s="55">
        <f>R16+R15+R11+R12+R14+R8+R9+R10+R13</f>
        <v>147</v>
      </c>
      <c r="S17" s="54">
        <f>(R17/B$17)*100</f>
        <v>5.3571428571428568</v>
      </c>
      <c r="T17" s="55">
        <f>T16+T15+T11+T12+T14+T8+T9+T10+T13</f>
        <v>1429</v>
      </c>
      <c r="U17" s="54">
        <f>(T17/B$17)*100</f>
        <v>52.077259475218661</v>
      </c>
      <c r="V17" s="55">
        <f>V16+V15+V11+V12+V14+V8+V9+V10+V13</f>
        <v>104</v>
      </c>
      <c r="W17" s="54">
        <f>(V17/B$17)*100</f>
        <v>3.7900874635568513</v>
      </c>
      <c r="X17" s="55">
        <f>X16+X15+X11+X12+X14+X8+X9+X10+X13</f>
        <v>235</v>
      </c>
      <c r="Y17" s="54">
        <f>(X17/B$17)*100</f>
        <v>8.5641399416909625</v>
      </c>
      <c r="Z17" s="55">
        <f>Z16+Z15+Z11+Z12+Z14+Z8+Z9+Z10+Z13</f>
        <v>846</v>
      </c>
      <c r="AA17" s="54">
        <f>(Z17/B$17)*100</f>
        <v>30.830903790087465</v>
      </c>
      <c r="AB17" s="55">
        <f>AB16+AB15+AB11+AB12+AB14+AB8+AB9+AB10+AB13</f>
        <v>62</v>
      </c>
      <c r="AE17" s="130" t="str">
        <f t="shared" si="1"/>
        <v>Total Antioquia2019</v>
      </c>
      <c r="AF17" s="130">
        <f t="shared" si="2"/>
        <v>2744</v>
      </c>
      <c r="AG17" s="131">
        <f t="shared" si="3"/>
        <v>147</v>
      </c>
      <c r="AH17" s="130">
        <f t="shared" si="4"/>
        <v>1429</v>
      </c>
      <c r="AI17" s="130">
        <f t="shared" si="5"/>
        <v>104</v>
      </c>
      <c r="AJ17" s="130">
        <f t="shared" si="6"/>
        <v>846</v>
      </c>
      <c r="AK17" s="130">
        <f t="shared" si="7"/>
        <v>235</v>
      </c>
    </row>
    <row r="18" spans="1:37" ht="24.95" customHeight="1" x14ac:dyDescent="0.2">
      <c r="A18" s="138"/>
      <c r="B18" s="139"/>
      <c r="C18" s="140"/>
      <c r="D18" s="140"/>
      <c r="E18" s="140"/>
      <c r="F18" s="141"/>
      <c r="G18" s="140"/>
      <c r="H18" s="141"/>
      <c r="I18" s="140"/>
      <c r="J18" s="141"/>
      <c r="K18" s="142"/>
      <c r="L18" s="141"/>
      <c r="M18" s="140"/>
      <c r="N18" s="141"/>
      <c r="O18" s="140"/>
      <c r="P18" s="141"/>
      <c r="Q18" s="140"/>
      <c r="R18" s="141"/>
      <c r="S18" s="140"/>
      <c r="T18" s="141"/>
      <c r="U18" s="140"/>
      <c r="V18" s="141"/>
      <c r="W18" s="140"/>
      <c r="X18" s="141"/>
      <c r="Y18" s="140"/>
      <c r="Z18" s="141"/>
      <c r="AA18" s="140"/>
      <c r="AB18" s="141"/>
      <c r="AE18" s="130"/>
      <c r="AF18" s="130"/>
      <c r="AG18" s="131"/>
      <c r="AH18" s="130"/>
      <c r="AI18" s="130"/>
      <c r="AJ18" s="130"/>
      <c r="AK18" s="130"/>
    </row>
    <row r="19" spans="1:37" ht="24.95" customHeight="1" x14ac:dyDescent="0.2">
      <c r="A19" s="138"/>
      <c r="B19" s="139"/>
      <c r="C19" s="140"/>
      <c r="D19" s="140"/>
      <c r="E19" s="140"/>
      <c r="F19" s="141"/>
      <c r="G19" s="140"/>
      <c r="H19" s="141"/>
      <c r="I19" s="140"/>
      <c r="J19" s="141"/>
      <c r="K19" s="142"/>
      <c r="L19" s="141"/>
      <c r="M19" s="140"/>
      <c r="N19" s="141"/>
      <c r="O19" s="140"/>
      <c r="P19" s="141"/>
      <c r="Q19" s="140"/>
      <c r="R19" s="141"/>
      <c r="S19" s="140"/>
      <c r="T19" s="141"/>
      <c r="U19" s="140"/>
      <c r="V19" s="141"/>
      <c r="W19" s="140"/>
      <c r="X19" s="141"/>
      <c r="Y19" s="140"/>
      <c r="Z19" s="141"/>
      <c r="AA19" s="140"/>
      <c r="AB19" s="141"/>
      <c r="AE19" s="130"/>
      <c r="AF19" s="130"/>
      <c r="AG19" s="131"/>
      <c r="AH19" s="130"/>
      <c r="AI19" s="130"/>
      <c r="AJ19" s="130"/>
      <c r="AK19" s="130"/>
    </row>
    <row r="20" spans="1:37" ht="24.95" customHeight="1" x14ac:dyDescent="0.2">
      <c r="A20" s="138"/>
      <c r="B20" s="139"/>
      <c r="C20" s="140"/>
      <c r="D20" s="140"/>
      <c r="E20" s="140"/>
      <c r="F20" s="141"/>
      <c r="G20" s="140"/>
      <c r="H20" s="141"/>
      <c r="I20" s="140"/>
      <c r="J20" s="141"/>
      <c r="K20" s="142"/>
      <c r="L20" s="141"/>
      <c r="M20" s="140"/>
      <c r="N20" s="141"/>
      <c r="O20" s="140"/>
      <c r="P20" s="141"/>
      <c r="Q20" s="140"/>
      <c r="R20" s="141"/>
      <c r="S20" s="140"/>
      <c r="T20" s="141"/>
      <c r="U20" s="140"/>
      <c r="V20" s="141"/>
      <c r="W20" s="140"/>
      <c r="X20" s="141"/>
      <c r="Y20" s="140"/>
      <c r="Z20" s="141"/>
      <c r="AA20" s="140"/>
      <c r="AB20" s="141"/>
      <c r="AE20" s="130"/>
      <c r="AF20" s="130"/>
      <c r="AG20" s="131"/>
      <c r="AH20" s="130"/>
      <c r="AI20" s="130"/>
      <c r="AJ20" s="130"/>
      <c r="AK20" s="130"/>
    </row>
    <row r="21" spans="1:37" ht="24.95" customHeight="1" x14ac:dyDescent="0.2">
      <c r="A21" s="138"/>
      <c r="B21" s="139"/>
      <c r="C21" s="140"/>
      <c r="D21" s="140"/>
      <c r="E21" s="140"/>
      <c r="F21" s="141"/>
      <c r="G21" s="140"/>
      <c r="H21" s="141"/>
      <c r="I21" s="140"/>
      <c r="J21" s="141"/>
      <c r="K21" s="142"/>
      <c r="L21" s="141"/>
      <c r="M21" s="140"/>
      <c r="N21" s="141"/>
      <c r="O21" s="140"/>
      <c r="P21" s="141"/>
      <c r="Q21" s="140"/>
      <c r="R21" s="141"/>
      <c r="S21" s="140"/>
      <c r="T21" s="141"/>
      <c r="U21" s="140"/>
      <c r="V21" s="141"/>
      <c r="W21" s="140"/>
      <c r="X21" s="141"/>
      <c r="Y21" s="140"/>
      <c r="Z21" s="141"/>
      <c r="AA21" s="140"/>
      <c r="AB21" s="141"/>
      <c r="AE21" s="130"/>
      <c r="AF21" s="130"/>
      <c r="AG21" s="131"/>
      <c r="AH21" s="130"/>
      <c r="AI21" s="130"/>
      <c r="AJ21" s="130"/>
      <c r="AK21" s="130"/>
    </row>
    <row r="22" spans="1:37" x14ac:dyDescent="0.2">
      <c r="F22" s="57"/>
      <c r="G22" s="57"/>
      <c r="H22" s="58"/>
      <c r="I22" s="58"/>
      <c r="J22" s="59"/>
      <c r="K22" s="59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8"/>
    </row>
  </sheetData>
  <mergeCells count="13">
    <mergeCell ref="R6:Y6"/>
    <mergeCell ref="Z6:Z7"/>
    <mergeCell ref="AB6:AB7"/>
    <mergeCell ref="A1:C5"/>
    <mergeCell ref="E1:AB1"/>
    <mergeCell ref="E2:AB2"/>
    <mergeCell ref="E3:AB3"/>
    <mergeCell ref="E5:AB5"/>
    <mergeCell ref="A6:A7"/>
    <mergeCell ref="B6:B7"/>
    <mergeCell ref="C6:C7"/>
    <mergeCell ref="D6:K6"/>
    <mergeCell ref="L6:Q6"/>
  </mergeCells>
  <pageMargins left="0.7" right="0.7" top="0.75" bottom="0.75" header="0.3" footer="0.3"/>
  <pageSetup orientation="portrait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Y189"/>
  <sheetViews>
    <sheetView showGridLines="0" zoomScale="60" zoomScaleNormal="60" workbookViewId="0">
      <selection activeCell="AD8" sqref="AD8"/>
    </sheetView>
  </sheetViews>
  <sheetFormatPr baseColWidth="10" defaultRowHeight="12.75" x14ac:dyDescent="0.2"/>
  <cols>
    <col min="1" max="1" width="34.28515625" style="34" customWidth="1"/>
    <col min="2" max="2" width="7.7109375" style="108" customWidth="1"/>
    <col min="3" max="3" width="7.7109375" style="123" customWidth="1"/>
    <col min="4" max="4" width="7.7109375" style="124" customWidth="1"/>
    <col min="5" max="5" width="7.7109375" style="123" customWidth="1"/>
    <col min="6" max="6" width="7.7109375" style="108" customWidth="1"/>
    <col min="7" max="7" width="7.7109375" style="123" customWidth="1"/>
    <col min="8" max="8" width="7.7109375" style="108" customWidth="1"/>
    <col min="9" max="9" width="7.7109375" style="123" customWidth="1"/>
    <col min="10" max="10" width="7.7109375" style="108" customWidth="1"/>
    <col min="11" max="11" width="7.7109375" style="123" customWidth="1"/>
    <col min="12" max="12" width="7.7109375" style="108" customWidth="1"/>
    <col min="13" max="13" width="7.7109375" style="123" customWidth="1"/>
    <col min="14" max="14" width="7.7109375" style="108" customWidth="1"/>
    <col min="15" max="15" width="7.7109375" style="123" customWidth="1"/>
    <col min="16" max="16" width="7.7109375" style="108" customWidth="1"/>
    <col min="17" max="17" width="7.7109375" style="123" customWidth="1"/>
    <col min="18" max="18" width="7.7109375" style="108" customWidth="1"/>
    <col min="19" max="19" width="7.7109375" style="123" customWidth="1"/>
    <col min="20" max="20" width="7.7109375" style="108" customWidth="1"/>
    <col min="21" max="21" width="7.7109375" style="123" customWidth="1"/>
    <col min="22" max="22" width="7.7109375" style="108" customWidth="1"/>
    <col min="23" max="23" width="7.7109375" style="123" customWidth="1"/>
    <col min="24" max="24" width="7.7109375" style="108" customWidth="1"/>
    <col min="25" max="25" width="7.7109375" style="123" customWidth="1"/>
    <col min="26" max="26" width="7.7109375" style="124" customWidth="1"/>
    <col min="27" max="27" width="7.7109375" style="123" customWidth="1"/>
    <col min="28" max="29" width="7.7109375" style="108" customWidth="1"/>
    <col min="30" max="30" width="27.42578125" style="108" customWidth="1"/>
    <col min="31" max="31" width="12" style="108" customWidth="1"/>
    <col min="32" max="34" width="7.7109375" style="108" customWidth="1"/>
    <col min="35" max="35" width="13.28515625" style="108" customWidth="1"/>
    <col min="36" max="36" width="12" style="108" customWidth="1"/>
    <col min="37" max="45" width="7.7109375" style="108" customWidth="1"/>
    <col min="46" max="46" width="11.42578125" style="34" customWidth="1"/>
    <col min="47" max="273" width="11.42578125" style="34"/>
    <col min="274" max="274" width="34.28515625" style="34" customWidth="1"/>
    <col min="275" max="301" width="7.7109375" style="34" customWidth="1"/>
    <col min="302" max="529" width="11.42578125" style="34"/>
    <col min="530" max="530" width="34.28515625" style="34" customWidth="1"/>
    <col min="531" max="557" width="7.7109375" style="34" customWidth="1"/>
    <col min="558" max="785" width="11.42578125" style="34"/>
    <col min="786" max="786" width="34.28515625" style="34" customWidth="1"/>
    <col min="787" max="813" width="7.7109375" style="34" customWidth="1"/>
    <col min="814" max="1041" width="11.42578125" style="34"/>
    <col min="1042" max="1042" width="34.28515625" style="34" customWidth="1"/>
    <col min="1043" max="1069" width="7.7109375" style="34" customWidth="1"/>
    <col min="1070" max="1297" width="11.42578125" style="34"/>
    <col min="1298" max="1298" width="34.28515625" style="34" customWidth="1"/>
    <col min="1299" max="1325" width="7.7109375" style="34" customWidth="1"/>
    <col min="1326" max="1553" width="11.42578125" style="34"/>
    <col min="1554" max="1554" width="34.28515625" style="34" customWidth="1"/>
    <col min="1555" max="1581" width="7.7109375" style="34" customWidth="1"/>
    <col min="1582" max="1809" width="11.42578125" style="34"/>
    <col min="1810" max="1810" width="34.28515625" style="34" customWidth="1"/>
    <col min="1811" max="1837" width="7.7109375" style="34" customWidth="1"/>
    <col min="1838" max="2065" width="11.42578125" style="34"/>
    <col min="2066" max="2066" width="34.28515625" style="34" customWidth="1"/>
    <col min="2067" max="2093" width="7.7109375" style="34" customWidth="1"/>
    <col min="2094" max="2321" width="11.42578125" style="34"/>
    <col min="2322" max="2322" width="34.28515625" style="34" customWidth="1"/>
    <col min="2323" max="2349" width="7.7109375" style="34" customWidth="1"/>
    <col min="2350" max="2577" width="11.42578125" style="34"/>
    <col min="2578" max="2578" width="34.28515625" style="34" customWidth="1"/>
    <col min="2579" max="2605" width="7.7109375" style="34" customWidth="1"/>
    <col min="2606" max="2833" width="11.42578125" style="34"/>
    <col min="2834" max="2834" width="34.28515625" style="34" customWidth="1"/>
    <col min="2835" max="2861" width="7.7109375" style="34" customWidth="1"/>
    <col min="2862" max="3089" width="11.42578125" style="34"/>
    <col min="3090" max="3090" width="34.28515625" style="34" customWidth="1"/>
    <col min="3091" max="3117" width="7.7109375" style="34" customWidth="1"/>
    <col min="3118" max="3345" width="11.42578125" style="34"/>
    <col min="3346" max="3346" width="34.28515625" style="34" customWidth="1"/>
    <col min="3347" max="3373" width="7.7109375" style="34" customWidth="1"/>
    <col min="3374" max="3601" width="11.42578125" style="34"/>
    <col min="3602" max="3602" width="34.28515625" style="34" customWidth="1"/>
    <col min="3603" max="3629" width="7.7109375" style="34" customWidth="1"/>
    <col min="3630" max="3857" width="11.42578125" style="34"/>
    <col min="3858" max="3858" width="34.28515625" style="34" customWidth="1"/>
    <col min="3859" max="3885" width="7.7109375" style="34" customWidth="1"/>
    <col min="3886" max="4113" width="11.42578125" style="34"/>
    <col min="4114" max="4114" width="34.28515625" style="34" customWidth="1"/>
    <col min="4115" max="4141" width="7.7109375" style="34" customWidth="1"/>
    <col min="4142" max="4369" width="11.42578125" style="34"/>
    <col min="4370" max="4370" width="34.28515625" style="34" customWidth="1"/>
    <col min="4371" max="4397" width="7.7109375" style="34" customWidth="1"/>
    <col min="4398" max="4625" width="11.42578125" style="34"/>
    <col min="4626" max="4626" width="34.28515625" style="34" customWidth="1"/>
    <col min="4627" max="4653" width="7.7109375" style="34" customWidth="1"/>
    <col min="4654" max="4881" width="11.42578125" style="34"/>
    <col min="4882" max="4882" width="34.28515625" style="34" customWidth="1"/>
    <col min="4883" max="4909" width="7.7109375" style="34" customWidth="1"/>
    <col min="4910" max="5137" width="11.42578125" style="34"/>
    <col min="5138" max="5138" width="34.28515625" style="34" customWidth="1"/>
    <col min="5139" max="5165" width="7.7109375" style="34" customWidth="1"/>
    <col min="5166" max="5393" width="11.42578125" style="34"/>
    <col min="5394" max="5394" width="34.28515625" style="34" customWidth="1"/>
    <col min="5395" max="5421" width="7.7109375" style="34" customWidth="1"/>
    <col min="5422" max="5649" width="11.42578125" style="34"/>
    <col min="5650" max="5650" width="34.28515625" style="34" customWidth="1"/>
    <col min="5651" max="5677" width="7.7109375" style="34" customWidth="1"/>
    <col min="5678" max="5905" width="11.42578125" style="34"/>
    <col min="5906" max="5906" width="34.28515625" style="34" customWidth="1"/>
    <col min="5907" max="5933" width="7.7109375" style="34" customWidth="1"/>
    <col min="5934" max="6161" width="11.42578125" style="34"/>
    <col min="6162" max="6162" width="34.28515625" style="34" customWidth="1"/>
    <col min="6163" max="6189" width="7.7109375" style="34" customWidth="1"/>
    <col min="6190" max="6417" width="11.42578125" style="34"/>
    <col min="6418" max="6418" width="34.28515625" style="34" customWidth="1"/>
    <col min="6419" max="6445" width="7.7109375" style="34" customWidth="1"/>
    <col min="6446" max="6673" width="11.42578125" style="34"/>
    <col min="6674" max="6674" width="34.28515625" style="34" customWidth="1"/>
    <col min="6675" max="6701" width="7.7109375" style="34" customWidth="1"/>
    <col min="6702" max="6929" width="11.42578125" style="34"/>
    <col min="6930" max="6930" width="34.28515625" style="34" customWidth="1"/>
    <col min="6931" max="6957" width="7.7109375" style="34" customWidth="1"/>
    <col min="6958" max="7185" width="11.42578125" style="34"/>
    <col min="7186" max="7186" width="34.28515625" style="34" customWidth="1"/>
    <col min="7187" max="7213" width="7.7109375" style="34" customWidth="1"/>
    <col min="7214" max="7441" width="11.42578125" style="34"/>
    <col min="7442" max="7442" width="34.28515625" style="34" customWidth="1"/>
    <col min="7443" max="7469" width="7.7109375" style="34" customWidth="1"/>
    <col min="7470" max="7697" width="11.42578125" style="34"/>
    <col min="7698" max="7698" width="34.28515625" style="34" customWidth="1"/>
    <col min="7699" max="7725" width="7.7109375" style="34" customWidth="1"/>
    <col min="7726" max="7953" width="11.42578125" style="34"/>
    <col min="7954" max="7954" width="34.28515625" style="34" customWidth="1"/>
    <col min="7955" max="7981" width="7.7109375" style="34" customWidth="1"/>
    <col min="7982" max="8209" width="11.42578125" style="34"/>
    <col min="8210" max="8210" width="34.28515625" style="34" customWidth="1"/>
    <col min="8211" max="8237" width="7.7109375" style="34" customWidth="1"/>
    <col min="8238" max="8465" width="11.42578125" style="34"/>
    <col min="8466" max="8466" width="34.28515625" style="34" customWidth="1"/>
    <col min="8467" max="8493" width="7.7109375" style="34" customWidth="1"/>
    <col min="8494" max="8721" width="11.42578125" style="34"/>
    <col min="8722" max="8722" width="34.28515625" style="34" customWidth="1"/>
    <col min="8723" max="8749" width="7.7109375" style="34" customWidth="1"/>
    <col min="8750" max="8977" width="11.42578125" style="34"/>
    <col min="8978" max="8978" width="34.28515625" style="34" customWidth="1"/>
    <col min="8979" max="9005" width="7.7109375" style="34" customWidth="1"/>
    <col min="9006" max="9233" width="11.42578125" style="34"/>
    <col min="9234" max="9234" width="34.28515625" style="34" customWidth="1"/>
    <col min="9235" max="9261" width="7.7109375" style="34" customWidth="1"/>
    <col min="9262" max="9489" width="11.42578125" style="34"/>
    <col min="9490" max="9490" width="34.28515625" style="34" customWidth="1"/>
    <col min="9491" max="9517" width="7.7109375" style="34" customWidth="1"/>
    <col min="9518" max="9745" width="11.42578125" style="34"/>
    <col min="9746" max="9746" width="34.28515625" style="34" customWidth="1"/>
    <col min="9747" max="9773" width="7.7109375" style="34" customWidth="1"/>
    <col min="9774" max="10001" width="11.42578125" style="34"/>
    <col min="10002" max="10002" width="34.28515625" style="34" customWidth="1"/>
    <col min="10003" max="10029" width="7.7109375" style="34" customWidth="1"/>
    <col min="10030" max="10257" width="11.42578125" style="34"/>
    <col min="10258" max="10258" width="34.28515625" style="34" customWidth="1"/>
    <col min="10259" max="10285" width="7.7109375" style="34" customWidth="1"/>
    <col min="10286" max="10513" width="11.42578125" style="34"/>
    <col min="10514" max="10514" width="34.28515625" style="34" customWidth="1"/>
    <col min="10515" max="10541" width="7.7109375" style="34" customWidth="1"/>
    <col min="10542" max="10769" width="11.42578125" style="34"/>
    <col min="10770" max="10770" width="34.28515625" style="34" customWidth="1"/>
    <col min="10771" max="10797" width="7.7109375" style="34" customWidth="1"/>
    <col min="10798" max="11025" width="11.42578125" style="34"/>
    <col min="11026" max="11026" width="34.28515625" style="34" customWidth="1"/>
    <col min="11027" max="11053" width="7.7109375" style="34" customWidth="1"/>
    <col min="11054" max="11281" width="11.42578125" style="34"/>
    <col min="11282" max="11282" width="34.28515625" style="34" customWidth="1"/>
    <col min="11283" max="11309" width="7.7109375" style="34" customWidth="1"/>
    <col min="11310" max="11537" width="11.42578125" style="34"/>
    <col min="11538" max="11538" width="34.28515625" style="34" customWidth="1"/>
    <col min="11539" max="11565" width="7.7109375" style="34" customWidth="1"/>
    <col min="11566" max="11793" width="11.42578125" style="34"/>
    <col min="11794" max="11794" width="34.28515625" style="34" customWidth="1"/>
    <col min="11795" max="11821" width="7.7109375" style="34" customWidth="1"/>
    <col min="11822" max="12049" width="11.42578125" style="34"/>
    <col min="12050" max="12050" width="34.28515625" style="34" customWidth="1"/>
    <col min="12051" max="12077" width="7.7109375" style="34" customWidth="1"/>
    <col min="12078" max="12305" width="11.42578125" style="34"/>
    <col min="12306" max="12306" width="34.28515625" style="34" customWidth="1"/>
    <col min="12307" max="12333" width="7.7109375" style="34" customWidth="1"/>
    <col min="12334" max="12561" width="11.42578125" style="34"/>
    <col min="12562" max="12562" width="34.28515625" style="34" customWidth="1"/>
    <col min="12563" max="12589" width="7.7109375" style="34" customWidth="1"/>
    <col min="12590" max="12817" width="11.42578125" style="34"/>
    <col min="12818" max="12818" width="34.28515625" style="34" customWidth="1"/>
    <col min="12819" max="12845" width="7.7109375" style="34" customWidth="1"/>
    <col min="12846" max="13073" width="11.42578125" style="34"/>
    <col min="13074" max="13074" width="34.28515625" style="34" customWidth="1"/>
    <col min="13075" max="13101" width="7.7109375" style="34" customWidth="1"/>
    <col min="13102" max="13329" width="11.42578125" style="34"/>
    <col min="13330" max="13330" width="34.28515625" style="34" customWidth="1"/>
    <col min="13331" max="13357" width="7.7109375" style="34" customWidth="1"/>
    <col min="13358" max="13585" width="11.42578125" style="34"/>
    <col min="13586" max="13586" width="34.28515625" style="34" customWidth="1"/>
    <col min="13587" max="13613" width="7.7109375" style="34" customWidth="1"/>
    <col min="13614" max="13841" width="11.42578125" style="34"/>
    <col min="13842" max="13842" width="34.28515625" style="34" customWidth="1"/>
    <col min="13843" max="13869" width="7.7109375" style="34" customWidth="1"/>
    <col min="13870" max="14097" width="11.42578125" style="34"/>
    <col min="14098" max="14098" width="34.28515625" style="34" customWidth="1"/>
    <col min="14099" max="14125" width="7.7109375" style="34" customWidth="1"/>
    <col min="14126" max="14353" width="11.42578125" style="34"/>
    <col min="14354" max="14354" width="34.28515625" style="34" customWidth="1"/>
    <col min="14355" max="14381" width="7.7109375" style="34" customWidth="1"/>
    <col min="14382" max="14609" width="11.42578125" style="34"/>
    <col min="14610" max="14610" width="34.28515625" style="34" customWidth="1"/>
    <col min="14611" max="14637" width="7.7109375" style="34" customWidth="1"/>
    <col min="14638" max="14865" width="11.42578125" style="34"/>
    <col min="14866" max="14866" width="34.28515625" style="34" customWidth="1"/>
    <col min="14867" max="14893" width="7.7109375" style="34" customWidth="1"/>
    <col min="14894" max="15121" width="11.42578125" style="34"/>
    <col min="15122" max="15122" width="34.28515625" style="34" customWidth="1"/>
    <col min="15123" max="15149" width="7.7109375" style="34" customWidth="1"/>
    <col min="15150" max="15377" width="11.42578125" style="34"/>
    <col min="15378" max="15378" width="34.28515625" style="34" customWidth="1"/>
    <col min="15379" max="15405" width="7.7109375" style="34" customWidth="1"/>
    <col min="15406" max="15633" width="11.42578125" style="34"/>
    <col min="15634" max="15634" width="34.28515625" style="34" customWidth="1"/>
    <col min="15635" max="15661" width="7.7109375" style="34" customWidth="1"/>
    <col min="15662" max="15889" width="11.42578125" style="34"/>
    <col min="15890" max="15890" width="34.28515625" style="34" customWidth="1"/>
    <col min="15891" max="15917" width="7.7109375" style="34" customWidth="1"/>
    <col min="15918" max="16145" width="11.42578125" style="34"/>
    <col min="16146" max="16146" width="34.28515625" style="34" customWidth="1"/>
    <col min="16147" max="16173" width="7.7109375" style="34" customWidth="1"/>
    <col min="16174" max="16384" width="11.42578125" style="34"/>
  </cols>
  <sheetData>
    <row r="1" spans="1:45" ht="21.75" customHeight="1" x14ac:dyDescent="0.2">
      <c r="A1" s="180"/>
      <c r="B1" s="181"/>
      <c r="C1" s="181"/>
      <c r="D1" s="33"/>
      <c r="E1" s="184" t="s">
        <v>143</v>
      </c>
      <c r="F1" s="184"/>
      <c r="G1" s="184"/>
      <c r="H1" s="184"/>
      <c r="I1" s="184"/>
      <c r="J1" s="184"/>
      <c r="K1" s="184"/>
      <c r="L1" s="184"/>
      <c r="M1" s="184"/>
      <c r="N1" s="184"/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4"/>
      <c r="AB1" s="185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</row>
    <row r="2" spans="1:45" ht="18.75" customHeight="1" x14ac:dyDescent="0.2">
      <c r="A2" s="182"/>
      <c r="B2" s="183"/>
      <c r="C2" s="183"/>
      <c r="D2" s="35"/>
      <c r="E2" s="186" t="s">
        <v>144</v>
      </c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7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</row>
    <row r="3" spans="1:45" ht="18.75" customHeight="1" x14ac:dyDescent="0.2">
      <c r="A3" s="182"/>
      <c r="B3" s="183"/>
      <c r="C3" s="183"/>
      <c r="D3" s="35"/>
      <c r="E3" s="186" t="s">
        <v>145</v>
      </c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7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</row>
    <row r="4" spans="1:45" ht="21.75" customHeight="1" x14ac:dyDescent="0.2">
      <c r="A4" s="182"/>
      <c r="B4" s="183"/>
      <c r="C4" s="183"/>
      <c r="D4" s="37"/>
      <c r="E4" s="188" t="s">
        <v>146</v>
      </c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  <c r="AA4" s="188"/>
      <c r="AB4" s="189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</row>
    <row r="5" spans="1:45" ht="17.25" customHeight="1" x14ac:dyDescent="0.2">
      <c r="A5" s="191"/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92"/>
      <c r="V5" s="192"/>
      <c r="W5" s="192"/>
      <c r="X5" s="192"/>
      <c r="Y5" s="192"/>
      <c r="Z5" s="192"/>
      <c r="AA5" s="192"/>
      <c r="AB5" s="193"/>
      <c r="AC5" s="132"/>
      <c r="AD5" s="132"/>
      <c r="AE5" s="132"/>
      <c r="AF5" s="132"/>
      <c r="AG5" s="132"/>
      <c r="AH5" s="132"/>
      <c r="AI5" s="132"/>
      <c r="AJ5" s="132"/>
      <c r="AK5" s="132"/>
      <c r="AL5" s="132"/>
      <c r="AM5" s="132"/>
      <c r="AN5" s="132"/>
      <c r="AO5" s="132"/>
      <c r="AP5" s="132"/>
      <c r="AQ5" s="132"/>
      <c r="AR5" s="132"/>
      <c r="AS5" s="132"/>
    </row>
    <row r="6" spans="1:45" ht="18.75" customHeight="1" x14ac:dyDescent="0.2">
      <c r="A6" s="194" t="s">
        <v>175</v>
      </c>
      <c r="B6" s="194"/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33"/>
      <c r="AD6" s="133"/>
      <c r="AE6" s="133"/>
      <c r="AF6" s="133"/>
      <c r="AG6" s="133"/>
      <c r="AH6" s="133"/>
      <c r="AI6" s="133"/>
      <c r="AJ6" s="133"/>
      <c r="AK6" s="133"/>
      <c r="AL6" s="133"/>
      <c r="AM6" s="133"/>
      <c r="AN6" s="133"/>
      <c r="AO6" s="133"/>
      <c r="AP6" s="133"/>
      <c r="AQ6" s="133"/>
      <c r="AR6" s="133"/>
      <c r="AS6" s="133"/>
    </row>
    <row r="7" spans="1:45" ht="17.25" customHeight="1" x14ac:dyDescent="0.2">
      <c r="A7" s="175" t="s">
        <v>176</v>
      </c>
      <c r="B7" s="196" t="s">
        <v>177</v>
      </c>
      <c r="C7" s="198" t="s">
        <v>178</v>
      </c>
      <c r="D7" s="175" t="s">
        <v>150</v>
      </c>
      <c r="E7" s="175"/>
      <c r="F7" s="175"/>
      <c r="G7" s="175"/>
      <c r="H7" s="175"/>
      <c r="I7" s="175"/>
      <c r="J7" s="175"/>
      <c r="K7" s="175"/>
      <c r="L7" s="175" t="s">
        <v>151</v>
      </c>
      <c r="M7" s="175"/>
      <c r="N7" s="175"/>
      <c r="O7" s="175"/>
      <c r="P7" s="175"/>
      <c r="Q7" s="175"/>
      <c r="R7" s="175" t="s">
        <v>152</v>
      </c>
      <c r="S7" s="175"/>
      <c r="T7" s="175"/>
      <c r="U7" s="175"/>
      <c r="V7" s="175"/>
      <c r="W7" s="175"/>
      <c r="X7" s="175"/>
      <c r="Y7" s="175"/>
      <c r="Z7" s="200" t="s">
        <v>179</v>
      </c>
      <c r="AA7" s="60"/>
      <c r="AB7" s="196" t="s">
        <v>154</v>
      </c>
      <c r="AC7" s="134"/>
      <c r="AD7" s="134"/>
      <c r="AE7" s="134"/>
      <c r="AF7" s="134"/>
      <c r="AG7" s="134"/>
      <c r="AH7" s="134"/>
      <c r="AI7" s="134"/>
      <c r="AJ7" s="134"/>
      <c r="AK7" s="134"/>
      <c r="AL7" s="134"/>
      <c r="AM7" s="134"/>
      <c r="AN7" s="134"/>
      <c r="AO7" s="134"/>
      <c r="AP7" s="134"/>
      <c r="AQ7" s="134"/>
      <c r="AR7" s="134"/>
      <c r="AS7" s="134"/>
    </row>
    <row r="8" spans="1:45" ht="123" customHeight="1" x14ac:dyDescent="0.25">
      <c r="A8" s="195"/>
      <c r="B8" s="197"/>
      <c r="C8" s="199"/>
      <c r="D8" s="61" t="s">
        <v>155</v>
      </c>
      <c r="E8" s="62" t="s">
        <v>149</v>
      </c>
      <c r="F8" s="61" t="s">
        <v>156</v>
      </c>
      <c r="G8" s="62" t="s">
        <v>149</v>
      </c>
      <c r="H8" s="61" t="s">
        <v>157</v>
      </c>
      <c r="I8" s="62" t="s">
        <v>149</v>
      </c>
      <c r="J8" s="61" t="s">
        <v>158</v>
      </c>
      <c r="K8" s="62" t="s">
        <v>149</v>
      </c>
      <c r="L8" s="61" t="s">
        <v>159</v>
      </c>
      <c r="M8" s="62" t="s">
        <v>149</v>
      </c>
      <c r="N8" s="61" t="s">
        <v>160</v>
      </c>
      <c r="O8" s="62" t="s">
        <v>149</v>
      </c>
      <c r="P8" s="61" t="s">
        <v>161</v>
      </c>
      <c r="Q8" s="62" t="s">
        <v>149</v>
      </c>
      <c r="R8" s="61" t="s">
        <v>162</v>
      </c>
      <c r="S8" s="62" t="s">
        <v>149</v>
      </c>
      <c r="T8" s="61" t="s">
        <v>163</v>
      </c>
      <c r="U8" s="62" t="s">
        <v>149</v>
      </c>
      <c r="V8" s="61" t="s">
        <v>164</v>
      </c>
      <c r="W8" s="62" t="s">
        <v>149</v>
      </c>
      <c r="X8" s="61" t="s">
        <v>88</v>
      </c>
      <c r="Y8" s="62" t="s">
        <v>149</v>
      </c>
      <c r="Z8" s="201"/>
      <c r="AA8" s="63" t="s">
        <v>149</v>
      </c>
      <c r="AB8" s="197"/>
      <c r="AC8" s="135"/>
      <c r="AD8" s="128">
        <v>2019</v>
      </c>
      <c r="AE8" s="128" t="s">
        <v>95</v>
      </c>
      <c r="AF8" s="129" t="s">
        <v>91</v>
      </c>
      <c r="AG8" s="128" t="s">
        <v>92</v>
      </c>
      <c r="AH8" s="128" t="s">
        <v>93</v>
      </c>
      <c r="AI8" s="128" t="s">
        <v>89</v>
      </c>
      <c r="AJ8" s="128" t="s">
        <v>88</v>
      </c>
      <c r="AK8" s="135"/>
      <c r="AL8" s="135"/>
      <c r="AM8" s="135"/>
      <c r="AN8" s="135"/>
      <c r="AO8" s="135"/>
      <c r="AP8" s="135"/>
      <c r="AQ8" s="135"/>
      <c r="AR8" s="135"/>
      <c r="AS8" s="135"/>
    </row>
    <row r="9" spans="1:45" ht="26.1" customHeight="1" x14ac:dyDescent="0.2">
      <c r="A9" s="64" t="s">
        <v>139</v>
      </c>
      <c r="B9" s="46">
        <v>1220</v>
      </c>
      <c r="C9" s="65">
        <f>(B9/$B$19)*100</f>
        <v>64.652888182299947</v>
      </c>
      <c r="D9" s="46">
        <v>0</v>
      </c>
      <c r="E9" s="65">
        <f>(D9/B9)*100</f>
        <v>0</v>
      </c>
      <c r="F9" s="46">
        <v>230</v>
      </c>
      <c r="G9" s="65">
        <f>(F9/B9)*100</f>
        <v>18.852459016393443</v>
      </c>
      <c r="H9" s="46">
        <v>996</v>
      </c>
      <c r="I9" s="65">
        <f>(H9/B9)*100</f>
        <v>81.639344262295083</v>
      </c>
      <c r="J9" s="46">
        <v>1</v>
      </c>
      <c r="K9" s="65">
        <f>(J9/B9)*100</f>
        <v>8.1967213114754092E-2</v>
      </c>
      <c r="L9" s="46">
        <v>1216</v>
      </c>
      <c r="M9" s="65">
        <f>(L9/B9)*100</f>
        <v>99.672131147540995</v>
      </c>
      <c r="N9" s="46">
        <v>0</v>
      </c>
      <c r="O9" s="65">
        <f>(N9/B9)*100</f>
        <v>0</v>
      </c>
      <c r="P9" s="46">
        <v>0</v>
      </c>
      <c r="Q9" s="65">
        <f>(P9/B9)*100</f>
        <v>0</v>
      </c>
      <c r="R9" s="46">
        <v>65</v>
      </c>
      <c r="S9" s="65">
        <f>(R9/B9)*100</f>
        <v>5.3278688524590159</v>
      </c>
      <c r="T9" s="46">
        <v>933</v>
      </c>
      <c r="U9" s="65">
        <f>(T9/B9)*100</f>
        <v>76.47540983606558</v>
      </c>
      <c r="V9" s="46">
        <v>52</v>
      </c>
      <c r="W9" s="65">
        <f>(V9/B9)*100</f>
        <v>4.2622950819672125</v>
      </c>
      <c r="X9" s="46">
        <v>166</v>
      </c>
      <c r="Y9" s="65">
        <f>(X9/B9)*100</f>
        <v>13.60655737704918</v>
      </c>
      <c r="Z9" s="65">
        <v>7</v>
      </c>
      <c r="AA9" s="65">
        <f>(Z9/B9)*100</f>
        <v>0.57377049180327866</v>
      </c>
      <c r="AB9" s="46">
        <v>2</v>
      </c>
      <c r="AC9" s="106"/>
      <c r="AD9" s="106" t="str">
        <f>CONCATENATE(A9,$AD$8)</f>
        <v>Medellin2019</v>
      </c>
      <c r="AE9" s="106">
        <f>B9</f>
        <v>1220</v>
      </c>
      <c r="AF9" s="106">
        <f>R9</f>
        <v>65</v>
      </c>
      <c r="AG9" s="106">
        <f>T9</f>
        <v>933</v>
      </c>
      <c r="AH9" s="106">
        <f>V9</f>
        <v>52</v>
      </c>
      <c r="AI9" s="120">
        <f>Z9</f>
        <v>7</v>
      </c>
      <c r="AJ9" s="106">
        <f>X9</f>
        <v>166</v>
      </c>
      <c r="AK9" s="106"/>
      <c r="AL9" s="106"/>
      <c r="AM9" s="106"/>
      <c r="AN9" s="106"/>
      <c r="AO9" s="106"/>
      <c r="AP9" s="106"/>
      <c r="AQ9" s="106"/>
      <c r="AR9" s="106"/>
      <c r="AS9" s="106"/>
    </row>
    <row r="10" spans="1:45" ht="26.1" customHeight="1" x14ac:dyDescent="0.2">
      <c r="A10" s="66" t="s">
        <v>82</v>
      </c>
      <c r="B10" s="46">
        <v>347</v>
      </c>
      <c r="C10" s="65">
        <f t="shared" ref="C10:C18" si="0">(B10/$B$19)*100</f>
        <v>18.388977212506624</v>
      </c>
      <c r="D10" s="46">
        <v>16</v>
      </c>
      <c r="E10" s="65">
        <f t="shared" ref="E10:E18" si="1">(D10/B10)*100</f>
        <v>4.6109510086455332</v>
      </c>
      <c r="F10" s="46">
        <v>10</v>
      </c>
      <c r="G10" s="65">
        <f t="shared" ref="G10:G18" si="2">(F10/B10)*100</f>
        <v>2.8818443804034581</v>
      </c>
      <c r="H10" s="46">
        <v>321</v>
      </c>
      <c r="I10" s="65">
        <f t="shared" ref="I10:I18" si="3">(H10/B10)*100</f>
        <v>92.507204610951007</v>
      </c>
      <c r="J10" s="46">
        <v>0</v>
      </c>
      <c r="K10" s="65">
        <f t="shared" ref="K10:K18" si="4">(J10/B10)*100</f>
        <v>0</v>
      </c>
      <c r="L10" s="46">
        <v>344</v>
      </c>
      <c r="M10" s="65">
        <f t="shared" ref="M10:M18" si="5">(L10/B10)*100</f>
        <v>99.135446685878961</v>
      </c>
      <c r="N10" s="46">
        <v>2</v>
      </c>
      <c r="O10" s="65">
        <f t="shared" ref="O10:O18" si="6">(N10/B10)*100</f>
        <v>0.57636887608069165</v>
      </c>
      <c r="P10" s="46">
        <v>2</v>
      </c>
      <c r="Q10" s="65">
        <f t="shared" ref="Q10:Q18" si="7">(P10/B10)*100</f>
        <v>0.57636887608069165</v>
      </c>
      <c r="R10" s="46">
        <v>40</v>
      </c>
      <c r="S10" s="65">
        <f t="shared" ref="S10:S18" si="8">(R10/B10)*100</f>
        <v>11.527377521613833</v>
      </c>
      <c r="T10" s="46">
        <v>173</v>
      </c>
      <c r="U10" s="65">
        <f t="shared" ref="U10:U18" si="9">(T10/B10)*100</f>
        <v>49.855907780979827</v>
      </c>
      <c r="V10" s="46">
        <v>19</v>
      </c>
      <c r="W10" s="65">
        <f t="shared" ref="W10:W18" si="10">(V10/B10)*100</f>
        <v>5.4755043227665707</v>
      </c>
      <c r="X10" s="46">
        <v>9</v>
      </c>
      <c r="Y10" s="65">
        <f t="shared" ref="Y10:Y18" si="11">(X10/B10)*100</f>
        <v>2.5936599423631126</v>
      </c>
      <c r="Z10" s="65">
        <v>112</v>
      </c>
      <c r="AA10" s="65">
        <f t="shared" ref="AA10:AA18" si="12">(Z10/B10)*100</f>
        <v>32.27665706051873</v>
      </c>
      <c r="AB10" s="46">
        <v>37</v>
      </c>
      <c r="AC10" s="106"/>
      <c r="AD10" s="106" t="str">
        <f t="shared" ref="AD10:AD73" si="13">CONCATENATE(A10,$AD$8)</f>
        <v>Envigado2019</v>
      </c>
      <c r="AE10" s="106">
        <f t="shared" ref="AE10:AE73" si="14">B10</f>
        <v>347</v>
      </c>
      <c r="AF10" s="106">
        <f t="shared" ref="AF10:AF73" si="15">R10</f>
        <v>40</v>
      </c>
      <c r="AG10" s="106">
        <f t="shared" ref="AG10:AG73" si="16">T10</f>
        <v>173</v>
      </c>
      <c r="AH10" s="106">
        <f t="shared" ref="AH10:AH73" si="17">V10</f>
        <v>19</v>
      </c>
      <c r="AI10" s="120">
        <f t="shared" ref="AI10:AI73" si="18">Z10</f>
        <v>112</v>
      </c>
      <c r="AJ10" s="106">
        <f t="shared" ref="AJ10:AJ73" si="19">X10</f>
        <v>9</v>
      </c>
      <c r="AK10" s="106"/>
      <c r="AL10" s="106"/>
      <c r="AM10" s="106"/>
      <c r="AN10" s="106"/>
      <c r="AO10" s="106"/>
      <c r="AP10" s="106"/>
      <c r="AQ10" s="106"/>
      <c r="AR10" s="106"/>
      <c r="AS10" s="106"/>
    </row>
    <row r="11" spans="1:45" ht="26.1" customHeight="1" x14ac:dyDescent="0.2">
      <c r="A11" s="66" t="s">
        <v>140</v>
      </c>
      <c r="B11" s="46">
        <v>103</v>
      </c>
      <c r="C11" s="65">
        <f t="shared" si="0"/>
        <v>5.4583995760466344</v>
      </c>
      <c r="D11" s="46">
        <v>0</v>
      </c>
      <c r="E11" s="65">
        <f t="shared" si="1"/>
        <v>0</v>
      </c>
      <c r="F11" s="46">
        <v>6</v>
      </c>
      <c r="G11" s="65">
        <f t="shared" si="2"/>
        <v>5.825242718446602</v>
      </c>
      <c r="H11" s="46">
        <v>94</v>
      </c>
      <c r="I11" s="65">
        <f t="shared" si="3"/>
        <v>91.262135922330103</v>
      </c>
      <c r="J11" s="46">
        <v>2</v>
      </c>
      <c r="K11" s="65">
        <f t="shared" si="4"/>
        <v>1.9417475728155338</v>
      </c>
      <c r="L11" s="46">
        <v>102</v>
      </c>
      <c r="M11" s="65">
        <f t="shared" si="5"/>
        <v>99.029126213592235</v>
      </c>
      <c r="N11" s="46">
        <v>0</v>
      </c>
      <c r="O11" s="65">
        <f t="shared" si="6"/>
        <v>0</v>
      </c>
      <c r="P11" s="46">
        <v>0</v>
      </c>
      <c r="Q11" s="65">
        <f t="shared" si="7"/>
        <v>0</v>
      </c>
      <c r="R11" s="46">
        <v>20</v>
      </c>
      <c r="S11" s="65">
        <f t="shared" si="8"/>
        <v>19.417475728155338</v>
      </c>
      <c r="T11" s="46">
        <v>58</v>
      </c>
      <c r="U11" s="65">
        <f t="shared" si="9"/>
        <v>56.310679611650485</v>
      </c>
      <c r="V11" s="46">
        <v>13</v>
      </c>
      <c r="W11" s="65">
        <f t="shared" si="10"/>
        <v>12.621359223300971</v>
      </c>
      <c r="X11" s="46">
        <v>11</v>
      </c>
      <c r="Y11" s="65">
        <f t="shared" si="11"/>
        <v>10.679611650485436</v>
      </c>
      <c r="Z11" s="65">
        <v>3</v>
      </c>
      <c r="AA11" s="65">
        <f t="shared" si="12"/>
        <v>2.912621359223301</v>
      </c>
      <c r="AB11" s="46">
        <v>8</v>
      </c>
      <c r="AC11" s="106"/>
      <c r="AD11" s="106" t="str">
        <f t="shared" si="13"/>
        <v>Itagui2019</v>
      </c>
      <c r="AE11" s="106">
        <f t="shared" si="14"/>
        <v>103</v>
      </c>
      <c r="AF11" s="106">
        <f t="shared" si="15"/>
        <v>20</v>
      </c>
      <c r="AG11" s="106">
        <f t="shared" si="16"/>
        <v>58</v>
      </c>
      <c r="AH11" s="106">
        <f t="shared" si="17"/>
        <v>13</v>
      </c>
      <c r="AI11" s="120">
        <f t="shared" si="18"/>
        <v>3</v>
      </c>
      <c r="AJ11" s="106">
        <f t="shared" si="19"/>
        <v>11</v>
      </c>
      <c r="AK11" s="106"/>
      <c r="AL11" s="106"/>
      <c r="AM11" s="106"/>
      <c r="AN11" s="106"/>
      <c r="AO11" s="106"/>
      <c r="AP11" s="106"/>
      <c r="AQ11" s="106"/>
      <c r="AR11" s="106"/>
      <c r="AS11" s="106"/>
    </row>
    <row r="12" spans="1:45" ht="26.1" customHeight="1" x14ac:dyDescent="0.2">
      <c r="A12" s="66" t="s">
        <v>81</v>
      </c>
      <c r="B12" s="46">
        <v>34</v>
      </c>
      <c r="C12" s="65">
        <f t="shared" si="0"/>
        <v>1.8018018018018018</v>
      </c>
      <c r="D12" s="46">
        <v>1</v>
      </c>
      <c r="E12" s="65">
        <f t="shared" si="1"/>
        <v>2.9411764705882351</v>
      </c>
      <c r="F12" s="46">
        <v>20</v>
      </c>
      <c r="G12" s="65">
        <f t="shared" si="2"/>
        <v>58.82352941176471</v>
      </c>
      <c r="H12" s="46">
        <v>13</v>
      </c>
      <c r="I12" s="65">
        <f t="shared" si="3"/>
        <v>38.235294117647058</v>
      </c>
      <c r="J12" s="46">
        <v>0</v>
      </c>
      <c r="K12" s="65">
        <f t="shared" si="4"/>
        <v>0</v>
      </c>
      <c r="L12" s="46">
        <v>34</v>
      </c>
      <c r="M12" s="65">
        <f t="shared" si="5"/>
        <v>100</v>
      </c>
      <c r="N12" s="46">
        <v>0</v>
      </c>
      <c r="O12" s="65">
        <f t="shared" si="6"/>
        <v>0</v>
      </c>
      <c r="P12" s="46">
        <v>0</v>
      </c>
      <c r="Q12" s="65">
        <f t="shared" si="7"/>
        <v>0</v>
      </c>
      <c r="R12" s="46">
        <v>1</v>
      </c>
      <c r="S12" s="65">
        <f t="shared" si="8"/>
        <v>2.9411764705882351</v>
      </c>
      <c r="T12" s="46">
        <v>31</v>
      </c>
      <c r="U12" s="65">
        <f t="shared" si="9"/>
        <v>91.17647058823529</v>
      </c>
      <c r="V12" s="46">
        <v>1</v>
      </c>
      <c r="W12" s="65">
        <f t="shared" si="10"/>
        <v>2.9411764705882351</v>
      </c>
      <c r="X12" s="46">
        <v>2</v>
      </c>
      <c r="Y12" s="65">
        <f t="shared" si="11"/>
        <v>5.8823529411764701</v>
      </c>
      <c r="Z12" s="65">
        <v>0</v>
      </c>
      <c r="AA12" s="65">
        <f t="shared" si="12"/>
        <v>0</v>
      </c>
      <c r="AB12" s="46">
        <v>0</v>
      </c>
      <c r="AC12" s="106"/>
      <c r="AD12" s="106" t="str">
        <f t="shared" si="13"/>
        <v>Copacabana2019</v>
      </c>
      <c r="AE12" s="106">
        <f t="shared" si="14"/>
        <v>34</v>
      </c>
      <c r="AF12" s="106">
        <f t="shared" si="15"/>
        <v>1</v>
      </c>
      <c r="AG12" s="106">
        <f t="shared" si="16"/>
        <v>31</v>
      </c>
      <c r="AH12" s="106">
        <f t="shared" si="17"/>
        <v>1</v>
      </c>
      <c r="AI12" s="120">
        <f t="shared" si="18"/>
        <v>0</v>
      </c>
      <c r="AJ12" s="106">
        <f t="shared" si="19"/>
        <v>2</v>
      </c>
      <c r="AK12" s="106"/>
      <c r="AL12" s="106"/>
      <c r="AM12" s="106"/>
      <c r="AN12" s="106"/>
      <c r="AO12" s="106"/>
      <c r="AP12" s="106"/>
      <c r="AQ12" s="106"/>
      <c r="AR12" s="106"/>
      <c r="AS12" s="106"/>
    </row>
    <row r="13" spans="1:45" ht="26.1" customHeight="1" x14ac:dyDescent="0.2">
      <c r="A13" s="66" t="s">
        <v>78</v>
      </c>
      <c r="B13" s="46">
        <v>8</v>
      </c>
      <c r="C13" s="65">
        <f t="shared" si="0"/>
        <v>0.42395336512983572</v>
      </c>
      <c r="D13" s="46">
        <v>0</v>
      </c>
      <c r="E13" s="65">
        <f t="shared" si="1"/>
        <v>0</v>
      </c>
      <c r="F13" s="46">
        <v>8</v>
      </c>
      <c r="G13" s="65">
        <f t="shared" si="2"/>
        <v>100</v>
      </c>
      <c r="H13" s="46">
        <v>0</v>
      </c>
      <c r="I13" s="65">
        <f t="shared" si="3"/>
        <v>0</v>
      </c>
      <c r="J13" s="46">
        <v>0</v>
      </c>
      <c r="K13" s="65">
        <f t="shared" si="4"/>
        <v>0</v>
      </c>
      <c r="L13" s="46">
        <v>8</v>
      </c>
      <c r="M13" s="65">
        <f t="shared" si="5"/>
        <v>100</v>
      </c>
      <c r="N13" s="46">
        <v>0</v>
      </c>
      <c r="O13" s="65">
        <f t="shared" si="6"/>
        <v>0</v>
      </c>
      <c r="P13" s="46">
        <v>0</v>
      </c>
      <c r="Q13" s="65">
        <f t="shared" si="7"/>
        <v>0</v>
      </c>
      <c r="R13" s="46">
        <v>0</v>
      </c>
      <c r="S13" s="65">
        <f t="shared" si="8"/>
        <v>0</v>
      </c>
      <c r="T13" s="46">
        <v>0</v>
      </c>
      <c r="U13" s="65">
        <f t="shared" si="9"/>
        <v>0</v>
      </c>
      <c r="V13" s="46">
        <v>0</v>
      </c>
      <c r="W13" s="65">
        <f t="shared" si="10"/>
        <v>0</v>
      </c>
      <c r="X13" s="46">
        <v>0</v>
      </c>
      <c r="Y13" s="65">
        <f t="shared" si="11"/>
        <v>0</v>
      </c>
      <c r="Z13" s="65">
        <v>8</v>
      </c>
      <c r="AA13" s="65">
        <f t="shared" si="12"/>
        <v>100</v>
      </c>
      <c r="AB13" s="46">
        <v>0</v>
      </c>
      <c r="AC13" s="106"/>
      <c r="AD13" s="106" t="str">
        <f t="shared" si="13"/>
        <v>Barbosa2019</v>
      </c>
      <c r="AE13" s="106">
        <f t="shared" si="14"/>
        <v>8</v>
      </c>
      <c r="AF13" s="106">
        <f t="shared" si="15"/>
        <v>0</v>
      </c>
      <c r="AG13" s="106">
        <f t="shared" si="16"/>
        <v>0</v>
      </c>
      <c r="AH13" s="106">
        <f t="shared" si="17"/>
        <v>0</v>
      </c>
      <c r="AI13" s="120">
        <f t="shared" si="18"/>
        <v>8</v>
      </c>
      <c r="AJ13" s="106">
        <f t="shared" si="19"/>
        <v>0</v>
      </c>
      <c r="AK13" s="106"/>
      <c r="AL13" s="106"/>
      <c r="AM13" s="106"/>
      <c r="AN13" s="106"/>
      <c r="AO13" s="106"/>
      <c r="AP13" s="106"/>
      <c r="AQ13" s="106"/>
      <c r="AR13" s="106"/>
      <c r="AS13" s="106"/>
    </row>
    <row r="14" spans="1:45" ht="26.1" customHeight="1" x14ac:dyDescent="0.2">
      <c r="A14" s="66" t="s">
        <v>83</v>
      </c>
      <c r="B14" s="46">
        <v>56</v>
      </c>
      <c r="C14" s="65">
        <f t="shared" si="0"/>
        <v>2.9676735559088501</v>
      </c>
      <c r="D14" s="46">
        <v>20</v>
      </c>
      <c r="E14" s="65">
        <f t="shared" si="1"/>
        <v>35.714285714285715</v>
      </c>
      <c r="F14" s="46">
        <v>5</v>
      </c>
      <c r="G14" s="65">
        <f t="shared" si="2"/>
        <v>8.9285714285714288</v>
      </c>
      <c r="H14" s="46">
        <v>30</v>
      </c>
      <c r="I14" s="65">
        <f t="shared" si="3"/>
        <v>53.571428571428569</v>
      </c>
      <c r="J14" s="46">
        <v>1</v>
      </c>
      <c r="K14" s="65">
        <f t="shared" si="4"/>
        <v>1.7857142857142856</v>
      </c>
      <c r="L14" s="46">
        <v>56</v>
      </c>
      <c r="M14" s="65">
        <f t="shared" si="5"/>
        <v>100</v>
      </c>
      <c r="N14" s="46">
        <v>0</v>
      </c>
      <c r="O14" s="65">
        <f t="shared" si="6"/>
        <v>0</v>
      </c>
      <c r="P14" s="46">
        <v>0</v>
      </c>
      <c r="Q14" s="65">
        <f t="shared" si="7"/>
        <v>0</v>
      </c>
      <c r="R14" s="46">
        <v>0</v>
      </c>
      <c r="S14" s="65">
        <f t="shared" si="8"/>
        <v>0</v>
      </c>
      <c r="T14" s="46">
        <v>16</v>
      </c>
      <c r="U14" s="65">
        <f t="shared" si="9"/>
        <v>28.571428571428569</v>
      </c>
      <c r="V14" s="46">
        <v>2</v>
      </c>
      <c r="W14" s="65">
        <f t="shared" si="10"/>
        <v>3.5714285714285712</v>
      </c>
      <c r="X14" s="46">
        <v>0</v>
      </c>
      <c r="Y14" s="65">
        <f t="shared" si="11"/>
        <v>0</v>
      </c>
      <c r="Z14" s="65">
        <v>38</v>
      </c>
      <c r="AA14" s="65">
        <f t="shared" si="12"/>
        <v>67.857142857142861</v>
      </c>
      <c r="AB14" s="46">
        <v>0</v>
      </c>
      <c r="AC14" s="106"/>
      <c r="AD14" s="106" t="str">
        <f t="shared" si="13"/>
        <v>Girardota2019</v>
      </c>
      <c r="AE14" s="106">
        <f t="shared" si="14"/>
        <v>56</v>
      </c>
      <c r="AF14" s="106">
        <f t="shared" si="15"/>
        <v>0</v>
      </c>
      <c r="AG14" s="106">
        <f t="shared" si="16"/>
        <v>16</v>
      </c>
      <c r="AH14" s="106">
        <f t="shared" si="17"/>
        <v>2</v>
      </c>
      <c r="AI14" s="120">
        <f t="shared" si="18"/>
        <v>38</v>
      </c>
      <c r="AJ14" s="106">
        <f t="shared" si="19"/>
        <v>0</v>
      </c>
      <c r="AK14" s="106"/>
      <c r="AL14" s="106"/>
      <c r="AM14" s="106"/>
      <c r="AN14" s="106"/>
      <c r="AO14" s="106"/>
      <c r="AP14" s="106"/>
      <c r="AQ14" s="106"/>
      <c r="AR14" s="106"/>
      <c r="AS14" s="106"/>
    </row>
    <row r="15" spans="1:45" ht="26.1" customHeight="1" x14ac:dyDescent="0.2">
      <c r="A15" s="66" t="s">
        <v>180</v>
      </c>
      <c r="B15" s="46">
        <v>38</v>
      </c>
      <c r="C15" s="65">
        <f t="shared" si="0"/>
        <v>2.0137784843667199</v>
      </c>
      <c r="D15" s="46">
        <v>0</v>
      </c>
      <c r="E15" s="65">
        <f t="shared" si="1"/>
        <v>0</v>
      </c>
      <c r="F15" s="46">
        <v>5</v>
      </c>
      <c r="G15" s="65">
        <f t="shared" si="2"/>
        <v>13.157894736842104</v>
      </c>
      <c r="H15" s="46">
        <v>32</v>
      </c>
      <c r="I15" s="65">
        <f t="shared" si="3"/>
        <v>84.210526315789465</v>
      </c>
      <c r="J15" s="46">
        <v>1</v>
      </c>
      <c r="K15" s="65">
        <f t="shared" si="4"/>
        <v>2.6315789473684208</v>
      </c>
      <c r="L15" s="46">
        <v>38</v>
      </c>
      <c r="M15" s="65">
        <f t="shared" si="5"/>
        <v>100</v>
      </c>
      <c r="N15" s="46">
        <v>0</v>
      </c>
      <c r="O15" s="65">
        <f t="shared" si="6"/>
        <v>0</v>
      </c>
      <c r="P15" s="46">
        <v>0</v>
      </c>
      <c r="Q15" s="65">
        <f t="shared" si="7"/>
        <v>0</v>
      </c>
      <c r="R15" s="46">
        <v>0</v>
      </c>
      <c r="S15" s="65">
        <f t="shared" si="8"/>
        <v>0</v>
      </c>
      <c r="T15" s="46">
        <v>1</v>
      </c>
      <c r="U15" s="65">
        <f t="shared" si="9"/>
        <v>2.6315789473684208</v>
      </c>
      <c r="V15" s="46">
        <v>0</v>
      </c>
      <c r="W15" s="65">
        <f t="shared" si="10"/>
        <v>0</v>
      </c>
      <c r="X15" s="46">
        <v>0</v>
      </c>
      <c r="Y15" s="65">
        <f t="shared" si="11"/>
        <v>0</v>
      </c>
      <c r="Z15" s="65">
        <v>37</v>
      </c>
      <c r="AA15" s="65">
        <f t="shared" si="12"/>
        <v>97.368421052631575</v>
      </c>
      <c r="AB15" s="46">
        <v>0</v>
      </c>
      <c r="AC15" s="106"/>
      <c r="AD15" s="106" t="str">
        <f t="shared" si="13"/>
        <v>Sabaneta2019</v>
      </c>
      <c r="AE15" s="106">
        <f t="shared" si="14"/>
        <v>38</v>
      </c>
      <c r="AF15" s="106">
        <f t="shared" si="15"/>
        <v>0</v>
      </c>
      <c r="AG15" s="106">
        <f t="shared" si="16"/>
        <v>1</v>
      </c>
      <c r="AH15" s="106">
        <f t="shared" si="17"/>
        <v>0</v>
      </c>
      <c r="AI15" s="120">
        <f t="shared" si="18"/>
        <v>37</v>
      </c>
      <c r="AJ15" s="106">
        <f t="shared" si="19"/>
        <v>0</v>
      </c>
      <c r="AK15" s="106"/>
      <c r="AL15" s="106"/>
      <c r="AM15" s="106"/>
      <c r="AN15" s="106"/>
      <c r="AO15" s="106"/>
      <c r="AP15" s="106"/>
      <c r="AQ15" s="106"/>
      <c r="AR15" s="106"/>
      <c r="AS15" s="106"/>
    </row>
    <row r="16" spans="1:45" ht="26.1" customHeight="1" x14ac:dyDescent="0.2">
      <c r="A16" s="66" t="s">
        <v>80</v>
      </c>
      <c r="B16" s="46">
        <v>5</v>
      </c>
      <c r="C16" s="65">
        <f t="shared" si="0"/>
        <v>0.26497085320614733</v>
      </c>
      <c r="D16" s="46">
        <v>0</v>
      </c>
      <c r="E16" s="65">
        <f t="shared" si="1"/>
        <v>0</v>
      </c>
      <c r="F16" s="46">
        <v>1</v>
      </c>
      <c r="G16" s="65">
        <f t="shared" si="2"/>
        <v>20</v>
      </c>
      <c r="H16" s="46">
        <v>4</v>
      </c>
      <c r="I16" s="65">
        <f t="shared" si="3"/>
        <v>80</v>
      </c>
      <c r="J16" s="46">
        <v>0</v>
      </c>
      <c r="K16" s="65">
        <f t="shared" si="4"/>
        <v>0</v>
      </c>
      <c r="L16" s="46">
        <v>5</v>
      </c>
      <c r="M16" s="65">
        <f t="shared" si="5"/>
        <v>100</v>
      </c>
      <c r="N16" s="46">
        <v>0</v>
      </c>
      <c r="O16" s="65">
        <f t="shared" si="6"/>
        <v>0</v>
      </c>
      <c r="P16" s="46">
        <v>0</v>
      </c>
      <c r="Q16" s="65">
        <f t="shared" si="7"/>
        <v>0</v>
      </c>
      <c r="R16" s="46">
        <v>0</v>
      </c>
      <c r="S16" s="65">
        <f t="shared" si="8"/>
        <v>0</v>
      </c>
      <c r="T16" s="46">
        <v>2</v>
      </c>
      <c r="U16" s="65">
        <f t="shared" si="9"/>
        <v>40</v>
      </c>
      <c r="V16" s="46">
        <v>1</v>
      </c>
      <c r="W16" s="65">
        <f t="shared" si="10"/>
        <v>20</v>
      </c>
      <c r="X16" s="46">
        <v>0</v>
      </c>
      <c r="Y16" s="65">
        <f t="shared" si="11"/>
        <v>0</v>
      </c>
      <c r="Z16" s="65">
        <v>2</v>
      </c>
      <c r="AA16" s="65">
        <f t="shared" si="12"/>
        <v>40</v>
      </c>
      <c r="AB16" s="46">
        <v>0</v>
      </c>
      <c r="AC16" s="106"/>
      <c r="AD16" s="106" t="str">
        <f t="shared" si="13"/>
        <v>Caldas2019</v>
      </c>
      <c r="AE16" s="106">
        <f t="shared" si="14"/>
        <v>5</v>
      </c>
      <c r="AF16" s="106">
        <f t="shared" si="15"/>
        <v>0</v>
      </c>
      <c r="AG16" s="106">
        <f t="shared" si="16"/>
        <v>2</v>
      </c>
      <c r="AH16" s="106">
        <f t="shared" si="17"/>
        <v>1</v>
      </c>
      <c r="AI16" s="120">
        <f t="shared" si="18"/>
        <v>2</v>
      </c>
      <c r="AJ16" s="106">
        <f t="shared" si="19"/>
        <v>0</v>
      </c>
      <c r="AK16" s="106"/>
      <c r="AL16" s="106"/>
      <c r="AM16" s="106"/>
      <c r="AN16" s="106"/>
      <c r="AO16" s="106"/>
      <c r="AP16" s="106"/>
      <c r="AQ16" s="106"/>
      <c r="AR16" s="106"/>
      <c r="AS16" s="106"/>
    </row>
    <row r="17" spans="1:45" ht="26.1" customHeight="1" x14ac:dyDescent="0.2">
      <c r="A17" s="66" t="s">
        <v>79</v>
      </c>
      <c r="B17" s="46">
        <v>45</v>
      </c>
      <c r="C17" s="65">
        <f t="shared" si="0"/>
        <v>2.3847376788553261</v>
      </c>
      <c r="D17" s="46">
        <v>0</v>
      </c>
      <c r="E17" s="65">
        <f t="shared" si="1"/>
        <v>0</v>
      </c>
      <c r="F17" s="46">
        <v>11</v>
      </c>
      <c r="G17" s="65">
        <f t="shared" si="2"/>
        <v>24.444444444444443</v>
      </c>
      <c r="H17" s="46">
        <v>34</v>
      </c>
      <c r="I17" s="65">
        <f t="shared" si="3"/>
        <v>75.555555555555557</v>
      </c>
      <c r="J17" s="46">
        <v>0</v>
      </c>
      <c r="K17" s="65">
        <f t="shared" si="4"/>
        <v>0</v>
      </c>
      <c r="L17" s="46">
        <v>45</v>
      </c>
      <c r="M17" s="65">
        <f t="shared" si="5"/>
        <v>100</v>
      </c>
      <c r="N17" s="46">
        <v>0</v>
      </c>
      <c r="O17" s="65">
        <f t="shared" si="6"/>
        <v>0</v>
      </c>
      <c r="P17" s="46">
        <v>0</v>
      </c>
      <c r="Q17" s="65">
        <f t="shared" si="7"/>
        <v>0</v>
      </c>
      <c r="R17" s="46">
        <v>0</v>
      </c>
      <c r="S17" s="65">
        <f t="shared" si="8"/>
        <v>0</v>
      </c>
      <c r="T17" s="46">
        <v>0</v>
      </c>
      <c r="U17" s="65">
        <f t="shared" si="9"/>
        <v>0</v>
      </c>
      <c r="V17" s="46">
        <v>0</v>
      </c>
      <c r="W17" s="65">
        <f t="shared" si="10"/>
        <v>0</v>
      </c>
      <c r="X17" s="46">
        <v>0</v>
      </c>
      <c r="Y17" s="65">
        <f t="shared" si="11"/>
        <v>0</v>
      </c>
      <c r="Z17" s="65">
        <v>45</v>
      </c>
      <c r="AA17" s="65">
        <f t="shared" si="12"/>
        <v>100</v>
      </c>
      <c r="AB17" s="46">
        <v>0</v>
      </c>
      <c r="AC17" s="106"/>
      <c r="AD17" s="106" t="str">
        <f t="shared" si="13"/>
        <v>Bello2019</v>
      </c>
      <c r="AE17" s="106">
        <f t="shared" si="14"/>
        <v>45</v>
      </c>
      <c r="AF17" s="106">
        <f t="shared" si="15"/>
        <v>0</v>
      </c>
      <c r="AG17" s="106">
        <f t="shared" si="16"/>
        <v>0</v>
      </c>
      <c r="AH17" s="106">
        <f t="shared" si="17"/>
        <v>0</v>
      </c>
      <c r="AI17" s="120">
        <f t="shared" si="18"/>
        <v>45</v>
      </c>
      <c r="AJ17" s="106">
        <f t="shared" si="19"/>
        <v>0</v>
      </c>
      <c r="AK17" s="106"/>
      <c r="AL17" s="106"/>
      <c r="AM17" s="106"/>
      <c r="AN17" s="106"/>
      <c r="AO17" s="106"/>
      <c r="AP17" s="106"/>
      <c r="AQ17" s="106"/>
      <c r="AR17" s="106"/>
      <c r="AS17" s="106"/>
    </row>
    <row r="18" spans="1:45" ht="26.1" customHeight="1" x14ac:dyDescent="0.2">
      <c r="A18" s="66" t="s">
        <v>84</v>
      </c>
      <c r="B18" s="46">
        <v>31</v>
      </c>
      <c r="C18" s="65">
        <f t="shared" si="0"/>
        <v>1.6428192898781133</v>
      </c>
      <c r="D18" s="46">
        <v>16</v>
      </c>
      <c r="E18" s="65">
        <f t="shared" si="1"/>
        <v>51.612903225806448</v>
      </c>
      <c r="F18" s="46">
        <v>12</v>
      </c>
      <c r="G18" s="65">
        <f t="shared" si="2"/>
        <v>38.70967741935484</v>
      </c>
      <c r="H18" s="46">
        <v>3</v>
      </c>
      <c r="I18" s="65">
        <f t="shared" si="3"/>
        <v>9.67741935483871</v>
      </c>
      <c r="J18" s="46">
        <v>0</v>
      </c>
      <c r="K18" s="65">
        <f t="shared" si="4"/>
        <v>0</v>
      </c>
      <c r="L18" s="46">
        <v>30</v>
      </c>
      <c r="M18" s="65">
        <f t="shared" si="5"/>
        <v>96.774193548387103</v>
      </c>
      <c r="N18" s="46">
        <v>0</v>
      </c>
      <c r="O18" s="65">
        <f t="shared" si="6"/>
        <v>0</v>
      </c>
      <c r="P18" s="46">
        <v>0</v>
      </c>
      <c r="Q18" s="65">
        <f t="shared" si="7"/>
        <v>0</v>
      </c>
      <c r="R18" s="46">
        <v>1</v>
      </c>
      <c r="S18" s="65">
        <f t="shared" si="8"/>
        <v>3.225806451612903</v>
      </c>
      <c r="T18" s="46">
        <v>24</v>
      </c>
      <c r="U18" s="65">
        <f t="shared" si="9"/>
        <v>77.41935483870968</v>
      </c>
      <c r="V18" s="46">
        <v>4</v>
      </c>
      <c r="W18" s="65">
        <f t="shared" si="10"/>
        <v>12.903225806451612</v>
      </c>
      <c r="X18" s="46">
        <v>2</v>
      </c>
      <c r="Y18" s="65">
        <f t="shared" si="11"/>
        <v>6.4516129032258061</v>
      </c>
      <c r="Z18" s="65">
        <v>0</v>
      </c>
      <c r="AA18" s="65">
        <f t="shared" si="12"/>
        <v>0</v>
      </c>
      <c r="AB18" s="46">
        <v>0</v>
      </c>
      <c r="AC18" s="106"/>
      <c r="AD18" s="106" t="str">
        <f t="shared" si="13"/>
        <v>La Estrella2019</v>
      </c>
      <c r="AE18" s="106">
        <f t="shared" si="14"/>
        <v>31</v>
      </c>
      <c r="AF18" s="106">
        <f t="shared" si="15"/>
        <v>1</v>
      </c>
      <c r="AG18" s="106">
        <f t="shared" si="16"/>
        <v>24</v>
      </c>
      <c r="AH18" s="106">
        <f t="shared" si="17"/>
        <v>4</v>
      </c>
      <c r="AI18" s="120">
        <f t="shared" si="18"/>
        <v>0</v>
      </c>
      <c r="AJ18" s="106">
        <f t="shared" si="19"/>
        <v>2</v>
      </c>
      <c r="AK18" s="106"/>
      <c r="AL18" s="106"/>
      <c r="AM18" s="106"/>
      <c r="AN18" s="106"/>
      <c r="AO18" s="106"/>
      <c r="AP18" s="106"/>
      <c r="AQ18" s="106"/>
      <c r="AR18" s="106"/>
      <c r="AS18" s="106"/>
    </row>
    <row r="19" spans="1:45" ht="26.1" customHeight="1" x14ac:dyDescent="0.2">
      <c r="A19" s="67" t="s">
        <v>174</v>
      </c>
      <c r="B19" s="68">
        <f>SUM(B9:B18)</f>
        <v>1887</v>
      </c>
      <c r="C19" s="62">
        <f>SUM(C9:C18)</f>
        <v>100</v>
      </c>
      <c r="D19" s="68">
        <f>SUM($D$9:$D$18)</f>
        <v>53</v>
      </c>
      <c r="E19" s="42">
        <f>(D19/B19)*100</f>
        <v>2.8086910439851618</v>
      </c>
      <c r="F19" s="68">
        <f>SUM(F9:F18)</f>
        <v>308</v>
      </c>
      <c r="G19" s="42">
        <f>(F19/B19)*100</f>
        <v>16.322204557498676</v>
      </c>
      <c r="H19" s="68">
        <f>SUM(H9:H18)</f>
        <v>1527</v>
      </c>
      <c r="I19" s="62">
        <f>(H19/B19)*100</f>
        <v>80.922098569157399</v>
      </c>
      <c r="J19" s="68">
        <f>SUM(J9:J18)</f>
        <v>5</v>
      </c>
      <c r="K19" s="69">
        <f>(J19/B19)*100</f>
        <v>0.26497085320614733</v>
      </c>
      <c r="L19" s="68">
        <f>SUM(L9:L18)</f>
        <v>1878</v>
      </c>
      <c r="M19" s="70">
        <f>(L19/B19)*100</f>
        <v>99.52305246422894</v>
      </c>
      <c r="N19" s="68">
        <f>SUM(N9:N18)</f>
        <v>2</v>
      </c>
      <c r="O19" s="69">
        <f>(N19/B19)*100</f>
        <v>0.10598834128245893</v>
      </c>
      <c r="P19" s="68">
        <f>SUM(P9:P18)</f>
        <v>2</v>
      </c>
      <c r="Q19" s="69">
        <f>(P19/B19)*100</f>
        <v>0.10598834128245893</v>
      </c>
      <c r="R19" s="68">
        <f>SUM(R9:R18)</f>
        <v>127</v>
      </c>
      <c r="S19" s="62">
        <f>(R19/B19)*100</f>
        <v>6.7302596714361425</v>
      </c>
      <c r="T19" s="68">
        <f>SUM(T9:T18)</f>
        <v>1238</v>
      </c>
      <c r="U19" s="62">
        <f>(T19/B19)*100</f>
        <v>65.606783253842082</v>
      </c>
      <c r="V19" s="68">
        <f>SUM(V9:V18)</f>
        <v>92</v>
      </c>
      <c r="W19" s="70">
        <f>(V19/B19)*100</f>
        <v>4.8754636989931104</v>
      </c>
      <c r="X19" s="68">
        <f>SUM(X9:X18)</f>
        <v>190</v>
      </c>
      <c r="Y19" s="70">
        <f>(X19/B19)*100</f>
        <v>10.068892421833599</v>
      </c>
      <c r="Z19" s="68">
        <f>SUM(Z9:Z18)</f>
        <v>252</v>
      </c>
      <c r="AA19" s="71">
        <f>(Z19/B19)*100</f>
        <v>13.354531001589825</v>
      </c>
      <c r="AB19" s="68">
        <f>SUM(AB9:AB18)</f>
        <v>47</v>
      </c>
      <c r="AC19" s="113"/>
      <c r="AD19" s="106" t="str">
        <f t="shared" si="13"/>
        <v>TOTAL2019</v>
      </c>
      <c r="AE19" s="106">
        <f t="shared" si="14"/>
        <v>1887</v>
      </c>
      <c r="AF19" s="106">
        <f t="shared" si="15"/>
        <v>127</v>
      </c>
      <c r="AG19" s="106">
        <f t="shared" si="16"/>
        <v>1238</v>
      </c>
      <c r="AH19" s="106">
        <f t="shared" si="17"/>
        <v>92</v>
      </c>
      <c r="AI19" s="120">
        <f t="shared" si="18"/>
        <v>252</v>
      </c>
      <c r="AJ19" s="106">
        <f t="shared" si="19"/>
        <v>190</v>
      </c>
      <c r="AK19" s="113"/>
      <c r="AL19" s="113"/>
      <c r="AM19" s="113"/>
      <c r="AN19" s="113"/>
      <c r="AO19" s="113"/>
      <c r="AP19" s="113"/>
      <c r="AQ19" s="113"/>
      <c r="AR19" s="113"/>
      <c r="AS19" s="113"/>
    </row>
    <row r="20" spans="1:45" ht="15.75" x14ac:dyDescent="0.25">
      <c r="A20" s="72"/>
      <c r="B20" s="73"/>
      <c r="C20" s="74"/>
      <c r="D20" s="75"/>
      <c r="E20" s="74"/>
      <c r="F20" s="73"/>
      <c r="G20" s="74"/>
      <c r="H20" s="76"/>
      <c r="I20" s="77"/>
      <c r="J20" s="76"/>
      <c r="K20" s="77"/>
      <c r="L20" s="76"/>
      <c r="M20" s="77"/>
      <c r="N20" s="76"/>
      <c r="O20" s="77"/>
      <c r="P20" s="76"/>
      <c r="Q20" s="77"/>
      <c r="R20" s="76"/>
      <c r="S20" s="77"/>
      <c r="T20" s="76"/>
      <c r="U20" s="77"/>
      <c r="V20" s="76"/>
      <c r="W20" s="77"/>
      <c r="X20" s="76"/>
      <c r="Y20" s="77"/>
      <c r="Z20" s="78"/>
      <c r="AA20" s="77"/>
      <c r="AB20" s="76"/>
      <c r="AC20" s="76"/>
      <c r="AD20" s="106" t="str">
        <f t="shared" si="13"/>
        <v>2019</v>
      </c>
      <c r="AE20" s="106">
        <f t="shared" si="14"/>
        <v>0</v>
      </c>
      <c r="AF20" s="106">
        <f t="shared" si="15"/>
        <v>0</v>
      </c>
      <c r="AG20" s="106">
        <f t="shared" si="16"/>
        <v>0</v>
      </c>
      <c r="AH20" s="106">
        <f t="shared" si="17"/>
        <v>0</v>
      </c>
      <c r="AI20" s="120">
        <f t="shared" si="18"/>
        <v>0</v>
      </c>
      <c r="AJ20" s="106">
        <f t="shared" si="19"/>
        <v>0</v>
      </c>
      <c r="AK20" s="76"/>
      <c r="AL20" s="76"/>
      <c r="AM20" s="76"/>
      <c r="AN20" s="76"/>
      <c r="AO20" s="76"/>
      <c r="AP20" s="76"/>
      <c r="AQ20" s="76"/>
      <c r="AR20" s="76"/>
      <c r="AS20" s="76"/>
    </row>
    <row r="21" spans="1:45" ht="15.75" x14ac:dyDescent="0.25">
      <c r="A21" s="72"/>
      <c r="B21" s="73"/>
      <c r="C21" s="74"/>
      <c r="D21" s="75"/>
      <c r="E21" s="74"/>
      <c r="F21" s="73"/>
      <c r="G21" s="74"/>
      <c r="H21" s="76"/>
      <c r="I21" s="77"/>
      <c r="J21" s="76"/>
      <c r="K21" s="77"/>
      <c r="L21" s="76"/>
      <c r="M21" s="77"/>
      <c r="N21" s="76"/>
      <c r="O21" s="77"/>
      <c r="P21" s="76"/>
      <c r="Q21" s="77"/>
      <c r="R21" s="76"/>
      <c r="S21" s="77"/>
      <c r="T21" s="76"/>
      <c r="U21" s="77"/>
      <c r="V21" s="76"/>
      <c r="W21" s="77"/>
      <c r="X21" s="76"/>
      <c r="Y21" s="77"/>
      <c r="Z21" s="78"/>
      <c r="AA21" s="77"/>
      <c r="AB21" s="76"/>
      <c r="AC21" s="76"/>
      <c r="AD21" s="106" t="str">
        <f t="shared" si="13"/>
        <v>2019</v>
      </c>
      <c r="AE21" s="106">
        <f t="shared" si="14"/>
        <v>0</v>
      </c>
      <c r="AF21" s="106">
        <f t="shared" si="15"/>
        <v>0</v>
      </c>
      <c r="AG21" s="106">
        <f t="shared" si="16"/>
        <v>0</v>
      </c>
      <c r="AH21" s="106">
        <f t="shared" si="17"/>
        <v>0</v>
      </c>
      <c r="AI21" s="120">
        <f t="shared" si="18"/>
        <v>0</v>
      </c>
      <c r="AJ21" s="106">
        <f t="shared" si="19"/>
        <v>0</v>
      </c>
      <c r="AK21" s="76"/>
      <c r="AL21" s="76"/>
      <c r="AM21" s="76"/>
      <c r="AN21" s="76"/>
      <c r="AO21" s="76"/>
      <c r="AP21" s="76"/>
      <c r="AQ21" s="76"/>
      <c r="AR21" s="76"/>
      <c r="AS21" s="76"/>
    </row>
    <row r="22" spans="1:45" ht="18" customHeight="1" x14ac:dyDescent="0.2">
      <c r="A22" s="202" t="s">
        <v>181</v>
      </c>
      <c r="B22" s="203"/>
      <c r="C22" s="203"/>
      <c r="D22" s="203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4"/>
      <c r="AC22" s="133"/>
      <c r="AD22" s="106" t="str">
        <f t="shared" si="13"/>
        <v>SUBREGION: URABA - ANTIOQUIA 20192019</v>
      </c>
      <c r="AE22" s="106">
        <f t="shared" si="14"/>
        <v>0</v>
      </c>
      <c r="AF22" s="106">
        <f t="shared" si="15"/>
        <v>0</v>
      </c>
      <c r="AG22" s="106">
        <f t="shared" si="16"/>
        <v>0</v>
      </c>
      <c r="AH22" s="106">
        <f t="shared" si="17"/>
        <v>0</v>
      </c>
      <c r="AI22" s="120">
        <f t="shared" si="18"/>
        <v>0</v>
      </c>
      <c r="AJ22" s="106">
        <f t="shared" si="19"/>
        <v>0</v>
      </c>
      <c r="AK22" s="133"/>
      <c r="AL22" s="133"/>
      <c r="AM22" s="133"/>
      <c r="AN22" s="133"/>
      <c r="AO22" s="133"/>
      <c r="AP22" s="133"/>
      <c r="AQ22" s="133"/>
      <c r="AR22" s="133"/>
      <c r="AS22" s="133"/>
    </row>
    <row r="23" spans="1:45" ht="19.5" customHeight="1" x14ac:dyDescent="0.2">
      <c r="A23" s="175" t="s">
        <v>176</v>
      </c>
      <c r="B23" s="196" t="s">
        <v>177</v>
      </c>
      <c r="C23" s="198" t="s">
        <v>178</v>
      </c>
      <c r="D23" s="175" t="s">
        <v>150</v>
      </c>
      <c r="E23" s="175"/>
      <c r="F23" s="175"/>
      <c r="G23" s="175"/>
      <c r="H23" s="175"/>
      <c r="I23" s="175"/>
      <c r="J23" s="175"/>
      <c r="K23" s="175"/>
      <c r="L23" s="175" t="s">
        <v>151</v>
      </c>
      <c r="M23" s="175"/>
      <c r="N23" s="175"/>
      <c r="O23" s="175"/>
      <c r="P23" s="175"/>
      <c r="Q23" s="175"/>
      <c r="R23" s="175" t="s">
        <v>152</v>
      </c>
      <c r="S23" s="175"/>
      <c r="T23" s="175"/>
      <c r="U23" s="175"/>
      <c r="V23" s="175"/>
      <c r="W23" s="175"/>
      <c r="X23" s="175"/>
      <c r="Y23" s="175"/>
      <c r="Z23" s="200" t="s">
        <v>179</v>
      </c>
      <c r="AA23" s="60"/>
      <c r="AB23" s="196" t="s">
        <v>154</v>
      </c>
      <c r="AC23" s="134"/>
      <c r="AD23" s="106" t="str">
        <f t="shared" si="13"/>
        <v>Municipio2019</v>
      </c>
      <c r="AE23" s="106" t="str">
        <f t="shared" si="14"/>
        <v>Numero Piscinas</v>
      </c>
      <c r="AF23" s="106" t="str">
        <f t="shared" si="15"/>
        <v>CONCEPTO</v>
      </c>
      <c r="AG23" s="106">
        <f t="shared" si="16"/>
        <v>0</v>
      </c>
      <c r="AH23" s="106">
        <f t="shared" si="17"/>
        <v>0</v>
      </c>
      <c r="AI23" s="120" t="str">
        <f t="shared" si="18"/>
        <v>Sin Información 2019</v>
      </c>
      <c r="AJ23" s="106">
        <f t="shared" si="19"/>
        <v>0</v>
      </c>
      <c r="AK23" s="134"/>
      <c r="AL23" s="134"/>
      <c r="AM23" s="134"/>
      <c r="AN23" s="134"/>
      <c r="AO23" s="134"/>
      <c r="AP23" s="134"/>
      <c r="AQ23" s="134"/>
      <c r="AR23" s="134"/>
      <c r="AS23" s="134"/>
    </row>
    <row r="24" spans="1:45" ht="123" customHeight="1" x14ac:dyDescent="0.25">
      <c r="A24" s="195"/>
      <c r="B24" s="197"/>
      <c r="C24" s="199"/>
      <c r="D24" s="61" t="s">
        <v>155</v>
      </c>
      <c r="E24" s="62" t="s">
        <v>149</v>
      </c>
      <c r="F24" s="61" t="s">
        <v>156</v>
      </c>
      <c r="G24" s="62" t="s">
        <v>149</v>
      </c>
      <c r="H24" s="61" t="s">
        <v>157</v>
      </c>
      <c r="I24" s="62" t="s">
        <v>149</v>
      </c>
      <c r="J24" s="61" t="s">
        <v>158</v>
      </c>
      <c r="K24" s="62" t="s">
        <v>149</v>
      </c>
      <c r="L24" s="61" t="s">
        <v>159</v>
      </c>
      <c r="M24" s="62" t="s">
        <v>149</v>
      </c>
      <c r="N24" s="61" t="s">
        <v>160</v>
      </c>
      <c r="O24" s="62" t="s">
        <v>149</v>
      </c>
      <c r="P24" s="61" t="s">
        <v>161</v>
      </c>
      <c r="Q24" s="62" t="s">
        <v>149</v>
      </c>
      <c r="R24" s="61" t="s">
        <v>162</v>
      </c>
      <c r="S24" s="62" t="s">
        <v>149</v>
      </c>
      <c r="T24" s="61" t="s">
        <v>163</v>
      </c>
      <c r="U24" s="62" t="s">
        <v>149</v>
      </c>
      <c r="V24" s="61" t="s">
        <v>164</v>
      </c>
      <c r="W24" s="62" t="s">
        <v>149</v>
      </c>
      <c r="X24" s="61" t="s">
        <v>88</v>
      </c>
      <c r="Y24" s="62" t="s">
        <v>149</v>
      </c>
      <c r="Z24" s="201"/>
      <c r="AA24" s="63" t="s">
        <v>149</v>
      </c>
      <c r="AB24" s="197"/>
      <c r="AC24" s="135"/>
      <c r="AD24" s="106" t="str">
        <f t="shared" si="13"/>
        <v>2019</v>
      </c>
      <c r="AE24" s="106">
        <f t="shared" si="14"/>
        <v>0</v>
      </c>
      <c r="AF24" s="106" t="str">
        <f t="shared" si="15"/>
        <v>Favorable</v>
      </c>
      <c r="AG24" s="106" t="str">
        <f t="shared" si="16"/>
        <v>Favorable con Requerimientos</v>
      </c>
      <c r="AH24" s="106" t="str">
        <f t="shared" si="17"/>
        <v>Desfavorable</v>
      </c>
      <c r="AI24" s="120">
        <f t="shared" si="18"/>
        <v>0</v>
      </c>
      <c r="AJ24" s="106" t="str">
        <f t="shared" si="19"/>
        <v>Fuera de Servicio</v>
      </c>
      <c r="AK24" s="135"/>
      <c r="AL24" s="135"/>
      <c r="AM24" s="135"/>
      <c r="AN24" s="135"/>
      <c r="AO24" s="135"/>
      <c r="AP24" s="135"/>
      <c r="AQ24" s="135"/>
      <c r="AR24" s="135"/>
      <c r="AS24" s="135"/>
    </row>
    <row r="25" spans="1:45" ht="26.1" customHeight="1" x14ac:dyDescent="0.2">
      <c r="A25" s="66" t="s">
        <v>182</v>
      </c>
      <c r="B25" s="46">
        <v>22</v>
      </c>
      <c r="C25" s="47">
        <f>(B25/$B$36)*100</f>
        <v>40</v>
      </c>
      <c r="D25" s="46">
        <v>0</v>
      </c>
      <c r="E25" s="65">
        <f>(D25/B25)*100</f>
        <v>0</v>
      </c>
      <c r="F25" s="48">
        <v>13</v>
      </c>
      <c r="G25" s="47">
        <f>(F25/B25)*100</f>
        <v>59.090909090909093</v>
      </c>
      <c r="H25" s="46">
        <v>10</v>
      </c>
      <c r="I25" s="47">
        <f>(H25/B25)*100</f>
        <v>45.454545454545453</v>
      </c>
      <c r="J25" s="46">
        <v>0</v>
      </c>
      <c r="K25" s="47">
        <f>(J25/B25)*100</f>
        <v>0</v>
      </c>
      <c r="L25" s="46">
        <v>22</v>
      </c>
      <c r="M25" s="47">
        <f>(L25/B25)*100</f>
        <v>100</v>
      </c>
      <c r="N25" s="46">
        <v>0</v>
      </c>
      <c r="O25" s="47">
        <f>(N25/B25)*100</f>
        <v>0</v>
      </c>
      <c r="P25" s="46">
        <v>0</v>
      </c>
      <c r="Q25" s="47">
        <f>(P25/B25)*100</f>
        <v>0</v>
      </c>
      <c r="R25" s="46">
        <v>0</v>
      </c>
      <c r="S25" s="47">
        <f>(R25/B25)*100</f>
        <v>0</v>
      </c>
      <c r="T25" s="46">
        <v>9</v>
      </c>
      <c r="U25" s="47">
        <f>(T25/B25)*100</f>
        <v>40.909090909090914</v>
      </c>
      <c r="V25" s="46">
        <v>0</v>
      </c>
      <c r="W25" s="47">
        <f>(V25/B25)*100</f>
        <v>0</v>
      </c>
      <c r="X25" s="46">
        <v>0</v>
      </c>
      <c r="Y25" s="47">
        <f>(X25/B25)*100</f>
        <v>0</v>
      </c>
      <c r="Z25" s="65">
        <v>13</v>
      </c>
      <c r="AA25" s="47">
        <f>(Z25/B25)*100</f>
        <v>59.090909090909093</v>
      </c>
      <c r="AB25" s="46">
        <v>1</v>
      </c>
      <c r="AC25" s="106"/>
      <c r="AD25" s="106" t="str">
        <f t="shared" si="13"/>
        <v>Apartadó2019</v>
      </c>
      <c r="AE25" s="106">
        <f t="shared" si="14"/>
        <v>22</v>
      </c>
      <c r="AF25" s="106">
        <f t="shared" si="15"/>
        <v>0</v>
      </c>
      <c r="AG25" s="106">
        <f t="shared" si="16"/>
        <v>9</v>
      </c>
      <c r="AH25" s="106">
        <f t="shared" si="17"/>
        <v>0</v>
      </c>
      <c r="AI25" s="120">
        <f t="shared" si="18"/>
        <v>13</v>
      </c>
      <c r="AJ25" s="106">
        <f t="shared" si="19"/>
        <v>0</v>
      </c>
      <c r="AK25" s="106"/>
      <c r="AL25" s="106"/>
      <c r="AM25" s="106"/>
      <c r="AN25" s="106"/>
      <c r="AO25" s="106"/>
      <c r="AP25" s="106"/>
      <c r="AQ25" s="106"/>
      <c r="AR25" s="106"/>
      <c r="AS25" s="106"/>
    </row>
    <row r="26" spans="1:45" ht="26.1" customHeight="1" x14ac:dyDescent="0.2">
      <c r="A26" s="64" t="s">
        <v>8</v>
      </c>
      <c r="B26" s="46">
        <v>14</v>
      </c>
      <c r="C26" s="47">
        <f>(B26/$B$36)*100</f>
        <v>25.454545454545453</v>
      </c>
      <c r="D26" s="46">
        <v>0</v>
      </c>
      <c r="E26" s="65">
        <f>(D26/B26)*100</f>
        <v>0</v>
      </c>
      <c r="F26" s="48">
        <v>12</v>
      </c>
      <c r="G26" s="47">
        <f>(F26/B26)*100</f>
        <v>85.714285714285708</v>
      </c>
      <c r="H26" s="46">
        <v>2</v>
      </c>
      <c r="I26" s="47">
        <f>(H26/B26)*100</f>
        <v>14.285714285714285</v>
      </c>
      <c r="J26" s="46">
        <v>0</v>
      </c>
      <c r="K26" s="47">
        <f>(J26/B26)*100</f>
        <v>0</v>
      </c>
      <c r="L26" s="46">
        <v>14</v>
      </c>
      <c r="M26" s="47">
        <f>(L26/B26)*100</f>
        <v>100</v>
      </c>
      <c r="N26" s="46">
        <v>0</v>
      </c>
      <c r="O26" s="47">
        <f>(N26/B26)*100</f>
        <v>0</v>
      </c>
      <c r="P26" s="46">
        <v>0</v>
      </c>
      <c r="Q26" s="47">
        <f>(P26/B26)*100</f>
        <v>0</v>
      </c>
      <c r="R26" s="46">
        <v>0</v>
      </c>
      <c r="S26" s="47">
        <f>(R26/B26)*100</f>
        <v>0</v>
      </c>
      <c r="T26" s="46">
        <v>0</v>
      </c>
      <c r="U26" s="47">
        <f>(T26/B26)*100</f>
        <v>0</v>
      </c>
      <c r="V26" s="46">
        <v>0</v>
      </c>
      <c r="W26" s="47">
        <f>(V26/B26)*100</f>
        <v>0</v>
      </c>
      <c r="X26" s="46">
        <v>0</v>
      </c>
      <c r="Y26" s="47">
        <f>(X26/B26)*100</f>
        <v>0</v>
      </c>
      <c r="Z26" s="65">
        <v>14</v>
      </c>
      <c r="AA26" s="47">
        <f t="shared" ref="AA26:AA35" si="20">(Z26/B26)*100</f>
        <v>100</v>
      </c>
      <c r="AB26" s="46">
        <v>0</v>
      </c>
      <c r="AC26" s="106"/>
      <c r="AD26" s="106" t="str">
        <f t="shared" si="13"/>
        <v>Arboletes2019</v>
      </c>
      <c r="AE26" s="106">
        <f t="shared" si="14"/>
        <v>14</v>
      </c>
      <c r="AF26" s="106">
        <f t="shared" si="15"/>
        <v>0</v>
      </c>
      <c r="AG26" s="106">
        <f t="shared" si="16"/>
        <v>0</v>
      </c>
      <c r="AH26" s="106">
        <f t="shared" si="17"/>
        <v>0</v>
      </c>
      <c r="AI26" s="120">
        <f t="shared" si="18"/>
        <v>14</v>
      </c>
      <c r="AJ26" s="106">
        <f t="shared" si="19"/>
        <v>0</v>
      </c>
      <c r="AK26" s="106"/>
      <c r="AL26" s="106"/>
      <c r="AM26" s="106"/>
      <c r="AN26" s="106"/>
      <c r="AO26" s="106"/>
      <c r="AP26" s="106"/>
      <c r="AQ26" s="106"/>
      <c r="AR26" s="106"/>
      <c r="AS26" s="106"/>
    </row>
    <row r="27" spans="1:45" ht="26.1" customHeight="1" x14ac:dyDescent="0.2">
      <c r="A27" s="64" t="s">
        <v>9</v>
      </c>
      <c r="B27" s="46">
        <v>6</v>
      </c>
      <c r="C27" s="47">
        <f>(B27/$B$36)*100</f>
        <v>10.909090909090908</v>
      </c>
      <c r="D27" s="46">
        <v>0</v>
      </c>
      <c r="E27" s="65">
        <f>(D27/B27)*100</f>
        <v>0</v>
      </c>
      <c r="F27" s="48">
        <v>1</v>
      </c>
      <c r="G27" s="47">
        <f>(F27/B27)*100</f>
        <v>16.666666666666664</v>
      </c>
      <c r="H27" s="46">
        <v>5</v>
      </c>
      <c r="I27" s="47">
        <f>(H27/B27)*100</f>
        <v>83.333333333333343</v>
      </c>
      <c r="J27" s="46">
        <v>0</v>
      </c>
      <c r="K27" s="47">
        <f>(J27/B27)*100</f>
        <v>0</v>
      </c>
      <c r="L27" s="46">
        <v>6</v>
      </c>
      <c r="M27" s="47">
        <f>(L27/B27)*100</f>
        <v>100</v>
      </c>
      <c r="N27" s="46">
        <v>0</v>
      </c>
      <c r="O27" s="47">
        <f>(N27/B27)*100</f>
        <v>0</v>
      </c>
      <c r="P27" s="46">
        <v>0</v>
      </c>
      <c r="Q27" s="47">
        <f>(P27/B27)*100</f>
        <v>0</v>
      </c>
      <c r="R27" s="46">
        <v>0</v>
      </c>
      <c r="S27" s="47">
        <f>(R27/F27)*100</f>
        <v>0</v>
      </c>
      <c r="T27" s="46">
        <v>2</v>
      </c>
      <c r="U27" s="47">
        <f>(T27/B27)*100</f>
        <v>33.333333333333329</v>
      </c>
      <c r="V27" s="46">
        <v>0</v>
      </c>
      <c r="W27" s="47">
        <f>(V27/B27)*100</f>
        <v>0</v>
      </c>
      <c r="X27" s="46">
        <v>0</v>
      </c>
      <c r="Y27" s="47">
        <f>(X27/B27)*100</f>
        <v>0</v>
      </c>
      <c r="Z27" s="65">
        <v>4</v>
      </c>
      <c r="AA27" s="47">
        <f t="shared" si="20"/>
        <v>66.666666666666657</v>
      </c>
      <c r="AB27" s="46">
        <v>0</v>
      </c>
      <c r="AC27" s="106"/>
      <c r="AD27" s="106" t="str">
        <f t="shared" si="13"/>
        <v>Carepa2019</v>
      </c>
      <c r="AE27" s="106">
        <f t="shared" si="14"/>
        <v>6</v>
      </c>
      <c r="AF27" s="106">
        <f t="shared" si="15"/>
        <v>0</v>
      </c>
      <c r="AG27" s="106">
        <f t="shared" si="16"/>
        <v>2</v>
      </c>
      <c r="AH27" s="106">
        <f t="shared" si="17"/>
        <v>0</v>
      </c>
      <c r="AI27" s="120">
        <f t="shared" si="18"/>
        <v>4</v>
      </c>
      <c r="AJ27" s="106">
        <f t="shared" si="19"/>
        <v>0</v>
      </c>
      <c r="AK27" s="106"/>
      <c r="AL27" s="106"/>
      <c r="AM27" s="106"/>
      <c r="AN27" s="106"/>
      <c r="AO27" s="106"/>
      <c r="AP27" s="106"/>
      <c r="AQ27" s="106"/>
      <c r="AR27" s="106"/>
      <c r="AS27" s="106"/>
    </row>
    <row r="28" spans="1:45" ht="26.1" customHeight="1" x14ac:dyDescent="0.2">
      <c r="A28" s="64" t="s">
        <v>183</v>
      </c>
      <c r="B28" s="46">
        <v>6</v>
      </c>
      <c r="C28" s="47">
        <f>(B28/$B$36)*100</f>
        <v>10.909090909090908</v>
      </c>
      <c r="D28" s="46">
        <v>1</v>
      </c>
      <c r="E28" s="65">
        <f>(D28/B28)*100</f>
        <v>16.666666666666664</v>
      </c>
      <c r="F28" s="48">
        <v>5</v>
      </c>
      <c r="G28" s="47">
        <f>(F28/B28)*100</f>
        <v>83.333333333333343</v>
      </c>
      <c r="H28" s="46">
        <v>0</v>
      </c>
      <c r="I28" s="47">
        <f>(H28/B28)*100</f>
        <v>0</v>
      </c>
      <c r="J28" s="46">
        <v>0</v>
      </c>
      <c r="K28" s="47">
        <f>(J28/B28)*100</f>
        <v>0</v>
      </c>
      <c r="L28" s="46">
        <v>6</v>
      </c>
      <c r="M28" s="47">
        <f>(L28/B28)*100</f>
        <v>100</v>
      </c>
      <c r="N28" s="46">
        <v>0</v>
      </c>
      <c r="O28" s="47">
        <f>(N28/B28)*100</f>
        <v>0</v>
      </c>
      <c r="P28" s="46">
        <v>0</v>
      </c>
      <c r="Q28" s="47">
        <f>(P28/B28)*100</f>
        <v>0</v>
      </c>
      <c r="R28" s="46">
        <v>0</v>
      </c>
      <c r="S28" s="47">
        <f>(R28/F28)*100</f>
        <v>0</v>
      </c>
      <c r="T28" s="46">
        <v>1</v>
      </c>
      <c r="U28" s="47">
        <f>(T28/B28)*100</f>
        <v>16.666666666666664</v>
      </c>
      <c r="V28" s="46">
        <v>1</v>
      </c>
      <c r="W28" s="47">
        <f>(V28/B28)*100</f>
        <v>16.666666666666664</v>
      </c>
      <c r="X28" s="46">
        <v>0</v>
      </c>
      <c r="Y28" s="47">
        <f>(X28/B28)*100</f>
        <v>0</v>
      </c>
      <c r="Z28" s="65">
        <v>4</v>
      </c>
      <c r="AA28" s="47">
        <f t="shared" si="20"/>
        <v>66.666666666666657</v>
      </c>
      <c r="AB28" s="46">
        <v>0</v>
      </c>
      <c r="AC28" s="106"/>
      <c r="AD28" s="106" t="str">
        <f t="shared" si="13"/>
        <v>Chigorodó2019</v>
      </c>
      <c r="AE28" s="106">
        <f t="shared" si="14"/>
        <v>6</v>
      </c>
      <c r="AF28" s="106">
        <f t="shared" si="15"/>
        <v>0</v>
      </c>
      <c r="AG28" s="106">
        <f t="shared" si="16"/>
        <v>1</v>
      </c>
      <c r="AH28" s="106">
        <f t="shared" si="17"/>
        <v>1</v>
      </c>
      <c r="AI28" s="120">
        <f t="shared" si="18"/>
        <v>4</v>
      </c>
      <c r="AJ28" s="106">
        <f t="shared" si="19"/>
        <v>0</v>
      </c>
      <c r="AK28" s="106"/>
      <c r="AL28" s="106"/>
      <c r="AM28" s="106"/>
      <c r="AN28" s="106"/>
      <c r="AO28" s="106"/>
      <c r="AP28" s="106"/>
      <c r="AQ28" s="106"/>
      <c r="AR28" s="106"/>
      <c r="AS28" s="106"/>
    </row>
    <row r="29" spans="1:45" ht="26.1" customHeight="1" x14ac:dyDescent="0.2">
      <c r="A29" s="79" t="s">
        <v>184</v>
      </c>
      <c r="B29" s="46"/>
      <c r="C29" s="79"/>
      <c r="D29" s="46"/>
      <c r="E29" s="79"/>
      <c r="F29" s="48"/>
      <c r="G29" s="79"/>
      <c r="H29" s="46"/>
      <c r="I29" s="79"/>
      <c r="J29" s="46"/>
      <c r="K29" s="79"/>
      <c r="L29" s="46"/>
      <c r="M29" s="79"/>
      <c r="N29" s="46"/>
      <c r="O29" s="79"/>
      <c r="P29" s="46"/>
      <c r="Q29" s="79"/>
      <c r="R29" s="46"/>
      <c r="S29" s="79"/>
      <c r="T29" s="46"/>
      <c r="U29" s="79"/>
      <c r="V29" s="46"/>
      <c r="W29" s="79"/>
      <c r="X29" s="46"/>
      <c r="Y29" s="79"/>
      <c r="Z29" s="65"/>
      <c r="AA29" s="47"/>
      <c r="AB29" s="46"/>
      <c r="AC29" s="106"/>
      <c r="AD29" s="106" t="str">
        <f t="shared" si="13"/>
        <v>Murindó2019</v>
      </c>
      <c r="AE29" s="106">
        <f t="shared" si="14"/>
        <v>0</v>
      </c>
      <c r="AF29" s="106">
        <f t="shared" si="15"/>
        <v>0</v>
      </c>
      <c r="AG29" s="106">
        <f t="shared" si="16"/>
        <v>0</v>
      </c>
      <c r="AH29" s="106">
        <f t="shared" si="17"/>
        <v>0</v>
      </c>
      <c r="AI29" s="120">
        <f t="shared" si="18"/>
        <v>0</v>
      </c>
      <c r="AJ29" s="106">
        <f t="shared" si="19"/>
        <v>0</v>
      </c>
      <c r="AK29" s="106"/>
      <c r="AL29" s="106"/>
      <c r="AM29" s="106"/>
      <c r="AN29" s="106"/>
      <c r="AO29" s="106"/>
      <c r="AP29" s="106"/>
      <c r="AQ29" s="106"/>
      <c r="AR29" s="106"/>
      <c r="AS29" s="106"/>
    </row>
    <row r="30" spans="1:45" ht="26.1" customHeight="1" x14ac:dyDescent="0.2">
      <c r="A30" s="79" t="s">
        <v>185</v>
      </c>
      <c r="B30" s="46"/>
      <c r="C30" s="79"/>
      <c r="D30" s="46"/>
      <c r="E30" s="79"/>
      <c r="F30" s="48"/>
      <c r="G30" s="79"/>
      <c r="H30" s="46"/>
      <c r="I30" s="79"/>
      <c r="J30" s="46"/>
      <c r="K30" s="79"/>
      <c r="L30" s="46"/>
      <c r="M30" s="79"/>
      <c r="N30" s="46"/>
      <c r="O30" s="79"/>
      <c r="P30" s="46"/>
      <c r="Q30" s="79"/>
      <c r="R30" s="46"/>
      <c r="S30" s="79"/>
      <c r="T30" s="46"/>
      <c r="U30" s="79"/>
      <c r="V30" s="46"/>
      <c r="W30" s="79"/>
      <c r="X30" s="46"/>
      <c r="Y30" s="79"/>
      <c r="Z30" s="65"/>
      <c r="AA30" s="47"/>
      <c r="AB30" s="46"/>
      <c r="AC30" s="106"/>
      <c r="AD30" s="106" t="str">
        <f t="shared" si="13"/>
        <v>Mutatá2019</v>
      </c>
      <c r="AE30" s="106">
        <f t="shared" si="14"/>
        <v>0</v>
      </c>
      <c r="AF30" s="106">
        <f t="shared" si="15"/>
        <v>0</v>
      </c>
      <c r="AG30" s="106">
        <f t="shared" si="16"/>
        <v>0</v>
      </c>
      <c r="AH30" s="106">
        <f t="shared" si="17"/>
        <v>0</v>
      </c>
      <c r="AI30" s="120">
        <f t="shared" si="18"/>
        <v>0</v>
      </c>
      <c r="AJ30" s="106">
        <f t="shared" si="19"/>
        <v>0</v>
      </c>
      <c r="AK30" s="106"/>
      <c r="AL30" s="106"/>
      <c r="AM30" s="106"/>
      <c r="AN30" s="106"/>
      <c r="AO30" s="106"/>
      <c r="AP30" s="106"/>
      <c r="AQ30" s="106"/>
      <c r="AR30" s="106"/>
      <c r="AS30" s="106"/>
    </row>
    <row r="31" spans="1:45" ht="26.1" customHeight="1" x14ac:dyDescent="0.2">
      <c r="A31" s="79" t="s">
        <v>186</v>
      </c>
      <c r="B31" s="46"/>
      <c r="C31" s="79"/>
      <c r="D31" s="46"/>
      <c r="E31" s="79"/>
      <c r="F31" s="48"/>
      <c r="G31" s="79"/>
      <c r="H31" s="46"/>
      <c r="I31" s="79"/>
      <c r="J31" s="46"/>
      <c r="K31" s="79"/>
      <c r="L31" s="46"/>
      <c r="M31" s="79"/>
      <c r="N31" s="46"/>
      <c r="O31" s="79"/>
      <c r="P31" s="46"/>
      <c r="Q31" s="79"/>
      <c r="R31" s="46"/>
      <c r="S31" s="79"/>
      <c r="T31" s="46"/>
      <c r="U31" s="79"/>
      <c r="V31" s="46"/>
      <c r="W31" s="79"/>
      <c r="X31" s="46"/>
      <c r="Y31" s="79"/>
      <c r="Z31" s="65"/>
      <c r="AA31" s="47"/>
      <c r="AB31" s="46"/>
      <c r="AC31" s="106"/>
      <c r="AD31" s="106" t="str">
        <f t="shared" si="13"/>
        <v>Necoclí2019</v>
      </c>
      <c r="AE31" s="106">
        <f t="shared" si="14"/>
        <v>0</v>
      </c>
      <c r="AF31" s="106">
        <f t="shared" si="15"/>
        <v>0</v>
      </c>
      <c r="AG31" s="106">
        <f t="shared" si="16"/>
        <v>0</v>
      </c>
      <c r="AH31" s="106">
        <f t="shared" si="17"/>
        <v>0</v>
      </c>
      <c r="AI31" s="120">
        <f t="shared" si="18"/>
        <v>0</v>
      </c>
      <c r="AJ31" s="106">
        <f t="shared" si="19"/>
        <v>0</v>
      </c>
      <c r="AK31" s="106"/>
      <c r="AL31" s="106"/>
      <c r="AM31" s="106"/>
      <c r="AN31" s="106"/>
      <c r="AO31" s="106"/>
      <c r="AP31" s="106"/>
      <c r="AQ31" s="106"/>
      <c r="AR31" s="106"/>
      <c r="AS31" s="106"/>
    </row>
    <row r="32" spans="1:45" ht="26.1" customHeight="1" x14ac:dyDescent="0.2">
      <c r="A32" s="79" t="s">
        <v>10</v>
      </c>
      <c r="B32" s="46"/>
      <c r="C32" s="79"/>
      <c r="D32" s="46"/>
      <c r="E32" s="79"/>
      <c r="F32" s="48"/>
      <c r="G32" s="79"/>
      <c r="H32" s="46"/>
      <c r="I32" s="79"/>
      <c r="J32" s="46"/>
      <c r="K32" s="79"/>
      <c r="L32" s="46"/>
      <c r="M32" s="79"/>
      <c r="N32" s="46"/>
      <c r="O32" s="79"/>
      <c r="P32" s="46"/>
      <c r="Q32" s="79"/>
      <c r="R32" s="46"/>
      <c r="S32" s="79"/>
      <c r="T32" s="46"/>
      <c r="U32" s="79"/>
      <c r="V32" s="46"/>
      <c r="W32" s="79"/>
      <c r="X32" s="46"/>
      <c r="Y32" s="79"/>
      <c r="Z32" s="65"/>
      <c r="AA32" s="47"/>
      <c r="AB32" s="46"/>
      <c r="AC32" s="106"/>
      <c r="AD32" s="106" t="str">
        <f t="shared" si="13"/>
        <v>San Juan de Urabá2019</v>
      </c>
      <c r="AE32" s="106">
        <f t="shared" si="14"/>
        <v>0</v>
      </c>
      <c r="AF32" s="106">
        <f t="shared" si="15"/>
        <v>0</v>
      </c>
      <c r="AG32" s="106">
        <f t="shared" si="16"/>
        <v>0</v>
      </c>
      <c r="AH32" s="106">
        <f t="shared" si="17"/>
        <v>0</v>
      </c>
      <c r="AI32" s="120">
        <f t="shared" si="18"/>
        <v>0</v>
      </c>
      <c r="AJ32" s="106">
        <f t="shared" si="19"/>
        <v>0</v>
      </c>
      <c r="AK32" s="106"/>
      <c r="AL32" s="106"/>
      <c r="AM32" s="106"/>
      <c r="AN32" s="106"/>
      <c r="AO32" s="106"/>
      <c r="AP32" s="106"/>
      <c r="AQ32" s="106"/>
      <c r="AR32" s="106"/>
      <c r="AS32" s="106"/>
    </row>
    <row r="33" spans="1:45" ht="26.1" customHeight="1" x14ac:dyDescent="0.2">
      <c r="A33" s="64" t="s">
        <v>11</v>
      </c>
      <c r="B33" s="46">
        <v>1</v>
      </c>
      <c r="C33" s="47">
        <f>B33/B36*100</f>
        <v>1.8181818181818181</v>
      </c>
      <c r="D33" s="46">
        <v>0</v>
      </c>
      <c r="E33" s="65">
        <f>(D33/B33)*100</f>
        <v>0</v>
      </c>
      <c r="F33" s="48">
        <v>1</v>
      </c>
      <c r="G33" s="47">
        <f>(F33/B33)*100</f>
        <v>100</v>
      </c>
      <c r="H33" s="46">
        <v>0</v>
      </c>
      <c r="I33" s="47">
        <f>(H33/B33)*100</f>
        <v>0</v>
      </c>
      <c r="J33" s="46">
        <v>0</v>
      </c>
      <c r="K33" s="47">
        <f>(J33/B33)*100</f>
        <v>0</v>
      </c>
      <c r="L33" s="46">
        <v>1</v>
      </c>
      <c r="M33" s="47">
        <f>(L33/B33)*100</f>
        <v>100</v>
      </c>
      <c r="N33" s="46">
        <v>0</v>
      </c>
      <c r="O33" s="47">
        <f>(N33/B33)*100</f>
        <v>0</v>
      </c>
      <c r="P33" s="46">
        <v>0</v>
      </c>
      <c r="Q33" s="47">
        <f>(P33/B33)*100</f>
        <v>0</v>
      </c>
      <c r="R33" s="46">
        <v>0</v>
      </c>
      <c r="S33" s="47">
        <f>(R33/F33)*100</f>
        <v>0</v>
      </c>
      <c r="T33" s="46">
        <v>1</v>
      </c>
      <c r="U33" s="47">
        <f>(T33/B33)*100</f>
        <v>100</v>
      </c>
      <c r="V33" s="46">
        <v>0</v>
      </c>
      <c r="W33" s="47">
        <f>(V33/B33)*100</f>
        <v>0</v>
      </c>
      <c r="X33" s="46">
        <v>0</v>
      </c>
      <c r="Y33" s="47">
        <f>(X33/B33)*100</f>
        <v>0</v>
      </c>
      <c r="Z33" s="65">
        <v>0</v>
      </c>
      <c r="AA33" s="47">
        <f t="shared" si="20"/>
        <v>0</v>
      </c>
      <c r="AB33" s="46">
        <v>0</v>
      </c>
      <c r="AC33" s="106"/>
      <c r="AD33" s="106" t="str">
        <f t="shared" si="13"/>
        <v>San Pedro de Urabá2019</v>
      </c>
      <c r="AE33" s="106">
        <f t="shared" si="14"/>
        <v>1</v>
      </c>
      <c r="AF33" s="106">
        <f t="shared" si="15"/>
        <v>0</v>
      </c>
      <c r="AG33" s="106">
        <f t="shared" si="16"/>
        <v>1</v>
      </c>
      <c r="AH33" s="106">
        <f t="shared" si="17"/>
        <v>0</v>
      </c>
      <c r="AI33" s="120">
        <f t="shared" si="18"/>
        <v>0</v>
      </c>
      <c r="AJ33" s="106">
        <f t="shared" si="19"/>
        <v>0</v>
      </c>
      <c r="AK33" s="106"/>
      <c r="AL33" s="106"/>
      <c r="AM33" s="106"/>
      <c r="AN33" s="106"/>
      <c r="AO33" s="106"/>
      <c r="AP33" s="106"/>
      <c r="AQ33" s="106"/>
      <c r="AR33" s="106"/>
      <c r="AS33" s="106"/>
    </row>
    <row r="34" spans="1:45" ht="26.1" customHeight="1" x14ac:dyDescent="0.2">
      <c r="A34" s="79" t="s">
        <v>187</v>
      </c>
      <c r="B34" s="46"/>
      <c r="C34" s="79"/>
      <c r="D34" s="46"/>
      <c r="E34" s="79"/>
      <c r="F34" s="48"/>
      <c r="G34" s="79"/>
      <c r="H34" s="46"/>
      <c r="I34" s="79"/>
      <c r="J34" s="46"/>
      <c r="K34" s="79"/>
      <c r="L34" s="46"/>
      <c r="M34" s="79"/>
      <c r="N34" s="46"/>
      <c r="O34" s="79"/>
      <c r="P34" s="46"/>
      <c r="Q34" s="79"/>
      <c r="R34" s="46"/>
      <c r="S34" s="79"/>
      <c r="T34" s="46"/>
      <c r="U34" s="79"/>
      <c r="V34" s="46"/>
      <c r="W34" s="79"/>
      <c r="X34" s="46"/>
      <c r="Y34" s="79"/>
      <c r="Z34" s="65"/>
      <c r="AA34" s="47"/>
      <c r="AB34" s="46"/>
      <c r="AC34" s="106"/>
      <c r="AD34" s="106" t="str">
        <f t="shared" si="13"/>
        <v>Vigía del Fuerte2019</v>
      </c>
      <c r="AE34" s="106">
        <f t="shared" si="14"/>
        <v>0</v>
      </c>
      <c r="AF34" s="106">
        <f t="shared" si="15"/>
        <v>0</v>
      </c>
      <c r="AG34" s="106">
        <f t="shared" si="16"/>
        <v>0</v>
      </c>
      <c r="AH34" s="106">
        <f t="shared" si="17"/>
        <v>0</v>
      </c>
      <c r="AI34" s="120">
        <f t="shared" si="18"/>
        <v>0</v>
      </c>
      <c r="AJ34" s="106">
        <f t="shared" si="19"/>
        <v>0</v>
      </c>
      <c r="AK34" s="106"/>
      <c r="AL34" s="106"/>
      <c r="AM34" s="106"/>
      <c r="AN34" s="106"/>
      <c r="AO34" s="106"/>
      <c r="AP34" s="106"/>
      <c r="AQ34" s="106"/>
      <c r="AR34" s="106"/>
      <c r="AS34" s="106"/>
    </row>
    <row r="35" spans="1:45" ht="26.1" customHeight="1" x14ac:dyDescent="0.2">
      <c r="A35" s="64" t="s">
        <v>12</v>
      </c>
      <c r="B35" s="46">
        <v>6</v>
      </c>
      <c r="C35" s="47">
        <f>B35/B36*100</f>
        <v>10.909090909090908</v>
      </c>
      <c r="D35" s="46">
        <v>0</v>
      </c>
      <c r="E35" s="65">
        <f>(D35/B35)*100</f>
        <v>0</v>
      </c>
      <c r="F35" s="48">
        <v>6</v>
      </c>
      <c r="G35" s="47">
        <f>(F35/B35)*100</f>
        <v>100</v>
      </c>
      <c r="H35" s="46">
        <v>0</v>
      </c>
      <c r="I35" s="47">
        <f>(H35/B35)*100</f>
        <v>0</v>
      </c>
      <c r="J35" s="46">
        <v>0</v>
      </c>
      <c r="K35" s="47">
        <f>(J35/B35)*100</f>
        <v>0</v>
      </c>
      <c r="L35" s="46">
        <v>6</v>
      </c>
      <c r="M35" s="47">
        <f>(L35/B35)*100</f>
        <v>100</v>
      </c>
      <c r="N35" s="46">
        <v>0</v>
      </c>
      <c r="O35" s="47">
        <f>(N35/B35)*100</f>
        <v>0</v>
      </c>
      <c r="P35" s="46">
        <v>0</v>
      </c>
      <c r="Q35" s="47">
        <f>(P35/B35)*100</f>
        <v>0</v>
      </c>
      <c r="R35" s="46">
        <v>0</v>
      </c>
      <c r="S35" s="47">
        <f>(R35/F35)*100</f>
        <v>0</v>
      </c>
      <c r="T35" s="46">
        <v>1</v>
      </c>
      <c r="U35" s="47">
        <f>(T35/B35)*100</f>
        <v>16.666666666666664</v>
      </c>
      <c r="V35" s="46">
        <v>0</v>
      </c>
      <c r="W35" s="47">
        <f>(V35/B35)*100</f>
        <v>0</v>
      </c>
      <c r="X35" s="46">
        <v>4</v>
      </c>
      <c r="Y35" s="47">
        <f>(X35/B35)*100</f>
        <v>66.666666666666657</v>
      </c>
      <c r="Z35" s="65">
        <v>1</v>
      </c>
      <c r="AA35" s="47">
        <f t="shared" si="20"/>
        <v>16.666666666666664</v>
      </c>
      <c r="AB35" s="46">
        <v>0</v>
      </c>
      <c r="AC35" s="106"/>
      <c r="AD35" s="106" t="str">
        <f t="shared" si="13"/>
        <v>Turbo2019</v>
      </c>
      <c r="AE35" s="106">
        <f t="shared" si="14"/>
        <v>6</v>
      </c>
      <c r="AF35" s="106">
        <f t="shared" si="15"/>
        <v>0</v>
      </c>
      <c r="AG35" s="106">
        <f t="shared" si="16"/>
        <v>1</v>
      </c>
      <c r="AH35" s="106">
        <f t="shared" si="17"/>
        <v>0</v>
      </c>
      <c r="AI35" s="120">
        <f t="shared" si="18"/>
        <v>1</v>
      </c>
      <c r="AJ35" s="106">
        <f t="shared" si="19"/>
        <v>4</v>
      </c>
      <c r="AK35" s="106"/>
      <c r="AL35" s="106"/>
      <c r="AM35" s="106"/>
      <c r="AN35" s="106"/>
      <c r="AO35" s="106"/>
      <c r="AP35" s="106"/>
      <c r="AQ35" s="106"/>
      <c r="AR35" s="106"/>
      <c r="AS35" s="106"/>
    </row>
    <row r="36" spans="1:45" ht="26.1" customHeight="1" x14ac:dyDescent="0.2">
      <c r="A36" s="67" t="s">
        <v>174</v>
      </c>
      <c r="B36" s="68">
        <f>SUM(B25:B35)</f>
        <v>55</v>
      </c>
      <c r="C36" s="62">
        <f>B36/B36*100</f>
        <v>100</v>
      </c>
      <c r="D36" s="80">
        <f>SUM($D$25:$D$35)</f>
        <v>1</v>
      </c>
      <c r="E36" s="81">
        <f>(D36/B36)*100</f>
        <v>1.8181818181818181</v>
      </c>
      <c r="F36" s="68">
        <f>SUM($F$25:$F$35)</f>
        <v>38</v>
      </c>
      <c r="G36" s="70">
        <f>(F36/B36)*100</f>
        <v>69.090909090909093</v>
      </c>
      <c r="H36" s="68">
        <f>SUM($H$25:$H$35)</f>
        <v>17</v>
      </c>
      <c r="I36" s="70">
        <f>(H36/B36)*100</f>
        <v>30.909090909090907</v>
      </c>
      <c r="J36" s="68">
        <f>SUM($J$25:$J$35)</f>
        <v>0</v>
      </c>
      <c r="K36" s="62">
        <f>(J36/B36)*100</f>
        <v>0</v>
      </c>
      <c r="L36" s="68">
        <f>SUM($L$25:$L$35)</f>
        <v>55</v>
      </c>
      <c r="M36" s="62">
        <f>(L36/B36)*100</f>
        <v>100</v>
      </c>
      <c r="N36" s="80">
        <f>SUM($N$25:$N$35)</f>
        <v>0</v>
      </c>
      <c r="O36" s="62">
        <f>(N36/B36)*100</f>
        <v>0</v>
      </c>
      <c r="P36" s="80">
        <f>SUM(P25:P35)</f>
        <v>0</v>
      </c>
      <c r="Q36" s="62">
        <f>(P36/B36)*100</f>
        <v>0</v>
      </c>
      <c r="R36" s="80">
        <f>SUM(R25:R35)</f>
        <v>0</v>
      </c>
      <c r="S36" s="62">
        <f>(R36/B36)*100</f>
        <v>0</v>
      </c>
      <c r="T36" s="80">
        <f>SUM(T25:T35)</f>
        <v>14</v>
      </c>
      <c r="U36" s="70">
        <f>(T36/B36)*100</f>
        <v>25.454545454545453</v>
      </c>
      <c r="V36" s="80">
        <f>SUM(V25:V35)</f>
        <v>1</v>
      </c>
      <c r="W36" s="62">
        <f>(V36/B36)*100</f>
        <v>1.8181818181818181</v>
      </c>
      <c r="X36" s="80">
        <f>SUM($X$25:$X$35)</f>
        <v>4</v>
      </c>
      <c r="Y36" s="70">
        <f>(X36/B36)*100</f>
        <v>7.2727272727272725</v>
      </c>
      <c r="Z36" s="82">
        <f>SUM($Z$25:$Z$35)</f>
        <v>36</v>
      </c>
      <c r="AA36" s="83">
        <f>(Z36/B36)*100</f>
        <v>65.454545454545453</v>
      </c>
      <c r="AB36" s="80">
        <f>SUM(AB25:AB35)</f>
        <v>1</v>
      </c>
      <c r="AC36" s="115"/>
      <c r="AD36" s="106" t="str">
        <f t="shared" si="13"/>
        <v>TOTAL2019</v>
      </c>
      <c r="AE36" s="106">
        <f t="shared" si="14"/>
        <v>55</v>
      </c>
      <c r="AF36" s="106">
        <f t="shared" si="15"/>
        <v>0</v>
      </c>
      <c r="AG36" s="106">
        <f t="shared" si="16"/>
        <v>14</v>
      </c>
      <c r="AH36" s="106">
        <f t="shared" si="17"/>
        <v>1</v>
      </c>
      <c r="AI36" s="120">
        <f t="shared" si="18"/>
        <v>36</v>
      </c>
      <c r="AJ36" s="106">
        <f t="shared" si="19"/>
        <v>4</v>
      </c>
      <c r="AK36" s="115"/>
      <c r="AL36" s="115"/>
      <c r="AM36" s="115"/>
      <c r="AN36" s="115"/>
      <c r="AO36" s="115"/>
      <c r="AP36" s="115"/>
      <c r="AQ36" s="115"/>
      <c r="AR36" s="115"/>
      <c r="AS36" s="115"/>
    </row>
    <row r="37" spans="1:45" ht="15" x14ac:dyDescent="0.2">
      <c r="A37" s="84"/>
      <c r="B37" s="85"/>
      <c r="C37" s="86"/>
      <c r="D37" s="87"/>
      <c r="E37" s="86"/>
      <c r="F37" s="85"/>
      <c r="G37" s="86"/>
      <c r="H37" s="88"/>
      <c r="I37" s="89"/>
      <c r="J37" s="88"/>
      <c r="K37" s="89"/>
      <c r="L37" s="88"/>
      <c r="M37" s="89"/>
      <c r="N37" s="88"/>
      <c r="O37" s="89"/>
      <c r="P37" s="88"/>
      <c r="Q37" s="89"/>
      <c r="R37" s="88"/>
      <c r="S37" s="89"/>
      <c r="T37" s="88"/>
      <c r="U37" s="89"/>
      <c r="V37" s="88"/>
      <c r="W37" s="89"/>
      <c r="X37" s="88"/>
      <c r="Y37" s="89"/>
      <c r="Z37" s="90"/>
      <c r="AA37" s="89"/>
      <c r="AB37" s="88"/>
      <c r="AC37" s="88"/>
      <c r="AD37" s="106" t="str">
        <f t="shared" si="13"/>
        <v>2019</v>
      </c>
      <c r="AE37" s="106">
        <f t="shared" si="14"/>
        <v>0</v>
      </c>
      <c r="AF37" s="106">
        <f t="shared" si="15"/>
        <v>0</v>
      </c>
      <c r="AG37" s="106">
        <f t="shared" si="16"/>
        <v>0</v>
      </c>
      <c r="AH37" s="106">
        <f t="shared" si="17"/>
        <v>0</v>
      </c>
      <c r="AI37" s="120">
        <f t="shared" si="18"/>
        <v>0</v>
      </c>
      <c r="AJ37" s="106">
        <f t="shared" si="19"/>
        <v>0</v>
      </c>
      <c r="AK37" s="88"/>
      <c r="AL37" s="88"/>
      <c r="AM37" s="88"/>
      <c r="AN37" s="88"/>
      <c r="AO37" s="88"/>
      <c r="AP37" s="88"/>
      <c r="AQ37" s="88"/>
      <c r="AR37" s="88"/>
      <c r="AS37" s="88"/>
    </row>
    <row r="38" spans="1:45" ht="15" x14ac:dyDescent="0.2">
      <c r="A38" s="84"/>
      <c r="B38" s="85"/>
      <c r="C38" s="86"/>
      <c r="D38" s="87"/>
      <c r="E38" s="86"/>
      <c r="F38" s="85"/>
      <c r="G38" s="86"/>
      <c r="H38" s="88"/>
      <c r="I38" s="89"/>
      <c r="J38" s="88"/>
      <c r="K38" s="89"/>
      <c r="L38" s="88"/>
      <c r="M38" s="89"/>
      <c r="N38" s="88"/>
      <c r="O38" s="89"/>
      <c r="P38" s="88"/>
      <c r="Q38" s="89"/>
      <c r="R38" s="88"/>
      <c r="S38" s="89"/>
      <c r="T38" s="88"/>
      <c r="U38" s="89"/>
      <c r="V38" s="88"/>
      <c r="W38" s="89"/>
      <c r="X38" s="88"/>
      <c r="Y38" s="89"/>
      <c r="Z38" s="90"/>
      <c r="AA38" s="89"/>
      <c r="AB38" s="88"/>
      <c r="AC38" s="88"/>
      <c r="AD38" s="106" t="str">
        <f t="shared" si="13"/>
        <v>2019</v>
      </c>
      <c r="AE38" s="106">
        <f t="shared" si="14"/>
        <v>0</v>
      </c>
      <c r="AF38" s="106">
        <f t="shared" si="15"/>
        <v>0</v>
      </c>
      <c r="AG38" s="106">
        <f t="shared" si="16"/>
        <v>0</v>
      </c>
      <c r="AH38" s="106">
        <f t="shared" si="17"/>
        <v>0</v>
      </c>
      <c r="AI38" s="120">
        <f t="shared" si="18"/>
        <v>0</v>
      </c>
      <c r="AJ38" s="106">
        <f t="shared" si="19"/>
        <v>0</v>
      </c>
      <c r="AK38" s="88"/>
      <c r="AL38" s="88"/>
      <c r="AM38" s="88"/>
      <c r="AN38" s="88"/>
      <c r="AO38" s="88"/>
      <c r="AP38" s="88"/>
      <c r="AQ38" s="88"/>
      <c r="AR38" s="88"/>
      <c r="AS38" s="88"/>
    </row>
    <row r="39" spans="1:45" ht="22.5" customHeight="1" x14ac:dyDescent="0.2">
      <c r="A39" s="202" t="s">
        <v>188</v>
      </c>
      <c r="B39" s="203"/>
      <c r="C39" s="203"/>
      <c r="D39" s="203"/>
      <c r="E39" s="203"/>
      <c r="F39" s="203"/>
      <c r="G39" s="203"/>
      <c r="H39" s="203"/>
      <c r="I39" s="203"/>
      <c r="J39" s="203"/>
      <c r="K39" s="203"/>
      <c r="L39" s="203"/>
      <c r="M39" s="203"/>
      <c r="N39" s="203"/>
      <c r="O39" s="203"/>
      <c r="P39" s="203"/>
      <c r="Q39" s="203"/>
      <c r="R39" s="203"/>
      <c r="S39" s="203"/>
      <c r="T39" s="203"/>
      <c r="U39" s="203"/>
      <c r="V39" s="203"/>
      <c r="W39" s="203"/>
      <c r="X39" s="203"/>
      <c r="Y39" s="203"/>
      <c r="Z39" s="203"/>
      <c r="AA39" s="203"/>
      <c r="AB39" s="204"/>
      <c r="AC39" s="133"/>
      <c r="AD39" s="106" t="str">
        <f t="shared" si="13"/>
        <v>SUBREGION: NORTE - ANTIOQUIA 20192019</v>
      </c>
      <c r="AE39" s="106">
        <f t="shared" si="14"/>
        <v>0</v>
      </c>
      <c r="AF39" s="106">
        <f t="shared" si="15"/>
        <v>0</v>
      </c>
      <c r="AG39" s="106">
        <f t="shared" si="16"/>
        <v>0</v>
      </c>
      <c r="AH39" s="106">
        <f t="shared" si="17"/>
        <v>0</v>
      </c>
      <c r="AI39" s="120">
        <f t="shared" si="18"/>
        <v>0</v>
      </c>
      <c r="AJ39" s="106">
        <f t="shared" si="19"/>
        <v>0</v>
      </c>
      <c r="AK39" s="133"/>
      <c r="AL39" s="133"/>
      <c r="AM39" s="133"/>
      <c r="AN39" s="133"/>
      <c r="AO39" s="133"/>
      <c r="AP39" s="133"/>
      <c r="AQ39" s="133"/>
      <c r="AR39" s="133"/>
      <c r="AS39" s="133"/>
    </row>
    <row r="40" spans="1:45" ht="15.75" customHeight="1" x14ac:dyDescent="0.2">
      <c r="A40" s="175" t="s">
        <v>176</v>
      </c>
      <c r="B40" s="196" t="s">
        <v>177</v>
      </c>
      <c r="C40" s="198" t="s">
        <v>178</v>
      </c>
      <c r="D40" s="175" t="s">
        <v>150</v>
      </c>
      <c r="E40" s="175"/>
      <c r="F40" s="175"/>
      <c r="G40" s="175"/>
      <c r="H40" s="175"/>
      <c r="I40" s="175"/>
      <c r="J40" s="175"/>
      <c r="K40" s="175"/>
      <c r="L40" s="175" t="s">
        <v>151</v>
      </c>
      <c r="M40" s="175"/>
      <c r="N40" s="175"/>
      <c r="O40" s="175"/>
      <c r="P40" s="175"/>
      <c r="Q40" s="175"/>
      <c r="R40" s="175" t="s">
        <v>152</v>
      </c>
      <c r="S40" s="175"/>
      <c r="T40" s="175"/>
      <c r="U40" s="175"/>
      <c r="V40" s="175"/>
      <c r="W40" s="175"/>
      <c r="X40" s="175"/>
      <c r="Y40" s="175"/>
      <c r="Z40" s="200" t="s">
        <v>179</v>
      </c>
      <c r="AA40" s="60"/>
      <c r="AB40" s="196" t="s">
        <v>154</v>
      </c>
      <c r="AC40" s="134"/>
      <c r="AD40" s="106" t="str">
        <f t="shared" si="13"/>
        <v>Municipio2019</v>
      </c>
      <c r="AE40" s="106" t="str">
        <f t="shared" si="14"/>
        <v>Numero Piscinas</v>
      </c>
      <c r="AF40" s="106" t="str">
        <f t="shared" si="15"/>
        <v>CONCEPTO</v>
      </c>
      <c r="AG40" s="106">
        <f t="shared" si="16"/>
        <v>0</v>
      </c>
      <c r="AH40" s="106">
        <f t="shared" si="17"/>
        <v>0</v>
      </c>
      <c r="AI40" s="120" t="str">
        <f t="shared" si="18"/>
        <v>Sin Información 2019</v>
      </c>
      <c r="AJ40" s="106">
        <f t="shared" si="19"/>
        <v>0</v>
      </c>
      <c r="AK40" s="134"/>
      <c r="AL40" s="134"/>
      <c r="AM40" s="134"/>
      <c r="AN40" s="134"/>
      <c r="AO40" s="134"/>
      <c r="AP40" s="134"/>
      <c r="AQ40" s="134"/>
      <c r="AR40" s="134"/>
      <c r="AS40" s="134"/>
    </row>
    <row r="41" spans="1:45" ht="123.75" customHeight="1" x14ac:dyDescent="0.25">
      <c r="A41" s="195"/>
      <c r="B41" s="197"/>
      <c r="C41" s="199"/>
      <c r="D41" s="61" t="s">
        <v>155</v>
      </c>
      <c r="E41" s="62" t="s">
        <v>149</v>
      </c>
      <c r="F41" s="61" t="s">
        <v>156</v>
      </c>
      <c r="G41" s="62" t="s">
        <v>149</v>
      </c>
      <c r="H41" s="61" t="s">
        <v>157</v>
      </c>
      <c r="I41" s="62" t="s">
        <v>149</v>
      </c>
      <c r="J41" s="61" t="s">
        <v>158</v>
      </c>
      <c r="K41" s="62" t="s">
        <v>149</v>
      </c>
      <c r="L41" s="61" t="s">
        <v>159</v>
      </c>
      <c r="M41" s="62" t="s">
        <v>149</v>
      </c>
      <c r="N41" s="61" t="s">
        <v>160</v>
      </c>
      <c r="O41" s="62" t="s">
        <v>149</v>
      </c>
      <c r="P41" s="61" t="s">
        <v>161</v>
      </c>
      <c r="Q41" s="62" t="s">
        <v>149</v>
      </c>
      <c r="R41" s="61" t="s">
        <v>162</v>
      </c>
      <c r="S41" s="62" t="s">
        <v>149</v>
      </c>
      <c r="T41" s="61" t="s">
        <v>163</v>
      </c>
      <c r="U41" s="62" t="s">
        <v>149</v>
      </c>
      <c r="V41" s="61" t="s">
        <v>164</v>
      </c>
      <c r="W41" s="62" t="s">
        <v>149</v>
      </c>
      <c r="X41" s="61" t="s">
        <v>88</v>
      </c>
      <c r="Y41" s="62" t="s">
        <v>149</v>
      </c>
      <c r="Z41" s="201"/>
      <c r="AA41" s="63" t="s">
        <v>149</v>
      </c>
      <c r="AB41" s="197"/>
      <c r="AC41" s="135"/>
      <c r="AD41" s="106" t="str">
        <f t="shared" si="13"/>
        <v>2019</v>
      </c>
      <c r="AE41" s="106">
        <f t="shared" si="14"/>
        <v>0</v>
      </c>
      <c r="AF41" s="106" t="str">
        <f t="shared" si="15"/>
        <v>Favorable</v>
      </c>
      <c r="AG41" s="106" t="str">
        <f t="shared" si="16"/>
        <v>Favorable con Requerimientos</v>
      </c>
      <c r="AH41" s="106" t="str">
        <f t="shared" si="17"/>
        <v>Desfavorable</v>
      </c>
      <c r="AI41" s="120">
        <f t="shared" si="18"/>
        <v>0</v>
      </c>
      <c r="AJ41" s="106" t="str">
        <f t="shared" si="19"/>
        <v>Fuera de Servicio</v>
      </c>
      <c r="AK41" s="135"/>
      <c r="AL41" s="135"/>
      <c r="AM41" s="135"/>
      <c r="AN41" s="135"/>
      <c r="AO41" s="135"/>
      <c r="AP41" s="135"/>
      <c r="AQ41" s="135"/>
      <c r="AR41" s="135"/>
      <c r="AS41" s="135"/>
    </row>
    <row r="42" spans="1:45" ht="26.1" customHeight="1" x14ac:dyDescent="0.2">
      <c r="A42" s="66" t="s">
        <v>31</v>
      </c>
      <c r="B42" s="48">
        <v>3</v>
      </c>
      <c r="C42" s="47">
        <f>(B42/$B$59)*100</f>
        <v>10.344827586206897</v>
      </c>
      <c r="D42" s="48">
        <v>0</v>
      </c>
      <c r="E42" s="47">
        <f>(D42/B42)*100</f>
        <v>0</v>
      </c>
      <c r="F42" s="48">
        <v>3</v>
      </c>
      <c r="G42" s="47">
        <f>(F42/B42)*100</f>
        <v>100</v>
      </c>
      <c r="H42" s="48">
        <v>0</v>
      </c>
      <c r="I42" s="47">
        <f>(H42/F42)*100</f>
        <v>0</v>
      </c>
      <c r="J42" s="48">
        <v>0</v>
      </c>
      <c r="K42" s="47">
        <f>(J42/B42)*100</f>
        <v>0</v>
      </c>
      <c r="L42" s="48">
        <v>1</v>
      </c>
      <c r="M42" s="47">
        <f>(L42/B42)*100</f>
        <v>33.333333333333329</v>
      </c>
      <c r="N42" s="48">
        <v>2</v>
      </c>
      <c r="O42" s="47">
        <f>(N42/B42)*100</f>
        <v>66.666666666666657</v>
      </c>
      <c r="P42" s="48">
        <v>0</v>
      </c>
      <c r="Q42" s="47">
        <f>(P42/B42)*100</f>
        <v>0</v>
      </c>
      <c r="R42" s="48">
        <v>0</v>
      </c>
      <c r="S42" s="47">
        <f>(P42/B42)*100</f>
        <v>0</v>
      </c>
      <c r="T42" s="48">
        <v>0</v>
      </c>
      <c r="U42" s="47">
        <f>(V42/B42)*100</f>
        <v>0</v>
      </c>
      <c r="V42" s="48">
        <v>0</v>
      </c>
      <c r="W42" s="47">
        <f>(V42/B42)*100</f>
        <v>0</v>
      </c>
      <c r="X42" s="48">
        <v>3</v>
      </c>
      <c r="Y42" s="47">
        <f>(X42/B42)*100</f>
        <v>100</v>
      </c>
      <c r="Z42" s="47">
        <v>0</v>
      </c>
      <c r="AA42" s="47">
        <f>(Z42/B42)*100</f>
        <v>0</v>
      </c>
      <c r="AB42" s="48">
        <v>0</v>
      </c>
      <c r="AC42" s="136"/>
      <c r="AD42" s="106" t="str">
        <f t="shared" si="13"/>
        <v>Angostura2019</v>
      </c>
      <c r="AE42" s="106">
        <f t="shared" si="14"/>
        <v>3</v>
      </c>
      <c r="AF42" s="106">
        <f t="shared" si="15"/>
        <v>0</v>
      </c>
      <c r="AG42" s="106">
        <f t="shared" si="16"/>
        <v>0</v>
      </c>
      <c r="AH42" s="106">
        <f t="shared" si="17"/>
        <v>0</v>
      </c>
      <c r="AI42" s="120">
        <f t="shared" si="18"/>
        <v>0</v>
      </c>
      <c r="AJ42" s="106">
        <f t="shared" si="19"/>
        <v>3</v>
      </c>
      <c r="AK42" s="136"/>
      <c r="AL42" s="136"/>
      <c r="AM42" s="136"/>
      <c r="AN42" s="136"/>
      <c r="AO42" s="136"/>
      <c r="AP42" s="136"/>
      <c r="AQ42" s="136"/>
      <c r="AR42" s="136"/>
      <c r="AS42" s="136"/>
    </row>
    <row r="43" spans="1:45" ht="26.1" customHeight="1" x14ac:dyDescent="0.2">
      <c r="A43" s="91" t="s">
        <v>32</v>
      </c>
      <c r="B43" s="48"/>
      <c r="C43" s="47"/>
      <c r="D43" s="48"/>
      <c r="E43" s="92"/>
      <c r="F43" s="48"/>
      <c r="G43" s="92"/>
      <c r="H43" s="48"/>
      <c r="I43" s="92"/>
      <c r="J43" s="48"/>
      <c r="K43" s="92"/>
      <c r="L43" s="48"/>
      <c r="M43" s="92"/>
      <c r="N43" s="48"/>
      <c r="O43" s="92"/>
      <c r="P43" s="48"/>
      <c r="Q43" s="92"/>
      <c r="R43" s="48"/>
      <c r="S43" s="92"/>
      <c r="T43" s="48"/>
      <c r="U43" s="92"/>
      <c r="V43" s="48"/>
      <c r="W43" s="92"/>
      <c r="X43" s="48"/>
      <c r="Y43" s="92"/>
      <c r="Z43" s="47"/>
      <c r="AA43" s="47"/>
      <c r="AB43" s="48"/>
      <c r="AC43" s="136"/>
      <c r="AD43" s="106" t="str">
        <f t="shared" si="13"/>
        <v>Belmira2019</v>
      </c>
      <c r="AE43" s="106">
        <f t="shared" si="14"/>
        <v>0</v>
      </c>
      <c r="AF43" s="106">
        <f t="shared" si="15"/>
        <v>0</v>
      </c>
      <c r="AG43" s="106">
        <f t="shared" si="16"/>
        <v>0</v>
      </c>
      <c r="AH43" s="106">
        <f t="shared" si="17"/>
        <v>0</v>
      </c>
      <c r="AI43" s="120">
        <f t="shared" si="18"/>
        <v>0</v>
      </c>
      <c r="AJ43" s="106">
        <f t="shared" si="19"/>
        <v>0</v>
      </c>
      <c r="AK43" s="136"/>
      <c r="AL43" s="136"/>
      <c r="AM43" s="136"/>
      <c r="AN43" s="136"/>
      <c r="AO43" s="136"/>
      <c r="AP43" s="136"/>
      <c r="AQ43" s="136"/>
      <c r="AR43" s="136"/>
      <c r="AS43" s="136"/>
    </row>
    <row r="44" spans="1:45" ht="26.1" customHeight="1" x14ac:dyDescent="0.2">
      <c r="A44" s="45" t="s">
        <v>33</v>
      </c>
      <c r="B44" s="48">
        <v>1</v>
      </c>
      <c r="C44" s="47">
        <f t="shared" ref="C44:C58" si="21">(B44/$B$59)*100</f>
        <v>3.4482758620689653</v>
      </c>
      <c r="D44" s="48">
        <v>0</v>
      </c>
      <c r="E44" s="47">
        <f>(D44/B44)*100</f>
        <v>0</v>
      </c>
      <c r="F44" s="48">
        <v>1</v>
      </c>
      <c r="G44" s="47">
        <f>(F44/$B$44)*100</f>
        <v>100</v>
      </c>
      <c r="H44" s="48">
        <v>0</v>
      </c>
      <c r="I44" s="47">
        <f>(H44/B44)*100</f>
        <v>0</v>
      </c>
      <c r="J44" s="48">
        <v>0</v>
      </c>
      <c r="K44" s="47">
        <f>(J44/B44)*100</f>
        <v>0</v>
      </c>
      <c r="L44" s="48">
        <v>0</v>
      </c>
      <c r="M44" s="47">
        <f>(L44/B44)*100</f>
        <v>0</v>
      </c>
      <c r="N44" s="48">
        <v>0</v>
      </c>
      <c r="O44" s="47">
        <f>(N44/B44)*100</f>
        <v>0</v>
      </c>
      <c r="P44" s="48">
        <v>1</v>
      </c>
      <c r="Q44" s="47">
        <f>(P44/B44)*100</f>
        <v>100</v>
      </c>
      <c r="R44" s="48">
        <v>0</v>
      </c>
      <c r="S44" s="47">
        <f>(P42/B42)*100</f>
        <v>0</v>
      </c>
      <c r="T44" s="48">
        <v>1</v>
      </c>
      <c r="U44" s="47">
        <f>(T44/B44)*100</f>
        <v>100</v>
      </c>
      <c r="V44" s="48">
        <v>0</v>
      </c>
      <c r="W44" s="47">
        <f>(V44/B44)*100</f>
        <v>0</v>
      </c>
      <c r="X44" s="48">
        <v>0</v>
      </c>
      <c r="Y44" s="47">
        <f>(X44/B44)*100</f>
        <v>0</v>
      </c>
      <c r="Z44" s="47">
        <v>0</v>
      </c>
      <c r="AA44" s="47">
        <f t="shared" ref="AA44:AA58" si="22">(Z44/B44)*100</f>
        <v>0</v>
      </c>
      <c r="AB44" s="48">
        <v>0</v>
      </c>
      <c r="AC44" s="136"/>
      <c r="AD44" s="106" t="str">
        <f t="shared" si="13"/>
        <v>Briceño2019</v>
      </c>
      <c r="AE44" s="106">
        <f t="shared" si="14"/>
        <v>1</v>
      </c>
      <c r="AF44" s="106">
        <f t="shared" si="15"/>
        <v>0</v>
      </c>
      <c r="AG44" s="106">
        <f t="shared" si="16"/>
        <v>1</v>
      </c>
      <c r="AH44" s="106">
        <f t="shared" si="17"/>
        <v>0</v>
      </c>
      <c r="AI44" s="120">
        <f t="shared" si="18"/>
        <v>0</v>
      </c>
      <c r="AJ44" s="106">
        <f t="shared" si="19"/>
        <v>0</v>
      </c>
      <c r="AK44" s="136"/>
      <c r="AL44" s="136"/>
      <c r="AM44" s="136"/>
      <c r="AN44" s="136"/>
      <c r="AO44" s="136"/>
      <c r="AP44" s="136"/>
      <c r="AQ44" s="136"/>
      <c r="AR44" s="136"/>
      <c r="AS44" s="136"/>
    </row>
    <row r="45" spans="1:45" ht="26.1" customHeight="1" x14ac:dyDescent="0.2">
      <c r="A45" s="45" t="s">
        <v>34</v>
      </c>
      <c r="B45" s="48">
        <v>2</v>
      </c>
      <c r="C45" s="47">
        <f t="shared" si="21"/>
        <v>6.8965517241379306</v>
      </c>
      <c r="D45" s="48">
        <v>0</v>
      </c>
      <c r="E45" s="47">
        <f>(D45/B45)*100</f>
        <v>0</v>
      </c>
      <c r="F45" s="48">
        <v>1</v>
      </c>
      <c r="G45" s="47">
        <f>(F45/$B$45)*100</f>
        <v>50</v>
      </c>
      <c r="H45" s="48">
        <v>0</v>
      </c>
      <c r="I45" s="47">
        <f>(H45/B45)*100</f>
        <v>0</v>
      </c>
      <c r="J45" s="48">
        <v>0</v>
      </c>
      <c r="K45" s="47">
        <f>(J45/B45)*100</f>
        <v>0</v>
      </c>
      <c r="L45" s="48">
        <v>1</v>
      </c>
      <c r="M45" s="47">
        <f>(L45/B45)*100</f>
        <v>50</v>
      </c>
      <c r="N45" s="48">
        <v>0</v>
      </c>
      <c r="O45" s="47">
        <f>(N45/B45)*100</f>
        <v>0</v>
      </c>
      <c r="P45" s="48">
        <v>1</v>
      </c>
      <c r="Q45" s="47">
        <f>(P45/B45)*100</f>
        <v>50</v>
      </c>
      <c r="R45" s="48">
        <v>0</v>
      </c>
      <c r="S45" s="47">
        <f>(R45/B45)*100</f>
        <v>0</v>
      </c>
      <c r="T45" s="48">
        <v>0</v>
      </c>
      <c r="U45" s="47">
        <f>(T45/B45)*100</f>
        <v>0</v>
      </c>
      <c r="V45" s="48">
        <v>0</v>
      </c>
      <c r="W45" s="47">
        <f>(V45/B45)*100</f>
        <v>0</v>
      </c>
      <c r="X45" s="48">
        <v>0</v>
      </c>
      <c r="Y45" s="47">
        <f>(X45/B45)*100</f>
        <v>0</v>
      </c>
      <c r="Z45" s="47">
        <v>2</v>
      </c>
      <c r="AA45" s="47">
        <f t="shared" si="22"/>
        <v>100</v>
      </c>
      <c r="AB45" s="48">
        <v>0</v>
      </c>
      <c r="AC45" s="136"/>
      <c r="AD45" s="106" t="str">
        <f t="shared" si="13"/>
        <v>Campamento2019</v>
      </c>
      <c r="AE45" s="106">
        <f t="shared" si="14"/>
        <v>2</v>
      </c>
      <c r="AF45" s="106">
        <f t="shared" si="15"/>
        <v>0</v>
      </c>
      <c r="AG45" s="106">
        <f t="shared" si="16"/>
        <v>0</v>
      </c>
      <c r="AH45" s="106">
        <f t="shared" si="17"/>
        <v>0</v>
      </c>
      <c r="AI45" s="120">
        <f t="shared" si="18"/>
        <v>2</v>
      </c>
      <c r="AJ45" s="106">
        <f t="shared" si="19"/>
        <v>0</v>
      </c>
      <c r="AK45" s="136"/>
      <c r="AL45" s="136"/>
      <c r="AM45" s="136"/>
      <c r="AN45" s="136"/>
      <c r="AO45" s="136"/>
      <c r="AP45" s="136"/>
      <c r="AQ45" s="136"/>
      <c r="AR45" s="136"/>
      <c r="AS45" s="136"/>
    </row>
    <row r="46" spans="1:45" ht="26.1" customHeight="1" x14ac:dyDescent="0.2">
      <c r="A46" s="45" t="s">
        <v>121</v>
      </c>
      <c r="B46" s="48">
        <v>2</v>
      </c>
      <c r="C46" s="47">
        <f t="shared" si="21"/>
        <v>6.8965517241379306</v>
      </c>
      <c r="D46" s="48">
        <v>0</v>
      </c>
      <c r="E46" s="47">
        <f>(D46/B46)*100</f>
        <v>0</v>
      </c>
      <c r="F46" s="48">
        <v>2</v>
      </c>
      <c r="G46" s="47">
        <f>(F46/$B$46)*100</f>
        <v>100</v>
      </c>
      <c r="H46" s="48">
        <v>0</v>
      </c>
      <c r="I46" s="47">
        <f>(H46/B46)*100</f>
        <v>0</v>
      </c>
      <c r="J46" s="48">
        <v>0</v>
      </c>
      <c r="K46" s="47">
        <f>(J46/B46)*100</f>
        <v>0</v>
      </c>
      <c r="L46" s="48">
        <v>2</v>
      </c>
      <c r="M46" s="47">
        <f>(L46/B46)*100</f>
        <v>100</v>
      </c>
      <c r="N46" s="48">
        <v>0</v>
      </c>
      <c r="O46" s="47">
        <f>(N46/B46)*100</f>
        <v>0</v>
      </c>
      <c r="P46" s="48">
        <v>0</v>
      </c>
      <c r="Q46" s="47">
        <f>(P46/B46)*100</f>
        <v>0</v>
      </c>
      <c r="R46" s="48">
        <v>0</v>
      </c>
      <c r="S46" s="47">
        <f>(R46/B46)*100</f>
        <v>0</v>
      </c>
      <c r="T46" s="48">
        <v>1</v>
      </c>
      <c r="U46" s="47">
        <f>(T46/B46)*100</f>
        <v>50</v>
      </c>
      <c r="V46" s="48">
        <v>0</v>
      </c>
      <c r="W46" s="47">
        <f>(V46/B46)*100</f>
        <v>0</v>
      </c>
      <c r="X46" s="48">
        <v>0</v>
      </c>
      <c r="Y46" s="47">
        <f>(X46/B46)*100</f>
        <v>0</v>
      </c>
      <c r="Z46" s="47">
        <v>1</v>
      </c>
      <c r="AA46" s="47">
        <f t="shared" si="22"/>
        <v>50</v>
      </c>
      <c r="AB46" s="48">
        <v>0</v>
      </c>
      <c r="AC46" s="136"/>
      <c r="AD46" s="106" t="str">
        <f t="shared" si="13"/>
        <v>Carolina del Principe2019</v>
      </c>
      <c r="AE46" s="106">
        <f t="shared" si="14"/>
        <v>2</v>
      </c>
      <c r="AF46" s="106">
        <f t="shared" si="15"/>
        <v>0</v>
      </c>
      <c r="AG46" s="106">
        <f t="shared" si="16"/>
        <v>1</v>
      </c>
      <c r="AH46" s="106">
        <f t="shared" si="17"/>
        <v>0</v>
      </c>
      <c r="AI46" s="120">
        <f t="shared" si="18"/>
        <v>1</v>
      </c>
      <c r="AJ46" s="106">
        <f t="shared" si="19"/>
        <v>0</v>
      </c>
      <c r="AK46" s="136"/>
      <c r="AL46" s="136"/>
      <c r="AM46" s="136"/>
      <c r="AN46" s="136"/>
      <c r="AO46" s="136"/>
      <c r="AP46" s="136"/>
      <c r="AQ46" s="136"/>
      <c r="AR46" s="136"/>
      <c r="AS46" s="136"/>
    </row>
    <row r="47" spans="1:45" ht="26.1" customHeight="1" x14ac:dyDescent="0.2">
      <c r="A47" s="45" t="s">
        <v>189</v>
      </c>
      <c r="B47" s="48">
        <v>1</v>
      </c>
      <c r="C47" s="47">
        <f t="shared" si="21"/>
        <v>3.4482758620689653</v>
      </c>
      <c r="D47" s="48">
        <v>0</v>
      </c>
      <c r="E47" s="47">
        <f>(D47/B47)*100</f>
        <v>0</v>
      </c>
      <c r="F47" s="48">
        <v>1</v>
      </c>
      <c r="G47" s="47">
        <f>(F47/$B$47)*100</f>
        <v>100</v>
      </c>
      <c r="H47" s="48">
        <v>0</v>
      </c>
      <c r="I47" s="47">
        <f>(H47/B47)*100</f>
        <v>0</v>
      </c>
      <c r="J47" s="48">
        <v>0</v>
      </c>
      <c r="K47" s="47">
        <f>(J47/B47)*100</f>
        <v>0</v>
      </c>
      <c r="L47" s="48">
        <v>1</v>
      </c>
      <c r="M47" s="47">
        <f>(L47/B47)*100</f>
        <v>100</v>
      </c>
      <c r="N47" s="48">
        <v>0</v>
      </c>
      <c r="O47" s="47">
        <f>(N47/B47)*100</f>
        <v>0</v>
      </c>
      <c r="P47" s="48">
        <v>0</v>
      </c>
      <c r="Q47" s="47">
        <f>(P47/B47)*100</f>
        <v>0</v>
      </c>
      <c r="R47" s="48">
        <v>0</v>
      </c>
      <c r="S47" s="47">
        <f>(R47/B47)*100</f>
        <v>0</v>
      </c>
      <c r="T47" s="48">
        <v>0</v>
      </c>
      <c r="U47" s="47">
        <f>(T47/B47)*100</f>
        <v>0</v>
      </c>
      <c r="V47" s="48">
        <v>0</v>
      </c>
      <c r="W47" s="47">
        <f>(V47/B47)*100</f>
        <v>0</v>
      </c>
      <c r="X47" s="48">
        <v>0</v>
      </c>
      <c r="Y47" s="47">
        <f>(X47/B47)*100</f>
        <v>0</v>
      </c>
      <c r="Z47" s="47">
        <v>1</v>
      </c>
      <c r="AA47" s="47">
        <f t="shared" si="22"/>
        <v>100</v>
      </c>
      <c r="AB47" s="48">
        <v>0</v>
      </c>
      <c r="AC47" s="136"/>
      <c r="AD47" s="106" t="str">
        <f t="shared" si="13"/>
        <v>Donmatías2019</v>
      </c>
      <c r="AE47" s="106">
        <f t="shared" si="14"/>
        <v>1</v>
      </c>
      <c r="AF47" s="106">
        <f t="shared" si="15"/>
        <v>0</v>
      </c>
      <c r="AG47" s="106">
        <f t="shared" si="16"/>
        <v>0</v>
      </c>
      <c r="AH47" s="106">
        <f t="shared" si="17"/>
        <v>0</v>
      </c>
      <c r="AI47" s="120">
        <f t="shared" si="18"/>
        <v>1</v>
      </c>
      <c r="AJ47" s="106">
        <f t="shared" si="19"/>
        <v>0</v>
      </c>
      <c r="AK47" s="136"/>
      <c r="AL47" s="136"/>
      <c r="AM47" s="136"/>
      <c r="AN47" s="136"/>
      <c r="AO47" s="136"/>
      <c r="AP47" s="136"/>
      <c r="AQ47" s="136"/>
      <c r="AR47" s="136"/>
      <c r="AS47" s="136"/>
    </row>
    <row r="48" spans="1:45" ht="26.1" customHeight="1" x14ac:dyDescent="0.2">
      <c r="A48" s="92" t="s">
        <v>190</v>
      </c>
      <c r="B48" s="48"/>
      <c r="C48" s="47"/>
      <c r="D48" s="48"/>
      <c r="E48" s="92"/>
      <c r="F48" s="48"/>
      <c r="G48" s="92"/>
      <c r="H48" s="48"/>
      <c r="I48" s="92"/>
      <c r="J48" s="48"/>
      <c r="K48" s="92"/>
      <c r="L48" s="48"/>
      <c r="M48" s="92"/>
      <c r="N48" s="48"/>
      <c r="O48" s="92"/>
      <c r="P48" s="48"/>
      <c r="Q48" s="92"/>
      <c r="R48" s="48"/>
      <c r="S48" s="92"/>
      <c r="T48" s="48"/>
      <c r="U48" s="92"/>
      <c r="V48" s="48"/>
      <c r="W48" s="92"/>
      <c r="X48" s="48"/>
      <c r="Y48" s="92"/>
      <c r="Z48" s="47"/>
      <c r="AA48" s="47"/>
      <c r="AB48" s="48"/>
      <c r="AC48" s="136"/>
      <c r="AD48" s="106" t="str">
        <f t="shared" si="13"/>
        <v>Entrerríos2019</v>
      </c>
      <c r="AE48" s="106">
        <f t="shared" si="14"/>
        <v>0</v>
      </c>
      <c r="AF48" s="106">
        <f t="shared" si="15"/>
        <v>0</v>
      </c>
      <c r="AG48" s="106">
        <f t="shared" si="16"/>
        <v>0</v>
      </c>
      <c r="AH48" s="106">
        <f t="shared" si="17"/>
        <v>0</v>
      </c>
      <c r="AI48" s="120">
        <f t="shared" si="18"/>
        <v>0</v>
      </c>
      <c r="AJ48" s="106">
        <f t="shared" si="19"/>
        <v>0</v>
      </c>
      <c r="AK48" s="136"/>
      <c r="AL48" s="136"/>
      <c r="AM48" s="136"/>
      <c r="AN48" s="136"/>
      <c r="AO48" s="136"/>
      <c r="AP48" s="136"/>
      <c r="AQ48" s="136"/>
      <c r="AR48" s="136"/>
      <c r="AS48" s="136"/>
    </row>
    <row r="49" spans="1:45" ht="26.1" customHeight="1" x14ac:dyDescent="0.2">
      <c r="A49" s="45" t="s">
        <v>191</v>
      </c>
      <c r="B49" s="48">
        <v>1</v>
      </c>
      <c r="C49" s="47">
        <f t="shared" si="21"/>
        <v>3.4482758620689653</v>
      </c>
      <c r="D49" s="48">
        <v>0</v>
      </c>
      <c r="E49" s="47">
        <f>(D49/B49)*100</f>
        <v>0</v>
      </c>
      <c r="F49" s="48">
        <v>1</v>
      </c>
      <c r="G49" s="47">
        <f>(F49/$B$49)*100</f>
        <v>100</v>
      </c>
      <c r="H49" s="48">
        <v>0</v>
      </c>
      <c r="I49" s="47">
        <f>(H49/B49)*100</f>
        <v>0</v>
      </c>
      <c r="J49" s="48">
        <v>0</v>
      </c>
      <c r="K49" s="47">
        <f>(J49/B49)*100</f>
        <v>0</v>
      </c>
      <c r="L49" s="48">
        <v>1</v>
      </c>
      <c r="M49" s="47">
        <f>(L49/B49)*100</f>
        <v>100</v>
      </c>
      <c r="N49" s="48">
        <v>0</v>
      </c>
      <c r="O49" s="47">
        <f>(N49/B49)*100</f>
        <v>0</v>
      </c>
      <c r="P49" s="48">
        <v>0</v>
      </c>
      <c r="Q49" s="47">
        <f>(P49/B49)*100</f>
        <v>0</v>
      </c>
      <c r="R49" s="48">
        <v>0</v>
      </c>
      <c r="S49" s="47">
        <f>(R49/B49)*100</f>
        <v>0</v>
      </c>
      <c r="T49" s="48">
        <v>0</v>
      </c>
      <c r="U49" s="47">
        <f>(T49/B49)*100</f>
        <v>0</v>
      </c>
      <c r="V49" s="48">
        <v>0</v>
      </c>
      <c r="W49" s="47">
        <f>(V49/B49)*100</f>
        <v>0</v>
      </c>
      <c r="X49" s="48">
        <v>1</v>
      </c>
      <c r="Y49" s="47">
        <f>(X49/B49)*100</f>
        <v>100</v>
      </c>
      <c r="Z49" s="47">
        <v>0</v>
      </c>
      <c r="AA49" s="47">
        <f t="shared" si="22"/>
        <v>0</v>
      </c>
      <c r="AB49" s="48">
        <v>0</v>
      </c>
      <c r="AC49" s="136"/>
      <c r="AD49" s="106" t="str">
        <f t="shared" si="13"/>
        <v>Gómez Plata2019</v>
      </c>
      <c r="AE49" s="106">
        <f t="shared" si="14"/>
        <v>1</v>
      </c>
      <c r="AF49" s="106">
        <f t="shared" si="15"/>
        <v>0</v>
      </c>
      <c r="AG49" s="106">
        <f t="shared" si="16"/>
        <v>0</v>
      </c>
      <c r="AH49" s="106">
        <f t="shared" si="17"/>
        <v>0</v>
      </c>
      <c r="AI49" s="120">
        <f t="shared" si="18"/>
        <v>0</v>
      </c>
      <c r="AJ49" s="106">
        <f t="shared" si="19"/>
        <v>1</v>
      </c>
      <c r="AK49" s="136"/>
      <c r="AL49" s="136"/>
      <c r="AM49" s="136"/>
      <c r="AN49" s="136"/>
      <c r="AO49" s="136"/>
      <c r="AP49" s="136"/>
      <c r="AQ49" s="136"/>
      <c r="AR49" s="136"/>
      <c r="AS49" s="136"/>
    </row>
    <row r="50" spans="1:45" ht="26.1" customHeight="1" x14ac:dyDescent="0.2">
      <c r="A50" s="45" t="s">
        <v>35</v>
      </c>
      <c r="B50" s="48">
        <v>3</v>
      </c>
      <c r="C50" s="47">
        <f t="shared" si="21"/>
        <v>10.344827586206897</v>
      </c>
      <c r="D50" s="48">
        <v>0</v>
      </c>
      <c r="E50" s="47">
        <f>(D50/B50)*100</f>
        <v>0</v>
      </c>
      <c r="F50" s="48">
        <v>0</v>
      </c>
      <c r="G50" s="47">
        <f>(F50/$B$50)*100</f>
        <v>0</v>
      </c>
      <c r="H50" s="48">
        <v>3</v>
      </c>
      <c r="I50" s="47">
        <f>(H50/B50)*100</f>
        <v>100</v>
      </c>
      <c r="J50" s="48">
        <v>0</v>
      </c>
      <c r="K50" s="47">
        <f>(J50/B50)*100</f>
        <v>0</v>
      </c>
      <c r="L50" s="48">
        <v>3</v>
      </c>
      <c r="M50" s="47">
        <f>(L50/B50)*100</f>
        <v>100</v>
      </c>
      <c r="N50" s="48">
        <v>0</v>
      </c>
      <c r="O50" s="47">
        <f>(N50/B50)*100</f>
        <v>0</v>
      </c>
      <c r="P50" s="48">
        <v>0</v>
      </c>
      <c r="Q50" s="47">
        <f>(P50/B50)*100</f>
        <v>0</v>
      </c>
      <c r="R50" s="48">
        <v>3</v>
      </c>
      <c r="S50" s="47">
        <f>(R50/B50)*100</f>
        <v>100</v>
      </c>
      <c r="T50" s="48">
        <v>0</v>
      </c>
      <c r="U50" s="47">
        <f>(T50/B50)*100</f>
        <v>0</v>
      </c>
      <c r="V50" s="48">
        <v>0</v>
      </c>
      <c r="W50" s="47">
        <f>(V50/B50)*100</f>
        <v>0</v>
      </c>
      <c r="X50" s="48">
        <v>0</v>
      </c>
      <c r="Y50" s="47">
        <f>(X50/B50)*100</f>
        <v>0</v>
      </c>
      <c r="Z50" s="47">
        <v>0</v>
      </c>
      <c r="AA50" s="47">
        <f t="shared" si="22"/>
        <v>0</v>
      </c>
      <c r="AB50" s="48">
        <v>3</v>
      </c>
      <c r="AC50" s="136"/>
      <c r="AD50" s="106" t="str">
        <f t="shared" si="13"/>
        <v>Guadalupe2019</v>
      </c>
      <c r="AE50" s="106">
        <f t="shared" si="14"/>
        <v>3</v>
      </c>
      <c r="AF50" s="106">
        <f t="shared" si="15"/>
        <v>3</v>
      </c>
      <c r="AG50" s="106">
        <f t="shared" si="16"/>
        <v>0</v>
      </c>
      <c r="AH50" s="106">
        <f t="shared" si="17"/>
        <v>0</v>
      </c>
      <c r="AI50" s="120">
        <f t="shared" si="18"/>
        <v>0</v>
      </c>
      <c r="AJ50" s="106">
        <f t="shared" si="19"/>
        <v>0</v>
      </c>
      <c r="AK50" s="136"/>
      <c r="AL50" s="136"/>
      <c r="AM50" s="136"/>
      <c r="AN50" s="136"/>
      <c r="AO50" s="136"/>
      <c r="AP50" s="136"/>
      <c r="AQ50" s="136"/>
      <c r="AR50" s="136"/>
      <c r="AS50" s="136"/>
    </row>
    <row r="51" spans="1:45" ht="26.1" customHeight="1" x14ac:dyDescent="0.2">
      <c r="A51" s="45" t="s">
        <v>36</v>
      </c>
      <c r="B51" s="48">
        <v>1</v>
      </c>
      <c r="C51" s="47">
        <f t="shared" si="21"/>
        <v>3.4482758620689653</v>
      </c>
      <c r="D51" s="48">
        <v>0</v>
      </c>
      <c r="E51" s="47">
        <f>(D51/B51)*100</f>
        <v>0</v>
      </c>
      <c r="F51" s="48">
        <v>1</v>
      </c>
      <c r="G51" s="47">
        <f>(F51/$B$51)*100</f>
        <v>100</v>
      </c>
      <c r="H51" s="48">
        <v>0</v>
      </c>
      <c r="I51" s="47">
        <f>(H51/B51)*100</f>
        <v>0</v>
      </c>
      <c r="J51" s="48">
        <v>0</v>
      </c>
      <c r="K51" s="47">
        <f>(J51/B51)*100</f>
        <v>0</v>
      </c>
      <c r="L51" s="48">
        <v>1</v>
      </c>
      <c r="M51" s="47">
        <f>(L51/B51)*100</f>
        <v>100</v>
      </c>
      <c r="N51" s="48">
        <v>0</v>
      </c>
      <c r="O51" s="47">
        <f>(N51/B51)*100</f>
        <v>0</v>
      </c>
      <c r="P51" s="48">
        <v>0</v>
      </c>
      <c r="Q51" s="47">
        <f>(P51/B51)*100</f>
        <v>0</v>
      </c>
      <c r="R51" s="48">
        <v>0</v>
      </c>
      <c r="S51" s="47">
        <f>(R51/B51)*100</f>
        <v>0</v>
      </c>
      <c r="T51" s="48">
        <v>0</v>
      </c>
      <c r="U51" s="47">
        <f>(T51/B51)*100</f>
        <v>0</v>
      </c>
      <c r="V51" s="48">
        <v>0</v>
      </c>
      <c r="W51" s="47">
        <f>(V51/B51)*100</f>
        <v>0</v>
      </c>
      <c r="X51" s="48">
        <v>0</v>
      </c>
      <c r="Y51" s="47">
        <f>(X51/B51)*100</f>
        <v>0</v>
      </c>
      <c r="Z51" s="47">
        <v>1</v>
      </c>
      <c r="AA51" s="47">
        <f t="shared" si="22"/>
        <v>100</v>
      </c>
      <c r="AB51" s="48">
        <v>0</v>
      </c>
      <c r="AC51" s="136"/>
      <c r="AD51" s="106" t="str">
        <f t="shared" si="13"/>
        <v>Ituango2019</v>
      </c>
      <c r="AE51" s="106">
        <f t="shared" si="14"/>
        <v>1</v>
      </c>
      <c r="AF51" s="106">
        <f t="shared" si="15"/>
        <v>0</v>
      </c>
      <c r="AG51" s="106">
        <f t="shared" si="16"/>
        <v>0</v>
      </c>
      <c r="AH51" s="106">
        <f t="shared" si="17"/>
        <v>0</v>
      </c>
      <c r="AI51" s="120">
        <f t="shared" si="18"/>
        <v>1</v>
      </c>
      <c r="AJ51" s="106">
        <f t="shared" si="19"/>
        <v>0</v>
      </c>
      <c r="AK51" s="136"/>
      <c r="AL51" s="136"/>
      <c r="AM51" s="136"/>
      <c r="AN51" s="136"/>
      <c r="AO51" s="136"/>
      <c r="AP51" s="136"/>
      <c r="AQ51" s="136"/>
      <c r="AR51" s="136"/>
      <c r="AS51" s="136"/>
    </row>
    <row r="52" spans="1:45" ht="26.1" customHeight="1" x14ac:dyDescent="0.2">
      <c r="A52" s="64" t="s">
        <v>192</v>
      </c>
      <c r="B52" s="48">
        <v>4</v>
      </c>
      <c r="C52" s="47">
        <f t="shared" si="21"/>
        <v>13.793103448275861</v>
      </c>
      <c r="D52" s="48">
        <v>0</v>
      </c>
      <c r="E52" s="47">
        <f>(D52/B52)*100</f>
        <v>0</v>
      </c>
      <c r="F52" s="48">
        <v>3</v>
      </c>
      <c r="G52" s="47">
        <f>(F52/$B$52)*100</f>
        <v>75</v>
      </c>
      <c r="H52" s="48">
        <v>1</v>
      </c>
      <c r="I52" s="47">
        <f>(H52/B52)*100</f>
        <v>25</v>
      </c>
      <c r="J52" s="48">
        <v>0</v>
      </c>
      <c r="K52" s="47">
        <f>(J52/B52)*100</f>
        <v>0</v>
      </c>
      <c r="L52" s="48">
        <v>3</v>
      </c>
      <c r="M52" s="47">
        <f>(L52/B52)*100</f>
        <v>75</v>
      </c>
      <c r="N52" s="48">
        <v>1</v>
      </c>
      <c r="O52" s="47">
        <f>(N52/B52)*100</f>
        <v>25</v>
      </c>
      <c r="P52" s="48">
        <v>0</v>
      </c>
      <c r="Q52" s="47">
        <f>(P52/B52)*100</f>
        <v>0</v>
      </c>
      <c r="R52" s="48">
        <v>0</v>
      </c>
      <c r="S52" s="47">
        <f>(R52/B52)*100</f>
        <v>0</v>
      </c>
      <c r="T52" s="48">
        <v>0</v>
      </c>
      <c r="U52" s="47">
        <f>(T52/B52)*100</f>
        <v>0</v>
      </c>
      <c r="V52" s="48">
        <v>0</v>
      </c>
      <c r="W52" s="47">
        <f>(V52/B52)*100</f>
        <v>0</v>
      </c>
      <c r="X52" s="48">
        <v>1</v>
      </c>
      <c r="Y52" s="47">
        <f>(X52/B52)*100</f>
        <v>25</v>
      </c>
      <c r="Z52" s="47">
        <v>3</v>
      </c>
      <c r="AA52" s="47">
        <f t="shared" si="22"/>
        <v>75</v>
      </c>
      <c r="AB52" s="48">
        <v>0</v>
      </c>
      <c r="AC52" s="136"/>
      <c r="AD52" s="106" t="str">
        <f t="shared" si="13"/>
        <v>San Andrés de Cuerquia2019</v>
      </c>
      <c r="AE52" s="106">
        <f t="shared" si="14"/>
        <v>4</v>
      </c>
      <c r="AF52" s="106">
        <f t="shared" si="15"/>
        <v>0</v>
      </c>
      <c r="AG52" s="106">
        <f t="shared" si="16"/>
        <v>0</v>
      </c>
      <c r="AH52" s="106">
        <f t="shared" si="17"/>
        <v>0</v>
      </c>
      <c r="AI52" s="120">
        <f t="shared" si="18"/>
        <v>3</v>
      </c>
      <c r="AJ52" s="106">
        <f t="shared" si="19"/>
        <v>1</v>
      </c>
      <c r="AK52" s="136"/>
      <c r="AL52" s="136"/>
      <c r="AM52" s="136"/>
      <c r="AN52" s="136"/>
      <c r="AO52" s="136"/>
      <c r="AP52" s="136"/>
      <c r="AQ52" s="136"/>
      <c r="AR52" s="136"/>
      <c r="AS52" s="136"/>
    </row>
    <row r="53" spans="1:45" ht="26.1" customHeight="1" x14ac:dyDescent="0.2">
      <c r="A53" s="79" t="s">
        <v>193</v>
      </c>
      <c r="B53" s="48"/>
      <c r="C53" s="47"/>
      <c r="D53" s="48"/>
      <c r="E53" s="92"/>
      <c r="F53" s="48"/>
      <c r="G53" s="92"/>
      <c r="H53" s="48"/>
      <c r="I53" s="92"/>
      <c r="J53" s="48">
        <v>0</v>
      </c>
      <c r="K53" s="92"/>
      <c r="L53" s="48">
        <v>0</v>
      </c>
      <c r="M53" s="92"/>
      <c r="N53" s="48"/>
      <c r="O53" s="92"/>
      <c r="P53" s="48"/>
      <c r="Q53" s="92"/>
      <c r="R53" s="48"/>
      <c r="S53" s="92"/>
      <c r="T53" s="48"/>
      <c r="U53" s="92"/>
      <c r="V53" s="48"/>
      <c r="W53" s="92"/>
      <c r="X53" s="48">
        <v>0</v>
      </c>
      <c r="Y53" s="92"/>
      <c r="Z53" s="47"/>
      <c r="AA53" s="47"/>
      <c r="AB53" s="48"/>
      <c r="AC53" s="136"/>
      <c r="AD53" s="106" t="str">
        <f t="shared" si="13"/>
        <v>San jose de la montaña2019</v>
      </c>
      <c r="AE53" s="106">
        <f t="shared" si="14"/>
        <v>0</v>
      </c>
      <c r="AF53" s="106">
        <f t="shared" si="15"/>
        <v>0</v>
      </c>
      <c r="AG53" s="106">
        <f t="shared" si="16"/>
        <v>0</v>
      </c>
      <c r="AH53" s="106">
        <f t="shared" si="17"/>
        <v>0</v>
      </c>
      <c r="AI53" s="120">
        <f t="shared" si="18"/>
        <v>0</v>
      </c>
      <c r="AJ53" s="106">
        <f t="shared" si="19"/>
        <v>0</v>
      </c>
      <c r="AK53" s="136"/>
      <c r="AL53" s="136"/>
      <c r="AM53" s="136"/>
      <c r="AN53" s="136"/>
      <c r="AO53" s="136"/>
      <c r="AP53" s="136"/>
      <c r="AQ53" s="136"/>
      <c r="AR53" s="136"/>
      <c r="AS53" s="136"/>
    </row>
    <row r="54" spans="1:45" ht="26.1" customHeight="1" x14ac:dyDescent="0.2">
      <c r="A54" s="93" t="s">
        <v>37</v>
      </c>
      <c r="B54" s="48">
        <v>1</v>
      </c>
      <c r="C54" s="47">
        <f t="shared" si="21"/>
        <v>3.4482758620689653</v>
      </c>
      <c r="D54" s="48">
        <v>0</v>
      </c>
      <c r="E54" s="94">
        <f>(D54/B54)*100</f>
        <v>0</v>
      </c>
      <c r="F54" s="48">
        <v>1</v>
      </c>
      <c r="G54" s="94">
        <f>(F54/$B$54)*100</f>
        <v>100</v>
      </c>
      <c r="H54" s="48">
        <v>0</v>
      </c>
      <c r="I54" s="94">
        <f>(H54/B54)*100</f>
        <v>0</v>
      </c>
      <c r="J54" s="48">
        <v>0</v>
      </c>
      <c r="K54" s="94">
        <f>(J54/B54)*100</f>
        <v>0</v>
      </c>
      <c r="L54" s="48">
        <v>1</v>
      </c>
      <c r="M54" s="94">
        <f>(L54/B54)*100</f>
        <v>100</v>
      </c>
      <c r="N54" s="48">
        <v>0</v>
      </c>
      <c r="O54" s="94">
        <f>(N54/B54)*100</f>
        <v>0</v>
      </c>
      <c r="P54" s="48">
        <v>0</v>
      </c>
      <c r="Q54" s="94">
        <f>(P54/B54)*100</f>
        <v>0</v>
      </c>
      <c r="R54" s="48">
        <v>0</v>
      </c>
      <c r="S54" s="94">
        <f>(R54/B54)*100</f>
        <v>0</v>
      </c>
      <c r="T54" s="48">
        <v>0</v>
      </c>
      <c r="U54" s="94">
        <f>(T54/B54)*100</f>
        <v>0</v>
      </c>
      <c r="V54" s="48">
        <v>0</v>
      </c>
      <c r="W54" s="94">
        <f>(V54/B54)*100</f>
        <v>0</v>
      </c>
      <c r="X54" s="48">
        <v>0</v>
      </c>
      <c r="Y54" s="94">
        <f>(X54/B54)*100</f>
        <v>0</v>
      </c>
      <c r="Z54" s="47">
        <v>1</v>
      </c>
      <c r="AA54" s="47">
        <f t="shared" si="22"/>
        <v>100</v>
      </c>
      <c r="AB54" s="48">
        <v>0</v>
      </c>
      <c r="AC54" s="136"/>
      <c r="AD54" s="106" t="str">
        <f t="shared" si="13"/>
        <v>San Pedro de los Milagros2019</v>
      </c>
      <c r="AE54" s="106">
        <f t="shared" si="14"/>
        <v>1</v>
      </c>
      <c r="AF54" s="106">
        <f t="shared" si="15"/>
        <v>0</v>
      </c>
      <c r="AG54" s="106">
        <f t="shared" si="16"/>
        <v>0</v>
      </c>
      <c r="AH54" s="106">
        <f t="shared" si="17"/>
        <v>0</v>
      </c>
      <c r="AI54" s="120">
        <f t="shared" si="18"/>
        <v>1</v>
      </c>
      <c r="AJ54" s="106">
        <f t="shared" si="19"/>
        <v>0</v>
      </c>
      <c r="AK54" s="136"/>
      <c r="AL54" s="136"/>
      <c r="AM54" s="136"/>
      <c r="AN54" s="136"/>
      <c r="AO54" s="136"/>
      <c r="AP54" s="136"/>
      <c r="AQ54" s="136"/>
      <c r="AR54" s="136"/>
      <c r="AS54" s="136"/>
    </row>
    <row r="55" spans="1:45" ht="26.1" customHeight="1" x14ac:dyDescent="0.2">
      <c r="A55" s="93" t="s">
        <v>38</v>
      </c>
      <c r="B55" s="48">
        <v>2</v>
      </c>
      <c r="C55" s="47">
        <f t="shared" si="21"/>
        <v>6.8965517241379306</v>
      </c>
      <c r="D55" s="48">
        <v>0</v>
      </c>
      <c r="E55" s="94">
        <f>(D55/B55)*100</f>
        <v>0</v>
      </c>
      <c r="F55" s="48">
        <v>2</v>
      </c>
      <c r="G55" s="94">
        <f>(F55/$B$55)*100</f>
        <v>100</v>
      </c>
      <c r="H55" s="48">
        <v>0</v>
      </c>
      <c r="I55" s="94">
        <f>(H55/B55)*100</f>
        <v>0</v>
      </c>
      <c r="J55" s="48">
        <v>0</v>
      </c>
      <c r="K55" s="94">
        <f>(J55/B55)*100</f>
        <v>0</v>
      </c>
      <c r="L55" s="48">
        <v>2</v>
      </c>
      <c r="M55" s="94">
        <f>(L55/B55)*100</f>
        <v>100</v>
      </c>
      <c r="N55" s="48">
        <v>0</v>
      </c>
      <c r="O55" s="94">
        <f>(N55/B55)*100</f>
        <v>0</v>
      </c>
      <c r="P55" s="48">
        <v>0</v>
      </c>
      <c r="Q55" s="94">
        <f>(P55/B55)*100</f>
        <v>0</v>
      </c>
      <c r="R55" s="48">
        <v>0</v>
      </c>
      <c r="S55" s="94">
        <f>(R55/B55)*100</f>
        <v>0</v>
      </c>
      <c r="T55" s="48">
        <v>2</v>
      </c>
      <c r="U55" s="94">
        <f>(T55/B55)*100</f>
        <v>100</v>
      </c>
      <c r="V55" s="48">
        <v>0</v>
      </c>
      <c r="W55" s="94">
        <f>(V55/B55)*100</f>
        <v>0</v>
      </c>
      <c r="X55" s="48">
        <v>0</v>
      </c>
      <c r="Y55" s="94">
        <f>(X55/B55)*100</f>
        <v>0</v>
      </c>
      <c r="Z55" s="47">
        <v>0</v>
      </c>
      <c r="AA55" s="47">
        <f t="shared" si="22"/>
        <v>0</v>
      </c>
      <c r="AB55" s="48">
        <v>0</v>
      </c>
      <c r="AC55" s="136"/>
      <c r="AD55" s="106" t="str">
        <f t="shared" si="13"/>
        <v>Santa Rosa de Osos2019</v>
      </c>
      <c r="AE55" s="106">
        <f t="shared" si="14"/>
        <v>2</v>
      </c>
      <c r="AF55" s="106">
        <f t="shared" si="15"/>
        <v>0</v>
      </c>
      <c r="AG55" s="106">
        <f t="shared" si="16"/>
        <v>2</v>
      </c>
      <c r="AH55" s="106">
        <f t="shared" si="17"/>
        <v>0</v>
      </c>
      <c r="AI55" s="120">
        <f t="shared" si="18"/>
        <v>0</v>
      </c>
      <c r="AJ55" s="106">
        <f t="shared" si="19"/>
        <v>0</v>
      </c>
      <c r="AK55" s="136"/>
      <c r="AL55" s="136"/>
      <c r="AM55" s="136"/>
      <c r="AN55" s="136"/>
      <c r="AO55" s="136"/>
      <c r="AP55" s="136"/>
      <c r="AQ55" s="136"/>
      <c r="AR55" s="136"/>
      <c r="AS55" s="136"/>
    </row>
    <row r="56" spans="1:45" ht="26.1" customHeight="1" x14ac:dyDescent="0.2">
      <c r="A56" s="93" t="s">
        <v>39</v>
      </c>
      <c r="B56" s="48">
        <v>1</v>
      </c>
      <c r="C56" s="47">
        <f t="shared" si="21"/>
        <v>3.4482758620689653</v>
      </c>
      <c r="D56" s="48">
        <v>0</v>
      </c>
      <c r="E56" s="94">
        <f>(D56/B56)*100</f>
        <v>0</v>
      </c>
      <c r="F56" s="48">
        <v>1</v>
      </c>
      <c r="G56" s="94">
        <f>(F56/$B$56)*100</f>
        <v>100</v>
      </c>
      <c r="H56" s="48">
        <v>0</v>
      </c>
      <c r="I56" s="94">
        <f>(H56/B56)*100</f>
        <v>0</v>
      </c>
      <c r="J56" s="48">
        <v>0</v>
      </c>
      <c r="K56" s="94">
        <f>(J56/B56)*100</f>
        <v>0</v>
      </c>
      <c r="L56" s="48">
        <v>1</v>
      </c>
      <c r="M56" s="94">
        <f>(L56/B56)*100</f>
        <v>100</v>
      </c>
      <c r="N56" s="48">
        <v>0</v>
      </c>
      <c r="O56" s="94">
        <f>(N56/B56)*100</f>
        <v>0</v>
      </c>
      <c r="P56" s="48">
        <v>0</v>
      </c>
      <c r="Q56" s="94">
        <f>(P56/B56)*100</f>
        <v>0</v>
      </c>
      <c r="R56" s="48">
        <v>0</v>
      </c>
      <c r="S56" s="94">
        <f>(R56/B56)*100</f>
        <v>0</v>
      </c>
      <c r="T56" s="48">
        <v>0</v>
      </c>
      <c r="U56" s="94">
        <f>(T56/B56)*100</f>
        <v>0</v>
      </c>
      <c r="V56" s="48">
        <v>0</v>
      </c>
      <c r="W56" s="94">
        <f>(V56/B56)*100</f>
        <v>0</v>
      </c>
      <c r="X56" s="48">
        <v>0</v>
      </c>
      <c r="Y56" s="94">
        <f>(X56/B56)*100</f>
        <v>0</v>
      </c>
      <c r="Z56" s="47">
        <v>1</v>
      </c>
      <c r="AA56" s="47">
        <f t="shared" si="22"/>
        <v>100</v>
      </c>
      <c r="AB56" s="48">
        <v>0</v>
      </c>
      <c r="AC56" s="136"/>
      <c r="AD56" s="106" t="str">
        <f t="shared" si="13"/>
        <v>Toledo2019</v>
      </c>
      <c r="AE56" s="106">
        <f t="shared" si="14"/>
        <v>1</v>
      </c>
      <c r="AF56" s="106">
        <f t="shared" si="15"/>
        <v>0</v>
      </c>
      <c r="AG56" s="106">
        <f t="shared" si="16"/>
        <v>0</v>
      </c>
      <c r="AH56" s="106">
        <f t="shared" si="17"/>
        <v>0</v>
      </c>
      <c r="AI56" s="120">
        <f t="shared" si="18"/>
        <v>1</v>
      </c>
      <c r="AJ56" s="106">
        <f t="shared" si="19"/>
        <v>0</v>
      </c>
      <c r="AK56" s="136"/>
      <c r="AL56" s="136"/>
      <c r="AM56" s="136"/>
      <c r="AN56" s="136"/>
      <c r="AO56" s="136"/>
      <c r="AP56" s="136"/>
      <c r="AQ56" s="136"/>
      <c r="AR56" s="136"/>
      <c r="AS56" s="136"/>
    </row>
    <row r="57" spans="1:45" ht="26.1" customHeight="1" x14ac:dyDescent="0.2">
      <c r="A57" s="92" t="s">
        <v>40</v>
      </c>
      <c r="B57" s="48"/>
      <c r="C57" s="47"/>
      <c r="D57" s="48"/>
      <c r="E57" s="92"/>
      <c r="F57" s="48"/>
      <c r="G57" s="92"/>
      <c r="H57" s="48"/>
      <c r="I57" s="92"/>
      <c r="J57" s="48"/>
      <c r="K57" s="92"/>
      <c r="L57" s="48"/>
      <c r="M57" s="92"/>
      <c r="N57" s="48"/>
      <c r="O57" s="92"/>
      <c r="P57" s="48"/>
      <c r="Q57" s="92"/>
      <c r="R57" s="48"/>
      <c r="S57" s="92"/>
      <c r="T57" s="48"/>
      <c r="U57" s="92"/>
      <c r="V57" s="48"/>
      <c r="W57" s="92"/>
      <c r="X57" s="48"/>
      <c r="Y57" s="94"/>
      <c r="Z57" s="47"/>
      <c r="AA57" s="47"/>
      <c r="AB57" s="48"/>
      <c r="AC57" s="136"/>
      <c r="AD57" s="106" t="str">
        <f t="shared" si="13"/>
        <v>Valdivia2019</v>
      </c>
      <c r="AE57" s="106">
        <f t="shared" si="14"/>
        <v>0</v>
      </c>
      <c r="AF57" s="106">
        <f t="shared" si="15"/>
        <v>0</v>
      </c>
      <c r="AG57" s="106">
        <f t="shared" si="16"/>
        <v>0</v>
      </c>
      <c r="AH57" s="106">
        <f t="shared" si="17"/>
        <v>0</v>
      </c>
      <c r="AI57" s="120">
        <f t="shared" si="18"/>
        <v>0</v>
      </c>
      <c r="AJ57" s="106">
        <f t="shared" si="19"/>
        <v>0</v>
      </c>
      <c r="AK57" s="136"/>
      <c r="AL57" s="136"/>
      <c r="AM57" s="136"/>
      <c r="AN57" s="136"/>
      <c r="AO57" s="136"/>
      <c r="AP57" s="136"/>
      <c r="AQ57" s="136"/>
      <c r="AR57" s="136"/>
      <c r="AS57" s="136"/>
    </row>
    <row r="58" spans="1:45" ht="26.1" customHeight="1" x14ac:dyDescent="0.2">
      <c r="A58" s="93" t="s">
        <v>41</v>
      </c>
      <c r="B58" s="48">
        <v>7</v>
      </c>
      <c r="C58" s="47">
        <f t="shared" si="21"/>
        <v>24.137931034482758</v>
      </c>
      <c r="D58" s="48">
        <v>0</v>
      </c>
      <c r="E58" s="94">
        <f>(D58/B58)*100</f>
        <v>0</v>
      </c>
      <c r="F58" s="48">
        <v>7</v>
      </c>
      <c r="G58" s="94">
        <f>(F58/$B$58)*100</f>
        <v>100</v>
      </c>
      <c r="H58" s="48">
        <v>0</v>
      </c>
      <c r="I58" s="94">
        <f>(H58/B58)*100</f>
        <v>0</v>
      </c>
      <c r="J58" s="48">
        <v>0</v>
      </c>
      <c r="K58" s="94">
        <f>(J58/B58)*100</f>
        <v>0</v>
      </c>
      <c r="L58" s="48">
        <v>7</v>
      </c>
      <c r="M58" s="94">
        <f>(L58/B58)*100</f>
        <v>100</v>
      </c>
      <c r="N58" s="48">
        <v>0</v>
      </c>
      <c r="O58" s="94">
        <f>(N58/B58)*100</f>
        <v>0</v>
      </c>
      <c r="P58" s="48">
        <v>0</v>
      </c>
      <c r="Q58" s="94">
        <f>(P58/B58)*100</f>
        <v>0</v>
      </c>
      <c r="R58" s="48">
        <v>0</v>
      </c>
      <c r="S58" s="94">
        <f>(R58/B58)*100</f>
        <v>0</v>
      </c>
      <c r="T58" s="48">
        <v>4</v>
      </c>
      <c r="U58" s="94">
        <f>(T58/B58)*100</f>
        <v>57.142857142857139</v>
      </c>
      <c r="V58" s="48">
        <v>0</v>
      </c>
      <c r="W58" s="94">
        <f>(V58/B58)*100</f>
        <v>0</v>
      </c>
      <c r="X58" s="48">
        <v>3</v>
      </c>
      <c r="Y58" s="94">
        <f>(X58/B58)*100</f>
        <v>42.857142857142854</v>
      </c>
      <c r="Z58" s="47">
        <v>3</v>
      </c>
      <c r="AA58" s="47">
        <f t="shared" si="22"/>
        <v>42.857142857142854</v>
      </c>
      <c r="AB58" s="48">
        <v>0</v>
      </c>
      <c r="AC58" s="136"/>
      <c r="AD58" s="106" t="str">
        <f t="shared" si="13"/>
        <v>Yarumal2019</v>
      </c>
      <c r="AE58" s="106">
        <f t="shared" si="14"/>
        <v>7</v>
      </c>
      <c r="AF58" s="106">
        <f t="shared" si="15"/>
        <v>0</v>
      </c>
      <c r="AG58" s="106">
        <f t="shared" si="16"/>
        <v>4</v>
      </c>
      <c r="AH58" s="106">
        <f t="shared" si="17"/>
        <v>0</v>
      </c>
      <c r="AI58" s="120">
        <f t="shared" si="18"/>
        <v>3</v>
      </c>
      <c r="AJ58" s="106">
        <f t="shared" si="19"/>
        <v>3</v>
      </c>
      <c r="AK58" s="136"/>
      <c r="AL58" s="136"/>
      <c r="AM58" s="136"/>
      <c r="AN58" s="136"/>
      <c r="AO58" s="136"/>
      <c r="AP58" s="136"/>
      <c r="AQ58" s="136"/>
      <c r="AR58" s="136"/>
      <c r="AS58" s="136"/>
    </row>
    <row r="59" spans="1:45" ht="26.1" customHeight="1" x14ac:dyDescent="0.2">
      <c r="A59" s="67" t="s">
        <v>174</v>
      </c>
      <c r="B59" s="68">
        <f>SUM($B$42:$B$58)</f>
        <v>29</v>
      </c>
      <c r="C59" s="62">
        <f>(B59/$B$59)*100</f>
        <v>100</v>
      </c>
      <c r="D59" s="68">
        <f>SUM($D$42:$D$58)</f>
        <v>0</v>
      </c>
      <c r="E59" s="62">
        <f>(D59/B59)*100</f>
        <v>0</v>
      </c>
      <c r="F59" s="68">
        <f>SUM($F$42:$F$58)</f>
        <v>24</v>
      </c>
      <c r="G59" s="70">
        <f>(F59/$B$59)*100</f>
        <v>82.758620689655174</v>
      </c>
      <c r="H59" s="68">
        <f>SUM(H42:$H$58)</f>
        <v>4</v>
      </c>
      <c r="I59" s="70">
        <f>(H59/B59)*100</f>
        <v>13.793103448275861</v>
      </c>
      <c r="J59" s="68">
        <f>SUM($J$42:$J$58)</f>
        <v>0</v>
      </c>
      <c r="K59" s="62">
        <f>(J59/B59)*100</f>
        <v>0</v>
      </c>
      <c r="L59" s="68">
        <f>SUM($L$42:$L$58)</f>
        <v>24</v>
      </c>
      <c r="M59" s="70">
        <f>(L59/B59)*100</f>
        <v>82.758620689655174</v>
      </c>
      <c r="N59" s="68">
        <f>SUM($N$42:$N$58)</f>
        <v>3</v>
      </c>
      <c r="O59" s="70">
        <f>(N59/B59)*100</f>
        <v>10.344827586206897</v>
      </c>
      <c r="P59" s="68">
        <f>SUM($P$42:$P$58)</f>
        <v>2</v>
      </c>
      <c r="Q59" s="70">
        <f>(P59/B59)*100</f>
        <v>6.8965517241379306</v>
      </c>
      <c r="R59" s="68">
        <f>SUM($R$42:$R$58)</f>
        <v>3</v>
      </c>
      <c r="S59" s="70">
        <f>(R59/B59)*100</f>
        <v>10.344827586206897</v>
      </c>
      <c r="T59" s="68">
        <f>SUM($T$42:$T$58)</f>
        <v>8</v>
      </c>
      <c r="U59" s="70">
        <f>(T59/B59)*100</f>
        <v>27.586206896551722</v>
      </c>
      <c r="V59" s="68">
        <f>SUM($V$42:$V$58)</f>
        <v>0</v>
      </c>
      <c r="W59" s="62">
        <f>(V59/B59)*100</f>
        <v>0</v>
      </c>
      <c r="X59" s="68">
        <f>SUM($X$42:$X$58)</f>
        <v>8</v>
      </c>
      <c r="Y59" s="70">
        <f>(X59/B59)*100</f>
        <v>27.586206896551722</v>
      </c>
      <c r="Z59" s="95">
        <f>SUM($Z$42:$Z$58)</f>
        <v>13</v>
      </c>
      <c r="AA59" s="83">
        <f>(Z59/B59)*100</f>
        <v>44.827586206896555</v>
      </c>
      <c r="AB59" s="68">
        <f>SUM(AB42:$AB$58)</f>
        <v>3</v>
      </c>
      <c r="AC59" s="113"/>
      <c r="AD59" s="106" t="str">
        <f t="shared" si="13"/>
        <v>TOTAL2019</v>
      </c>
      <c r="AE59" s="106">
        <f t="shared" si="14"/>
        <v>29</v>
      </c>
      <c r="AF59" s="106">
        <f t="shared" si="15"/>
        <v>3</v>
      </c>
      <c r="AG59" s="106">
        <f t="shared" si="16"/>
        <v>8</v>
      </c>
      <c r="AH59" s="106">
        <f t="shared" si="17"/>
        <v>0</v>
      </c>
      <c r="AI59" s="120">
        <f t="shared" si="18"/>
        <v>13</v>
      </c>
      <c r="AJ59" s="106">
        <f t="shared" si="19"/>
        <v>8</v>
      </c>
      <c r="AK59" s="113"/>
      <c r="AL59" s="113"/>
      <c r="AM59" s="113"/>
      <c r="AN59" s="113"/>
      <c r="AO59" s="113"/>
      <c r="AP59" s="113"/>
      <c r="AQ59" s="113"/>
      <c r="AR59" s="113"/>
      <c r="AS59" s="113"/>
    </row>
    <row r="60" spans="1:45" ht="15" x14ac:dyDescent="0.2">
      <c r="A60" s="96"/>
      <c r="B60" s="85"/>
      <c r="C60" s="86"/>
      <c r="D60" s="87"/>
      <c r="E60" s="86"/>
      <c r="F60" s="85"/>
      <c r="G60" s="86"/>
      <c r="H60" s="97"/>
      <c r="I60" s="98"/>
      <c r="J60" s="97"/>
      <c r="K60" s="98"/>
      <c r="L60" s="97"/>
      <c r="M60" s="98"/>
      <c r="N60" s="97"/>
      <c r="O60" s="98"/>
      <c r="P60" s="97"/>
      <c r="Q60" s="98"/>
      <c r="R60" s="97"/>
      <c r="S60" s="98"/>
      <c r="T60" s="97"/>
      <c r="U60" s="98"/>
      <c r="V60" s="97"/>
      <c r="W60" s="98"/>
      <c r="X60" s="97"/>
      <c r="Y60" s="98"/>
      <c r="Z60" s="99"/>
      <c r="AA60" s="98"/>
      <c r="AB60" s="97"/>
      <c r="AC60" s="97"/>
      <c r="AD60" s="106" t="str">
        <f t="shared" si="13"/>
        <v>2019</v>
      </c>
      <c r="AE60" s="106">
        <f t="shared" si="14"/>
        <v>0</v>
      </c>
      <c r="AF60" s="106">
        <f t="shared" si="15"/>
        <v>0</v>
      </c>
      <c r="AG60" s="106">
        <f t="shared" si="16"/>
        <v>0</v>
      </c>
      <c r="AH60" s="106">
        <f t="shared" si="17"/>
        <v>0</v>
      </c>
      <c r="AI60" s="120">
        <f t="shared" si="18"/>
        <v>0</v>
      </c>
      <c r="AJ60" s="106">
        <f t="shared" si="19"/>
        <v>0</v>
      </c>
      <c r="AK60" s="97"/>
      <c r="AL60" s="97"/>
      <c r="AM60" s="97"/>
      <c r="AN60" s="97"/>
      <c r="AO60" s="97"/>
      <c r="AP60" s="97"/>
      <c r="AQ60" s="97"/>
      <c r="AR60" s="97"/>
      <c r="AS60" s="97"/>
    </row>
    <row r="61" spans="1:45" ht="15" x14ac:dyDescent="0.2">
      <c r="A61" s="96"/>
      <c r="B61" s="85"/>
      <c r="C61" s="86"/>
      <c r="D61" s="87"/>
      <c r="E61" s="86"/>
      <c r="F61" s="85"/>
      <c r="G61" s="86"/>
      <c r="H61" s="97"/>
      <c r="I61" s="98"/>
      <c r="J61" s="97"/>
      <c r="K61" s="98"/>
      <c r="L61" s="97"/>
      <c r="M61" s="98"/>
      <c r="N61" s="97"/>
      <c r="O61" s="98"/>
      <c r="P61" s="97"/>
      <c r="Q61" s="98"/>
      <c r="R61" s="97"/>
      <c r="S61" s="98"/>
      <c r="T61" s="97"/>
      <c r="U61" s="98"/>
      <c r="V61" s="97"/>
      <c r="W61" s="98"/>
      <c r="X61" s="97"/>
      <c r="Y61" s="98"/>
      <c r="Z61" s="99"/>
      <c r="AA61" s="98"/>
      <c r="AB61" s="97"/>
      <c r="AC61" s="97"/>
      <c r="AD61" s="106" t="str">
        <f t="shared" si="13"/>
        <v>2019</v>
      </c>
      <c r="AE61" s="106">
        <f t="shared" si="14"/>
        <v>0</v>
      </c>
      <c r="AF61" s="106">
        <f t="shared" si="15"/>
        <v>0</v>
      </c>
      <c r="AG61" s="106">
        <f t="shared" si="16"/>
        <v>0</v>
      </c>
      <c r="AH61" s="106">
        <f t="shared" si="17"/>
        <v>0</v>
      </c>
      <c r="AI61" s="120">
        <f t="shared" si="18"/>
        <v>0</v>
      </c>
      <c r="AJ61" s="106">
        <f t="shared" si="19"/>
        <v>0</v>
      </c>
      <c r="AK61" s="97"/>
      <c r="AL61" s="97"/>
      <c r="AM61" s="97"/>
      <c r="AN61" s="97"/>
      <c r="AO61" s="97"/>
      <c r="AP61" s="97"/>
      <c r="AQ61" s="97"/>
      <c r="AR61" s="97"/>
      <c r="AS61" s="97"/>
    </row>
    <row r="62" spans="1:45" ht="15.75" customHeight="1" x14ac:dyDescent="0.2">
      <c r="A62" s="205" t="s">
        <v>194</v>
      </c>
      <c r="B62" s="206"/>
      <c r="C62" s="206"/>
      <c r="D62" s="206"/>
      <c r="E62" s="206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7"/>
      <c r="AC62" s="137"/>
      <c r="AD62" s="106" t="str">
        <f t="shared" si="13"/>
        <v>SUBREGION:OCCIDENTE - ANTIOQUIA 20192019</v>
      </c>
      <c r="AE62" s="106">
        <f t="shared" si="14"/>
        <v>0</v>
      </c>
      <c r="AF62" s="106">
        <f t="shared" si="15"/>
        <v>0</v>
      </c>
      <c r="AG62" s="106">
        <f t="shared" si="16"/>
        <v>0</v>
      </c>
      <c r="AH62" s="106">
        <f t="shared" si="17"/>
        <v>0</v>
      </c>
      <c r="AI62" s="120">
        <f t="shared" si="18"/>
        <v>0</v>
      </c>
      <c r="AJ62" s="106">
        <f t="shared" si="19"/>
        <v>0</v>
      </c>
      <c r="AK62" s="137"/>
      <c r="AL62" s="137"/>
      <c r="AM62" s="137"/>
      <c r="AN62" s="137"/>
      <c r="AO62" s="137"/>
      <c r="AP62" s="137"/>
      <c r="AQ62" s="137"/>
      <c r="AR62" s="137"/>
      <c r="AS62" s="137"/>
    </row>
    <row r="63" spans="1:45" ht="23.25" customHeight="1" x14ac:dyDescent="0.2">
      <c r="A63" s="175" t="s">
        <v>176</v>
      </c>
      <c r="B63" s="196" t="s">
        <v>177</v>
      </c>
      <c r="C63" s="198" t="s">
        <v>178</v>
      </c>
      <c r="D63" s="175" t="s">
        <v>150</v>
      </c>
      <c r="E63" s="175"/>
      <c r="F63" s="175"/>
      <c r="G63" s="175"/>
      <c r="H63" s="175"/>
      <c r="I63" s="175"/>
      <c r="J63" s="175"/>
      <c r="K63" s="175"/>
      <c r="L63" s="175" t="s">
        <v>151</v>
      </c>
      <c r="M63" s="175"/>
      <c r="N63" s="175"/>
      <c r="O63" s="175"/>
      <c r="P63" s="175"/>
      <c r="Q63" s="175"/>
      <c r="R63" s="175" t="s">
        <v>152</v>
      </c>
      <c r="S63" s="175"/>
      <c r="T63" s="175"/>
      <c r="U63" s="175"/>
      <c r="V63" s="175"/>
      <c r="W63" s="175"/>
      <c r="X63" s="175"/>
      <c r="Y63" s="175"/>
      <c r="Z63" s="200" t="s">
        <v>179</v>
      </c>
      <c r="AA63" s="60"/>
      <c r="AB63" s="200" t="s">
        <v>154</v>
      </c>
      <c r="AC63" s="134"/>
      <c r="AD63" s="106" t="str">
        <f t="shared" si="13"/>
        <v>Municipio2019</v>
      </c>
      <c r="AE63" s="106" t="str">
        <f t="shared" si="14"/>
        <v>Numero Piscinas</v>
      </c>
      <c r="AF63" s="106" t="str">
        <f t="shared" si="15"/>
        <v>CONCEPTO</v>
      </c>
      <c r="AG63" s="106">
        <f t="shared" si="16"/>
        <v>0</v>
      </c>
      <c r="AH63" s="106">
        <f t="shared" si="17"/>
        <v>0</v>
      </c>
      <c r="AI63" s="120" t="str">
        <f t="shared" si="18"/>
        <v>Sin Información 2019</v>
      </c>
      <c r="AJ63" s="106">
        <f t="shared" si="19"/>
        <v>0</v>
      </c>
      <c r="AK63" s="134"/>
      <c r="AL63" s="134"/>
      <c r="AM63" s="134"/>
      <c r="AN63" s="134"/>
      <c r="AO63" s="134"/>
      <c r="AP63" s="134"/>
      <c r="AQ63" s="134"/>
      <c r="AR63" s="134"/>
      <c r="AS63" s="134"/>
    </row>
    <row r="64" spans="1:45" s="100" customFormat="1" ht="124.5" customHeight="1" x14ac:dyDescent="0.3">
      <c r="A64" s="175"/>
      <c r="B64" s="196"/>
      <c r="C64" s="198"/>
      <c r="D64" s="61" t="s">
        <v>155</v>
      </c>
      <c r="E64" s="62" t="s">
        <v>149</v>
      </c>
      <c r="F64" s="61" t="s">
        <v>156</v>
      </c>
      <c r="G64" s="62" t="s">
        <v>149</v>
      </c>
      <c r="H64" s="61" t="s">
        <v>157</v>
      </c>
      <c r="I64" s="62" t="s">
        <v>149</v>
      </c>
      <c r="J64" s="61" t="s">
        <v>158</v>
      </c>
      <c r="K64" s="62" t="s">
        <v>149</v>
      </c>
      <c r="L64" s="61" t="s">
        <v>159</v>
      </c>
      <c r="M64" s="62" t="s">
        <v>149</v>
      </c>
      <c r="N64" s="61" t="s">
        <v>160</v>
      </c>
      <c r="O64" s="62" t="s">
        <v>149</v>
      </c>
      <c r="P64" s="61" t="s">
        <v>161</v>
      </c>
      <c r="Q64" s="62" t="s">
        <v>149</v>
      </c>
      <c r="R64" s="61" t="s">
        <v>162</v>
      </c>
      <c r="S64" s="62" t="s">
        <v>149</v>
      </c>
      <c r="T64" s="61" t="s">
        <v>163</v>
      </c>
      <c r="U64" s="62" t="s">
        <v>149</v>
      </c>
      <c r="V64" s="61" t="s">
        <v>164</v>
      </c>
      <c r="W64" s="62" t="s">
        <v>149</v>
      </c>
      <c r="X64" s="61" t="s">
        <v>88</v>
      </c>
      <c r="Y64" s="62" t="s">
        <v>149</v>
      </c>
      <c r="Z64" s="201"/>
      <c r="AA64" s="63" t="s">
        <v>149</v>
      </c>
      <c r="AB64" s="201"/>
      <c r="AC64" s="134"/>
      <c r="AD64" s="106" t="str">
        <f t="shared" si="13"/>
        <v>2019</v>
      </c>
      <c r="AE64" s="106">
        <f t="shared" si="14"/>
        <v>0</v>
      </c>
      <c r="AF64" s="106" t="str">
        <f t="shared" si="15"/>
        <v>Favorable</v>
      </c>
      <c r="AG64" s="106" t="str">
        <f t="shared" si="16"/>
        <v>Favorable con Requerimientos</v>
      </c>
      <c r="AH64" s="106" t="str">
        <f t="shared" si="17"/>
        <v>Desfavorable</v>
      </c>
      <c r="AI64" s="120">
        <f t="shared" si="18"/>
        <v>0</v>
      </c>
      <c r="AJ64" s="106" t="str">
        <f t="shared" si="19"/>
        <v>Fuera de Servicio</v>
      </c>
      <c r="AK64" s="134"/>
      <c r="AL64" s="134"/>
      <c r="AM64" s="134"/>
      <c r="AN64" s="134"/>
      <c r="AO64" s="134"/>
      <c r="AP64" s="134"/>
      <c r="AQ64" s="134"/>
      <c r="AR64" s="134"/>
      <c r="AS64" s="134"/>
    </row>
    <row r="65" spans="1:50" ht="26.1" customHeight="1" x14ac:dyDescent="0.2">
      <c r="A65" s="92" t="s">
        <v>195</v>
      </c>
      <c r="B65" s="48">
        <v>1</v>
      </c>
      <c r="C65" s="101">
        <f>(B65/$B$84)*100</f>
        <v>0.28901734104046239</v>
      </c>
      <c r="D65" s="46">
        <v>0</v>
      </c>
      <c r="E65" s="102">
        <f>(D65/B65)*100</f>
        <v>0</v>
      </c>
      <c r="F65" s="48">
        <v>1</v>
      </c>
      <c r="G65" s="94">
        <f>(F65/B65)*100</f>
        <v>100</v>
      </c>
      <c r="H65" s="46">
        <v>0</v>
      </c>
      <c r="I65" s="94">
        <f>(H65/B65)*100</f>
        <v>0</v>
      </c>
      <c r="J65" s="46">
        <v>0</v>
      </c>
      <c r="K65" s="94">
        <f>(J65/B65)*100</f>
        <v>0</v>
      </c>
      <c r="L65" s="48">
        <v>1</v>
      </c>
      <c r="M65" s="94">
        <f>(L65/B65)*100</f>
        <v>100</v>
      </c>
      <c r="N65" s="46">
        <v>0</v>
      </c>
      <c r="O65" s="94">
        <f>(N65/B65)*100</f>
        <v>0</v>
      </c>
      <c r="P65" s="46">
        <v>0</v>
      </c>
      <c r="Q65" s="94">
        <f>(P65/B65)*100</f>
        <v>0</v>
      </c>
      <c r="R65" s="48">
        <v>0</v>
      </c>
      <c r="S65" s="94">
        <f>(R65/B65)*100</f>
        <v>0</v>
      </c>
      <c r="T65" s="48">
        <v>1</v>
      </c>
      <c r="U65" s="94">
        <f>(T65/B65)*100</f>
        <v>100</v>
      </c>
      <c r="V65" s="48">
        <v>0</v>
      </c>
      <c r="W65" s="94">
        <f>(V65/B65)*100</f>
        <v>0</v>
      </c>
      <c r="X65" s="48">
        <v>0</v>
      </c>
      <c r="Y65" s="94">
        <f>(X65/B65)*100</f>
        <v>0</v>
      </c>
      <c r="Z65" s="47">
        <v>0</v>
      </c>
      <c r="AA65" s="47">
        <f>(Z65/B65)*100</f>
        <v>0</v>
      </c>
      <c r="AB65" s="48">
        <v>0</v>
      </c>
      <c r="AC65" s="136"/>
      <c r="AD65" s="106" t="str">
        <f t="shared" si="13"/>
        <v>Abriaquí2019</v>
      </c>
      <c r="AE65" s="106">
        <f t="shared" si="14"/>
        <v>1</v>
      </c>
      <c r="AF65" s="106">
        <f t="shared" si="15"/>
        <v>0</v>
      </c>
      <c r="AG65" s="106">
        <f t="shared" si="16"/>
        <v>1</v>
      </c>
      <c r="AH65" s="106">
        <f t="shared" si="17"/>
        <v>0</v>
      </c>
      <c r="AI65" s="120">
        <f t="shared" si="18"/>
        <v>0</v>
      </c>
      <c r="AJ65" s="106">
        <f t="shared" si="19"/>
        <v>0</v>
      </c>
      <c r="AK65" s="136"/>
      <c r="AL65" s="136"/>
      <c r="AM65" s="136"/>
      <c r="AN65" s="136"/>
      <c r="AO65" s="136"/>
      <c r="AP65" s="136"/>
      <c r="AQ65" s="136"/>
      <c r="AR65" s="136"/>
      <c r="AS65" s="136"/>
    </row>
    <row r="66" spans="1:50" ht="26.1" customHeight="1" x14ac:dyDescent="0.2">
      <c r="A66" s="93" t="s">
        <v>196</v>
      </c>
      <c r="B66" s="48">
        <v>3</v>
      </c>
      <c r="C66" s="101">
        <f t="shared" ref="C66:C83" si="23">(B66/$B$84)*100</f>
        <v>0.86705202312138718</v>
      </c>
      <c r="D66" s="46">
        <v>0</v>
      </c>
      <c r="E66" s="102">
        <f t="shared" ref="E66:E82" si="24">(D66/B66)*100</f>
        <v>0</v>
      </c>
      <c r="F66" s="48">
        <v>3</v>
      </c>
      <c r="G66" s="94">
        <f t="shared" ref="G66:G83" si="25">(F66/B66)*100</f>
        <v>100</v>
      </c>
      <c r="H66" s="46">
        <v>0</v>
      </c>
      <c r="I66" s="94">
        <f t="shared" ref="I66:I82" si="26">(H66/B66)*100</f>
        <v>0</v>
      </c>
      <c r="J66" s="46">
        <v>0</v>
      </c>
      <c r="K66" s="94">
        <f t="shared" ref="K66:K82" si="27">(J66/B66)*100</f>
        <v>0</v>
      </c>
      <c r="L66" s="48">
        <v>3</v>
      </c>
      <c r="M66" s="94">
        <f t="shared" ref="M66:M82" si="28">(L66/B66)*100</f>
        <v>100</v>
      </c>
      <c r="N66" s="46">
        <v>0</v>
      </c>
      <c r="O66" s="94">
        <f t="shared" ref="O66:O82" si="29">(N66/B66)*100</f>
        <v>0</v>
      </c>
      <c r="P66" s="46">
        <v>0</v>
      </c>
      <c r="Q66" s="94">
        <f t="shared" ref="Q66:Q82" si="30">(P66/B66)*100</f>
        <v>0</v>
      </c>
      <c r="R66" s="48">
        <v>0</v>
      </c>
      <c r="S66" s="94">
        <f t="shared" ref="S66:S82" si="31">(R66/B66)*100</f>
        <v>0</v>
      </c>
      <c r="T66" s="48">
        <v>2</v>
      </c>
      <c r="U66" s="94">
        <f t="shared" ref="U66:U82" si="32">(T66/B66)*100</f>
        <v>66.666666666666657</v>
      </c>
      <c r="V66" s="48">
        <v>0</v>
      </c>
      <c r="W66" s="94">
        <f t="shared" ref="W66:W82" si="33">(V66/B66)*100</f>
        <v>0</v>
      </c>
      <c r="X66" s="48">
        <v>1</v>
      </c>
      <c r="Y66" s="94">
        <f t="shared" ref="Y66:Y82" si="34">(X66/B66)*100</f>
        <v>33.333333333333329</v>
      </c>
      <c r="Z66" s="47">
        <v>0</v>
      </c>
      <c r="AA66" s="47">
        <f t="shared" ref="AA66:AA82" si="35">(Z66/B66)*100</f>
        <v>0</v>
      </c>
      <c r="AB66" s="48">
        <v>0</v>
      </c>
      <c r="AC66" s="136"/>
      <c r="AD66" s="106" t="str">
        <f t="shared" si="13"/>
        <v>Anzá2019</v>
      </c>
      <c r="AE66" s="106">
        <f t="shared" si="14"/>
        <v>3</v>
      </c>
      <c r="AF66" s="106">
        <f t="shared" si="15"/>
        <v>0</v>
      </c>
      <c r="AG66" s="106">
        <f t="shared" si="16"/>
        <v>2</v>
      </c>
      <c r="AH66" s="106">
        <f t="shared" si="17"/>
        <v>0</v>
      </c>
      <c r="AI66" s="120">
        <f t="shared" si="18"/>
        <v>0</v>
      </c>
      <c r="AJ66" s="106">
        <f t="shared" si="19"/>
        <v>1</v>
      </c>
      <c r="AK66" s="136"/>
      <c r="AL66" s="136"/>
      <c r="AM66" s="136"/>
      <c r="AN66" s="136"/>
      <c r="AO66" s="136"/>
      <c r="AP66" s="136"/>
      <c r="AQ66" s="136"/>
      <c r="AR66" s="136"/>
      <c r="AS66" s="136"/>
    </row>
    <row r="67" spans="1:50" ht="26.1" customHeight="1" x14ac:dyDescent="0.2">
      <c r="A67" s="93" t="s">
        <v>19</v>
      </c>
      <c r="B67" s="48">
        <v>1</v>
      </c>
      <c r="C67" s="101">
        <f t="shared" si="23"/>
        <v>0.28901734104046239</v>
      </c>
      <c r="D67" s="46">
        <v>0</v>
      </c>
      <c r="E67" s="102">
        <f t="shared" si="24"/>
        <v>0</v>
      </c>
      <c r="F67" s="48">
        <v>1</v>
      </c>
      <c r="G67" s="94">
        <f t="shared" si="25"/>
        <v>100</v>
      </c>
      <c r="H67" s="46">
        <v>0</v>
      </c>
      <c r="I67" s="94">
        <f t="shared" si="26"/>
        <v>0</v>
      </c>
      <c r="J67" s="46">
        <v>0</v>
      </c>
      <c r="K67" s="94">
        <f t="shared" si="27"/>
        <v>0</v>
      </c>
      <c r="L67" s="48">
        <v>1</v>
      </c>
      <c r="M67" s="94">
        <f t="shared" si="28"/>
        <v>100</v>
      </c>
      <c r="N67" s="46">
        <v>0</v>
      </c>
      <c r="O67" s="94">
        <f t="shared" si="29"/>
        <v>0</v>
      </c>
      <c r="P67" s="46">
        <v>0</v>
      </c>
      <c r="Q67" s="94">
        <f t="shared" si="30"/>
        <v>0</v>
      </c>
      <c r="R67" s="48">
        <v>0</v>
      </c>
      <c r="S67" s="94">
        <f t="shared" si="31"/>
        <v>0</v>
      </c>
      <c r="T67" s="48">
        <v>1</v>
      </c>
      <c r="U67" s="94">
        <f t="shared" si="32"/>
        <v>100</v>
      </c>
      <c r="V67" s="48">
        <v>0</v>
      </c>
      <c r="W67" s="94">
        <f t="shared" si="33"/>
        <v>0</v>
      </c>
      <c r="X67" s="48">
        <v>0</v>
      </c>
      <c r="Y67" s="94">
        <f t="shared" si="34"/>
        <v>0</v>
      </c>
      <c r="Z67" s="47">
        <v>0</v>
      </c>
      <c r="AA67" s="47">
        <f t="shared" si="35"/>
        <v>0</v>
      </c>
      <c r="AB67" s="48">
        <v>0</v>
      </c>
      <c r="AC67" s="136"/>
      <c r="AD67" s="106" t="str">
        <f t="shared" si="13"/>
        <v>Armenia2019</v>
      </c>
      <c r="AE67" s="106">
        <f t="shared" si="14"/>
        <v>1</v>
      </c>
      <c r="AF67" s="106">
        <f t="shared" si="15"/>
        <v>0</v>
      </c>
      <c r="AG67" s="106">
        <f t="shared" si="16"/>
        <v>1</v>
      </c>
      <c r="AH67" s="106">
        <f t="shared" si="17"/>
        <v>0</v>
      </c>
      <c r="AI67" s="120">
        <f t="shared" si="18"/>
        <v>0</v>
      </c>
      <c r="AJ67" s="106">
        <f t="shared" si="19"/>
        <v>0</v>
      </c>
      <c r="AK67" s="136"/>
      <c r="AL67" s="136"/>
      <c r="AM67" s="136"/>
      <c r="AN67" s="136"/>
      <c r="AO67" s="136"/>
      <c r="AP67" s="136"/>
      <c r="AQ67" s="136"/>
      <c r="AR67" s="136"/>
      <c r="AS67" s="136"/>
    </row>
    <row r="68" spans="1:50" ht="26.1" customHeight="1" x14ac:dyDescent="0.25">
      <c r="A68" s="93" t="s">
        <v>20</v>
      </c>
      <c r="B68" s="48">
        <v>3</v>
      </c>
      <c r="C68" s="101">
        <f t="shared" si="23"/>
        <v>0.86705202312138718</v>
      </c>
      <c r="D68" s="46">
        <v>1</v>
      </c>
      <c r="E68" s="102">
        <f t="shared" si="24"/>
        <v>33.333333333333329</v>
      </c>
      <c r="F68" s="48">
        <v>1</v>
      </c>
      <c r="G68" s="94">
        <f t="shared" si="25"/>
        <v>33.333333333333329</v>
      </c>
      <c r="H68" s="46">
        <v>1</v>
      </c>
      <c r="I68" s="94">
        <f t="shared" si="26"/>
        <v>33.333333333333329</v>
      </c>
      <c r="J68" s="46">
        <v>0</v>
      </c>
      <c r="K68" s="94">
        <f t="shared" si="27"/>
        <v>0</v>
      </c>
      <c r="L68" s="48">
        <v>1</v>
      </c>
      <c r="M68" s="94">
        <f t="shared" si="28"/>
        <v>33.333333333333329</v>
      </c>
      <c r="N68" s="46">
        <v>1</v>
      </c>
      <c r="O68" s="94">
        <f t="shared" si="29"/>
        <v>33.333333333333329</v>
      </c>
      <c r="P68" s="46">
        <v>1</v>
      </c>
      <c r="Q68" s="94">
        <f t="shared" si="30"/>
        <v>33.333333333333329</v>
      </c>
      <c r="R68" s="48">
        <v>0</v>
      </c>
      <c r="S68" s="94">
        <f t="shared" si="31"/>
        <v>0</v>
      </c>
      <c r="T68" s="48">
        <v>2</v>
      </c>
      <c r="U68" s="94">
        <f t="shared" si="32"/>
        <v>66.666666666666657</v>
      </c>
      <c r="V68" s="48">
        <v>0</v>
      </c>
      <c r="W68" s="94">
        <f t="shared" si="33"/>
        <v>0</v>
      </c>
      <c r="X68" s="48">
        <v>1</v>
      </c>
      <c r="Y68" s="94">
        <f t="shared" si="34"/>
        <v>33.333333333333329</v>
      </c>
      <c r="Z68" s="47">
        <v>0</v>
      </c>
      <c r="AA68" s="47">
        <f t="shared" si="35"/>
        <v>0</v>
      </c>
      <c r="AB68" s="48">
        <v>0</v>
      </c>
      <c r="AC68" s="136"/>
      <c r="AD68" s="106" t="str">
        <f t="shared" si="13"/>
        <v>Buriticá2019</v>
      </c>
      <c r="AE68" s="106">
        <f t="shared" si="14"/>
        <v>3</v>
      </c>
      <c r="AF68" s="106">
        <f t="shared" si="15"/>
        <v>0</v>
      </c>
      <c r="AG68" s="106">
        <f t="shared" si="16"/>
        <v>2</v>
      </c>
      <c r="AH68" s="106">
        <f t="shared" si="17"/>
        <v>0</v>
      </c>
      <c r="AI68" s="120">
        <f t="shared" si="18"/>
        <v>0</v>
      </c>
      <c r="AJ68" s="106">
        <f t="shared" si="19"/>
        <v>1</v>
      </c>
      <c r="AK68" s="136"/>
      <c r="AL68" s="136"/>
      <c r="AM68" s="136"/>
      <c r="AN68" s="136"/>
      <c r="AO68" s="136"/>
      <c r="AP68" s="136"/>
      <c r="AQ68" s="136"/>
      <c r="AR68" s="136"/>
      <c r="AS68" s="136"/>
      <c r="AX68" s="103"/>
    </row>
    <row r="69" spans="1:50" ht="26.1" customHeight="1" x14ac:dyDescent="0.2">
      <c r="A69" s="93" t="s">
        <v>21</v>
      </c>
      <c r="B69" s="48"/>
      <c r="C69" s="101"/>
      <c r="D69" s="46"/>
      <c r="E69" s="102"/>
      <c r="F69" s="48"/>
      <c r="G69" s="94"/>
      <c r="H69" s="46"/>
      <c r="I69" s="94"/>
      <c r="J69" s="46"/>
      <c r="K69" s="94"/>
      <c r="L69" s="48"/>
      <c r="M69" s="94"/>
      <c r="N69" s="46"/>
      <c r="O69" s="94"/>
      <c r="P69" s="46"/>
      <c r="Q69" s="94"/>
      <c r="R69" s="48"/>
      <c r="S69" s="94"/>
      <c r="T69" s="48"/>
      <c r="U69" s="94"/>
      <c r="V69" s="48"/>
      <c r="W69" s="94"/>
      <c r="X69" s="48"/>
      <c r="Y69" s="94"/>
      <c r="Z69" s="47"/>
      <c r="AA69" s="47"/>
      <c r="AB69" s="48"/>
      <c r="AC69" s="136"/>
      <c r="AD69" s="106" t="str">
        <f t="shared" si="13"/>
        <v>Caicedo2019</v>
      </c>
      <c r="AE69" s="106">
        <f t="shared" si="14"/>
        <v>0</v>
      </c>
      <c r="AF69" s="106">
        <f t="shared" si="15"/>
        <v>0</v>
      </c>
      <c r="AG69" s="106">
        <f t="shared" si="16"/>
        <v>0</v>
      </c>
      <c r="AH69" s="106">
        <f t="shared" si="17"/>
        <v>0</v>
      </c>
      <c r="AI69" s="120">
        <f t="shared" si="18"/>
        <v>0</v>
      </c>
      <c r="AJ69" s="106">
        <f t="shared" si="19"/>
        <v>0</v>
      </c>
      <c r="AK69" s="136"/>
      <c r="AL69" s="136"/>
      <c r="AM69" s="136"/>
      <c r="AN69" s="136"/>
      <c r="AO69" s="136"/>
      <c r="AP69" s="136"/>
      <c r="AQ69" s="136"/>
      <c r="AR69" s="136"/>
      <c r="AS69" s="136"/>
    </row>
    <row r="70" spans="1:50" ht="26.1" customHeight="1" x14ac:dyDescent="0.2">
      <c r="A70" s="93" t="s">
        <v>22</v>
      </c>
      <c r="B70" s="48">
        <v>1</v>
      </c>
      <c r="C70" s="101">
        <f t="shared" si="23"/>
        <v>0.28901734104046239</v>
      </c>
      <c r="D70" s="46">
        <v>0</v>
      </c>
      <c r="E70" s="102">
        <f t="shared" si="24"/>
        <v>0</v>
      </c>
      <c r="F70" s="48">
        <v>1</v>
      </c>
      <c r="G70" s="94">
        <f t="shared" si="25"/>
        <v>100</v>
      </c>
      <c r="H70" s="46">
        <v>0</v>
      </c>
      <c r="I70" s="94">
        <f t="shared" si="26"/>
        <v>0</v>
      </c>
      <c r="J70" s="46">
        <v>0</v>
      </c>
      <c r="K70" s="94">
        <f t="shared" si="27"/>
        <v>0</v>
      </c>
      <c r="L70" s="48">
        <v>0</v>
      </c>
      <c r="M70" s="94">
        <f t="shared" si="28"/>
        <v>0</v>
      </c>
      <c r="N70" s="46">
        <v>0</v>
      </c>
      <c r="O70" s="94">
        <f t="shared" si="29"/>
        <v>0</v>
      </c>
      <c r="P70" s="46">
        <v>1</v>
      </c>
      <c r="Q70" s="94">
        <f t="shared" si="30"/>
        <v>100</v>
      </c>
      <c r="R70" s="48">
        <v>0</v>
      </c>
      <c r="S70" s="94">
        <f t="shared" si="31"/>
        <v>0</v>
      </c>
      <c r="T70" s="48">
        <v>0</v>
      </c>
      <c r="U70" s="94">
        <f t="shared" si="32"/>
        <v>0</v>
      </c>
      <c r="V70" s="48">
        <v>0</v>
      </c>
      <c r="W70" s="94">
        <f t="shared" si="33"/>
        <v>0</v>
      </c>
      <c r="X70" s="48">
        <v>1</v>
      </c>
      <c r="Y70" s="94">
        <f t="shared" si="34"/>
        <v>100</v>
      </c>
      <c r="Z70" s="47">
        <v>0</v>
      </c>
      <c r="AA70" s="47">
        <f t="shared" si="35"/>
        <v>0</v>
      </c>
      <c r="AB70" s="48">
        <v>0</v>
      </c>
      <c r="AC70" s="136"/>
      <c r="AD70" s="106" t="str">
        <f t="shared" si="13"/>
        <v>Cañasgordas2019</v>
      </c>
      <c r="AE70" s="106">
        <f t="shared" si="14"/>
        <v>1</v>
      </c>
      <c r="AF70" s="106">
        <f t="shared" si="15"/>
        <v>0</v>
      </c>
      <c r="AG70" s="106">
        <f t="shared" si="16"/>
        <v>0</v>
      </c>
      <c r="AH70" s="106">
        <f t="shared" si="17"/>
        <v>0</v>
      </c>
      <c r="AI70" s="120">
        <f t="shared" si="18"/>
        <v>0</v>
      </c>
      <c r="AJ70" s="106">
        <f t="shared" si="19"/>
        <v>1</v>
      </c>
      <c r="AK70" s="136"/>
      <c r="AL70" s="136"/>
      <c r="AM70" s="136"/>
      <c r="AN70" s="136"/>
      <c r="AO70" s="136"/>
      <c r="AP70" s="136"/>
      <c r="AQ70" s="136"/>
      <c r="AR70" s="136"/>
      <c r="AS70" s="136"/>
    </row>
    <row r="71" spans="1:50" ht="26.1" customHeight="1" x14ac:dyDescent="0.2">
      <c r="A71" s="79" t="s">
        <v>23</v>
      </c>
      <c r="B71" s="48">
        <v>2</v>
      </c>
      <c r="C71" s="101">
        <f t="shared" si="23"/>
        <v>0.57803468208092479</v>
      </c>
      <c r="D71" s="46">
        <v>0</v>
      </c>
      <c r="E71" s="102">
        <f t="shared" si="24"/>
        <v>0</v>
      </c>
      <c r="F71" s="48">
        <v>2</v>
      </c>
      <c r="G71" s="94">
        <f t="shared" si="25"/>
        <v>100</v>
      </c>
      <c r="H71" s="46">
        <v>0</v>
      </c>
      <c r="I71" s="94">
        <f t="shared" si="26"/>
        <v>0</v>
      </c>
      <c r="J71" s="46">
        <v>0</v>
      </c>
      <c r="K71" s="94">
        <f t="shared" si="27"/>
        <v>0</v>
      </c>
      <c r="L71" s="48">
        <v>2</v>
      </c>
      <c r="M71" s="94">
        <f t="shared" si="28"/>
        <v>100</v>
      </c>
      <c r="N71" s="46">
        <v>0</v>
      </c>
      <c r="O71" s="94">
        <f t="shared" si="29"/>
        <v>0</v>
      </c>
      <c r="P71" s="46">
        <v>0</v>
      </c>
      <c r="Q71" s="94">
        <f t="shared" si="30"/>
        <v>0</v>
      </c>
      <c r="R71" s="48">
        <v>0</v>
      </c>
      <c r="S71" s="94">
        <f t="shared" si="31"/>
        <v>0</v>
      </c>
      <c r="T71" s="48">
        <v>2</v>
      </c>
      <c r="U71" s="94">
        <f t="shared" si="32"/>
        <v>100</v>
      </c>
      <c r="V71" s="48">
        <v>0</v>
      </c>
      <c r="W71" s="94">
        <f t="shared" si="33"/>
        <v>0</v>
      </c>
      <c r="X71" s="48">
        <v>0</v>
      </c>
      <c r="Y71" s="94">
        <f t="shared" si="34"/>
        <v>0</v>
      </c>
      <c r="Z71" s="47">
        <v>0</v>
      </c>
      <c r="AA71" s="47">
        <f t="shared" si="35"/>
        <v>0</v>
      </c>
      <c r="AB71" s="48">
        <v>0</v>
      </c>
      <c r="AC71" s="136"/>
      <c r="AD71" s="106" t="str">
        <f t="shared" si="13"/>
        <v>Dabeiba2019</v>
      </c>
      <c r="AE71" s="106">
        <f t="shared" si="14"/>
        <v>2</v>
      </c>
      <c r="AF71" s="106">
        <f t="shared" si="15"/>
        <v>0</v>
      </c>
      <c r="AG71" s="106">
        <f t="shared" si="16"/>
        <v>2</v>
      </c>
      <c r="AH71" s="106">
        <f t="shared" si="17"/>
        <v>0</v>
      </c>
      <c r="AI71" s="120">
        <f t="shared" si="18"/>
        <v>0</v>
      </c>
      <c r="AJ71" s="106">
        <f t="shared" si="19"/>
        <v>0</v>
      </c>
      <c r="AK71" s="136"/>
      <c r="AL71" s="136"/>
      <c r="AM71" s="136"/>
      <c r="AN71" s="136"/>
      <c r="AO71" s="136"/>
      <c r="AP71" s="136"/>
      <c r="AQ71" s="136"/>
      <c r="AR71" s="136"/>
      <c r="AS71" s="136"/>
    </row>
    <row r="72" spans="1:50" ht="26.1" customHeight="1" x14ac:dyDescent="0.2">
      <c r="A72" s="93" t="s">
        <v>197</v>
      </c>
      <c r="B72" s="48">
        <v>5</v>
      </c>
      <c r="C72" s="101">
        <f t="shared" si="23"/>
        <v>1.4450867052023122</v>
      </c>
      <c r="D72" s="46">
        <v>0</v>
      </c>
      <c r="E72" s="102">
        <f t="shared" si="24"/>
        <v>0</v>
      </c>
      <c r="F72" s="48">
        <v>5</v>
      </c>
      <c r="G72" s="94">
        <f t="shared" si="25"/>
        <v>100</v>
      </c>
      <c r="H72" s="46">
        <v>0</v>
      </c>
      <c r="I72" s="94">
        <f t="shared" si="26"/>
        <v>0</v>
      </c>
      <c r="J72" s="46">
        <v>0</v>
      </c>
      <c r="K72" s="94">
        <f t="shared" si="27"/>
        <v>0</v>
      </c>
      <c r="L72" s="48">
        <v>5</v>
      </c>
      <c r="M72" s="94">
        <f t="shared" si="28"/>
        <v>100</v>
      </c>
      <c r="N72" s="46">
        <v>0</v>
      </c>
      <c r="O72" s="94">
        <f t="shared" si="29"/>
        <v>0</v>
      </c>
      <c r="P72" s="46">
        <v>0</v>
      </c>
      <c r="Q72" s="94">
        <f t="shared" si="30"/>
        <v>0</v>
      </c>
      <c r="R72" s="48">
        <v>0</v>
      </c>
      <c r="S72" s="94">
        <f t="shared" si="31"/>
        <v>0</v>
      </c>
      <c r="T72" s="48">
        <v>3</v>
      </c>
      <c r="U72" s="94">
        <f t="shared" si="32"/>
        <v>60</v>
      </c>
      <c r="V72" s="48">
        <v>0</v>
      </c>
      <c r="W72" s="94">
        <f t="shared" si="33"/>
        <v>0</v>
      </c>
      <c r="X72" s="48">
        <v>1</v>
      </c>
      <c r="Y72" s="94">
        <f t="shared" si="34"/>
        <v>20</v>
      </c>
      <c r="Z72" s="47">
        <v>1</v>
      </c>
      <c r="AA72" s="47">
        <f t="shared" si="35"/>
        <v>20</v>
      </c>
      <c r="AB72" s="48">
        <v>0</v>
      </c>
      <c r="AC72" s="136"/>
      <c r="AD72" s="106" t="str">
        <f t="shared" si="13"/>
        <v>Ebéjico2019</v>
      </c>
      <c r="AE72" s="106">
        <f t="shared" si="14"/>
        <v>5</v>
      </c>
      <c r="AF72" s="106">
        <f t="shared" si="15"/>
        <v>0</v>
      </c>
      <c r="AG72" s="106">
        <f t="shared" si="16"/>
        <v>3</v>
      </c>
      <c r="AH72" s="106">
        <f t="shared" si="17"/>
        <v>0</v>
      </c>
      <c r="AI72" s="120">
        <f t="shared" si="18"/>
        <v>1</v>
      </c>
      <c r="AJ72" s="106">
        <f t="shared" si="19"/>
        <v>1</v>
      </c>
      <c r="AK72" s="136"/>
      <c r="AL72" s="136"/>
      <c r="AM72" s="136"/>
      <c r="AN72" s="136"/>
      <c r="AO72" s="136"/>
      <c r="AP72" s="136"/>
      <c r="AQ72" s="136"/>
      <c r="AR72" s="136"/>
      <c r="AS72" s="136"/>
    </row>
    <row r="73" spans="1:50" ht="26.1" customHeight="1" x14ac:dyDescent="0.2">
      <c r="A73" s="93" t="s">
        <v>24</v>
      </c>
      <c r="B73" s="48">
        <v>3</v>
      </c>
      <c r="C73" s="101">
        <f t="shared" si="23"/>
        <v>0.86705202312138718</v>
      </c>
      <c r="D73" s="46">
        <v>0</v>
      </c>
      <c r="E73" s="102">
        <f t="shared" si="24"/>
        <v>0</v>
      </c>
      <c r="F73" s="48">
        <v>3</v>
      </c>
      <c r="G73" s="94">
        <f t="shared" si="25"/>
        <v>100</v>
      </c>
      <c r="H73" s="46">
        <v>0</v>
      </c>
      <c r="I73" s="94">
        <f t="shared" si="26"/>
        <v>0</v>
      </c>
      <c r="J73" s="46">
        <v>0</v>
      </c>
      <c r="K73" s="94">
        <f t="shared" si="27"/>
        <v>0</v>
      </c>
      <c r="L73" s="48">
        <v>3</v>
      </c>
      <c r="M73" s="94">
        <f t="shared" si="28"/>
        <v>100</v>
      </c>
      <c r="N73" s="46">
        <v>0</v>
      </c>
      <c r="O73" s="94">
        <f t="shared" si="29"/>
        <v>0</v>
      </c>
      <c r="P73" s="46">
        <v>0</v>
      </c>
      <c r="Q73" s="94">
        <f t="shared" si="30"/>
        <v>0</v>
      </c>
      <c r="R73" s="48">
        <v>0</v>
      </c>
      <c r="S73" s="94">
        <f t="shared" si="31"/>
        <v>0</v>
      </c>
      <c r="T73" s="48">
        <v>2</v>
      </c>
      <c r="U73" s="94">
        <f t="shared" si="32"/>
        <v>66.666666666666657</v>
      </c>
      <c r="V73" s="48">
        <v>0</v>
      </c>
      <c r="W73" s="94">
        <f t="shared" si="33"/>
        <v>0</v>
      </c>
      <c r="X73" s="48">
        <v>1</v>
      </c>
      <c r="Y73" s="94">
        <f t="shared" si="34"/>
        <v>33.333333333333329</v>
      </c>
      <c r="Z73" s="47">
        <v>0</v>
      </c>
      <c r="AA73" s="47">
        <f t="shared" si="35"/>
        <v>0</v>
      </c>
      <c r="AB73" s="48">
        <v>0</v>
      </c>
      <c r="AC73" s="136"/>
      <c r="AD73" s="106" t="str">
        <f t="shared" si="13"/>
        <v>Frontino2019</v>
      </c>
      <c r="AE73" s="106">
        <f t="shared" si="14"/>
        <v>3</v>
      </c>
      <c r="AF73" s="106">
        <f t="shared" si="15"/>
        <v>0</v>
      </c>
      <c r="AG73" s="106">
        <f t="shared" si="16"/>
        <v>2</v>
      </c>
      <c r="AH73" s="106">
        <f t="shared" si="17"/>
        <v>0</v>
      </c>
      <c r="AI73" s="120">
        <f t="shared" si="18"/>
        <v>0</v>
      </c>
      <c r="AJ73" s="106">
        <f t="shared" si="19"/>
        <v>1</v>
      </c>
      <c r="AK73" s="136"/>
      <c r="AL73" s="136"/>
      <c r="AM73" s="136"/>
      <c r="AN73" s="136"/>
      <c r="AO73" s="136"/>
      <c r="AP73" s="136"/>
      <c r="AQ73" s="136"/>
      <c r="AR73" s="136"/>
      <c r="AS73" s="136"/>
    </row>
    <row r="74" spans="1:50" ht="26.1" customHeight="1" x14ac:dyDescent="0.2">
      <c r="A74" s="79" t="s">
        <v>25</v>
      </c>
      <c r="B74" s="48"/>
      <c r="C74" s="101"/>
      <c r="D74" s="46"/>
      <c r="E74" s="102"/>
      <c r="F74" s="48"/>
      <c r="G74" s="94"/>
      <c r="H74" s="46"/>
      <c r="I74" s="94"/>
      <c r="J74" s="46"/>
      <c r="K74" s="94"/>
      <c r="L74" s="48"/>
      <c r="M74" s="94"/>
      <c r="N74" s="46"/>
      <c r="O74" s="94"/>
      <c r="P74" s="46"/>
      <c r="Q74" s="94"/>
      <c r="R74" s="48"/>
      <c r="S74" s="94"/>
      <c r="T74" s="48"/>
      <c r="U74" s="94"/>
      <c r="V74" s="48"/>
      <c r="W74" s="94"/>
      <c r="X74" s="48"/>
      <c r="Y74" s="94"/>
      <c r="Z74" s="47"/>
      <c r="AA74" s="47"/>
      <c r="AB74" s="48"/>
      <c r="AC74" s="136"/>
      <c r="AD74" s="106" t="str">
        <f t="shared" ref="AD74:AD137" si="36">CONCATENATE(A74,$AD$8)</f>
        <v>Giraldo2019</v>
      </c>
      <c r="AE74" s="106">
        <f t="shared" ref="AE74:AE137" si="37">B74</f>
        <v>0</v>
      </c>
      <c r="AF74" s="106">
        <f t="shared" ref="AF74:AF137" si="38">R74</f>
        <v>0</v>
      </c>
      <c r="AG74" s="106">
        <f t="shared" ref="AG74:AG137" si="39">T74</f>
        <v>0</v>
      </c>
      <c r="AH74" s="106">
        <f t="shared" ref="AH74:AH137" si="40">V74</f>
        <v>0</v>
      </c>
      <c r="AI74" s="120">
        <f t="shared" ref="AI74:AI137" si="41">Z74</f>
        <v>0</v>
      </c>
      <c r="AJ74" s="106">
        <f t="shared" ref="AJ74:AJ137" si="42">X74</f>
        <v>0</v>
      </c>
      <c r="AK74" s="136"/>
      <c r="AL74" s="136"/>
      <c r="AM74" s="136"/>
      <c r="AN74" s="136"/>
      <c r="AO74" s="136"/>
      <c r="AP74" s="136"/>
      <c r="AQ74" s="136"/>
      <c r="AR74" s="136"/>
      <c r="AS74" s="136"/>
    </row>
    <row r="75" spans="1:50" ht="26.1" customHeight="1" x14ac:dyDescent="0.2">
      <c r="A75" s="93" t="s">
        <v>198</v>
      </c>
      <c r="B75" s="48">
        <v>2</v>
      </c>
      <c r="C75" s="101">
        <f t="shared" si="23"/>
        <v>0.57803468208092479</v>
      </c>
      <c r="D75" s="46">
        <v>0</v>
      </c>
      <c r="E75" s="102">
        <f t="shared" si="24"/>
        <v>0</v>
      </c>
      <c r="F75" s="48">
        <v>2</v>
      </c>
      <c r="G75" s="94">
        <f t="shared" si="25"/>
        <v>100</v>
      </c>
      <c r="H75" s="46">
        <v>0</v>
      </c>
      <c r="I75" s="94">
        <f t="shared" si="26"/>
        <v>0</v>
      </c>
      <c r="J75" s="46">
        <v>0</v>
      </c>
      <c r="K75" s="94">
        <f t="shared" si="27"/>
        <v>0</v>
      </c>
      <c r="L75" s="48">
        <v>2</v>
      </c>
      <c r="M75" s="94">
        <f t="shared" si="28"/>
        <v>100</v>
      </c>
      <c r="N75" s="46">
        <v>0</v>
      </c>
      <c r="O75" s="94">
        <f t="shared" si="29"/>
        <v>0</v>
      </c>
      <c r="P75" s="46">
        <v>0</v>
      </c>
      <c r="Q75" s="94">
        <f t="shared" si="30"/>
        <v>0</v>
      </c>
      <c r="R75" s="48">
        <v>0</v>
      </c>
      <c r="S75" s="94">
        <f t="shared" si="31"/>
        <v>0</v>
      </c>
      <c r="T75" s="48">
        <v>2</v>
      </c>
      <c r="U75" s="94">
        <f t="shared" si="32"/>
        <v>100</v>
      </c>
      <c r="V75" s="48">
        <v>0</v>
      </c>
      <c r="W75" s="94">
        <f t="shared" si="33"/>
        <v>0</v>
      </c>
      <c r="X75" s="48">
        <v>0</v>
      </c>
      <c r="Y75" s="94">
        <f t="shared" si="34"/>
        <v>0</v>
      </c>
      <c r="Z75" s="47">
        <v>0</v>
      </c>
      <c r="AA75" s="47">
        <f t="shared" si="35"/>
        <v>0</v>
      </c>
      <c r="AB75" s="48">
        <v>0</v>
      </c>
      <c r="AC75" s="136"/>
      <c r="AD75" s="106" t="str">
        <f t="shared" si="36"/>
        <v>Heliconia2019</v>
      </c>
      <c r="AE75" s="106">
        <f t="shared" si="37"/>
        <v>2</v>
      </c>
      <c r="AF75" s="106">
        <f t="shared" si="38"/>
        <v>0</v>
      </c>
      <c r="AG75" s="106">
        <f t="shared" si="39"/>
        <v>2</v>
      </c>
      <c r="AH75" s="106">
        <f t="shared" si="40"/>
        <v>0</v>
      </c>
      <c r="AI75" s="120">
        <f t="shared" si="41"/>
        <v>0</v>
      </c>
      <c r="AJ75" s="106">
        <f t="shared" si="42"/>
        <v>0</v>
      </c>
      <c r="AK75" s="136"/>
      <c r="AL75" s="136"/>
      <c r="AM75" s="136"/>
      <c r="AN75" s="136"/>
      <c r="AO75" s="136"/>
      <c r="AP75" s="136"/>
      <c r="AQ75" s="136"/>
      <c r="AR75" s="136"/>
      <c r="AS75" s="136"/>
    </row>
    <row r="76" spans="1:50" ht="26.1" customHeight="1" x14ac:dyDescent="0.2">
      <c r="A76" s="93" t="s">
        <v>26</v>
      </c>
      <c r="B76" s="48">
        <v>4</v>
      </c>
      <c r="C76" s="101">
        <f t="shared" si="23"/>
        <v>1.1560693641618496</v>
      </c>
      <c r="D76" s="46">
        <v>0</v>
      </c>
      <c r="E76" s="102">
        <f t="shared" si="24"/>
        <v>0</v>
      </c>
      <c r="F76" s="48">
        <v>4</v>
      </c>
      <c r="G76" s="94">
        <f t="shared" si="25"/>
        <v>100</v>
      </c>
      <c r="H76" s="46">
        <v>0</v>
      </c>
      <c r="I76" s="94">
        <f t="shared" si="26"/>
        <v>0</v>
      </c>
      <c r="J76" s="46">
        <v>0</v>
      </c>
      <c r="K76" s="94">
        <f t="shared" si="27"/>
        <v>0</v>
      </c>
      <c r="L76" s="48">
        <v>4</v>
      </c>
      <c r="M76" s="94">
        <f t="shared" si="28"/>
        <v>100</v>
      </c>
      <c r="N76" s="46">
        <v>0</v>
      </c>
      <c r="O76" s="94">
        <f t="shared" si="29"/>
        <v>0</v>
      </c>
      <c r="P76" s="46">
        <v>0</v>
      </c>
      <c r="Q76" s="94">
        <f t="shared" si="30"/>
        <v>0</v>
      </c>
      <c r="R76" s="48">
        <v>0</v>
      </c>
      <c r="S76" s="94">
        <f t="shared" si="31"/>
        <v>0</v>
      </c>
      <c r="T76" s="48">
        <v>0</v>
      </c>
      <c r="U76" s="94">
        <f t="shared" si="32"/>
        <v>0</v>
      </c>
      <c r="V76" s="48">
        <v>0</v>
      </c>
      <c r="W76" s="94">
        <f t="shared" si="33"/>
        <v>0</v>
      </c>
      <c r="X76" s="48">
        <v>0</v>
      </c>
      <c r="Y76" s="94">
        <f t="shared" si="34"/>
        <v>0</v>
      </c>
      <c r="Z76" s="47">
        <v>4</v>
      </c>
      <c r="AA76" s="47">
        <f t="shared" si="35"/>
        <v>100</v>
      </c>
      <c r="AB76" s="48">
        <v>0</v>
      </c>
      <c r="AC76" s="136"/>
      <c r="AD76" s="106" t="str">
        <f t="shared" si="36"/>
        <v>Liborina2019</v>
      </c>
      <c r="AE76" s="106">
        <f t="shared" si="37"/>
        <v>4</v>
      </c>
      <c r="AF76" s="106">
        <f t="shared" si="38"/>
        <v>0</v>
      </c>
      <c r="AG76" s="106">
        <f t="shared" si="39"/>
        <v>0</v>
      </c>
      <c r="AH76" s="106">
        <f t="shared" si="40"/>
        <v>0</v>
      </c>
      <c r="AI76" s="120">
        <f t="shared" si="41"/>
        <v>4</v>
      </c>
      <c r="AJ76" s="106">
        <f t="shared" si="42"/>
        <v>0</v>
      </c>
      <c r="AK76" s="136"/>
      <c r="AL76" s="136"/>
      <c r="AM76" s="136"/>
      <c r="AN76" s="136"/>
      <c r="AO76" s="136"/>
      <c r="AP76" s="136"/>
      <c r="AQ76" s="136"/>
      <c r="AR76" s="136"/>
      <c r="AS76" s="136"/>
    </row>
    <row r="77" spans="1:50" ht="26.1" customHeight="1" x14ac:dyDescent="0.2">
      <c r="A77" s="93" t="s">
        <v>27</v>
      </c>
      <c r="B77" s="48">
        <v>9</v>
      </c>
      <c r="C77" s="101">
        <f t="shared" si="23"/>
        <v>2.601156069364162</v>
      </c>
      <c r="D77" s="46">
        <v>0</v>
      </c>
      <c r="E77" s="102">
        <f t="shared" si="24"/>
        <v>0</v>
      </c>
      <c r="F77" s="48">
        <v>9</v>
      </c>
      <c r="G77" s="94">
        <f t="shared" si="25"/>
        <v>100</v>
      </c>
      <c r="H77" s="46">
        <v>0</v>
      </c>
      <c r="I77" s="94">
        <f t="shared" si="26"/>
        <v>0</v>
      </c>
      <c r="J77" s="46">
        <v>0</v>
      </c>
      <c r="K77" s="94">
        <f t="shared" si="27"/>
        <v>0</v>
      </c>
      <c r="L77" s="48">
        <v>8</v>
      </c>
      <c r="M77" s="94">
        <f t="shared" si="28"/>
        <v>88.888888888888886</v>
      </c>
      <c r="N77" s="46">
        <v>1</v>
      </c>
      <c r="O77" s="94">
        <f t="shared" si="29"/>
        <v>11.111111111111111</v>
      </c>
      <c r="P77" s="46">
        <v>0</v>
      </c>
      <c r="Q77" s="94">
        <f t="shared" si="30"/>
        <v>0</v>
      </c>
      <c r="R77" s="48">
        <v>0</v>
      </c>
      <c r="S77" s="94">
        <f t="shared" si="31"/>
        <v>0</v>
      </c>
      <c r="T77" s="48">
        <v>0</v>
      </c>
      <c r="U77" s="94">
        <f t="shared" si="32"/>
        <v>0</v>
      </c>
      <c r="V77" s="48">
        <v>0</v>
      </c>
      <c r="W77" s="94">
        <f t="shared" si="33"/>
        <v>0</v>
      </c>
      <c r="X77" s="48">
        <v>1</v>
      </c>
      <c r="Y77" s="94">
        <f t="shared" si="34"/>
        <v>11.111111111111111</v>
      </c>
      <c r="Z77" s="47">
        <v>8</v>
      </c>
      <c r="AA77" s="47">
        <f t="shared" si="35"/>
        <v>88.888888888888886</v>
      </c>
      <c r="AB77" s="48">
        <v>0</v>
      </c>
      <c r="AC77" s="136"/>
      <c r="AD77" s="106" t="str">
        <f t="shared" si="36"/>
        <v>Olaya2019</v>
      </c>
      <c r="AE77" s="106">
        <f t="shared" si="37"/>
        <v>9</v>
      </c>
      <c r="AF77" s="106">
        <f t="shared" si="38"/>
        <v>0</v>
      </c>
      <c r="AG77" s="106">
        <f t="shared" si="39"/>
        <v>0</v>
      </c>
      <c r="AH77" s="106">
        <f t="shared" si="40"/>
        <v>0</v>
      </c>
      <c r="AI77" s="120">
        <f t="shared" si="41"/>
        <v>8</v>
      </c>
      <c r="AJ77" s="106">
        <f t="shared" si="42"/>
        <v>1</v>
      </c>
      <c r="AK77" s="136"/>
      <c r="AL77" s="136"/>
      <c r="AM77" s="136"/>
      <c r="AN77" s="136"/>
      <c r="AO77" s="136"/>
      <c r="AP77" s="136"/>
      <c r="AQ77" s="136"/>
      <c r="AR77" s="136"/>
      <c r="AS77" s="136"/>
    </row>
    <row r="78" spans="1:50" ht="26.1" customHeight="1" x14ac:dyDescent="0.2">
      <c r="A78" s="93" t="s">
        <v>28</v>
      </c>
      <c r="B78" s="48">
        <v>2</v>
      </c>
      <c r="C78" s="101">
        <f t="shared" si="23"/>
        <v>0.57803468208092479</v>
      </c>
      <c r="D78" s="46">
        <v>0</v>
      </c>
      <c r="E78" s="102">
        <f t="shared" si="24"/>
        <v>0</v>
      </c>
      <c r="F78" s="48">
        <v>2</v>
      </c>
      <c r="G78" s="94">
        <f t="shared" si="25"/>
        <v>100</v>
      </c>
      <c r="H78" s="46">
        <v>0</v>
      </c>
      <c r="I78" s="94">
        <f t="shared" si="26"/>
        <v>0</v>
      </c>
      <c r="J78" s="46">
        <v>0</v>
      </c>
      <c r="K78" s="94">
        <f t="shared" si="27"/>
        <v>0</v>
      </c>
      <c r="L78" s="48">
        <v>2</v>
      </c>
      <c r="M78" s="94">
        <f t="shared" si="28"/>
        <v>100</v>
      </c>
      <c r="N78" s="46">
        <v>0</v>
      </c>
      <c r="O78" s="94">
        <f t="shared" si="29"/>
        <v>0</v>
      </c>
      <c r="P78" s="46">
        <v>0</v>
      </c>
      <c r="Q78" s="94">
        <f t="shared" si="30"/>
        <v>0</v>
      </c>
      <c r="R78" s="48">
        <v>0</v>
      </c>
      <c r="S78" s="94">
        <f t="shared" si="31"/>
        <v>0</v>
      </c>
      <c r="T78" s="48">
        <v>0</v>
      </c>
      <c r="U78" s="94">
        <f t="shared" si="32"/>
        <v>0</v>
      </c>
      <c r="V78" s="48">
        <v>0</v>
      </c>
      <c r="W78" s="94">
        <f t="shared" si="33"/>
        <v>0</v>
      </c>
      <c r="X78" s="48">
        <v>0</v>
      </c>
      <c r="Y78" s="94">
        <f t="shared" si="34"/>
        <v>0</v>
      </c>
      <c r="Z78" s="47">
        <v>2</v>
      </c>
      <c r="AA78" s="47">
        <f t="shared" si="35"/>
        <v>100</v>
      </c>
      <c r="AB78" s="48">
        <v>0</v>
      </c>
      <c r="AC78" s="136"/>
      <c r="AD78" s="106" t="str">
        <f t="shared" si="36"/>
        <v>Peque2019</v>
      </c>
      <c r="AE78" s="106">
        <f t="shared" si="37"/>
        <v>2</v>
      </c>
      <c r="AF78" s="106">
        <f t="shared" si="38"/>
        <v>0</v>
      </c>
      <c r="AG78" s="106">
        <f t="shared" si="39"/>
        <v>0</v>
      </c>
      <c r="AH78" s="106">
        <f t="shared" si="40"/>
        <v>0</v>
      </c>
      <c r="AI78" s="120">
        <f t="shared" si="41"/>
        <v>2</v>
      </c>
      <c r="AJ78" s="106">
        <f t="shared" si="42"/>
        <v>0</v>
      </c>
      <c r="AK78" s="136"/>
      <c r="AL78" s="136"/>
      <c r="AM78" s="136"/>
      <c r="AN78" s="136"/>
      <c r="AO78" s="136"/>
      <c r="AP78" s="136"/>
      <c r="AQ78" s="136"/>
      <c r="AR78" s="136"/>
      <c r="AS78" s="136"/>
    </row>
    <row r="79" spans="1:50" ht="26.1" customHeight="1" x14ac:dyDescent="0.2">
      <c r="A79" s="93" t="s">
        <v>29</v>
      </c>
      <c r="B79" s="48">
        <v>1</v>
      </c>
      <c r="C79" s="101">
        <f t="shared" si="23"/>
        <v>0.28901734104046239</v>
      </c>
      <c r="D79" s="46">
        <v>0</v>
      </c>
      <c r="E79" s="102">
        <f t="shared" si="24"/>
        <v>0</v>
      </c>
      <c r="F79" s="48">
        <v>1</v>
      </c>
      <c r="G79" s="94">
        <f t="shared" si="25"/>
        <v>100</v>
      </c>
      <c r="H79" s="46">
        <v>0</v>
      </c>
      <c r="I79" s="94">
        <f t="shared" si="26"/>
        <v>0</v>
      </c>
      <c r="J79" s="46">
        <v>0</v>
      </c>
      <c r="K79" s="94">
        <f t="shared" si="27"/>
        <v>0</v>
      </c>
      <c r="L79" s="48">
        <v>1</v>
      </c>
      <c r="M79" s="94">
        <f t="shared" si="28"/>
        <v>100</v>
      </c>
      <c r="N79" s="46">
        <v>0</v>
      </c>
      <c r="O79" s="94">
        <f t="shared" si="29"/>
        <v>0</v>
      </c>
      <c r="P79" s="46">
        <v>0</v>
      </c>
      <c r="Q79" s="94">
        <f t="shared" si="30"/>
        <v>0</v>
      </c>
      <c r="R79" s="48">
        <v>0</v>
      </c>
      <c r="S79" s="94">
        <f t="shared" si="31"/>
        <v>0</v>
      </c>
      <c r="T79" s="48">
        <v>1</v>
      </c>
      <c r="U79" s="94">
        <f t="shared" si="32"/>
        <v>100</v>
      </c>
      <c r="V79" s="48">
        <v>0</v>
      </c>
      <c r="W79" s="94">
        <f t="shared" si="33"/>
        <v>0</v>
      </c>
      <c r="X79" s="48">
        <v>0</v>
      </c>
      <c r="Y79" s="94">
        <f t="shared" si="34"/>
        <v>0</v>
      </c>
      <c r="Z79" s="47">
        <v>0</v>
      </c>
      <c r="AA79" s="47">
        <f t="shared" si="35"/>
        <v>0</v>
      </c>
      <c r="AB79" s="48">
        <v>0</v>
      </c>
      <c r="AC79" s="136"/>
      <c r="AD79" s="106" t="str">
        <f t="shared" si="36"/>
        <v>Sabanalarga2019</v>
      </c>
      <c r="AE79" s="106">
        <f t="shared" si="37"/>
        <v>1</v>
      </c>
      <c r="AF79" s="106">
        <f t="shared" si="38"/>
        <v>0</v>
      </c>
      <c r="AG79" s="106">
        <f t="shared" si="39"/>
        <v>1</v>
      </c>
      <c r="AH79" s="106">
        <f t="shared" si="40"/>
        <v>0</v>
      </c>
      <c r="AI79" s="120">
        <f t="shared" si="41"/>
        <v>0</v>
      </c>
      <c r="AJ79" s="106">
        <f t="shared" si="42"/>
        <v>0</v>
      </c>
      <c r="AK79" s="136"/>
      <c r="AL79" s="136"/>
      <c r="AM79" s="136"/>
      <c r="AN79" s="136"/>
      <c r="AO79" s="136"/>
      <c r="AP79" s="136"/>
      <c r="AQ79" s="136"/>
      <c r="AR79" s="136"/>
      <c r="AS79" s="136"/>
    </row>
    <row r="80" spans="1:50" ht="26.1" customHeight="1" x14ac:dyDescent="0.2">
      <c r="A80" s="93" t="s">
        <v>118</v>
      </c>
      <c r="B80" s="48">
        <v>155</v>
      </c>
      <c r="C80" s="101">
        <f t="shared" si="23"/>
        <v>44.797687861271676</v>
      </c>
      <c r="D80" s="46">
        <v>0</v>
      </c>
      <c r="E80" s="102">
        <f t="shared" si="24"/>
        <v>0</v>
      </c>
      <c r="F80" s="48">
        <v>0</v>
      </c>
      <c r="G80" s="94">
        <f t="shared" si="25"/>
        <v>0</v>
      </c>
      <c r="H80" s="46">
        <v>155</v>
      </c>
      <c r="I80" s="94">
        <f t="shared" si="26"/>
        <v>100</v>
      </c>
      <c r="J80" s="46">
        <v>0</v>
      </c>
      <c r="K80" s="94">
        <f t="shared" si="27"/>
        <v>0</v>
      </c>
      <c r="L80" s="48">
        <v>143</v>
      </c>
      <c r="M80" s="94">
        <f t="shared" si="28"/>
        <v>92.258064516129039</v>
      </c>
      <c r="N80" s="46">
        <v>0</v>
      </c>
      <c r="O80" s="94">
        <f t="shared" si="29"/>
        <v>0</v>
      </c>
      <c r="P80" s="46">
        <v>1</v>
      </c>
      <c r="Q80" s="94">
        <f t="shared" si="30"/>
        <v>0.64516129032258063</v>
      </c>
      <c r="R80" s="48">
        <v>0</v>
      </c>
      <c r="S80" s="94">
        <f t="shared" si="31"/>
        <v>0</v>
      </c>
      <c r="T80" s="48">
        <v>4</v>
      </c>
      <c r="U80" s="94">
        <f t="shared" si="32"/>
        <v>2.5806451612903225</v>
      </c>
      <c r="V80" s="48">
        <v>0</v>
      </c>
      <c r="W80" s="94">
        <f t="shared" si="33"/>
        <v>0</v>
      </c>
      <c r="X80" s="48">
        <v>0</v>
      </c>
      <c r="Y80" s="94">
        <f t="shared" si="34"/>
        <v>0</v>
      </c>
      <c r="Z80" s="47">
        <v>151</v>
      </c>
      <c r="AA80" s="47">
        <f t="shared" si="35"/>
        <v>97.41935483870968</v>
      </c>
      <c r="AB80" s="48">
        <v>0</v>
      </c>
      <c r="AC80" s="136"/>
      <c r="AD80" s="106" t="str">
        <f t="shared" si="36"/>
        <v>San Jeronimo2019</v>
      </c>
      <c r="AE80" s="106">
        <f t="shared" si="37"/>
        <v>155</v>
      </c>
      <c r="AF80" s="106">
        <f t="shared" si="38"/>
        <v>0</v>
      </c>
      <c r="AG80" s="106">
        <f t="shared" si="39"/>
        <v>4</v>
      </c>
      <c r="AH80" s="106">
        <f t="shared" si="40"/>
        <v>0</v>
      </c>
      <c r="AI80" s="120">
        <f t="shared" si="41"/>
        <v>151</v>
      </c>
      <c r="AJ80" s="106">
        <f t="shared" si="42"/>
        <v>0</v>
      </c>
      <c r="AK80" s="136"/>
      <c r="AL80" s="136"/>
      <c r="AM80" s="136"/>
      <c r="AN80" s="136"/>
      <c r="AO80" s="136"/>
      <c r="AP80" s="136"/>
      <c r="AQ80" s="136"/>
      <c r="AR80" s="136"/>
      <c r="AS80" s="136"/>
    </row>
    <row r="81" spans="1:45" ht="26.1" customHeight="1" x14ac:dyDescent="0.2">
      <c r="A81" s="93" t="s">
        <v>199</v>
      </c>
      <c r="B81" s="48">
        <v>83</v>
      </c>
      <c r="C81" s="101">
        <f t="shared" si="23"/>
        <v>23.98843930635838</v>
      </c>
      <c r="D81" s="46">
        <v>0</v>
      </c>
      <c r="E81" s="102">
        <f t="shared" si="24"/>
        <v>0</v>
      </c>
      <c r="F81" s="48">
        <v>74</v>
      </c>
      <c r="G81" s="94">
        <f t="shared" si="25"/>
        <v>89.156626506024097</v>
      </c>
      <c r="H81" s="46">
        <v>9</v>
      </c>
      <c r="I81" s="94">
        <f t="shared" si="26"/>
        <v>10.843373493975903</v>
      </c>
      <c r="J81" s="46">
        <v>0</v>
      </c>
      <c r="K81" s="94">
        <f t="shared" si="27"/>
        <v>0</v>
      </c>
      <c r="L81" s="48">
        <v>81</v>
      </c>
      <c r="M81" s="94">
        <f t="shared" si="28"/>
        <v>97.590361445783131</v>
      </c>
      <c r="N81" s="46">
        <v>0</v>
      </c>
      <c r="O81" s="94">
        <f t="shared" si="29"/>
        <v>0</v>
      </c>
      <c r="P81" s="46">
        <v>2</v>
      </c>
      <c r="Q81" s="94">
        <f t="shared" si="30"/>
        <v>2.4096385542168677</v>
      </c>
      <c r="R81" s="48">
        <v>0</v>
      </c>
      <c r="S81" s="94">
        <f t="shared" si="31"/>
        <v>0</v>
      </c>
      <c r="T81" s="48">
        <v>2</v>
      </c>
      <c r="U81" s="94">
        <f t="shared" si="32"/>
        <v>2.4096385542168677</v>
      </c>
      <c r="V81" s="48">
        <v>0</v>
      </c>
      <c r="W81" s="94">
        <f t="shared" si="33"/>
        <v>0</v>
      </c>
      <c r="X81" s="48">
        <v>1</v>
      </c>
      <c r="Y81" s="94">
        <f t="shared" si="34"/>
        <v>1.2048192771084338</v>
      </c>
      <c r="Z81" s="47">
        <v>80</v>
      </c>
      <c r="AA81" s="47">
        <f t="shared" si="35"/>
        <v>96.385542168674704</v>
      </c>
      <c r="AB81" s="48">
        <v>0</v>
      </c>
      <c r="AC81" s="136"/>
      <c r="AD81" s="106" t="str">
        <f t="shared" si="36"/>
        <v>Santa Fe De Antioquia2019</v>
      </c>
      <c r="AE81" s="106">
        <f t="shared" si="37"/>
        <v>83</v>
      </c>
      <c r="AF81" s="106">
        <f t="shared" si="38"/>
        <v>0</v>
      </c>
      <c r="AG81" s="106">
        <f t="shared" si="39"/>
        <v>2</v>
      </c>
      <c r="AH81" s="106">
        <f t="shared" si="40"/>
        <v>0</v>
      </c>
      <c r="AI81" s="120">
        <f t="shared" si="41"/>
        <v>80</v>
      </c>
      <c r="AJ81" s="106">
        <f t="shared" si="42"/>
        <v>1</v>
      </c>
      <c r="AK81" s="136"/>
      <c r="AL81" s="136"/>
      <c r="AM81" s="136"/>
      <c r="AN81" s="136"/>
      <c r="AO81" s="136"/>
      <c r="AP81" s="136"/>
      <c r="AQ81" s="136"/>
      <c r="AR81" s="136"/>
      <c r="AS81" s="136"/>
    </row>
    <row r="82" spans="1:45" ht="26.1" customHeight="1" x14ac:dyDescent="0.2">
      <c r="A82" s="93" t="s">
        <v>119</v>
      </c>
      <c r="B82" s="48">
        <v>69</v>
      </c>
      <c r="C82" s="101">
        <f t="shared" si="23"/>
        <v>19.942196531791907</v>
      </c>
      <c r="D82" s="46">
        <v>0</v>
      </c>
      <c r="E82" s="102">
        <f t="shared" si="24"/>
        <v>0</v>
      </c>
      <c r="F82" s="48">
        <v>28</v>
      </c>
      <c r="G82" s="94">
        <f t="shared" si="25"/>
        <v>40.579710144927539</v>
      </c>
      <c r="H82" s="46">
        <v>41</v>
      </c>
      <c r="I82" s="94">
        <f t="shared" si="26"/>
        <v>59.420289855072461</v>
      </c>
      <c r="J82" s="46">
        <v>0</v>
      </c>
      <c r="K82" s="94">
        <f t="shared" si="27"/>
        <v>0</v>
      </c>
      <c r="L82" s="48">
        <v>61</v>
      </c>
      <c r="M82" s="94">
        <f t="shared" si="28"/>
        <v>88.405797101449281</v>
      </c>
      <c r="N82" s="46">
        <v>6</v>
      </c>
      <c r="O82" s="94">
        <f t="shared" si="29"/>
        <v>8.695652173913043</v>
      </c>
      <c r="P82" s="46">
        <v>2</v>
      </c>
      <c r="Q82" s="94">
        <f t="shared" si="30"/>
        <v>2.8985507246376812</v>
      </c>
      <c r="R82" s="48">
        <v>0</v>
      </c>
      <c r="S82" s="94">
        <f t="shared" si="31"/>
        <v>0</v>
      </c>
      <c r="T82" s="48">
        <v>1</v>
      </c>
      <c r="U82" s="94">
        <f t="shared" si="32"/>
        <v>1.4492753623188406</v>
      </c>
      <c r="V82" s="48">
        <v>0</v>
      </c>
      <c r="W82" s="94">
        <f t="shared" si="33"/>
        <v>0</v>
      </c>
      <c r="X82" s="48">
        <v>2</v>
      </c>
      <c r="Y82" s="94">
        <f t="shared" si="34"/>
        <v>2.8985507246376812</v>
      </c>
      <c r="Z82" s="47">
        <v>66</v>
      </c>
      <c r="AA82" s="47">
        <f t="shared" si="35"/>
        <v>95.652173913043484</v>
      </c>
      <c r="AB82" s="48">
        <v>0</v>
      </c>
      <c r="AC82" s="136"/>
      <c r="AD82" s="106" t="str">
        <f t="shared" si="36"/>
        <v>Sopetran2019</v>
      </c>
      <c r="AE82" s="106">
        <f t="shared" si="37"/>
        <v>69</v>
      </c>
      <c r="AF82" s="106">
        <f t="shared" si="38"/>
        <v>0</v>
      </c>
      <c r="AG82" s="106">
        <f t="shared" si="39"/>
        <v>1</v>
      </c>
      <c r="AH82" s="106">
        <f t="shared" si="40"/>
        <v>0</v>
      </c>
      <c r="AI82" s="120">
        <f t="shared" si="41"/>
        <v>66</v>
      </c>
      <c r="AJ82" s="106">
        <f t="shared" si="42"/>
        <v>2</v>
      </c>
      <c r="AK82" s="136"/>
      <c r="AL82" s="136"/>
      <c r="AM82" s="136"/>
      <c r="AN82" s="136"/>
      <c r="AO82" s="136"/>
      <c r="AP82" s="136"/>
      <c r="AQ82" s="136"/>
      <c r="AR82" s="136"/>
      <c r="AS82" s="136"/>
    </row>
    <row r="83" spans="1:45" ht="26.1" customHeight="1" x14ac:dyDescent="0.2">
      <c r="A83" s="79" t="s">
        <v>30</v>
      </c>
      <c r="B83" s="48">
        <v>2</v>
      </c>
      <c r="C83" s="101">
        <f t="shared" si="23"/>
        <v>0.57803468208092479</v>
      </c>
      <c r="D83" s="46">
        <v>0</v>
      </c>
      <c r="E83" s="102">
        <f>(D83/B83)*100</f>
        <v>0</v>
      </c>
      <c r="F83" s="48">
        <v>2</v>
      </c>
      <c r="G83" s="94">
        <f t="shared" si="25"/>
        <v>100</v>
      </c>
      <c r="H83" s="46">
        <v>0</v>
      </c>
      <c r="I83" s="94">
        <f>(H83/B83)*100</f>
        <v>0</v>
      </c>
      <c r="J83" s="46">
        <v>0</v>
      </c>
      <c r="K83" s="94">
        <f>(J83/B83)*100</f>
        <v>0</v>
      </c>
      <c r="L83" s="48">
        <v>2</v>
      </c>
      <c r="M83" s="94">
        <f>(L83/B83)*100</f>
        <v>100</v>
      </c>
      <c r="N83" s="46">
        <v>0</v>
      </c>
      <c r="O83" s="94">
        <f>(N83/B83)*100</f>
        <v>0</v>
      </c>
      <c r="P83" s="46">
        <v>0</v>
      </c>
      <c r="Q83" s="94">
        <f>(P83/B83)*100</f>
        <v>0</v>
      </c>
      <c r="R83" s="48">
        <v>0</v>
      </c>
      <c r="S83" s="94">
        <f>(R83/B83)*100</f>
        <v>0</v>
      </c>
      <c r="T83" s="48">
        <v>2</v>
      </c>
      <c r="U83" s="94">
        <f>(T83/B83)*100</f>
        <v>100</v>
      </c>
      <c r="V83" s="48">
        <v>0</v>
      </c>
      <c r="W83" s="94">
        <f>(V83/B83)*100</f>
        <v>0</v>
      </c>
      <c r="X83" s="48">
        <v>0</v>
      </c>
      <c r="Y83" s="94">
        <f>(X83/B83)*100</f>
        <v>0</v>
      </c>
      <c r="Z83" s="47">
        <v>0</v>
      </c>
      <c r="AA83" s="47">
        <f>(Z83/B83)*100</f>
        <v>0</v>
      </c>
      <c r="AB83" s="48">
        <v>0</v>
      </c>
      <c r="AC83" s="136"/>
      <c r="AD83" s="106" t="str">
        <f t="shared" si="36"/>
        <v>Uramita2019</v>
      </c>
      <c r="AE83" s="106">
        <f t="shared" si="37"/>
        <v>2</v>
      </c>
      <c r="AF83" s="106">
        <f t="shared" si="38"/>
        <v>0</v>
      </c>
      <c r="AG83" s="106">
        <f t="shared" si="39"/>
        <v>2</v>
      </c>
      <c r="AH83" s="106">
        <f t="shared" si="40"/>
        <v>0</v>
      </c>
      <c r="AI83" s="120">
        <f t="shared" si="41"/>
        <v>0</v>
      </c>
      <c r="AJ83" s="106">
        <f t="shared" si="42"/>
        <v>0</v>
      </c>
      <c r="AK83" s="136"/>
      <c r="AL83" s="136"/>
      <c r="AM83" s="136"/>
      <c r="AN83" s="136"/>
      <c r="AO83" s="136"/>
      <c r="AP83" s="136"/>
      <c r="AQ83" s="136"/>
      <c r="AR83" s="136"/>
      <c r="AS83" s="136"/>
    </row>
    <row r="84" spans="1:45" ht="26.1" customHeight="1" x14ac:dyDescent="0.2">
      <c r="A84" s="67" t="s">
        <v>174</v>
      </c>
      <c r="B84" s="68">
        <f>SUM(B65:B83)</f>
        <v>346</v>
      </c>
      <c r="C84" s="62">
        <f>B84/B84*100</f>
        <v>100</v>
      </c>
      <c r="D84" s="80">
        <f>SUM($D$65:$D$83)</f>
        <v>1</v>
      </c>
      <c r="E84" s="70">
        <f>(D84/B84)*100</f>
        <v>0.28901734104046239</v>
      </c>
      <c r="F84" s="68">
        <f>SUM($F$65:$F$83)</f>
        <v>139</v>
      </c>
      <c r="G84" s="70">
        <f>(F84/$B$84)*100</f>
        <v>40.173410404624278</v>
      </c>
      <c r="H84" s="68">
        <f>SUM($H$65:$H$83)</f>
        <v>206</v>
      </c>
      <c r="I84" s="70">
        <f>(H84/$B$84)*100</f>
        <v>59.537572254335259</v>
      </c>
      <c r="J84" s="68">
        <f>SUM($J$65:$J$83)</f>
        <v>0</v>
      </c>
      <c r="K84" s="62">
        <f>(J84/B84)*100</f>
        <v>0</v>
      </c>
      <c r="L84" s="68">
        <f>SUM($L$65:$L$83)</f>
        <v>320</v>
      </c>
      <c r="M84" s="70">
        <f>(L84/$B$84)*100</f>
        <v>92.48554913294798</v>
      </c>
      <c r="N84" s="68">
        <f>SUM(N65:N83)</f>
        <v>8</v>
      </c>
      <c r="O84" s="62">
        <f>(N84/B84)*100</f>
        <v>2.3121387283236992</v>
      </c>
      <c r="P84" s="68">
        <f>SUM(P65:P83)</f>
        <v>7</v>
      </c>
      <c r="Q84" s="70">
        <f>(P84/$B$84)*100</f>
        <v>2.0231213872832372</v>
      </c>
      <c r="R84" s="68">
        <f>SUM(R65:R83)</f>
        <v>0</v>
      </c>
      <c r="S84" s="70">
        <f>(R84/$B$84)*100</f>
        <v>0</v>
      </c>
      <c r="T84" s="68">
        <f>SUM(T65:T83)</f>
        <v>25</v>
      </c>
      <c r="U84" s="70">
        <f>(T84/$B$84)*100</f>
        <v>7.2254335260115612</v>
      </c>
      <c r="V84" s="68">
        <f>SUM($V$65:$V$83)</f>
        <v>0</v>
      </c>
      <c r="W84" s="70">
        <f>(V84/$B$84)*100</f>
        <v>0</v>
      </c>
      <c r="X84" s="68">
        <f>SUM($X$65:$X$83)</f>
        <v>9</v>
      </c>
      <c r="Y84" s="70">
        <f>(X84/$B$84)*100</f>
        <v>2.601156069364162</v>
      </c>
      <c r="Z84" s="95">
        <f>SUM(Z65:Z83)</f>
        <v>312</v>
      </c>
      <c r="AA84" s="70">
        <f>(Z84/$B$84)*100</f>
        <v>90.173410404624278</v>
      </c>
      <c r="AB84" s="68">
        <f>SUM(AB65:AB83)</f>
        <v>0</v>
      </c>
      <c r="AC84" s="113"/>
      <c r="AD84" s="106" t="str">
        <f t="shared" si="36"/>
        <v>TOTAL2019</v>
      </c>
      <c r="AE84" s="106">
        <f t="shared" si="37"/>
        <v>346</v>
      </c>
      <c r="AF84" s="106">
        <f t="shared" si="38"/>
        <v>0</v>
      </c>
      <c r="AG84" s="106">
        <f t="shared" si="39"/>
        <v>25</v>
      </c>
      <c r="AH84" s="106">
        <f t="shared" si="40"/>
        <v>0</v>
      </c>
      <c r="AI84" s="120">
        <f t="shared" si="41"/>
        <v>312</v>
      </c>
      <c r="AJ84" s="106">
        <f t="shared" si="42"/>
        <v>9</v>
      </c>
      <c r="AK84" s="113"/>
      <c r="AL84" s="113"/>
      <c r="AM84" s="113"/>
      <c r="AN84" s="113"/>
      <c r="AO84" s="113"/>
      <c r="AP84" s="113"/>
      <c r="AQ84" s="113"/>
      <c r="AR84" s="113"/>
      <c r="AS84" s="113"/>
    </row>
    <row r="85" spans="1:45" ht="15" x14ac:dyDescent="0.2">
      <c r="A85" s="104"/>
      <c r="B85" s="85"/>
      <c r="C85" s="86"/>
      <c r="D85" s="87"/>
      <c r="E85" s="86"/>
      <c r="F85" s="85"/>
      <c r="G85" s="86"/>
      <c r="H85" s="97"/>
      <c r="I85" s="98"/>
      <c r="J85" s="97"/>
      <c r="K85" s="98"/>
      <c r="L85" s="97"/>
      <c r="M85" s="98"/>
      <c r="N85" s="97"/>
      <c r="O85" s="98"/>
      <c r="P85" s="97"/>
      <c r="Q85" s="98"/>
      <c r="R85" s="97"/>
      <c r="S85" s="98"/>
      <c r="T85" s="97"/>
      <c r="U85" s="98"/>
      <c r="V85" s="97"/>
      <c r="W85" s="98"/>
      <c r="X85" s="97"/>
      <c r="Y85" s="98"/>
      <c r="Z85" s="99"/>
      <c r="AA85" s="98"/>
      <c r="AB85" s="97"/>
      <c r="AC85" s="97"/>
      <c r="AD85" s="106" t="str">
        <f t="shared" si="36"/>
        <v>2019</v>
      </c>
      <c r="AE85" s="106">
        <f t="shared" si="37"/>
        <v>0</v>
      </c>
      <c r="AF85" s="106">
        <f t="shared" si="38"/>
        <v>0</v>
      </c>
      <c r="AG85" s="106">
        <f t="shared" si="39"/>
        <v>0</v>
      </c>
      <c r="AH85" s="106">
        <f t="shared" si="40"/>
        <v>0</v>
      </c>
      <c r="AI85" s="120">
        <f t="shared" si="41"/>
        <v>0</v>
      </c>
      <c r="AJ85" s="106">
        <f t="shared" si="42"/>
        <v>0</v>
      </c>
      <c r="AK85" s="97"/>
      <c r="AL85" s="97"/>
      <c r="AM85" s="97"/>
      <c r="AN85" s="97"/>
      <c r="AO85" s="97"/>
      <c r="AP85" s="97"/>
      <c r="AQ85" s="97"/>
      <c r="AR85" s="97"/>
      <c r="AS85" s="97"/>
    </row>
    <row r="86" spans="1:45" ht="15" x14ac:dyDescent="0.2">
      <c r="A86" s="84"/>
      <c r="B86" s="85"/>
      <c r="C86" s="86"/>
      <c r="D86" s="87"/>
      <c r="E86" s="86"/>
      <c r="F86" s="85"/>
      <c r="G86" s="86"/>
      <c r="H86" s="97"/>
      <c r="I86" s="98"/>
      <c r="J86" s="97"/>
      <c r="K86" s="98"/>
      <c r="L86" s="97"/>
      <c r="M86" s="98"/>
      <c r="N86" s="97"/>
      <c r="O86" s="98"/>
      <c r="P86" s="97"/>
      <c r="Q86" s="98"/>
      <c r="R86" s="97"/>
      <c r="S86" s="98"/>
      <c r="T86" s="97"/>
      <c r="U86" s="98"/>
      <c r="V86" s="97"/>
      <c r="W86" s="98"/>
      <c r="X86" s="97"/>
      <c r="Y86" s="98"/>
      <c r="Z86" s="99"/>
      <c r="AA86" s="98"/>
      <c r="AB86" s="97"/>
      <c r="AC86" s="97"/>
      <c r="AD86" s="106" t="str">
        <f t="shared" si="36"/>
        <v>2019</v>
      </c>
      <c r="AE86" s="106">
        <f t="shared" si="37"/>
        <v>0</v>
      </c>
      <c r="AF86" s="106">
        <f t="shared" si="38"/>
        <v>0</v>
      </c>
      <c r="AG86" s="106">
        <f t="shared" si="39"/>
        <v>0</v>
      </c>
      <c r="AH86" s="106">
        <f t="shared" si="40"/>
        <v>0</v>
      </c>
      <c r="AI86" s="120">
        <f t="shared" si="41"/>
        <v>0</v>
      </c>
      <c r="AJ86" s="106">
        <f t="shared" si="42"/>
        <v>0</v>
      </c>
      <c r="AK86" s="97"/>
      <c r="AL86" s="97"/>
      <c r="AM86" s="97"/>
      <c r="AN86" s="97"/>
      <c r="AO86" s="97"/>
      <c r="AP86" s="97"/>
      <c r="AQ86" s="97"/>
      <c r="AR86" s="97"/>
      <c r="AS86" s="97"/>
    </row>
    <row r="87" spans="1:45" ht="27.75" customHeight="1" x14ac:dyDescent="0.2">
      <c r="A87" s="205" t="s">
        <v>200</v>
      </c>
      <c r="B87" s="206"/>
      <c r="C87" s="206"/>
      <c r="D87" s="206"/>
      <c r="E87" s="206"/>
      <c r="F87" s="206"/>
      <c r="G87" s="206"/>
      <c r="H87" s="206"/>
      <c r="I87" s="206"/>
      <c r="J87" s="206"/>
      <c r="K87" s="206"/>
      <c r="L87" s="206"/>
      <c r="M87" s="206"/>
      <c r="N87" s="206"/>
      <c r="O87" s="206"/>
      <c r="P87" s="206"/>
      <c r="Q87" s="206"/>
      <c r="R87" s="206"/>
      <c r="S87" s="206"/>
      <c r="T87" s="206"/>
      <c r="U87" s="206"/>
      <c r="V87" s="206"/>
      <c r="W87" s="206"/>
      <c r="X87" s="206"/>
      <c r="Y87" s="206"/>
      <c r="Z87" s="206"/>
      <c r="AA87" s="206"/>
      <c r="AB87" s="207"/>
      <c r="AC87" s="137"/>
      <c r="AD87" s="106" t="str">
        <f t="shared" si="36"/>
        <v>SUBREGION:SUROESTE - ANTIOQUIA 20192019</v>
      </c>
      <c r="AE87" s="106">
        <f t="shared" si="37"/>
        <v>0</v>
      </c>
      <c r="AF87" s="106">
        <f t="shared" si="38"/>
        <v>0</v>
      </c>
      <c r="AG87" s="106">
        <f t="shared" si="39"/>
        <v>0</v>
      </c>
      <c r="AH87" s="106">
        <f t="shared" si="40"/>
        <v>0</v>
      </c>
      <c r="AI87" s="120">
        <f t="shared" si="41"/>
        <v>0</v>
      </c>
      <c r="AJ87" s="106">
        <f t="shared" si="42"/>
        <v>0</v>
      </c>
      <c r="AK87" s="137"/>
      <c r="AL87" s="137"/>
      <c r="AM87" s="137"/>
      <c r="AN87" s="137"/>
      <c r="AO87" s="137"/>
      <c r="AP87" s="137"/>
      <c r="AQ87" s="137"/>
      <c r="AR87" s="137"/>
      <c r="AS87" s="137"/>
    </row>
    <row r="88" spans="1:45" ht="18.75" customHeight="1" x14ac:dyDescent="0.2">
      <c r="A88" s="175" t="s">
        <v>176</v>
      </c>
      <c r="B88" s="196" t="s">
        <v>177</v>
      </c>
      <c r="C88" s="198" t="s">
        <v>178</v>
      </c>
      <c r="D88" s="175" t="s">
        <v>150</v>
      </c>
      <c r="E88" s="175"/>
      <c r="F88" s="175"/>
      <c r="G88" s="175"/>
      <c r="H88" s="175"/>
      <c r="I88" s="175"/>
      <c r="J88" s="175"/>
      <c r="K88" s="175"/>
      <c r="L88" s="175" t="s">
        <v>151</v>
      </c>
      <c r="M88" s="175"/>
      <c r="N88" s="175"/>
      <c r="O88" s="175"/>
      <c r="P88" s="175"/>
      <c r="Q88" s="175"/>
      <c r="R88" s="175" t="s">
        <v>152</v>
      </c>
      <c r="S88" s="175"/>
      <c r="T88" s="175"/>
      <c r="U88" s="175"/>
      <c r="V88" s="175"/>
      <c r="W88" s="175"/>
      <c r="X88" s="175"/>
      <c r="Y88" s="175"/>
      <c r="Z88" s="200" t="s">
        <v>179</v>
      </c>
      <c r="AA88" s="60"/>
      <c r="AB88" s="196" t="s">
        <v>154</v>
      </c>
      <c r="AC88" s="134"/>
      <c r="AD88" s="106" t="str">
        <f t="shared" si="36"/>
        <v>Municipio2019</v>
      </c>
      <c r="AE88" s="106" t="str">
        <f t="shared" si="37"/>
        <v>Numero Piscinas</v>
      </c>
      <c r="AF88" s="106" t="str">
        <f t="shared" si="38"/>
        <v>CONCEPTO</v>
      </c>
      <c r="AG88" s="106">
        <f t="shared" si="39"/>
        <v>0</v>
      </c>
      <c r="AH88" s="106">
        <f t="shared" si="40"/>
        <v>0</v>
      </c>
      <c r="AI88" s="120" t="str">
        <f t="shared" si="41"/>
        <v>Sin Información 2019</v>
      </c>
      <c r="AJ88" s="106">
        <f t="shared" si="42"/>
        <v>0</v>
      </c>
      <c r="AK88" s="134"/>
      <c r="AL88" s="134"/>
      <c r="AM88" s="134"/>
      <c r="AN88" s="134"/>
      <c r="AO88" s="134"/>
      <c r="AP88" s="134"/>
      <c r="AQ88" s="134"/>
      <c r="AR88" s="134"/>
      <c r="AS88" s="134"/>
    </row>
    <row r="89" spans="1:45" ht="124.5" customHeight="1" x14ac:dyDescent="0.25">
      <c r="A89" s="195"/>
      <c r="B89" s="197"/>
      <c r="C89" s="199"/>
      <c r="D89" s="61" t="s">
        <v>155</v>
      </c>
      <c r="E89" s="62" t="s">
        <v>149</v>
      </c>
      <c r="F89" s="61" t="s">
        <v>156</v>
      </c>
      <c r="G89" s="62" t="s">
        <v>149</v>
      </c>
      <c r="H89" s="61" t="s">
        <v>157</v>
      </c>
      <c r="I89" s="62" t="s">
        <v>149</v>
      </c>
      <c r="J89" s="61" t="s">
        <v>158</v>
      </c>
      <c r="K89" s="62" t="s">
        <v>149</v>
      </c>
      <c r="L89" s="61" t="s">
        <v>159</v>
      </c>
      <c r="M89" s="62" t="s">
        <v>149</v>
      </c>
      <c r="N89" s="61" t="s">
        <v>160</v>
      </c>
      <c r="O89" s="62" t="s">
        <v>149</v>
      </c>
      <c r="P89" s="61" t="s">
        <v>161</v>
      </c>
      <c r="Q89" s="62" t="s">
        <v>149</v>
      </c>
      <c r="R89" s="61" t="s">
        <v>162</v>
      </c>
      <c r="S89" s="62" t="s">
        <v>149</v>
      </c>
      <c r="T89" s="61" t="s">
        <v>163</v>
      </c>
      <c r="U89" s="62" t="s">
        <v>149</v>
      </c>
      <c r="V89" s="61" t="s">
        <v>164</v>
      </c>
      <c r="W89" s="62" t="s">
        <v>149</v>
      </c>
      <c r="X89" s="61" t="s">
        <v>88</v>
      </c>
      <c r="Y89" s="62" t="s">
        <v>149</v>
      </c>
      <c r="Z89" s="201"/>
      <c r="AA89" s="63" t="s">
        <v>149</v>
      </c>
      <c r="AB89" s="197"/>
      <c r="AC89" s="135"/>
      <c r="AD89" s="106" t="str">
        <f t="shared" si="36"/>
        <v>2019</v>
      </c>
      <c r="AE89" s="106">
        <f t="shared" si="37"/>
        <v>0</v>
      </c>
      <c r="AF89" s="106" t="str">
        <f t="shared" si="38"/>
        <v>Favorable</v>
      </c>
      <c r="AG89" s="106" t="str">
        <f t="shared" si="39"/>
        <v>Favorable con Requerimientos</v>
      </c>
      <c r="AH89" s="106" t="str">
        <f t="shared" si="40"/>
        <v>Desfavorable</v>
      </c>
      <c r="AI89" s="120">
        <f t="shared" si="41"/>
        <v>0</v>
      </c>
      <c r="AJ89" s="106" t="str">
        <f t="shared" si="42"/>
        <v>Fuera de Servicio</v>
      </c>
      <c r="AK89" s="135"/>
      <c r="AL89" s="135"/>
      <c r="AM89" s="135"/>
      <c r="AN89" s="135"/>
      <c r="AO89" s="135"/>
      <c r="AP89" s="135"/>
      <c r="AQ89" s="135"/>
      <c r="AR89" s="135"/>
      <c r="AS89" s="135"/>
    </row>
    <row r="90" spans="1:45" ht="26.1" customHeight="1" x14ac:dyDescent="0.2">
      <c r="A90" s="92" t="s">
        <v>132</v>
      </c>
      <c r="B90" s="48">
        <v>13</v>
      </c>
      <c r="C90" s="94">
        <f>(B90/$B$113)*100</f>
        <v>6.9892473118279561</v>
      </c>
      <c r="D90" s="46">
        <v>0</v>
      </c>
      <c r="E90" s="102">
        <f>(D90/B90)*100</f>
        <v>0</v>
      </c>
      <c r="F90" s="48">
        <v>13</v>
      </c>
      <c r="G90" s="94">
        <f>(F90/B90)*100</f>
        <v>100</v>
      </c>
      <c r="H90" s="48">
        <v>0</v>
      </c>
      <c r="I90" s="94">
        <f>(H90/B90)*100</f>
        <v>0</v>
      </c>
      <c r="J90" s="48">
        <v>0</v>
      </c>
      <c r="K90" s="94">
        <f>(J90/B90)*100</f>
        <v>0</v>
      </c>
      <c r="L90" s="48">
        <v>13</v>
      </c>
      <c r="M90" s="94">
        <f>(L90/B90)*100</f>
        <v>100</v>
      </c>
      <c r="N90" s="48">
        <v>0</v>
      </c>
      <c r="O90" s="94">
        <f>(N90/B90)*100</f>
        <v>0</v>
      </c>
      <c r="P90" s="48">
        <v>0</v>
      </c>
      <c r="Q90" s="94">
        <f>(P90/B90)*100</f>
        <v>0</v>
      </c>
      <c r="R90" s="48">
        <v>0</v>
      </c>
      <c r="S90" s="94">
        <f>(R90/B90)*100</f>
        <v>0</v>
      </c>
      <c r="T90" s="48">
        <v>0</v>
      </c>
      <c r="U90" s="94">
        <f>(T90/B90)*100</f>
        <v>0</v>
      </c>
      <c r="V90" s="48">
        <v>0</v>
      </c>
      <c r="W90" s="94">
        <f>(V90/B90)*100</f>
        <v>0</v>
      </c>
      <c r="X90" s="46">
        <v>0</v>
      </c>
      <c r="Y90" s="94">
        <f>(X90/B90)*100</f>
        <v>0</v>
      </c>
      <c r="Z90" s="47">
        <v>13</v>
      </c>
      <c r="AA90" s="47">
        <f>(Z90/B90)*100</f>
        <v>100</v>
      </c>
      <c r="AB90" s="48">
        <v>0</v>
      </c>
      <c r="AC90" s="136"/>
      <c r="AD90" s="106" t="str">
        <f t="shared" si="36"/>
        <v>Amaga2019</v>
      </c>
      <c r="AE90" s="106">
        <f t="shared" si="37"/>
        <v>13</v>
      </c>
      <c r="AF90" s="106">
        <f t="shared" si="38"/>
        <v>0</v>
      </c>
      <c r="AG90" s="106">
        <f t="shared" si="39"/>
        <v>0</v>
      </c>
      <c r="AH90" s="106">
        <f t="shared" si="40"/>
        <v>0</v>
      </c>
      <c r="AI90" s="120">
        <f t="shared" si="41"/>
        <v>13</v>
      </c>
      <c r="AJ90" s="106">
        <f t="shared" si="42"/>
        <v>0</v>
      </c>
      <c r="AK90" s="136"/>
      <c r="AL90" s="136"/>
      <c r="AM90" s="136"/>
      <c r="AN90" s="136"/>
      <c r="AO90" s="136"/>
      <c r="AP90" s="136"/>
      <c r="AQ90" s="136"/>
      <c r="AR90" s="136"/>
      <c r="AS90" s="136"/>
    </row>
    <row r="91" spans="1:45" ht="26.1" customHeight="1" x14ac:dyDescent="0.2">
      <c r="A91" s="93" t="s">
        <v>61</v>
      </c>
      <c r="B91" s="48">
        <v>17</v>
      </c>
      <c r="C91" s="94">
        <f t="shared" ref="C91:C112" si="43">(B91/$B$113)*100</f>
        <v>9.1397849462365599</v>
      </c>
      <c r="D91" s="46">
        <v>5</v>
      </c>
      <c r="E91" s="102">
        <f t="shared" ref="E91:E111" si="44">(D91/B91)*100</f>
        <v>29.411764705882355</v>
      </c>
      <c r="F91" s="48">
        <v>12</v>
      </c>
      <c r="G91" s="94">
        <f t="shared" ref="G91:G112" si="45">(F91/B91)*100</f>
        <v>70.588235294117652</v>
      </c>
      <c r="H91" s="48">
        <v>0</v>
      </c>
      <c r="I91" s="94">
        <f t="shared" ref="I91:I112" si="46">(H91/B91)*100</f>
        <v>0</v>
      </c>
      <c r="J91" s="48">
        <v>0</v>
      </c>
      <c r="K91" s="94">
        <f t="shared" ref="K91:K112" si="47">(J91/B91)*100</f>
        <v>0</v>
      </c>
      <c r="L91" s="48">
        <v>15</v>
      </c>
      <c r="M91" s="94">
        <f t="shared" ref="M91:M112" si="48">(L91/B91)*100</f>
        <v>88.235294117647058</v>
      </c>
      <c r="N91" s="48">
        <v>1</v>
      </c>
      <c r="O91" s="94">
        <f t="shared" ref="O91:O112" si="49">(N91/B91)*100</f>
        <v>5.8823529411764701</v>
      </c>
      <c r="P91" s="48">
        <v>1</v>
      </c>
      <c r="Q91" s="94">
        <f t="shared" ref="Q91:Q112" si="50">(P91/B91)*100</f>
        <v>5.8823529411764701</v>
      </c>
      <c r="R91" s="48">
        <v>0</v>
      </c>
      <c r="S91" s="94">
        <f t="shared" ref="S91:S112" si="51">(R91/B91)*100</f>
        <v>0</v>
      </c>
      <c r="T91" s="48">
        <v>11</v>
      </c>
      <c r="U91" s="94">
        <f>(T91/B91)*100</f>
        <v>64.705882352941174</v>
      </c>
      <c r="V91" s="48">
        <v>0</v>
      </c>
      <c r="W91" s="94">
        <f t="shared" ref="W91:W112" si="52">(V91/B91)*100</f>
        <v>0</v>
      </c>
      <c r="X91" s="46">
        <v>0</v>
      </c>
      <c r="Y91" s="94">
        <f t="shared" ref="Y91:Y112" si="53">(X91/B91)*100</f>
        <v>0</v>
      </c>
      <c r="Z91" s="47">
        <v>6</v>
      </c>
      <c r="AA91" s="47">
        <f t="shared" ref="AA91:AA112" si="54">(Z91/B91)*100</f>
        <v>35.294117647058826</v>
      </c>
      <c r="AB91" s="48">
        <v>0</v>
      </c>
      <c r="AC91" s="136"/>
      <c r="AD91" s="106" t="str">
        <f t="shared" si="36"/>
        <v>Andes2019</v>
      </c>
      <c r="AE91" s="106">
        <f t="shared" si="37"/>
        <v>17</v>
      </c>
      <c r="AF91" s="106">
        <f t="shared" si="38"/>
        <v>0</v>
      </c>
      <c r="AG91" s="106">
        <f t="shared" si="39"/>
        <v>11</v>
      </c>
      <c r="AH91" s="106">
        <f t="shared" si="40"/>
        <v>0</v>
      </c>
      <c r="AI91" s="120">
        <f t="shared" si="41"/>
        <v>6</v>
      </c>
      <c r="AJ91" s="106">
        <f t="shared" si="42"/>
        <v>0</v>
      </c>
      <c r="AK91" s="136"/>
      <c r="AL91" s="136"/>
      <c r="AM91" s="136"/>
      <c r="AN91" s="136"/>
      <c r="AO91" s="136"/>
      <c r="AP91" s="136"/>
      <c r="AQ91" s="136"/>
      <c r="AR91" s="136"/>
      <c r="AS91" s="136"/>
    </row>
    <row r="92" spans="1:45" ht="26.1" customHeight="1" x14ac:dyDescent="0.2">
      <c r="A92" s="93" t="s">
        <v>133</v>
      </c>
      <c r="B92" s="48">
        <v>1</v>
      </c>
      <c r="C92" s="94">
        <f t="shared" si="43"/>
        <v>0.53763440860215062</v>
      </c>
      <c r="D92" s="46">
        <v>0</v>
      </c>
      <c r="E92" s="102">
        <f t="shared" si="44"/>
        <v>0</v>
      </c>
      <c r="F92" s="48">
        <v>1</v>
      </c>
      <c r="G92" s="94">
        <f t="shared" si="45"/>
        <v>100</v>
      </c>
      <c r="H92" s="48">
        <v>0</v>
      </c>
      <c r="I92" s="94">
        <f t="shared" si="46"/>
        <v>0</v>
      </c>
      <c r="J92" s="48">
        <v>0</v>
      </c>
      <c r="K92" s="94">
        <f t="shared" si="47"/>
        <v>0</v>
      </c>
      <c r="L92" s="48">
        <v>0</v>
      </c>
      <c r="M92" s="94">
        <f t="shared" si="48"/>
        <v>0</v>
      </c>
      <c r="N92" s="48">
        <v>1</v>
      </c>
      <c r="O92" s="94">
        <f t="shared" si="49"/>
        <v>100</v>
      </c>
      <c r="P92" s="48">
        <v>0</v>
      </c>
      <c r="Q92" s="94">
        <f t="shared" si="50"/>
        <v>0</v>
      </c>
      <c r="R92" s="48">
        <v>0</v>
      </c>
      <c r="S92" s="94">
        <f t="shared" si="51"/>
        <v>0</v>
      </c>
      <c r="T92" s="48">
        <v>0</v>
      </c>
      <c r="U92" s="94">
        <f>(T92/B92)*100</f>
        <v>0</v>
      </c>
      <c r="V92" s="48">
        <v>0</v>
      </c>
      <c r="W92" s="94">
        <f t="shared" si="52"/>
        <v>0</v>
      </c>
      <c r="X92" s="46">
        <v>0</v>
      </c>
      <c r="Y92" s="94">
        <f t="shared" si="53"/>
        <v>0</v>
      </c>
      <c r="Z92" s="47">
        <v>1</v>
      </c>
      <c r="AA92" s="47">
        <f t="shared" si="54"/>
        <v>100</v>
      </c>
      <c r="AB92" s="48">
        <v>0</v>
      </c>
      <c r="AC92" s="136"/>
      <c r="AD92" s="106" t="str">
        <f t="shared" si="36"/>
        <v>Angelopolis2019</v>
      </c>
      <c r="AE92" s="106">
        <f t="shared" si="37"/>
        <v>1</v>
      </c>
      <c r="AF92" s="106">
        <f t="shared" si="38"/>
        <v>0</v>
      </c>
      <c r="AG92" s="106">
        <f t="shared" si="39"/>
        <v>0</v>
      </c>
      <c r="AH92" s="106">
        <f t="shared" si="40"/>
        <v>0</v>
      </c>
      <c r="AI92" s="120">
        <f t="shared" si="41"/>
        <v>1</v>
      </c>
      <c r="AJ92" s="106">
        <f t="shared" si="42"/>
        <v>0</v>
      </c>
      <c r="AK92" s="136"/>
      <c r="AL92" s="136"/>
      <c r="AM92" s="136"/>
      <c r="AN92" s="136"/>
      <c r="AO92" s="136"/>
      <c r="AP92" s="136"/>
      <c r="AQ92" s="136"/>
      <c r="AR92" s="136"/>
      <c r="AS92" s="136"/>
    </row>
    <row r="93" spans="1:45" ht="26.1" customHeight="1" x14ac:dyDescent="0.2">
      <c r="A93" s="93" t="s">
        <v>62</v>
      </c>
      <c r="B93" s="48">
        <v>10</v>
      </c>
      <c r="C93" s="94">
        <f t="shared" si="43"/>
        <v>5.376344086021505</v>
      </c>
      <c r="D93" s="46">
        <v>5</v>
      </c>
      <c r="E93" s="102">
        <f t="shared" si="44"/>
        <v>50</v>
      </c>
      <c r="F93" s="48">
        <v>2</v>
      </c>
      <c r="G93" s="94">
        <f t="shared" si="45"/>
        <v>20</v>
      </c>
      <c r="H93" s="48">
        <v>3</v>
      </c>
      <c r="I93" s="94">
        <f t="shared" si="46"/>
        <v>30</v>
      </c>
      <c r="J93" s="48">
        <v>0</v>
      </c>
      <c r="K93" s="94">
        <f t="shared" si="47"/>
        <v>0</v>
      </c>
      <c r="L93" s="48">
        <v>8</v>
      </c>
      <c r="M93" s="94">
        <f t="shared" si="48"/>
        <v>80</v>
      </c>
      <c r="N93" s="48">
        <v>1</v>
      </c>
      <c r="O93" s="94">
        <f t="shared" si="49"/>
        <v>10</v>
      </c>
      <c r="P93" s="48">
        <v>1</v>
      </c>
      <c r="Q93" s="94">
        <f t="shared" si="50"/>
        <v>10</v>
      </c>
      <c r="R93" s="48">
        <v>0</v>
      </c>
      <c r="S93" s="94">
        <f t="shared" si="51"/>
        <v>0</v>
      </c>
      <c r="T93" s="48">
        <v>0</v>
      </c>
      <c r="U93" s="94">
        <f t="shared" ref="U93:U112" si="55">(T93/B93)*100</f>
        <v>0</v>
      </c>
      <c r="V93" s="48">
        <v>0</v>
      </c>
      <c r="W93" s="94">
        <f t="shared" si="52"/>
        <v>0</v>
      </c>
      <c r="X93" s="46">
        <v>0</v>
      </c>
      <c r="Y93" s="94">
        <f t="shared" si="53"/>
        <v>0</v>
      </c>
      <c r="Z93" s="47">
        <v>10</v>
      </c>
      <c r="AA93" s="47">
        <f t="shared" si="54"/>
        <v>100</v>
      </c>
      <c r="AB93" s="48">
        <v>0</v>
      </c>
      <c r="AC93" s="136"/>
      <c r="AD93" s="106" t="str">
        <f t="shared" si="36"/>
        <v>Betania2019</v>
      </c>
      <c r="AE93" s="106">
        <f t="shared" si="37"/>
        <v>10</v>
      </c>
      <c r="AF93" s="106">
        <f t="shared" si="38"/>
        <v>0</v>
      </c>
      <c r="AG93" s="106">
        <f t="shared" si="39"/>
        <v>0</v>
      </c>
      <c r="AH93" s="106">
        <f t="shared" si="40"/>
        <v>0</v>
      </c>
      <c r="AI93" s="120">
        <f t="shared" si="41"/>
        <v>10</v>
      </c>
      <c r="AJ93" s="106">
        <f t="shared" si="42"/>
        <v>0</v>
      </c>
      <c r="AK93" s="136"/>
      <c r="AL93" s="136"/>
      <c r="AM93" s="136"/>
      <c r="AN93" s="136"/>
      <c r="AO93" s="136"/>
      <c r="AP93" s="136"/>
      <c r="AQ93" s="136"/>
      <c r="AR93" s="136"/>
      <c r="AS93" s="136"/>
    </row>
    <row r="94" spans="1:45" ht="26.1" customHeight="1" x14ac:dyDescent="0.2">
      <c r="A94" s="93" t="s">
        <v>63</v>
      </c>
      <c r="B94" s="48">
        <v>5</v>
      </c>
      <c r="C94" s="94">
        <f t="shared" si="43"/>
        <v>2.6881720430107525</v>
      </c>
      <c r="D94" s="46">
        <v>0</v>
      </c>
      <c r="E94" s="102">
        <f t="shared" si="44"/>
        <v>0</v>
      </c>
      <c r="F94" s="48">
        <v>5</v>
      </c>
      <c r="G94" s="94">
        <f t="shared" si="45"/>
        <v>100</v>
      </c>
      <c r="H94" s="48">
        <v>0</v>
      </c>
      <c r="I94" s="94">
        <f t="shared" si="46"/>
        <v>0</v>
      </c>
      <c r="J94" s="48">
        <v>0</v>
      </c>
      <c r="K94" s="94">
        <f t="shared" si="47"/>
        <v>0</v>
      </c>
      <c r="L94" s="48">
        <v>5</v>
      </c>
      <c r="M94" s="94">
        <f t="shared" si="48"/>
        <v>100</v>
      </c>
      <c r="N94" s="48">
        <v>0</v>
      </c>
      <c r="O94" s="94">
        <f t="shared" si="49"/>
        <v>0</v>
      </c>
      <c r="P94" s="48">
        <v>0</v>
      </c>
      <c r="Q94" s="94">
        <f t="shared" si="50"/>
        <v>0</v>
      </c>
      <c r="R94" s="48">
        <v>0</v>
      </c>
      <c r="S94" s="94">
        <f t="shared" si="51"/>
        <v>0</v>
      </c>
      <c r="T94" s="48">
        <v>0</v>
      </c>
      <c r="U94" s="94">
        <f t="shared" si="55"/>
        <v>0</v>
      </c>
      <c r="V94" s="48">
        <v>0</v>
      </c>
      <c r="W94" s="94">
        <f t="shared" si="52"/>
        <v>0</v>
      </c>
      <c r="X94" s="46">
        <v>2</v>
      </c>
      <c r="Y94" s="94">
        <f t="shared" si="53"/>
        <v>40</v>
      </c>
      <c r="Z94" s="47">
        <v>3</v>
      </c>
      <c r="AA94" s="47">
        <f t="shared" si="54"/>
        <v>60</v>
      </c>
      <c r="AB94" s="48">
        <v>0</v>
      </c>
      <c r="AC94" s="136"/>
      <c r="AD94" s="106" t="str">
        <f t="shared" si="36"/>
        <v>Betulia2019</v>
      </c>
      <c r="AE94" s="106">
        <f t="shared" si="37"/>
        <v>5</v>
      </c>
      <c r="AF94" s="106">
        <f t="shared" si="38"/>
        <v>0</v>
      </c>
      <c r="AG94" s="106">
        <f t="shared" si="39"/>
        <v>0</v>
      </c>
      <c r="AH94" s="106">
        <f t="shared" si="40"/>
        <v>0</v>
      </c>
      <c r="AI94" s="120">
        <f t="shared" si="41"/>
        <v>3</v>
      </c>
      <c r="AJ94" s="106">
        <f t="shared" si="42"/>
        <v>2</v>
      </c>
      <c r="AK94" s="136"/>
      <c r="AL94" s="136"/>
      <c r="AM94" s="136"/>
      <c r="AN94" s="136"/>
      <c r="AO94" s="136"/>
      <c r="AP94" s="136"/>
      <c r="AQ94" s="136"/>
      <c r="AR94" s="136"/>
      <c r="AS94" s="136"/>
    </row>
    <row r="95" spans="1:45" ht="26.1" customHeight="1" x14ac:dyDescent="0.2">
      <c r="A95" s="93" t="s">
        <v>65</v>
      </c>
      <c r="B95" s="48">
        <v>1</v>
      </c>
      <c r="C95" s="94">
        <f t="shared" si="43"/>
        <v>0.53763440860215062</v>
      </c>
      <c r="D95" s="46">
        <v>0</v>
      </c>
      <c r="E95" s="102">
        <f t="shared" si="44"/>
        <v>0</v>
      </c>
      <c r="F95" s="48">
        <v>1</v>
      </c>
      <c r="G95" s="94">
        <f t="shared" si="45"/>
        <v>100</v>
      </c>
      <c r="H95" s="48">
        <v>0</v>
      </c>
      <c r="I95" s="94">
        <f t="shared" si="46"/>
        <v>0</v>
      </c>
      <c r="J95" s="48">
        <v>0</v>
      </c>
      <c r="K95" s="94">
        <f t="shared" si="47"/>
        <v>0</v>
      </c>
      <c r="L95" s="48">
        <v>1</v>
      </c>
      <c r="M95" s="94">
        <f t="shared" si="48"/>
        <v>100</v>
      </c>
      <c r="N95" s="48">
        <v>0</v>
      </c>
      <c r="O95" s="94">
        <f t="shared" si="49"/>
        <v>0</v>
      </c>
      <c r="P95" s="48">
        <v>0</v>
      </c>
      <c r="Q95" s="94">
        <f t="shared" si="50"/>
        <v>0</v>
      </c>
      <c r="R95" s="48">
        <v>0</v>
      </c>
      <c r="S95" s="94">
        <f t="shared" si="51"/>
        <v>0</v>
      </c>
      <c r="T95" s="48">
        <v>0</v>
      </c>
      <c r="U95" s="94">
        <f t="shared" si="55"/>
        <v>0</v>
      </c>
      <c r="V95" s="48">
        <v>0</v>
      </c>
      <c r="W95" s="94">
        <f t="shared" si="52"/>
        <v>0</v>
      </c>
      <c r="X95" s="46">
        <v>1</v>
      </c>
      <c r="Y95" s="94">
        <f t="shared" si="53"/>
        <v>100</v>
      </c>
      <c r="Z95" s="47">
        <v>0</v>
      </c>
      <c r="AA95" s="47">
        <f t="shared" si="54"/>
        <v>0</v>
      </c>
      <c r="AB95" s="48">
        <v>0</v>
      </c>
      <c r="AC95" s="136"/>
      <c r="AD95" s="106" t="str">
        <f t="shared" si="36"/>
        <v>Caramanta2019</v>
      </c>
      <c r="AE95" s="106">
        <f t="shared" si="37"/>
        <v>1</v>
      </c>
      <c r="AF95" s="106">
        <f t="shared" si="38"/>
        <v>0</v>
      </c>
      <c r="AG95" s="106">
        <f t="shared" si="39"/>
        <v>0</v>
      </c>
      <c r="AH95" s="106">
        <f t="shared" si="40"/>
        <v>0</v>
      </c>
      <c r="AI95" s="120">
        <f t="shared" si="41"/>
        <v>0</v>
      </c>
      <c r="AJ95" s="106">
        <f t="shared" si="42"/>
        <v>1</v>
      </c>
      <c r="AK95" s="136"/>
      <c r="AL95" s="136"/>
      <c r="AM95" s="136"/>
      <c r="AN95" s="136"/>
      <c r="AO95" s="136"/>
      <c r="AP95" s="136"/>
      <c r="AQ95" s="136"/>
      <c r="AR95" s="136"/>
      <c r="AS95" s="136"/>
    </row>
    <row r="96" spans="1:45" ht="26.1" customHeight="1" x14ac:dyDescent="0.2">
      <c r="A96" s="93" t="s">
        <v>64</v>
      </c>
      <c r="B96" s="48">
        <v>29</v>
      </c>
      <c r="C96" s="94">
        <f t="shared" si="43"/>
        <v>15.591397849462366</v>
      </c>
      <c r="D96" s="46">
        <v>18</v>
      </c>
      <c r="E96" s="102">
        <f t="shared" si="44"/>
        <v>62.068965517241381</v>
      </c>
      <c r="F96" s="48">
        <v>11</v>
      </c>
      <c r="G96" s="94">
        <f t="shared" si="45"/>
        <v>37.931034482758619</v>
      </c>
      <c r="H96" s="48">
        <v>0</v>
      </c>
      <c r="I96" s="94">
        <f t="shared" si="46"/>
        <v>0</v>
      </c>
      <c r="J96" s="48">
        <v>0</v>
      </c>
      <c r="K96" s="94">
        <f t="shared" si="47"/>
        <v>0</v>
      </c>
      <c r="L96" s="48">
        <v>14</v>
      </c>
      <c r="M96" s="94">
        <f t="shared" si="48"/>
        <v>48.275862068965516</v>
      </c>
      <c r="N96" s="48">
        <v>0</v>
      </c>
      <c r="O96" s="94">
        <f t="shared" si="49"/>
        <v>0</v>
      </c>
      <c r="P96" s="48">
        <v>15</v>
      </c>
      <c r="Q96" s="94">
        <f t="shared" si="50"/>
        <v>51.724137931034484</v>
      </c>
      <c r="R96" s="48">
        <v>0</v>
      </c>
      <c r="S96" s="94">
        <f t="shared" si="51"/>
        <v>0</v>
      </c>
      <c r="T96" s="48">
        <v>0</v>
      </c>
      <c r="U96" s="94">
        <f t="shared" si="55"/>
        <v>0</v>
      </c>
      <c r="V96" s="48">
        <v>0</v>
      </c>
      <c r="W96" s="94">
        <f t="shared" si="52"/>
        <v>0</v>
      </c>
      <c r="X96" s="46">
        <v>0</v>
      </c>
      <c r="Y96" s="94">
        <f t="shared" si="53"/>
        <v>0</v>
      </c>
      <c r="Z96" s="47">
        <v>29</v>
      </c>
      <c r="AA96" s="47">
        <f t="shared" si="54"/>
        <v>100</v>
      </c>
      <c r="AB96" s="48">
        <v>0</v>
      </c>
      <c r="AC96" s="136"/>
      <c r="AD96" s="106" t="str">
        <f t="shared" si="36"/>
        <v>Ciudad Bolivar2019</v>
      </c>
      <c r="AE96" s="106">
        <f t="shared" si="37"/>
        <v>29</v>
      </c>
      <c r="AF96" s="106">
        <f t="shared" si="38"/>
        <v>0</v>
      </c>
      <c r="AG96" s="106">
        <f t="shared" si="39"/>
        <v>0</v>
      </c>
      <c r="AH96" s="106">
        <f t="shared" si="40"/>
        <v>0</v>
      </c>
      <c r="AI96" s="120">
        <f t="shared" si="41"/>
        <v>29</v>
      </c>
      <c r="AJ96" s="106">
        <f t="shared" si="42"/>
        <v>0</v>
      </c>
      <c r="AK96" s="136"/>
      <c r="AL96" s="136"/>
      <c r="AM96" s="136"/>
      <c r="AN96" s="136"/>
      <c r="AO96" s="136"/>
      <c r="AP96" s="136"/>
      <c r="AQ96" s="136"/>
      <c r="AR96" s="136"/>
      <c r="AS96" s="136"/>
    </row>
    <row r="97" spans="1:45" ht="26.1" customHeight="1" x14ac:dyDescent="0.2">
      <c r="A97" s="93" t="s">
        <v>66</v>
      </c>
      <c r="B97" s="48">
        <v>1</v>
      </c>
      <c r="C97" s="94">
        <f t="shared" si="43"/>
        <v>0.53763440860215062</v>
      </c>
      <c r="D97" s="46">
        <v>0</v>
      </c>
      <c r="E97" s="102">
        <f t="shared" si="44"/>
        <v>0</v>
      </c>
      <c r="F97" s="48">
        <v>1</v>
      </c>
      <c r="G97" s="94">
        <f t="shared" si="45"/>
        <v>100</v>
      </c>
      <c r="H97" s="48">
        <v>0</v>
      </c>
      <c r="I97" s="94">
        <f t="shared" si="46"/>
        <v>0</v>
      </c>
      <c r="J97" s="48">
        <v>0</v>
      </c>
      <c r="K97" s="94">
        <f t="shared" si="47"/>
        <v>0</v>
      </c>
      <c r="L97" s="48">
        <v>1</v>
      </c>
      <c r="M97" s="94">
        <f t="shared" si="48"/>
        <v>100</v>
      </c>
      <c r="N97" s="48">
        <v>0</v>
      </c>
      <c r="O97" s="94">
        <f t="shared" si="49"/>
        <v>0</v>
      </c>
      <c r="P97" s="48">
        <v>0</v>
      </c>
      <c r="Q97" s="94">
        <f t="shared" si="50"/>
        <v>0</v>
      </c>
      <c r="R97" s="48">
        <v>0</v>
      </c>
      <c r="S97" s="94">
        <f t="shared" si="51"/>
        <v>0</v>
      </c>
      <c r="T97" s="48">
        <v>1</v>
      </c>
      <c r="U97" s="94">
        <f t="shared" si="55"/>
        <v>100</v>
      </c>
      <c r="V97" s="48">
        <v>0</v>
      </c>
      <c r="W97" s="94">
        <f t="shared" si="52"/>
        <v>0</v>
      </c>
      <c r="X97" s="46">
        <v>0</v>
      </c>
      <c r="Y97" s="94">
        <f t="shared" si="53"/>
        <v>0</v>
      </c>
      <c r="Z97" s="47">
        <v>0</v>
      </c>
      <c r="AA97" s="47">
        <f t="shared" si="54"/>
        <v>0</v>
      </c>
      <c r="AB97" s="48">
        <v>0</v>
      </c>
      <c r="AC97" s="136"/>
      <c r="AD97" s="106" t="str">
        <f t="shared" si="36"/>
        <v>Concordia2019</v>
      </c>
      <c r="AE97" s="106">
        <f t="shared" si="37"/>
        <v>1</v>
      </c>
      <c r="AF97" s="106">
        <f t="shared" si="38"/>
        <v>0</v>
      </c>
      <c r="AG97" s="106">
        <f t="shared" si="39"/>
        <v>1</v>
      </c>
      <c r="AH97" s="106">
        <f t="shared" si="40"/>
        <v>0</v>
      </c>
      <c r="AI97" s="120">
        <f t="shared" si="41"/>
        <v>0</v>
      </c>
      <c r="AJ97" s="106">
        <f t="shared" si="42"/>
        <v>0</v>
      </c>
      <c r="AK97" s="136"/>
      <c r="AL97" s="136"/>
      <c r="AM97" s="136"/>
      <c r="AN97" s="136"/>
      <c r="AO97" s="136"/>
      <c r="AP97" s="136"/>
      <c r="AQ97" s="136"/>
      <c r="AR97" s="136"/>
      <c r="AS97" s="136"/>
    </row>
    <row r="98" spans="1:45" ht="26.1" customHeight="1" x14ac:dyDescent="0.2">
      <c r="A98" s="79" t="s">
        <v>67</v>
      </c>
      <c r="B98" s="48">
        <v>2</v>
      </c>
      <c r="C98" s="94">
        <f t="shared" si="43"/>
        <v>1.0752688172043012</v>
      </c>
      <c r="D98" s="46">
        <v>0</v>
      </c>
      <c r="E98" s="102">
        <f t="shared" si="44"/>
        <v>0</v>
      </c>
      <c r="F98" s="48">
        <v>2</v>
      </c>
      <c r="G98" s="94">
        <f t="shared" si="45"/>
        <v>100</v>
      </c>
      <c r="H98" s="48">
        <v>0</v>
      </c>
      <c r="I98" s="94">
        <f t="shared" si="46"/>
        <v>0</v>
      </c>
      <c r="J98" s="48">
        <v>0</v>
      </c>
      <c r="K98" s="94">
        <f t="shared" si="47"/>
        <v>0</v>
      </c>
      <c r="L98" s="48">
        <v>2</v>
      </c>
      <c r="M98" s="94">
        <f t="shared" si="48"/>
        <v>100</v>
      </c>
      <c r="N98" s="48">
        <v>0</v>
      </c>
      <c r="O98" s="94">
        <f t="shared" si="49"/>
        <v>0</v>
      </c>
      <c r="P98" s="48">
        <v>0</v>
      </c>
      <c r="Q98" s="94">
        <f t="shared" si="50"/>
        <v>0</v>
      </c>
      <c r="R98" s="48">
        <v>0</v>
      </c>
      <c r="S98" s="94">
        <f t="shared" si="51"/>
        <v>0</v>
      </c>
      <c r="T98" s="48">
        <v>2</v>
      </c>
      <c r="U98" s="94">
        <f t="shared" si="55"/>
        <v>100</v>
      </c>
      <c r="V98" s="48">
        <v>0</v>
      </c>
      <c r="W98" s="94">
        <f t="shared" si="52"/>
        <v>0</v>
      </c>
      <c r="X98" s="46">
        <v>0</v>
      </c>
      <c r="Y98" s="94">
        <f t="shared" si="53"/>
        <v>0</v>
      </c>
      <c r="Z98" s="47">
        <v>0</v>
      </c>
      <c r="AA98" s="47">
        <f t="shared" si="54"/>
        <v>0</v>
      </c>
      <c r="AB98" s="48">
        <v>0</v>
      </c>
      <c r="AC98" s="136"/>
      <c r="AD98" s="106" t="str">
        <f t="shared" si="36"/>
        <v>Fredonia2019</v>
      </c>
      <c r="AE98" s="106">
        <f t="shared" si="37"/>
        <v>2</v>
      </c>
      <c r="AF98" s="106">
        <f t="shared" si="38"/>
        <v>0</v>
      </c>
      <c r="AG98" s="106">
        <f t="shared" si="39"/>
        <v>2</v>
      </c>
      <c r="AH98" s="106">
        <f t="shared" si="40"/>
        <v>0</v>
      </c>
      <c r="AI98" s="120">
        <f t="shared" si="41"/>
        <v>0</v>
      </c>
      <c r="AJ98" s="106">
        <f t="shared" si="42"/>
        <v>0</v>
      </c>
      <c r="AK98" s="136"/>
      <c r="AL98" s="136"/>
      <c r="AM98" s="136"/>
      <c r="AN98" s="136"/>
      <c r="AO98" s="136"/>
      <c r="AP98" s="136"/>
      <c r="AQ98" s="136"/>
      <c r="AR98" s="136"/>
      <c r="AS98" s="136"/>
    </row>
    <row r="99" spans="1:45" ht="26.1" customHeight="1" x14ac:dyDescent="0.2">
      <c r="A99" s="93" t="s">
        <v>68</v>
      </c>
      <c r="B99" s="48">
        <v>5</v>
      </c>
      <c r="C99" s="94">
        <f t="shared" si="43"/>
        <v>2.6881720430107525</v>
      </c>
      <c r="D99" s="46">
        <v>0</v>
      </c>
      <c r="E99" s="102">
        <f t="shared" si="44"/>
        <v>0</v>
      </c>
      <c r="F99" s="48">
        <v>5</v>
      </c>
      <c r="G99" s="94">
        <f t="shared" si="45"/>
        <v>100</v>
      </c>
      <c r="H99" s="48">
        <v>0</v>
      </c>
      <c r="I99" s="94">
        <f t="shared" si="46"/>
        <v>0</v>
      </c>
      <c r="J99" s="48">
        <v>0</v>
      </c>
      <c r="K99" s="94">
        <f t="shared" si="47"/>
        <v>0</v>
      </c>
      <c r="L99" s="48">
        <v>5</v>
      </c>
      <c r="M99" s="94">
        <f t="shared" si="48"/>
        <v>100</v>
      </c>
      <c r="N99" s="48">
        <v>0</v>
      </c>
      <c r="O99" s="94">
        <f t="shared" si="49"/>
        <v>0</v>
      </c>
      <c r="P99" s="48">
        <v>0</v>
      </c>
      <c r="Q99" s="94">
        <f t="shared" si="50"/>
        <v>0</v>
      </c>
      <c r="R99" s="48">
        <v>0</v>
      </c>
      <c r="S99" s="94">
        <f t="shared" si="51"/>
        <v>0</v>
      </c>
      <c r="T99" s="48">
        <v>4</v>
      </c>
      <c r="U99" s="94">
        <f t="shared" si="55"/>
        <v>80</v>
      </c>
      <c r="V99" s="48">
        <v>0</v>
      </c>
      <c r="W99" s="94">
        <f t="shared" si="52"/>
        <v>0</v>
      </c>
      <c r="X99" s="46">
        <v>1</v>
      </c>
      <c r="Y99" s="94">
        <f t="shared" si="53"/>
        <v>20</v>
      </c>
      <c r="Z99" s="47">
        <v>0</v>
      </c>
      <c r="AA99" s="47">
        <f t="shared" si="54"/>
        <v>0</v>
      </c>
      <c r="AB99" s="48">
        <v>0</v>
      </c>
      <c r="AC99" s="136"/>
      <c r="AD99" s="106" t="str">
        <f t="shared" si="36"/>
        <v>Hispania2019</v>
      </c>
      <c r="AE99" s="106">
        <f t="shared" si="37"/>
        <v>5</v>
      </c>
      <c r="AF99" s="106">
        <f t="shared" si="38"/>
        <v>0</v>
      </c>
      <c r="AG99" s="106">
        <f t="shared" si="39"/>
        <v>4</v>
      </c>
      <c r="AH99" s="106">
        <f t="shared" si="40"/>
        <v>0</v>
      </c>
      <c r="AI99" s="120">
        <f t="shared" si="41"/>
        <v>0</v>
      </c>
      <c r="AJ99" s="106">
        <f t="shared" si="42"/>
        <v>1</v>
      </c>
      <c r="AK99" s="136"/>
      <c r="AL99" s="136"/>
      <c r="AM99" s="136"/>
      <c r="AN99" s="136"/>
      <c r="AO99" s="136"/>
      <c r="AP99" s="136"/>
      <c r="AQ99" s="136"/>
      <c r="AR99" s="136"/>
      <c r="AS99" s="136"/>
    </row>
    <row r="100" spans="1:45" ht="26.1" customHeight="1" x14ac:dyDescent="0.2">
      <c r="A100" s="93" t="s">
        <v>134</v>
      </c>
      <c r="B100" s="48">
        <v>3</v>
      </c>
      <c r="C100" s="94">
        <f t="shared" si="43"/>
        <v>1.6129032258064515</v>
      </c>
      <c r="D100" s="46">
        <v>0</v>
      </c>
      <c r="E100" s="102">
        <f t="shared" si="44"/>
        <v>0</v>
      </c>
      <c r="F100" s="48">
        <v>3</v>
      </c>
      <c r="G100" s="94">
        <f t="shared" si="45"/>
        <v>100</v>
      </c>
      <c r="H100" s="48">
        <v>0</v>
      </c>
      <c r="I100" s="94">
        <f t="shared" si="46"/>
        <v>0</v>
      </c>
      <c r="J100" s="48">
        <v>0</v>
      </c>
      <c r="K100" s="94">
        <f t="shared" si="47"/>
        <v>0</v>
      </c>
      <c r="L100" s="48">
        <v>3</v>
      </c>
      <c r="M100" s="94">
        <f t="shared" si="48"/>
        <v>100</v>
      </c>
      <c r="N100" s="48">
        <v>0</v>
      </c>
      <c r="O100" s="94">
        <f t="shared" si="49"/>
        <v>0</v>
      </c>
      <c r="P100" s="48">
        <v>0</v>
      </c>
      <c r="Q100" s="94">
        <f t="shared" si="50"/>
        <v>0</v>
      </c>
      <c r="R100" s="48">
        <v>0</v>
      </c>
      <c r="S100" s="94">
        <f t="shared" si="51"/>
        <v>0</v>
      </c>
      <c r="T100" s="48">
        <v>3</v>
      </c>
      <c r="U100" s="94">
        <f t="shared" si="55"/>
        <v>100</v>
      </c>
      <c r="V100" s="48">
        <v>0</v>
      </c>
      <c r="W100" s="94">
        <f t="shared" si="52"/>
        <v>0</v>
      </c>
      <c r="X100" s="46">
        <v>0</v>
      </c>
      <c r="Y100" s="94">
        <f t="shared" si="53"/>
        <v>0</v>
      </c>
      <c r="Z100" s="47">
        <v>0</v>
      </c>
      <c r="AA100" s="47">
        <f t="shared" si="54"/>
        <v>0</v>
      </c>
      <c r="AB100" s="48">
        <v>0</v>
      </c>
      <c r="AC100" s="136"/>
      <c r="AD100" s="106" t="str">
        <f t="shared" si="36"/>
        <v>Jardin2019</v>
      </c>
      <c r="AE100" s="106">
        <f t="shared" si="37"/>
        <v>3</v>
      </c>
      <c r="AF100" s="106">
        <f t="shared" si="38"/>
        <v>0</v>
      </c>
      <c r="AG100" s="106">
        <f t="shared" si="39"/>
        <v>3</v>
      </c>
      <c r="AH100" s="106">
        <f t="shared" si="40"/>
        <v>0</v>
      </c>
      <c r="AI100" s="120">
        <f t="shared" si="41"/>
        <v>0</v>
      </c>
      <c r="AJ100" s="106">
        <f t="shared" si="42"/>
        <v>0</v>
      </c>
      <c r="AK100" s="136"/>
      <c r="AL100" s="136"/>
      <c r="AM100" s="136"/>
      <c r="AN100" s="136"/>
      <c r="AO100" s="136"/>
      <c r="AP100" s="136"/>
      <c r="AQ100" s="136"/>
      <c r="AR100" s="136"/>
      <c r="AS100" s="136"/>
    </row>
    <row r="101" spans="1:45" ht="26.1" customHeight="1" x14ac:dyDescent="0.2">
      <c r="A101" s="93" t="s">
        <v>135</v>
      </c>
      <c r="B101" s="48">
        <v>18</v>
      </c>
      <c r="C101" s="94">
        <f t="shared" si="43"/>
        <v>9.67741935483871</v>
      </c>
      <c r="D101" s="46">
        <v>0</v>
      </c>
      <c r="E101" s="102">
        <f t="shared" si="44"/>
        <v>0</v>
      </c>
      <c r="F101" s="48">
        <v>2</v>
      </c>
      <c r="G101" s="94">
        <f t="shared" si="45"/>
        <v>11.111111111111111</v>
      </c>
      <c r="H101" s="48">
        <v>16</v>
      </c>
      <c r="I101" s="94">
        <f t="shared" si="46"/>
        <v>88.888888888888886</v>
      </c>
      <c r="J101" s="48">
        <v>0</v>
      </c>
      <c r="K101" s="94">
        <f t="shared" si="47"/>
        <v>0</v>
      </c>
      <c r="L101" s="48">
        <v>18</v>
      </c>
      <c r="M101" s="94">
        <f t="shared" si="48"/>
        <v>100</v>
      </c>
      <c r="N101" s="48">
        <v>0</v>
      </c>
      <c r="O101" s="94">
        <f t="shared" si="49"/>
        <v>0</v>
      </c>
      <c r="P101" s="48">
        <v>0</v>
      </c>
      <c r="Q101" s="94">
        <f t="shared" si="50"/>
        <v>0</v>
      </c>
      <c r="R101" s="48">
        <v>0</v>
      </c>
      <c r="S101" s="94">
        <f t="shared" si="51"/>
        <v>0</v>
      </c>
      <c r="T101" s="48">
        <v>4</v>
      </c>
      <c r="U101" s="94">
        <f t="shared" si="55"/>
        <v>22.222222222222221</v>
      </c>
      <c r="V101" s="48">
        <v>0</v>
      </c>
      <c r="W101" s="94">
        <f t="shared" si="52"/>
        <v>0</v>
      </c>
      <c r="X101" s="46">
        <v>0</v>
      </c>
      <c r="Y101" s="94">
        <f t="shared" si="53"/>
        <v>0</v>
      </c>
      <c r="Z101" s="47">
        <v>14</v>
      </c>
      <c r="AA101" s="47">
        <f t="shared" si="54"/>
        <v>77.777777777777786</v>
      </c>
      <c r="AB101" s="48">
        <v>0</v>
      </c>
      <c r="AC101" s="136"/>
      <c r="AD101" s="106" t="str">
        <f t="shared" si="36"/>
        <v>Jerico2019</v>
      </c>
      <c r="AE101" s="106">
        <f t="shared" si="37"/>
        <v>18</v>
      </c>
      <c r="AF101" s="106">
        <f t="shared" si="38"/>
        <v>0</v>
      </c>
      <c r="AG101" s="106">
        <f t="shared" si="39"/>
        <v>4</v>
      </c>
      <c r="AH101" s="106">
        <f t="shared" si="40"/>
        <v>0</v>
      </c>
      <c r="AI101" s="120">
        <f t="shared" si="41"/>
        <v>14</v>
      </c>
      <c r="AJ101" s="106">
        <f t="shared" si="42"/>
        <v>0</v>
      </c>
      <c r="AK101" s="136"/>
      <c r="AL101" s="136"/>
      <c r="AM101" s="136"/>
      <c r="AN101" s="136"/>
      <c r="AO101" s="136"/>
      <c r="AP101" s="136"/>
      <c r="AQ101" s="136"/>
      <c r="AR101" s="136"/>
      <c r="AS101" s="136"/>
    </row>
    <row r="102" spans="1:45" ht="26.1" customHeight="1" x14ac:dyDescent="0.2">
      <c r="A102" s="93" t="s">
        <v>69</v>
      </c>
      <c r="B102" s="48">
        <v>37</v>
      </c>
      <c r="C102" s="94">
        <f t="shared" si="43"/>
        <v>19.892473118279568</v>
      </c>
      <c r="D102" s="46">
        <v>0</v>
      </c>
      <c r="E102" s="102">
        <f t="shared" si="44"/>
        <v>0</v>
      </c>
      <c r="F102" s="48">
        <v>37</v>
      </c>
      <c r="G102" s="94">
        <f t="shared" si="45"/>
        <v>100</v>
      </c>
      <c r="H102" s="48">
        <v>0</v>
      </c>
      <c r="I102" s="94">
        <f t="shared" si="46"/>
        <v>0</v>
      </c>
      <c r="J102" s="48">
        <v>0</v>
      </c>
      <c r="K102" s="94">
        <f t="shared" si="47"/>
        <v>0</v>
      </c>
      <c r="L102" s="48">
        <v>37</v>
      </c>
      <c r="M102" s="94">
        <f t="shared" si="48"/>
        <v>100</v>
      </c>
      <c r="N102" s="48">
        <v>0</v>
      </c>
      <c r="O102" s="94">
        <f t="shared" si="49"/>
        <v>0</v>
      </c>
      <c r="P102" s="48">
        <v>0</v>
      </c>
      <c r="Q102" s="94">
        <f t="shared" si="50"/>
        <v>0</v>
      </c>
      <c r="R102" s="48">
        <v>0</v>
      </c>
      <c r="S102" s="94">
        <f t="shared" si="51"/>
        <v>0</v>
      </c>
      <c r="T102" s="48">
        <v>0</v>
      </c>
      <c r="U102" s="94">
        <f t="shared" si="55"/>
        <v>0</v>
      </c>
      <c r="V102" s="48">
        <v>0</v>
      </c>
      <c r="W102" s="94">
        <f t="shared" si="52"/>
        <v>0</v>
      </c>
      <c r="X102" s="46">
        <v>2</v>
      </c>
      <c r="Y102" s="94">
        <f t="shared" si="53"/>
        <v>5.4054054054054053</v>
      </c>
      <c r="Z102" s="47">
        <v>35</v>
      </c>
      <c r="AA102" s="47">
        <f t="shared" si="54"/>
        <v>94.594594594594597</v>
      </c>
      <c r="AB102" s="48">
        <v>0</v>
      </c>
      <c r="AC102" s="136"/>
      <c r="AD102" s="106" t="str">
        <f t="shared" si="36"/>
        <v>La Pintada2019</v>
      </c>
      <c r="AE102" s="106">
        <f t="shared" si="37"/>
        <v>37</v>
      </c>
      <c r="AF102" s="106">
        <f t="shared" si="38"/>
        <v>0</v>
      </c>
      <c r="AG102" s="106">
        <f t="shared" si="39"/>
        <v>0</v>
      </c>
      <c r="AH102" s="106">
        <f t="shared" si="40"/>
        <v>0</v>
      </c>
      <c r="AI102" s="120">
        <f t="shared" si="41"/>
        <v>35</v>
      </c>
      <c r="AJ102" s="106">
        <f t="shared" si="42"/>
        <v>2</v>
      </c>
      <c r="AK102" s="136"/>
      <c r="AL102" s="136"/>
      <c r="AM102" s="136"/>
      <c r="AN102" s="136"/>
      <c r="AO102" s="136"/>
      <c r="AP102" s="136"/>
      <c r="AQ102" s="136"/>
      <c r="AR102" s="136"/>
      <c r="AS102" s="136"/>
    </row>
    <row r="103" spans="1:45" ht="26.1" customHeight="1" x14ac:dyDescent="0.2">
      <c r="A103" s="93" t="s">
        <v>70</v>
      </c>
      <c r="B103" s="48">
        <v>3</v>
      </c>
      <c r="C103" s="94">
        <f t="shared" si="43"/>
        <v>1.6129032258064515</v>
      </c>
      <c r="D103" s="46">
        <v>0</v>
      </c>
      <c r="E103" s="102">
        <f t="shared" si="44"/>
        <v>0</v>
      </c>
      <c r="F103" s="48">
        <v>3</v>
      </c>
      <c r="G103" s="94">
        <f t="shared" si="45"/>
        <v>100</v>
      </c>
      <c r="H103" s="48">
        <v>0</v>
      </c>
      <c r="I103" s="94">
        <f t="shared" si="46"/>
        <v>0</v>
      </c>
      <c r="J103" s="48">
        <v>0</v>
      </c>
      <c r="K103" s="94">
        <f t="shared" si="47"/>
        <v>0</v>
      </c>
      <c r="L103" s="48">
        <v>2</v>
      </c>
      <c r="M103" s="94">
        <f t="shared" si="48"/>
        <v>66.666666666666657</v>
      </c>
      <c r="N103" s="48">
        <v>1</v>
      </c>
      <c r="O103" s="94">
        <f t="shared" si="49"/>
        <v>33.333333333333329</v>
      </c>
      <c r="P103" s="48">
        <v>0</v>
      </c>
      <c r="Q103" s="94">
        <f t="shared" si="50"/>
        <v>0</v>
      </c>
      <c r="R103" s="48">
        <v>0</v>
      </c>
      <c r="S103" s="94">
        <f t="shared" si="51"/>
        <v>0</v>
      </c>
      <c r="T103" s="48">
        <v>0</v>
      </c>
      <c r="U103" s="94">
        <f t="shared" si="55"/>
        <v>0</v>
      </c>
      <c r="V103" s="48">
        <v>0</v>
      </c>
      <c r="W103" s="94">
        <f t="shared" si="52"/>
        <v>0</v>
      </c>
      <c r="X103" s="46">
        <v>0</v>
      </c>
      <c r="Y103" s="94">
        <f t="shared" si="53"/>
        <v>0</v>
      </c>
      <c r="Z103" s="47">
        <v>3</v>
      </c>
      <c r="AA103" s="47">
        <f t="shared" si="54"/>
        <v>100</v>
      </c>
      <c r="AB103" s="48">
        <v>0</v>
      </c>
      <c r="AC103" s="136"/>
      <c r="AD103" s="106" t="str">
        <f t="shared" si="36"/>
        <v>Montebello2019</v>
      </c>
      <c r="AE103" s="106">
        <f t="shared" si="37"/>
        <v>3</v>
      </c>
      <c r="AF103" s="106">
        <f t="shared" si="38"/>
        <v>0</v>
      </c>
      <c r="AG103" s="106">
        <f t="shared" si="39"/>
        <v>0</v>
      </c>
      <c r="AH103" s="106">
        <f t="shared" si="40"/>
        <v>0</v>
      </c>
      <c r="AI103" s="120">
        <f t="shared" si="41"/>
        <v>3</v>
      </c>
      <c r="AJ103" s="106">
        <f t="shared" si="42"/>
        <v>0</v>
      </c>
      <c r="AK103" s="136"/>
      <c r="AL103" s="136"/>
      <c r="AM103" s="136"/>
      <c r="AN103" s="136"/>
      <c r="AO103" s="136"/>
      <c r="AP103" s="136"/>
      <c r="AQ103" s="136"/>
      <c r="AR103" s="136"/>
      <c r="AS103" s="136"/>
    </row>
    <row r="104" spans="1:45" ht="26.1" customHeight="1" x14ac:dyDescent="0.2">
      <c r="A104" s="93" t="s">
        <v>71</v>
      </c>
      <c r="B104" s="48">
        <v>2</v>
      </c>
      <c r="C104" s="94">
        <f t="shared" si="43"/>
        <v>1.0752688172043012</v>
      </c>
      <c r="D104" s="46">
        <v>0</v>
      </c>
      <c r="E104" s="102">
        <f t="shared" si="44"/>
        <v>0</v>
      </c>
      <c r="F104" s="48">
        <v>2</v>
      </c>
      <c r="G104" s="94">
        <f t="shared" si="45"/>
        <v>100</v>
      </c>
      <c r="H104" s="48">
        <v>0</v>
      </c>
      <c r="I104" s="94">
        <f t="shared" si="46"/>
        <v>0</v>
      </c>
      <c r="J104" s="48">
        <v>0</v>
      </c>
      <c r="K104" s="94">
        <f t="shared" si="47"/>
        <v>0</v>
      </c>
      <c r="L104" s="48">
        <v>1</v>
      </c>
      <c r="M104" s="94">
        <f t="shared" si="48"/>
        <v>50</v>
      </c>
      <c r="N104" s="48">
        <v>1</v>
      </c>
      <c r="O104" s="94">
        <f t="shared" si="49"/>
        <v>50</v>
      </c>
      <c r="P104" s="48">
        <v>1</v>
      </c>
      <c r="Q104" s="94">
        <f t="shared" si="50"/>
        <v>50</v>
      </c>
      <c r="R104" s="48">
        <v>0</v>
      </c>
      <c r="S104" s="94">
        <f t="shared" si="51"/>
        <v>0</v>
      </c>
      <c r="T104" s="48">
        <v>2</v>
      </c>
      <c r="U104" s="94">
        <f t="shared" si="55"/>
        <v>100</v>
      </c>
      <c r="V104" s="48">
        <v>0</v>
      </c>
      <c r="W104" s="94">
        <f t="shared" si="52"/>
        <v>0</v>
      </c>
      <c r="X104" s="46">
        <v>0</v>
      </c>
      <c r="Y104" s="94">
        <f t="shared" si="53"/>
        <v>0</v>
      </c>
      <c r="Z104" s="47">
        <v>0</v>
      </c>
      <c r="AA104" s="47">
        <f t="shared" si="54"/>
        <v>0</v>
      </c>
      <c r="AB104" s="48">
        <v>0</v>
      </c>
      <c r="AC104" s="136"/>
      <c r="AD104" s="106" t="str">
        <f t="shared" si="36"/>
        <v>Pueblorrico2019</v>
      </c>
      <c r="AE104" s="106">
        <f t="shared" si="37"/>
        <v>2</v>
      </c>
      <c r="AF104" s="106">
        <f t="shared" si="38"/>
        <v>0</v>
      </c>
      <c r="AG104" s="106">
        <f t="shared" si="39"/>
        <v>2</v>
      </c>
      <c r="AH104" s="106">
        <f t="shared" si="40"/>
        <v>0</v>
      </c>
      <c r="AI104" s="120">
        <f t="shared" si="41"/>
        <v>0</v>
      </c>
      <c r="AJ104" s="106">
        <f t="shared" si="42"/>
        <v>0</v>
      </c>
      <c r="AK104" s="136"/>
      <c r="AL104" s="136"/>
      <c r="AM104" s="136"/>
      <c r="AN104" s="136"/>
      <c r="AO104" s="136"/>
      <c r="AP104" s="136"/>
      <c r="AQ104" s="136"/>
      <c r="AR104" s="136"/>
      <c r="AS104" s="136"/>
    </row>
    <row r="105" spans="1:45" ht="26.1" customHeight="1" x14ac:dyDescent="0.2">
      <c r="A105" s="45" t="s">
        <v>72</v>
      </c>
      <c r="B105" s="48">
        <v>12</v>
      </c>
      <c r="C105" s="94">
        <f t="shared" si="43"/>
        <v>6.4516129032258061</v>
      </c>
      <c r="D105" s="46">
        <v>0</v>
      </c>
      <c r="E105" s="102">
        <f t="shared" si="44"/>
        <v>0</v>
      </c>
      <c r="F105" s="48">
        <v>5</v>
      </c>
      <c r="G105" s="94">
        <f t="shared" si="45"/>
        <v>41.666666666666671</v>
      </c>
      <c r="H105" s="48">
        <v>6</v>
      </c>
      <c r="I105" s="94">
        <f t="shared" si="46"/>
        <v>50</v>
      </c>
      <c r="J105" s="48">
        <v>0</v>
      </c>
      <c r="K105" s="94">
        <f t="shared" si="47"/>
        <v>0</v>
      </c>
      <c r="L105" s="48">
        <v>9</v>
      </c>
      <c r="M105" s="94">
        <f t="shared" si="48"/>
        <v>75</v>
      </c>
      <c r="N105" s="48">
        <v>3</v>
      </c>
      <c r="O105" s="94">
        <f t="shared" si="49"/>
        <v>25</v>
      </c>
      <c r="P105" s="48">
        <v>0</v>
      </c>
      <c r="Q105" s="94">
        <f t="shared" si="50"/>
        <v>0</v>
      </c>
      <c r="R105" s="48">
        <v>0</v>
      </c>
      <c r="S105" s="94">
        <f t="shared" si="51"/>
        <v>0</v>
      </c>
      <c r="T105" s="48">
        <v>4</v>
      </c>
      <c r="U105" s="94">
        <f t="shared" si="55"/>
        <v>33.333333333333329</v>
      </c>
      <c r="V105" s="48">
        <v>0</v>
      </c>
      <c r="W105" s="94">
        <f t="shared" si="52"/>
        <v>0</v>
      </c>
      <c r="X105" s="46">
        <v>0</v>
      </c>
      <c r="Y105" s="94">
        <f t="shared" si="53"/>
        <v>0</v>
      </c>
      <c r="Z105" s="47">
        <v>8</v>
      </c>
      <c r="AA105" s="47">
        <f t="shared" si="54"/>
        <v>66.666666666666657</v>
      </c>
      <c r="AB105" s="48">
        <v>0</v>
      </c>
      <c r="AC105" s="136"/>
      <c r="AD105" s="106" t="str">
        <f t="shared" si="36"/>
        <v>Salgar2019</v>
      </c>
      <c r="AE105" s="106">
        <f t="shared" si="37"/>
        <v>12</v>
      </c>
      <c r="AF105" s="106">
        <f t="shared" si="38"/>
        <v>0</v>
      </c>
      <c r="AG105" s="106">
        <f t="shared" si="39"/>
        <v>4</v>
      </c>
      <c r="AH105" s="106">
        <f t="shared" si="40"/>
        <v>0</v>
      </c>
      <c r="AI105" s="120">
        <f t="shared" si="41"/>
        <v>8</v>
      </c>
      <c r="AJ105" s="106">
        <f t="shared" si="42"/>
        <v>0</v>
      </c>
      <c r="AK105" s="136"/>
      <c r="AL105" s="136"/>
      <c r="AM105" s="136"/>
      <c r="AN105" s="136"/>
      <c r="AO105" s="136"/>
      <c r="AP105" s="136"/>
      <c r="AQ105" s="136"/>
      <c r="AR105" s="136"/>
      <c r="AS105" s="136"/>
    </row>
    <row r="106" spans="1:45" ht="26.1" customHeight="1" x14ac:dyDescent="0.2">
      <c r="A106" s="93" t="s">
        <v>136</v>
      </c>
      <c r="B106" s="48">
        <v>4</v>
      </c>
      <c r="C106" s="94">
        <f t="shared" si="43"/>
        <v>2.1505376344086025</v>
      </c>
      <c r="D106" s="46">
        <v>0</v>
      </c>
      <c r="E106" s="102">
        <f t="shared" si="44"/>
        <v>0</v>
      </c>
      <c r="F106" s="48">
        <v>4</v>
      </c>
      <c r="G106" s="94">
        <f t="shared" si="45"/>
        <v>100</v>
      </c>
      <c r="H106" s="48">
        <v>0</v>
      </c>
      <c r="I106" s="94">
        <f t="shared" si="46"/>
        <v>0</v>
      </c>
      <c r="J106" s="48">
        <v>0</v>
      </c>
      <c r="K106" s="94">
        <f t="shared" si="47"/>
        <v>0</v>
      </c>
      <c r="L106" s="48">
        <v>4</v>
      </c>
      <c r="M106" s="94">
        <f t="shared" si="48"/>
        <v>100</v>
      </c>
      <c r="N106" s="48">
        <v>0</v>
      </c>
      <c r="O106" s="94">
        <f t="shared" si="49"/>
        <v>0</v>
      </c>
      <c r="P106" s="48">
        <v>0</v>
      </c>
      <c r="Q106" s="94">
        <f t="shared" si="50"/>
        <v>0</v>
      </c>
      <c r="R106" s="48">
        <v>0</v>
      </c>
      <c r="S106" s="94">
        <f t="shared" si="51"/>
        <v>0</v>
      </c>
      <c r="T106" s="48">
        <v>3</v>
      </c>
      <c r="U106" s="94">
        <f t="shared" si="55"/>
        <v>75</v>
      </c>
      <c r="V106" s="48">
        <v>0</v>
      </c>
      <c r="W106" s="94">
        <f t="shared" si="52"/>
        <v>0</v>
      </c>
      <c r="X106" s="46">
        <v>1</v>
      </c>
      <c r="Y106" s="94">
        <f t="shared" si="53"/>
        <v>25</v>
      </c>
      <c r="Z106" s="47">
        <v>0</v>
      </c>
      <c r="AA106" s="47">
        <f t="shared" si="54"/>
        <v>0</v>
      </c>
      <c r="AB106" s="48">
        <v>0</v>
      </c>
      <c r="AC106" s="136"/>
      <c r="AD106" s="106" t="str">
        <f t="shared" si="36"/>
        <v>Santa Barbara2019</v>
      </c>
      <c r="AE106" s="106">
        <f t="shared" si="37"/>
        <v>4</v>
      </c>
      <c r="AF106" s="106">
        <f t="shared" si="38"/>
        <v>0</v>
      </c>
      <c r="AG106" s="106">
        <f t="shared" si="39"/>
        <v>3</v>
      </c>
      <c r="AH106" s="106">
        <f t="shared" si="40"/>
        <v>0</v>
      </c>
      <c r="AI106" s="120">
        <f t="shared" si="41"/>
        <v>0</v>
      </c>
      <c r="AJ106" s="106">
        <f t="shared" si="42"/>
        <v>1</v>
      </c>
      <c r="AK106" s="136"/>
      <c r="AL106" s="136"/>
      <c r="AM106" s="136"/>
      <c r="AN106" s="136"/>
      <c r="AO106" s="136"/>
      <c r="AP106" s="136"/>
      <c r="AQ106" s="136"/>
      <c r="AR106" s="136"/>
      <c r="AS106" s="136"/>
    </row>
    <row r="107" spans="1:45" ht="26.1" customHeight="1" x14ac:dyDescent="0.2">
      <c r="A107" s="93" t="s">
        <v>201</v>
      </c>
      <c r="B107" s="48">
        <v>6</v>
      </c>
      <c r="C107" s="94">
        <f t="shared" si="43"/>
        <v>3.225806451612903</v>
      </c>
      <c r="D107" s="46">
        <v>0</v>
      </c>
      <c r="E107" s="102">
        <f t="shared" si="44"/>
        <v>0</v>
      </c>
      <c r="F107" s="48">
        <v>6</v>
      </c>
      <c r="G107" s="94">
        <f t="shared" si="45"/>
        <v>100</v>
      </c>
      <c r="H107" s="48">
        <v>0</v>
      </c>
      <c r="I107" s="94">
        <f t="shared" si="46"/>
        <v>0</v>
      </c>
      <c r="J107" s="48">
        <v>0</v>
      </c>
      <c r="K107" s="94">
        <f t="shared" si="47"/>
        <v>0</v>
      </c>
      <c r="L107" s="48">
        <v>6</v>
      </c>
      <c r="M107" s="94">
        <f t="shared" si="48"/>
        <v>100</v>
      </c>
      <c r="N107" s="48">
        <v>0</v>
      </c>
      <c r="O107" s="94">
        <f t="shared" si="49"/>
        <v>0</v>
      </c>
      <c r="P107" s="48">
        <v>0</v>
      </c>
      <c r="Q107" s="94">
        <f t="shared" si="50"/>
        <v>0</v>
      </c>
      <c r="R107" s="48">
        <v>0</v>
      </c>
      <c r="S107" s="94">
        <f t="shared" si="51"/>
        <v>0</v>
      </c>
      <c r="T107" s="48">
        <v>0</v>
      </c>
      <c r="U107" s="94">
        <f t="shared" si="55"/>
        <v>0</v>
      </c>
      <c r="V107" s="48">
        <v>0</v>
      </c>
      <c r="W107" s="94">
        <f t="shared" si="52"/>
        <v>0</v>
      </c>
      <c r="X107" s="46">
        <v>0</v>
      </c>
      <c r="Y107" s="94">
        <f t="shared" si="53"/>
        <v>0</v>
      </c>
      <c r="Z107" s="47">
        <v>6</v>
      </c>
      <c r="AA107" s="47">
        <f t="shared" si="54"/>
        <v>100</v>
      </c>
      <c r="AB107" s="48">
        <v>0</v>
      </c>
      <c r="AC107" s="136"/>
      <c r="AD107" s="106" t="str">
        <f t="shared" si="36"/>
        <v>Támesis2019</v>
      </c>
      <c r="AE107" s="106">
        <f t="shared" si="37"/>
        <v>6</v>
      </c>
      <c r="AF107" s="106">
        <f t="shared" si="38"/>
        <v>0</v>
      </c>
      <c r="AG107" s="106">
        <f t="shared" si="39"/>
        <v>0</v>
      </c>
      <c r="AH107" s="106">
        <f t="shared" si="40"/>
        <v>0</v>
      </c>
      <c r="AI107" s="120">
        <f t="shared" si="41"/>
        <v>6</v>
      </c>
      <c r="AJ107" s="106">
        <f t="shared" si="42"/>
        <v>0</v>
      </c>
      <c r="AK107" s="136"/>
      <c r="AL107" s="136"/>
      <c r="AM107" s="136"/>
      <c r="AN107" s="136"/>
      <c r="AO107" s="136"/>
      <c r="AP107" s="136"/>
      <c r="AQ107" s="136"/>
      <c r="AR107" s="136"/>
      <c r="AS107" s="136"/>
    </row>
    <row r="108" spans="1:45" ht="26.1" customHeight="1" x14ac:dyDescent="0.2">
      <c r="A108" s="93" t="s">
        <v>73</v>
      </c>
      <c r="B108" s="48">
        <v>3</v>
      </c>
      <c r="C108" s="94">
        <f t="shared" si="43"/>
        <v>1.6129032258064515</v>
      </c>
      <c r="D108" s="46">
        <v>0</v>
      </c>
      <c r="E108" s="102">
        <f t="shared" si="44"/>
        <v>0</v>
      </c>
      <c r="F108" s="48">
        <v>3</v>
      </c>
      <c r="G108" s="94">
        <f t="shared" si="45"/>
        <v>100</v>
      </c>
      <c r="H108" s="48">
        <v>0</v>
      </c>
      <c r="I108" s="94">
        <f t="shared" si="46"/>
        <v>0</v>
      </c>
      <c r="J108" s="48">
        <v>0</v>
      </c>
      <c r="K108" s="94">
        <f t="shared" si="47"/>
        <v>0</v>
      </c>
      <c r="L108" s="48">
        <v>3</v>
      </c>
      <c r="M108" s="94">
        <f t="shared" si="48"/>
        <v>100</v>
      </c>
      <c r="N108" s="48">
        <v>0</v>
      </c>
      <c r="O108" s="94">
        <f t="shared" si="49"/>
        <v>0</v>
      </c>
      <c r="P108" s="48">
        <v>0</v>
      </c>
      <c r="Q108" s="94">
        <f t="shared" si="50"/>
        <v>0</v>
      </c>
      <c r="R108" s="48">
        <v>0</v>
      </c>
      <c r="S108" s="94">
        <f t="shared" si="51"/>
        <v>0</v>
      </c>
      <c r="T108" s="48">
        <v>0</v>
      </c>
      <c r="U108" s="94">
        <f t="shared" si="55"/>
        <v>0</v>
      </c>
      <c r="V108" s="48">
        <v>0</v>
      </c>
      <c r="W108" s="94">
        <f t="shared" si="52"/>
        <v>0</v>
      </c>
      <c r="X108" s="46">
        <v>3</v>
      </c>
      <c r="Y108" s="94">
        <f t="shared" si="53"/>
        <v>100</v>
      </c>
      <c r="Z108" s="47">
        <v>0</v>
      </c>
      <c r="AA108" s="47">
        <f t="shared" si="54"/>
        <v>0</v>
      </c>
      <c r="AB108" s="48">
        <v>0</v>
      </c>
      <c r="AC108" s="136"/>
      <c r="AD108" s="106" t="str">
        <f t="shared" si="36"/>
        <v>Tarso2019</v>
      </c>
      <c r="AE108" s="106">
        <f t="shared" si="37"/>
        <v>3</v>
      </c>
      <c r="AF108" s="106">
        <f t="shared" si="38"/>
        <v>0</v>
      </c>
      <c r="AG108" s="106">
        <f t="shared" si="39"/>
        <v>0</v>
      </c>
      <c r="AH108" s="106">
        <f t="shared" si="40"/>
        <v>0</v>
      </c>
      <c r="AI108" s="120">
        <f t="shared" si="41"/>
        <v>0</v>
      </c>
      <c r="AJ108" s="106">
        <f t="shared" si="42"/>
        <v>3</v>
      </c>
      <c r="AK108" s="136"/>
      <c r="AL108" s="136"/>
      <c r="AM108" s="136"/>
      <c r="AN108" s="136"/>
      <c r="AO108" s="136"/>
      <c r="AP108" s="136"/>
      <c r="AQ108" s="136"/>
      <c r="AR108" s="136"/>
      <c r="AS108" s="136"/>
    </row>
    <row r="109" spans="1:45" ht="26.1" customHeight="1" x14ac:dyDescent="0.2">
      <c r="A109" s="93" t="s">
        <v>202</v>
      </c>
      <c r="B109" s="48">
        <v>2</v>
      </c>
      <c r="C109" s="94">
        <f t="shared" si="43"/>
        <v>1.0752688172043012</v>
      </c>
      <c r="D109" s="46">
        <v>0</v>
      </c>
      <c r="E109" s="102">
        <f t="shared" si="44"/>
        <v>0</v>
      </c>
      <c r="F109" s="48">
        <v>2</v>
      </c>
      <c r="G109" s="94">
        <f t="shared" si="45"/>
        <v>100</v>
      </c>
      <c r="H109" s="48">
        <v>0</v>
      </c>
      <c r="I109" s="94">
        <f t="shared" si="46"/>
        <v>0</v>
      </c>
      <c r="J109" s="48">
        <v>0</v>
      </c>
      <c r="K109" s="94">
        <f t="shared" si="47"/>
        <v>0</v>
      </c>
      <c r="L109" s="48">
        <v>2</v>
      </c>
      <c r="M109" s="94">
        <f t="shared" si="48"/>
        <v>100</v>
      </c>
      <c r="N109" s="48">
        <v>0</v>
      </c>
      <c r="O109" s="94">
        <f t="shared" si="49"/>
        <v>0</v>
      </c>
      <c r="P109" s="48">
        <v>0</v>
      </c>
      <c r="Q109" s="94">
        <f t="shared" si="50"/>
        <v>0</v>
      </c>
      <c r="R109" s="48">
        <v>0</v>
      </c>
      <c r="S109" s="94">
        <f t="shared" si="51"/>
        <v>0</v>
      </c>
      <c r="T109" s="48">
        <v>0</v>
      </c>
      <c r="U109" s="94">
        <f t="shared" si="55"/>
        <v>0</v>
      </c>
      <c r="V109" s="48">
        <v>0</v>
      </c>
      <c r="W109" s="94">
        <f t="shared" si="52"/>
        <v>0</v>
      </c>
      <c r="X109" s="46">
        <v>0</v>
      </c>
      <c r="Y109" s="94">
        <f t="shared" si="53"/>
        <v>0</v>
      </c>
      <c r="Z109" s="47">
        <v>2</v>
      </c>
      <c r="AA109" s="47">
        <f t="shared" si="54"/>
        <v>100</v>
      </c>
      <c r="AB109" s="48">
        <v>0</v>
      </c>
      <c r="AC109" s="136"/>
      <c r="AD109" s="106" t="str">
        <f t="shared" si="36"/>
        <v>Titiribi2019</v>
      </c>
      <c r="AE109" s="106">
        <f t="shared" si="37"/>
        <v>2</v>
      </c>
      <c r="AF109" s="106">
        <f t="shared" si="38"/>
        <v>0</v>
      </c>
      <c r="AG109" s="106">
        <f t="shared" si="39"/>
        <v>0</v>
      </c>
      <c r="AH109" s="106">
        <f t="shared" si="40"/>
        <v>0</v>
      </c>
      <c r="AI109" s="120">
        <f t="shared" si="41"/>
        <v>2</v>
      </c>
      <c r="AJ109" s="106">
        <f t="shared" si="42"/>
        <v>0</v>
      </c>
      <c r="AK109" s="136"/>
      <c r="AL109" s="136"/>
      <c r="AM109" s="136"/>
      <c r="AN109" s="136"/>
      <c r="AO109" s="136"/>
      <c r="AP109" s="136"/>
      <c r="AQ109" s="136"/>
      <c r="AR109" s="136"/>
      <c r="AS109" s="136"/>
    </row>
    <row r="110" spans="1:45" ht="26.1" customHeight="1" x14ac:dyDescent="0.2">
      <c r="A110" s="93" t="s">
        <v>75</v>
      </c>
      <c r="B110" s="48">
        <v>5</v>
      </c>
      <c r="C110" s="94">
        <f t="shared" si="43"/>
        <v>2.6881720430107525</v>
      </c>
      <c r="D110" s="46">
        <v>0</v>
      </c>
      <c r="E110" s="102">
        <f t="shared" si="44"/>
        <v>0</v>
      </c>
      <c r="F110" s="48">
        <v>5</v>
      </c>
      <c r="G110" s="94">
        <f t="shared" si="45"/>
        <v>100</v>
      </c>
      <c r="H110" s="48">
        <v>0</v>
      </c>
      <c r="I110" s="94">
        <f t="shared" si="46"/>
        <v>0</v>
      </c>
      <c r="J110" s="48">
        <v>0</v>
      </c>
      <c r="K110" s="94">
        <f t="shared" si="47"/>
        <v>0</v>
      </c>
      <c r="L110" s="48">
        <v>4</v>
      </c>
      <c r="M110" s="94">
        <f t="shared" si="48"/>
        <v>80</v>
      </c>
      <c r="N110" s="48">
        <v>1</v>
      </c>
      <c r="O110" s="94">
        <f t="shared" si="49"/>
        <v>20</v>
      </c>
      <c r="P110" s="48">
        <v>0</v>
      </c>
      <c r="Q110" s="94">
        <f t="shared" si="50"/>
        <v>0</v>
      </c>
      <c r="R110" s="48">
        <v>0</v>
      </c>
      <c r="S110" s="94">
        <f t="shared" si="51"/>
        <v>0</v>
      </c>
      <c r="T110" s="48">
        <v>1</v>
      </c>
      <c r="U110" s="94">
        <f t="shared" si="55"/>
        <v>20</v>
      </c>
      <c r="V110" s="48">
        <v>1</v>
      </c>
      <c r="W110" s="94">
        <f t="shared" si="52"/>
        <v>20</v>
      </c>
      <c r="X110" s="46">
        <v>1</v>
      </c>
      <c r="Y110" s="94">
        <f t="shared" si="53"/>
        <v>20</v>
      </c>
      <c r="Z110" s="47">
        <v>2</v>
      </c>
      <c r="AA110" s="47">
        <f t="shared" si="54"/>
        <v>40</v>
      </c>
      <c r="AB110" s="48">
        <v>0</v>
      </c>
      <c r="AC110" s="136"/>
      <c r="AD110" s="106" t="str">
        <f t="shared" si="36"/>
        <v>Urrao2019</v>
      </c>
      <c r="AE110" s="106">
        <f t="shared" si="37"/>
        <v>5</v>
      </c>
      <c r="AF110" s="106">
        <f t="shared" si="38"/>
        <v>0</v>
      </c>
      <c r="AG110" s="106">
        <f t="shared" si="39"/>
        <v>1</v>
      </c>
      <c r="AH110" s="106">
        <f t="shared" si="40"/>
        <v>1</v>
      </c>
      <c r="AI110" s="120">
        <f t="shared" si="41"/>
        <v>2</v>
      </c>
      <c r="AJ110" s="106">
        <f t="shared" si="42"/>
        <v>1</v>
      </c>
      <c r="AK110" s="136"/>
      <c r="AL110" s="136"/>
      <c r="AM110" s="136"/>
      <c r="AN110" s="136"/>
      <c r="AO110" s="136"/>
      <c r="AP110" s="136"/>
      <c r="AQ110" s="136"/>
      <c r="AR110" s="136"/>
      <c r="AS110" s="136"/>
    </row>
    <row r="111" spans="1:45" ht="26.1" customHeight="1" x14ac:dyDescent="0.2">
      <c r="A111" s="45" t="s">
        <v>76</v>
      </c>
      <c r="B111" s="48">
        <v>3</v>
      </c>
      <c r="C111" s="94">
        <f t="shared" si="43"/>
        <v>1.6129032258064515</v>
      </c>
      <c r="D111" s="46">
        <v>0</v>
      </c>
      <c r="E111" s="102">
        <f t="shared" si="44"/>
        <v>0</v>
      </c>
      <c r="F111" s="48">
        <v>3</v>
      </c>
      <c r="G111" s="94">
        <f t="shared" si="45"/>
        <v>100</v>
      </c>
      <c r="H111" s="48">
        <v>0</v>
      </c>
      <c r="I111" s="94">
        <f t="shared" si="46"/>
        <v>0</v>
      </c>
      <c r="J111" s="48">
        <v>0</v>
      </c>
      <c r="K111" s="94">
        <f t="shared" si="47"/>
        <v>0</v>
      </c>
      <c r="L111" s="48">
        <v>3</v>
      </c>
      <c r="M111" s="94">
        <f t="shared" si="48"/>
        <v>100</v>
      </c>
      <c r="N111" s="48">
        <v>0</v>
      </c>
      <c r="O111" s="94">
        <f t="shared" si="49"/>
        <v>0</v>
      </c>
      <c r="P111" s="48">
        <v>0</v>
      </c>
      <c r="Q111" s="94">
        <f t="shared" si="50"/>
        <v>0</v>
      </c>
      <c r="R111" s="48">
        <v>0</v>
      </c>
      <c r="S111" s="94">
        <f t="shared" si="51"/>
        <v>0</v>
      </c>
      <c r="T111" s="48">
        <v>0</v>
      </c>
      <c r="U111" s="94">
        <f t="shared" si="55"/>
        <v>0</v>
      </c>
      <c r="V111" s="48">
        <v>0</v>
      </c>
      <c r="W111" s="94">
        <f t="shared" si="52"/>
        <v>0</v>
      </c>
      <c r="X111" s="46">
        <v>0</v>
      </c>
      <c r="Y111" s="94">
        <f t="shared" si="53"/>
        <v>0</v>
      </c>
      <c r="Z111" s="47">
        <v>3</v>
      </c>
      <c r="AA111" s="47">
        <f t="shared" si="54"/>
        <v>100</v>
      </c>
      <c r="AB111" s="48">
        <v>0</v>
      </c>
      <c r="AC111" s="136"/>
      <c r="AD111" s="106" t="str">
        <f t="shared" si="36"/>
        <v>Valparaiso2019</v>
      </c>
      <c r="AE111" s="106">
        <f t="shared" si="37"/>
        <v>3</v>
      </c>
      <c r="AF111" s="106">
        <f t="shared" si="38"/>
        <v>0</v>
      </c>
      <c r="AG111" s="106">
        <f t="shared" si="39"/>
        <v>0</v>
      </c>
      <c r="AH111" s="106">
        <f t="shared" si="40"/>
        <v>0</v>
      </c>
      <c r="AI111" s="120">
        <f t="shared" si="41"/>
        <v>3</v>
      </c>
      <c r="AJ111" s="106">
        <f t="shared" si="42"/>
        <v>0</v>
      </c>
      <c r="AK111" s="136"/>
      <c r="AL111" s="136"/>
      <c r="AM111" s="136"/>
      <c r="AN111" s="136"/>
      <c r="AO111" s="136"/>
      <c r="AP111" s="136"/>
      <c r="AQ111" s="136"/>
      <c r="AR111" s="136"/>
      <c r="AS111" s="136"/>
    </row>
    <row r="112" spans="1:45" ht="26.1" customHeight="1" x14ac:dyDescent="0.2">
      <c r="A112" s="45" t="s">
        <v>77</v>
      </c>
      <c r="B112" s="48">
        <v>4</v>
      </c>
      <c r="C112" s="94">
        <f t="shared" si="43"/>
        <v>2.1505376344086025</v>
      </c>
      <c r="D112" s="46">
        <v>0</v>
      </c>
      <c r="E112" s="102">
        <f>(D112/B112)*100</f>
        <v>0</v>
      </c>
      <c r="F112" s="48">
        <v>3</v>
      </c>
      <c r="G112" s="94">
        <f t="shared" si="45"/>
        <v>75</v>
      </c>
      <c r="H112" s="48">
        <v>1</v>
      </c>
      <c r="I112" s="94">
        <f t="shared" si="46"/>
        <v>25</v>
      </c>
      <c r="J112" s="48">
        <v>0</v>
      </c>
      <c r="K112" s="94">
        <f t="shared" si="47"/>
        <v>0</v>
      </c>
      <c r="L112" s="48">
        <v>4</v>
      </c>
      <c r="M112" s="94">
        <f t="shared" si="48"/>
        <v>100</v>
      </c>
      <c r="N112" s="48">
        <v>0</v>
      </c>
      <c r="O112" s="94">
        <f t="shared" si="49"/>
        <v>0</v>
      </c>
      <c r="P112" s="48">
        <v>0</v>
      </c>
      <c r="Q112" s="94">
        <f t="shared" si="50"/>
        <v>0</v>
      </c>
      <c r="R112" s="48">
        <v>0</v>
      </c>
      <c r="S112" s="94">
        <f t="shared" si="51"/>
        <v>0</v>
      </c>
      <c r="T112" s="48">
        <v>1</v>
      </c>
      <c r="U112" s="94">
        <f t="shared" si="55"/>
        <v>25</v>
      </c>
      <c r="V112" s="48">
        <v>0</v>
      </c>
      <c r="W112" s="94">
        <f t="shared" si="52"/>
        <v>0</v>
      </c>
      <c r="X112" s="46">
        <v>0</v>
      </c>
      <c r="Y112" s="94">
        <f t="shared" si="53"/>
        <v>0</v>
      </c>
      <c r="Z112" s="47">
        <v>3</v>
      </c>
      <c r="AA112" s="47">
        <f t="shared" si="54"/>
        <v>75</v>
      </c>
      <c r="AB112" s="48">
        <v>0</v>
      </c>
      <c r="AC112" s="136"/>
      <c r="AD112" s="106" t="str">
        <f t="shared" si="36"/>
        <v>Venecia2019</v>
      </c>
      <c r="AE112" s="106">
        <f t="shared" si="37"/>
        <v>4</v>
      </c>
      <c r="AF112" s="106">
        <f t="shared" si="38"/>
        <v>0</v>
      </c>
      <c r="AG112" s="106">
        <f t="shared" si="39"/>
        <v>1</v>
      </c>
      <c r="AH112" s="106">
        <f t="shared" si="40"/>
        <v>0</v>
      </c>
      <c r="AI112" s="120">
        <f t="shared" si="41"/>
        <v>3</v>
      </c>
      <c r="AJ112" s="106">
        <f t="shared" si="42"/>
        <v>0</v>
      </c>
      <c r="AK112" s="136"/>
      <c r="AL112" s="136"/>
      <c r="AM112" s="136"/>
      <c r="AN112" s="136"/>
      <c r="AO112" s="136"/>
      <c r="AP112" s="136"/>
      <c r="AQ112" s="136"/>
      <c r="AR112" s="136"/>
      <c r="AS112" s="136"/>
    </row>
    <row r="113" spans="1:49" ht="26.1" customHeight="1" x14ac:dyDescent="0.2">
      <c r="A113" s="67" t="s">
        <v>174</v>
      </c>
      <c r="B113" s="68">
        <f>SUM(B90:B112)</f>
        <v>186</v>
      </c>
      <c r="C113" s="62">
        <f>B113/B113*100</f>
        <v>100</v>
      </c>
      <c r="D113" s="80">
        <f>SUM($D$90:$D$112)</f>
        <v>28</v>
      </c>
      <c r="E113" s="105">
        <f>(D113/B113)*100</f>
        <v>15.053763440860216</v>
      </c>
      <c r="F113" s="68">
        <f>SUM($F$90:$F$112)</f>
        <v>131</v>
      </c>
      <c r="G113" s="70">
        <f>(F113/$B$113)*100</f>
        <v>70.430107526881727</v>
      </c>
      <c r="H113" s="68">
        <f>SUM(H90:H112)</f>
        <v>26</v>
      </c>
      <c r="I113" s="70">
        <f>(H113/$B$113)*100</f>
        <v>13.978494623655912</v>
      </c>
      <c r="J113" s="68">
        <f>SUM(J90:J112)</f>
        <v>0</v>
      </c>
      <c r="K113" s="70">
        <f>(J113/$B$113)*100</f>
        <v>0</v>
      </c>
      <c r="L113" s="68">
        <f>SUM(L90:L112)</f>
        <v>160</v>
      </c>
      <c r="M113" s="70">
        <f>(L113/$B$113)*100</f>
        <v>86.021505376344081</v>
      </c>
      <c r="N113" s="68">
        <f>SUM(N90:N112)</f>
        <v>9</v>
      </c>
      <c r="O113" s="70">
        <f>(N113/$B$113)*100</f>
        <v>4.838709677419355</v>
      </c>
      <c r="P113" s="68">
        <f>SUM($P$90:$P$112)</f>
        <v>18</v>
      </c>
      <c r="Q113" s="70">
        <f>(P113/$B$113)*100</f>
        <v>9.67741935483871</v>
      </c>
      <c r="R113" s="68">
        <f>SUM($R$90:$R$112)</f>
        <v>0</v>
      </c>
      <c r="S113" s="70">
        <f>(R113/$B$113)*100</f>
        <v>0</v>
      </c>
      <c r="T113" s="68">
        <f>SUM($T$90:$T$112)</f>
        <v>36</v>
      </c>
      <c r="U113" s="70">
        <f>(T113/$B$113)*100</f>
        <v>19.35483870967742</v>
      </c>
      <c r="V113" s="68">
        <f>SUM(V90:V112)</f>
        <v>1</v>
      </c>
      <c r="W113" s="70">
        <f>(V113/$B$113)*100</f>
        <v>0.53763440860215062</v>
      </c>
      <c r="X113" s="68">
        <f>SUM($X$90:$X$112)</f>
        <v>11</v>
      </c>
      <c r="Y113" s="70">
        <f>(X113/$B$113)*100</f>
        <v>5.913978494623656</v>
      </c>
      <c r="Z113" s="95">
        <f>SUM(Z90:Z112)</f>
        <v>138</v>
      </c>
      <c r="AA113" s="70">
        <f>(Z113/$B$113)*100</f>
        <v>74.193548387096769</v>
      </c>
      <c r="AB113" s="68">
        <f>SUM($AB$90:$AB$112)</f>
        <v>0</v>
      </c>
      <c r="AC113" s="113"/>
      <c r="AD113" s="106" t="str">
        <f t="shared" si="36"/>
        <v>TOTAL2019</v>
      </c>
      <c r="AE113" s="106">
        <f t="shared" si="37"/>
        <v>186</v>
      </c>
      <c r="AF113" s="106">
        <f t="shared" si="38"/>
        <v>0</v>
      </c>
      <c r="AG113" s="106">
        <f t="shared" si="39"/>
        <v>36</v>
      </c>
      <c r="AH113" s="106">
        <f t="shared" si="40"/>
        <v>1</v>
      </c>
      <c r="AI113" s="120">
        <f t="shared" si="41"/>
        <v>138</v>
      </c>
      <c r="AJ113" s="106">
        <f t="shared" si="42"/>
        <v>11</v>
      </c>
      <c r="AK113" s="113"/>
      <c r="AL113" s="113"/>
      <c r="AM113" s="113"/>
      <c r="AN113" s="113"/>
      <c r="AO113" s="113"/>
      <c r="AP113" s="113"/>
      <c r="AQ113" s="113"/>
      <c r="AR113" s="113"/>
      <c r="AS113" s="113"/>
    </row>
    <row r="114" spans="1:49" ht="15" x14ac:dyDescent="0.2">
      <c r="A114" s="104"/>
      <c r="B114" s="85"/>
      <c r="C114" s="86"/>
      <c r="D114" s="87"/>
      <c r="E114" s="86"/>
      <c r="F114" s="85"/>
      <c r="G114" s="86"/>
      <c r="H114" s="97"/>
      <c r="I114" s="98"/>
      <c r="J114" s="106"/>
      <c r="K114" s="107"/>
      <c r="L114" s="97"/>
      <c r="M114" s="98"/>
      <c r="N114" s="97"/>
      <c r="O114" s="98"/>
      <c r="P114" s="97"/>
      <c r="Q114" s="98"/>
      <c r="R114" s="97"/>
      <c r="S114" s="98"/>
      <c r="T114" s="97"/>
      <c r="U114" s="98"/>
      <c r="V114" s="97"/>
      <c r="W114" s="98"/>
      <c r="X114" s="97"/>
      <c r="Y114" s="98"/>
      <c r="Z114" s="99"/>
      <c r="AA114" s="98"/>
      <c r="AB114" s="97"/>
      <c r="AC114" s="97"/>
      <c r="AD114" s="106" t="str">
        <f t="shared" si="36"/>
        <v>2019</v>
      </c>
      <c r="AE114" s="106">
        <f t="shared" si="37"/>
        <v>0</v>
      </c>
      <c r="AF114" s="106">
        <f t="shared" si="38"/>
        <v>0</v>
      </c>
      <c r="AG114" s="106">
        <f t="shared" si="39"/>
        <v>0</v>
      </c>
      <c r="AH114" s="106">
        <f t="shared" si="40"/>
        <v>0</v>
      </c>
      <c r="AI114" s="120">
        <f t="shared" si="41"/>
        <v>0</v>
      </c>
      <c r="AJ114" s="106">
        <f t="shared" si="42"/>
        <v>0</v>
      </c>
      <c r="AK114" s="97"/>
      <c r="AL114" s="97"/>
      <c r="AM114" s="97"/>
      <c r="AN114" s="97"/>
      <c r="AO114" s="97"/>
      <c r="AP114" s="97"/>
      <c r="AQ114" s="97"/>
      <c r="AR114" s="97"/>
      <c r="AS114" s="97"/>
    </row>
    <row r="115" spans="1:49" ht="15" x14ac:dyDescent="0.2">
      <c r="A115" s="84"/>
      <c r="B115" s="85"/>
      <c r="C115" s="86"/>
      <c r="D115" s="87"/>
      <c r="E115" s="86"/>
      <c r="F115" s="85"/>
      <c r="G115" s="86"/>
      <c r="H115" s="97"/>
      <c r="I115" s="98"/>
      <c r="J115" s="97"/>
      <c r="K115" s="98"/>
      <c r="L115" s="97"/>
      <c r="M115" s="98"/>
      <c r="N115" s="97"/>
      <c r="O115" s="98"/>
      <c r="P115" s="97"/>
      <c r="Q115" s="98"/>
      <c r="R115" s="97"/>
      <c r="S115" s="98"/>
      <c r="T115" s="97"/>
      <c r="U115" s="98"/>
      <c r="V115" s="97"/>
      <c r="W115" s="98"/>
      <c r="X115" s="97"/>
      <c r="Y115" s="98"/>
      <c r="Z115" s="99"/>
      <c r="AA115" s="98"/>
      <c r="AB115" s="97"/>
      <c r="AC115" s="97"/>
      <c r="AD115" s="106" t="str">
        <f t="shared" si="36"/>
        <v>2019</v>
      </c>
      <c r="AE115" s="106">
        <f t="shared" si="37"/>
        <v>0</v>
      </c>
      <c r="AF115" s="106">
        <f t="shared" si="38"/>
        <v>0</v>
      </c>
      <c r="AG115" s="106">
        <f t="shared" si="39"/>
        <v>0</v>
      </c>
      <c r="AH115" s="106">
        <f t="shared" si="40"/>
        <v>0</v>
      </c>
      <c r="AI115" s="120">
        <f t="shared" si="41"/>
        <v>0</v>
      </c>
      <c r="AJ115" s="106">
        <f t="shared" si="42"/>
        <v>0</v>
      </c>
      <c r="AK115" s="97"/>
      <c r="AL115" s="97"/>
      <c r="AM115" s="97"/>
      <c r="AN115" s="97"/>
      <c r="AO115" s="97"/>
      <c r="AP115" s="97"/>
      <c r="AQ115" s="97"/>
      <c r="AR115" s="97"/>
      <c r="AS115" s="97"/>
    </row>
    <row r="116" spans="1:49" ht="28.5" customHeight="1" x14ac:dyDescent="0.2">
      <c r="A116" s="202" t="s">
        <v>203</v>
      </c>
      <c r="B116" s="203"/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4"/>
      <c r="AC116" s="133"/>
      <c r="AD116" s="106" t="str">
        <f t="shared" si="36"/>
        <v>SUBREGION: BAJO CAUCA - ANTIOQUIA 20192019</v>
      </c>
      <c r="AE116" s="106">
        <f t="shared" si="37"/>
        <v>0</v>
      </c>
      <c r="AF116" s="106">
        <f t="shared" si="38"/>
        <v>0</v>
      </c>
      <c r="AG116" s="106">
        <f t="shared" si="39"/>
        <v>0</v>
      </c>
      <c r="AH116" s="106">
        <f t="shared" si="40"/>
        <v>0</v>
      </c>
      <c r="AI116" s="120">
        <f t="shared" si="41"/>
        <v>0</v>
      </c>
      <c r="AJ116" s="106">
        <f t="shared" si="42"/>
        <v>0</v>
      </c>
      <c r="AK116" s="133"/>
      <c r="AL116" s="133"/>
      <c r="AM116" s="133"/>
      <c r="AN116" s="133"/>
      <c r="AO116" s="133"/>
      <c r="AP116" s="133"/>
      <c r="AQ116" s="133"/>
      <c r="AR116" s="133"/>
      <c r="AS116" s="133"/>
    </row>
    <row r="117" spans="1:49" ht="21" customHeight="1" x14ac:dyDescent="0.2">
      <c r="A117" s="175" t="s">
        <v>176</v>
      </c>
      <c r="B117" s="196" t="s">
        <v>177</v>
      </c>
      <c r="C117" s="198" t="s">
        <v>178</v>
      </c>
      <c r="D117" s="175" t="s">
        <v>150</v>
      </c>
      <c r="E117" s="175"/>
      <c r="F117" s="175"/>
      <c r="G117" s="175"/>
      <c r="H117" s="175"/>
      <c r="I117" s="175"/>
      <c r="J117" s="175"/>
      <c r="K117" s="175"/>
      <c r="L117" s="175" t="s">
        <v>151</v>
      </c>
      <c r="M117" s="175"/>
      <c r="N117" s="175"/>
      <c r="O117" s="175"/>
      <c r="P117" s="175"/>
      <c r="Q117" s="175"/>
      <c r="R117" s="175" t="s">
        <v>152</v>
      </c>
      <c r="S117" s="175"/>
      <c r="T117" s="175"/>
      <c r="U117" s="175"/>
      <c r="V117" s="175"/>
      <c r="W117" s="175"/>
      <c r="X117" s="175"/>
      <c r="Y117" s="175"/>
      <c r="Z117" s="200" t="s">
        <v>179</v>
      </c>
      <c r="AA117" s="60"/>
      <c r="AB117" s="196" t="s">
        <v>154</v>
      </c>
      <c r="AC117" s="134"/>
      <c r="AD117" s="106" t="str">
        <f t="shared" si="36"/>
        <v>Municipio2019</v>
      </c>
      <c r="AE117" s="106" t="str">
        <f t="shared" si="37"/>
        <v>Numero Piscinas</v>
      </c>
      <c r="AF117" s="106" t="str">
        <f t="shared" si="38"/>
        <v>CONCEPTO</v>
      </c>
      <c r="AG117" s="106">
        <f t="shared" si="39"/>
        <v>0</v>
      </c>
      <c r="AH117" s="106">
        <f t="shared" si="40"/>
        <v>0</v>
      </c>
      <c r="AI117" s="120" t="str">
        <f t="shared" si="41"/>
        <v>Sin Información 2019</v>
      </c>
      <c r="AJ117" s="106">
        <f t="shared" si="42"/>
        <v>0</v>
      </c>
      <c r="AK117" s="134"/>
      <c r="AL117" s="134"/>
      <c r="AM117" s="134"/>
      <c r="AN117" s="134"/>
      <c r="AO117" s="134"/>
      <c r="AP117" s="134"/>
      <c r="AQ117" s="134"/>
      <c r="AR117" s="134"/>
      <c r="AS117" s="134"/>
      <c r="AU117" s="108"/>
      <c r="AV117" s="108"/>
      <c r="AW117" s="108"/>
    </row>
    <row r="118" spans="1:49" ht="125.25" customHeight="1" x14ac:dyDescent="0.25">
      <c r="A118" s="195"/>
      <c r="B118" s="197"/>
      <c r="C118" s="199"/>
      <c r="D118" s="61" t="s">
        <v>155</v>
      </c>
      <c r="E118" s="62" t="s">
        <v>149</v>
      </c>
      <c r="F118" s="61" t="s">
        <v>156</v>
      </c>
      <c r="G118" s="62" t="s">
        <v>149</v>
      </c>
      <c r="H118" s="61" t="s">
        <v>157</v>
      </c>
      <c r="I118" s="62" t="s">
        <v>149</v>
      </c>
      <c r="J118" s="61" t="s">
        <v>158</v>
      </c>
      <c r="K118" s="62" t="s">
        <v>149</v>
      </c>
      <c r="L118" s="61" t="s">
        <v>159</v>
      </c>
      <c r="M118" s="62" t="s">
        <v>149</v>
      </c>
      <c r="N118" s="61" t="s">
        <v>160</v>
      </c>
      <c r="O118" s="62" t="s">
        <v>149</v>
      </c>
      <c r="P118" s="61" t="s">
        <v>161</v>
      </c>
      <c r="Q118" s="62" t="s">
        <v>149</v>
      </c>
      <c r="R118" s="61" t="s">
        <v>162</v>
      </c>
      <c r="S118" s="62" t="s">
        <v>149</v>
      </c>
      <c r="T118" s="61" t="s">
        <v>163</v>
      </c>
      <c r="U118" s="62" t="s">
        <v>149</v>
      </c>
      <c r="V118" s="61" t="s">
        <v>164</v>
      </c>
      <c r="W118" s="62" t="s">
        <v>149</v>
      </c>
      <c r="X118" s="61" t="s">
        <v>88</v>
      </c>
      <c r="Y118" s="62" t="s">
        <v>149</v>
      </c>
      <c r="Z118" s="201"/>
      <c r="AA118" s="63" t="s">
        <v>149</v>
      </c>
      <c r="AB118" s="197"/>
      <c r="AC118" s="135"/>
      <c r="AD118" s="106" t="str">
        <f t="shared" si="36"/>
        <v>2019</v>
      </c>
      <c r="AE118" s="106">
        <f t="shared" si="37"/>
        <v>0</v>
      </c>
      <c r="AF118" s="106" t="str">
        <f t="shared" si="38"/>
        <v>Favorable</v>
      </c>
      <c r="AG118" s="106" t="str">
        <f t="shared" si="39"/>
        <v>Favorable con Requerimientos</v>
      </c>
      <c r="AH118" s="106" t="str">
        <f t="shared" si="40"/>
        <v>Desfavorable</v>
      </c>
      <c r="AI118" s="120">
        <f t="shared" si="41"/>
        <v>0</v>
      </c>
      <c r="AJ118" s="106" t="str">
        <f t="shared" si="42"/>
        <v>Fuera de Servicio</v>
      </c>
      <c r="AK118" s="135"/>
      <c r="AL118" s="135"/>
      <c r="AM118" s="135"/>
      <c r="AN118" s="135"/>
      <c r="AO118" s="135"/>
      <c r="AP118" s="135"/>
      <c r="AQ118" s="135"/>
      <c r="AR118" s="135"/>
      <c r="AS118" s="135"/>
      <c r="AU118" s="108"/>
      <c r="AV118" s="108"/>
      <c r="AW118" s="108"/>
    </row>
    <row r="119" spans="1:49" s="109" customFormat="1" ht="26.1" customHeight="1" x14ac:dyDescent="0.25">
      <c r="A119" s="66" t="s">
        <v>5</v>
      </c>
      <c r="B119" s="48">
        <v>11</v>
      </c>
      <c r="C119" s="47">
        <f>(B119/$B$125)*100</f>
        <v>37.931034482758619</v>
      </c>
      <c r="D119" s="46">
        <v>0</v>
      </c>
      <c r="E119" s="102">
        <f>(D119/B119)*100</f>
        <v>0</v>
      </c>
      <c r="F119" s="48">
        <v>10</v>
      </c>
      <c r="G119" s="47">
        <f>(F119/B119)*100</f>
        <v>90.909090909090907</v>
      </c>
      <c r="H119" s="48">
        <v>1</v>
      </c>
      <c r="I119" s="94">
        <f t="shared" ref="I119:I124" si="56">(H119/B119)*100</f>
        <v>9.0909090909090917</v>
      </c>
      <c r="J119" s="46">
        <v>0</v>
      </c>
      <c r="K119" s="94">
        <f t="shared" ref="K119:K124" si="57">(J119/B119)*100</f>
        <v>0</v>
      </c>
      <c r="L119" s="46">
        <v>11</v>
      </c>
      <c r="M119" s="94">
        <f t="shared" ref="M119:M124" si="58">(L119/B119)*100</f>
        <v>100</v>
      </c>
      <c r="N119" s="46">
        <v>0</v>
      </c>
      <c r="O119" s="94">
        <f t="shared" ref="O119:O124" si="59">(N119/B119)*100</f>
        <v>0</v>
      </c>
      <c r="P119" s="46">
        <v>0</v>
      </c>
      <c r="Q119" s="94">
        <f t="shared" ref="Q119:Q124" si="60">(P119/B119)*100</f>
        <v>0</v>
      </c>
      <c r="R119" s="46">
        <v>0</v>
      </c>
      <c r="S119" s="94">
        <f t="shared" ref="S119:S124" si="61">(R119/B119)*100</f>
        <v>0</v>
      </c>
      <c r="T119" s="46">
        <v>9</v>
      </c>
      <c r="U119" s="94">
        <f t="shared" ref="U119:U124" si="62">(T119/B119)*100</f>
        <v>81.818181818181827</v>
      </c>
      <c r="V119" s="46">
        <v>0</v>
      </c>
      <c r="W119" s="94">
        <f t="shared" ref="W119:W124" si="63">(V119/B119)*100</f>
        <v>0</v>
      </c>
      <c r="X119" s="46">
        <v>0</v>
      </c>
      <c r="Y119" s="94">
        <f t="shared" ref="Y119:Y124" si="64">(X119/B119)*100</f>
        <v>0</v>
      </c>
      <c r="Z119" s="47">
        <v>2</v>
      </c>
      <c r="AA119" s="47">
        <f t="shared" ref="AA119:AA124" si="65">(Z119/B119)*100</f>
        <v>18.181818181818183</v>
      </c>
      <c r="AB119" s="48">
        <v>0</v>
      </c>
      <c r="AC119" s="136"/>
      <c r="AD119" s="106" t="str">
        <f t="shared" si="36"/>
        <v>Caucasia2019</v>
      </c>
      <c r="AE119" s="106">
        <f t="shared" si="37"/>
        <v>11</v>
      </c>
      <c r="AF119" s="106">
        <f t="shared" si="38"/>
        <v>0</v>
      </c>
      <c r="AG119" s="106">
        <f t="shared" si="39"/>
        <v>9</v>
      </c>
      <c r="AH119" s="106">
        <f t="shared" si="40"/>
        <v>0</v>
      </c>
      <c r="AI119" s="120">
        <f t="shared" si="41"/>
        <v>2</v>
      </c>
      <c r="AJ119" s="106">
        <f t="shared" si="42"/>
        <v>0</v>
      </c>
      <c r="AK119" s="136"/>
      <c r="AL119" s="136"/>
      <c r="AM119" s="136"/>
      <c r="AN119" s="136"/>
      <c r="AO119" s="136"/>
      <c r="AP119" s="136"/>
      <c r="AQ119" s="136"/>
      <c r="AR119" s="136"/>
      <c r="AS119" s="136"/>
    </row>
    <row r="120" spans="1:49" s="109" customFormat="1" ht="26.1" customHeight="1" x14ac:dyDescent="0.25">
      <c r="A120" s="45" t="s">
        <v>100</v>
      </c>
      <c r="B120" s="48">
        <v>7</v>
      </c>
      <c r="C120" s="47">
        <f>(B120/$B$125)*100</f>
        <v>24.137931034482758</v>
      </c>
      <c r="D120" s="46">
        <v>0</v>
      </c>
      <c r="E120" s="102">
        <f>(D120/B120)*100</f>
        <v>0</v>
      </c>
      <c r="F120" s="48">
        <v>1</v>
      </c>
      <c r="G120" s="47">
        <f>(F120/B120)*100</f>
        <v>14.285714285714285</v>
      </c>
      <c r="H120" s="48">
        <v>6</v>
      </c>
      <c r="I120" s="94">
        <f t="shared" si="56"/>
        <v>85.714285714285708</v>
      </c>
      <c r="J120" s="46">
        <v>0</v>
      </c>
      <c r="K120" s="94">
        <f t="shared" si="57"/>
        <v>0</v>
      </c>
      <c r="L120" s="46">
        <v>7</v>
      </c>
      <c r="M120" s="94">
        <f t="shared" si="58"/>
        <v>100</v>
      </c>
      <c r="N120" s="46">
        <v>0</v>
      </c>
      <c r="O120" s="94">
        <f t="shared" si="59"/>
        <v>0</v>
      </c>
      <c r="P120" s="46">
        <v>0</v>
      </c>
      <c r="Q120" s="94">
        <f t="shared" si="60"/>
        <v>0</v>
      </c>
      <c r="R120" s="46">
        <v>0</v>
      </c>
      <c r="S120" s="94">
        <f t="shared" si="61"/>
        <v>0</v>
      </c>
      <c r="T120" s="46">
        <v>2</v>
      </c>
      <c r="U120" s="94">
        <f t="shared" si="62"/>
        <v>28.571428571428569</v>
      </c>
      <c r="V120" s="46">
        <v>3</v>
      </c>
      <c r="W120" s="94">
        <f t="shared" si="63"/>
        <v>42.857142857142854</v>
      </c>
      <c r="X120" s="46">
        <v>2</v>
      </c>
      <c r="Y120" s="94">
        <f t="shared" si="64"/>
        <v>28.571428571428569</v>
      </c>
      <c r="Z120" s="47">
        <v>0</v>
      </c>
      <c r="AA120" s="47">
        <f t="shared" si="65"/>
        <v>0</v>
      </c>
      <c r="AB120" s="48">
        <v>0</v>
      </c>
      <c r="AC120" s="136"/>
      <c r="AD120" s="106" t="str">
        <f t="shared" si="36"/>
        <v>Caceres2019</v>
      </c>
      <c r="AE120" s="106">
        <f t="shared" si="37"/>
        <v>7</v>
      </c>
      <c r="AF120" s="106">
        <f t="shared" si="38"/>
        <v>0</v>
      </c>
      <c r="AG120" s="106">
        <f t="shared" si="39"/>
        <v>2</v>
      </c>
      <c r="AH120" s="106">
        <f t="shared" si="40"/>
        <v>3</v>
      </c>
      <c r="AI120" s="120">
        <f t="shared" si="41"/>
        <v>0</v>
      </c>
      <c r="AJ120" s="106">
        <f t="shared" si="42"/>
        <v>2</v>
      </c>
      <c r="AK120" s="136"/>
      <c r="AL120" s="136"/>
      <c r="AM120" s="136"/>
      <c r="AN120" s="136"/>
      <c r="AO120" s="136"/>
      <c r="AP120" s="136"/>
      <c r="AQ120" s="136"/>
      <c r="AR120" s="136"/>
      <c r="AS120" s="136"/>
    </row>
    <row r="121" spans="1:49" s="109" customFormat="1" ht="26.1" customHeight="1" x14ac:dyDescent="0.25">
      <c r="A121" s="45" t="s">
        <v>6</v>
      </c>
      <c r="B121" s="48">
        <v>6</v>
      </c>
      <c r="C121" s="47">
        <f>(B121/$B$125)*100</f>
        <v>20.689655172413794</v>
      </c>
      <c r="D121" s="46">
        <v>0</v>
      </c>
      <c r="E121" s="102">
        <f>(D121/B121)*100</f>
        <v>0</v>
      </c>
      <c r="F121" s="48">
        <v>5</v>
      </c>
      <c r="G121" s="47">
        <f>(F121/B121)*100</f>
        <v>83.333333333333343</v>
      </c>
      <c r="H121" s="48">
        <v>1</v>
      </c>
      <c r="I121" s="94">
        <f t="shared" si="56"/>
        <v>16.666666666666664</v>
      </c>
      <c r="J121" s="46">
        <v>0</v>
      </c>
      <c r="K121" s="94">
        <f t="shared" si="57"/>
        <v>0</v>
      </c>
      <c r="L121" s="46">
        <v>6</v>
      </c>
      <c r="M121" s="94">
        <f t="shared" si="58"/>
        <v>100</v>
      </c>
      <c r="N121" s="46">
        <v>0</v>
      </c>
      <c r="O121" s="94">
        <f t="shared" si="59"/>
        <v>0</v>
      </c>
      <c r="P121" s="46">
        <v>0</v>
      </c>
      <c r="Q121" s="94">
        <f t="shared" si="60"/>
        <v>0</v>
      </c>
      <c r="R121" s="46">
        <v>0</v>
      </c>
      <c r="S121" s="94">
        <f t="shared" si="61"/>
        <v>0</v>
      </c>
      <c r="T121" s="46">
        <v>4</v>
      </c>
      <c r="U121" s="94">
        <f t="shared" si="62"/>
        <v>66.666666666666657</v>
      </c>
      <c r="V121" s="46">
        <v>0</v>
      </c>
      <c r="W121" s="94">
        <f t="shared" si="63"/>
        <v>0</v>
      </c>
      <c r="X121" s="46">
        <v>1</v>
      </c>
      <c r="Y121" s="94">
        <f t="shared" si="64"/>
        <v>16.666666666666664</v>
      </c>
      <c r="Z121" s="47">
        <v>1</v>
      </c>
      <c r="AA121" s="47">
        <f t="shared" si="65"/>
        <v>16.666666666666664</v>
      </c>
      <c r="AB121" s="48">
        <v>0</v>
      </c>
      <c r="AC121" s="136"/>
      <c r="AD121" s="106" t="str">
        <f t="shared" si="36"/>
        <v>El Bagre2019</v>
      </c>
      <c r="AE121" s="106">
        <f t="shared" si="37"/>
        <v>6</v>
      </c>
      <c r="AF121" s="106">
        <f t="shared" si="38"/>
        <v>0</v>
      </c>
      <c r="AG121" s="106">
        <f t="shared" si="39"/>
        <v>4</v>
      </c>
      <c r="AH121" s="106">
        <f t="shared" si="40"/>
        <v>0</v>
      </c>
      <c r="AI121" s="120">
        <f t="shared" si="41"/>
        <v>1</v>
      </c>
      <c r="AJ121" s="106">
        <f t="shared" si="42"/>
        <v>1</v>
      </c>
      <c r="AK121" s="136"/>
      <c r="AL121" s="136"/>
      <c r="AM121" s="136"/>
      <c r="AN121" s="136"/>
      <c r="AO121" s="136"/>
      <c r="AP121" s="136"/>
      <c r="AQ121" s="136"/>
      <c r="AR121" s="136"/>
      <c r="AS121" s="136"/>
    </row>
    <row r="122" spans="1:49" s="109" customFormat="1" ht="26.1" customHeight="1" x14ac:dyDescent="0.25">
      <c r="A122" s="79" t="s">
        <v>101</v>
      </c>
      <c r="B122" s="48"/>
      <c r="C122" s="79"/>
      <c r="D122" s="46"/>
      <c r="E122" s="102"/>
      <c r="F122" s="48"/>
      <c r="G122" s="79"/>
      <c r="H122" s="48"/>
      <c r="I122" s="94"/>
      <c r="J122" s="46"/>
      <c r="K122" s="94"/>
      <c r="L122" s="46"/>
      <c r="M122" s="94"/>
      <c r="N122" s="46"/>
      <c r="O122" s="94"/>
      <c r="P122" s="46"/>
      <c r="Q122" s="94"/>
      <c r="R122" s="46"/>
      <c r="S122" s="94"/>
      <c r="T122" s="46"/>
      <c r="U122" s="94"/>
      <c r="V122" s="46"/>
      <c r="W122" s="94"/>
      <c r="X122" s="46"/>
      <c r="Y122" s="94"/>
      <c r="Z122" s="47"/>
      <c r="AA122" s="47"/>
      <c r="AB122" s="48"/>
      <c r="AC122" s="136"/>
      <c r="AD122" s="106" t="str">
        <f t="shared" si="36"/>
        <v>Nechi2019</v>
      </c>
      <c r="AE122" s="106">
        <f t="shared" si="37"/>
        <v>0</v>
      </c>
      <c r="AF122" s="106">
        <f t="shared" si="38"/>
        <v>0</v>
      </c>
      <c r="AG122" s="106">
        <f t="shared" si="39"/>
        <v>0</v>
      </c>
      <c r="AH122" s="106">
        <f t="shared" si="40"/>
        <v>0</v>
      </c>
      <c r="AI122" s="120">
        <f t="shared" si="41"/>
        <v>0</v>
      </c>
      <c r="AJ122" s="106">
        <f t="shared" si="42"/>
        <v>0</v>
      </c>
      <c r="AK122" s="136"/>
      <c r="AL122" s="136"/>
      <c r="AM122" s="136"/>
      <c r="AN122" s="136"/>
      <c r="AO122" s="136"/>
      <c r="AP122" s="136"/>
      <c r="AQ122" s="136"/>
      <c r="AR122" s="136"/>
      <c r="AS122" s="136"/>
    </row>
    <row r="123" spans="1:49" s="109" customFormat="1" ht="26.1" customHeight="1" x14ac:dyDescent="0.25">
      <c r="A123" s="45" t="s">
        <v>102</v>
      </c>
      <c r="B123" s="48">
        <v>3</v>
      </c>
      <c r="C123" s="47">
        <f>(B123/$B$125)*100</f>
        <v>10.344827586206897</v>
      </c>
      <c r="D123" s="46">
        <v>0</v>
      </c>
      <c r="E123" s="102">
        <f>(D123/B123)*100</f>
        <v>0</v>
      </c>
      <c r="F123" s="48">
        <v>3</v>
      </c>
      <c r="G123" s="47">
        <f>(F123/B123)*100</f>
        <v>100</v>
      </c>
      <c r="H123" s="48">
        <v>0</v>
      </c>
      <c r="I123" s="94">
        <f t="shared" si="56"/>
        <v>0</v>
      </c>
      <c r="J123" s="46">
        <v>0</v>
      </c>
      <c r="K123" s="94">
        <f t="shared" si="57"/>
        <v>0</v>
      </c>
      <c r="L123" s="46">
        <v>3</v>
      </c>
      <c r="M123" s="94">
        <f t="shared" si="58"/>
        <v>100</v>
      </c>
      <c r="N123" s="46">
        <v>0</v>
      </c>
      <c r="O123" s="94">
        <f t="shared" si="59"/>
        <v>0</v>
      </c>
      <c r="P123" s="46">
        <v>0</v>
      </c>
      <c r="Q123" s="94">
        <f t="shared" si="60"/>
        <v>0</v>
      </c>
      <c r="R123" s="46">
        <v>0</v>
      </c>
      <c r="S123" s="94">
        <f t="shared" si="61"/>
        <v>0</v>
      </c>
      <c r="T123" s="46">
        <v>0</v>
      </c>
      <c r="U123" s="94">
        <f t="shared" si="62"/>
        <v>0</v>
      </c>
      <c r="V123" s="46">
        <v>0</v>
      </c>
      <c r="W123" s="94">
        <f t="shared" si="63"/>
        <v>0</v>
      </c>
      <c r="X123" s="46">
        <v>0</v>
      </c>
      <c r="Y123" s="94">
        <f t="shared" si="64"/>
        <v>0</v>
      </c>
      <c r="Z123" s="47">
        <v>3</v>
      </c>
      <c r="AA123" s="47">
        <f t="shared" si="65"/>
        <v>100</v>
      </c>
      <c r="AB123" s="48">
        <v>0</v>
      </c>
      <c r="AC123" s="136"/>
      <c r="AD123" s="106" t="str">
        <f t="shared" si="36"/>
        <v>Taraza2019</v>
      </c>
      <c r="AE123" s="106">
        <f t="shared" si="37"/>
        <v>3</v>
      </c>
      <c r="AF123" s="106">
        <f t="shared" si="38"/>
        <v>0</v>
      </c>
      <c r="AG123" s="106">
        <f t="shared" si="39"/>
        <v>0</v>
      </c>
      <c r="AH123" s="106">
        <f t="shared" si="40"/>
        <v>0</v>
      </c>
      <c r="AI123" s="120">
        <f t="shared" si="41"/>
        <v>3</v>
      </c>
      <c r="AJ123" s="106">
        <f t="shared" si="42"/>
        <v>0</v>
      </c>
      <c r="AK123" s="136"/>
      <c r="AL123" s="136"/>
      <c r="AM123" s="136"/>
      <c r="AN123" s="136"/>
      <c r="AO123" s="136"/>
      <c r="AP123" s="136"/>
      <c r="AQ123" s="136"/>
      <c r="AR123" s="136"/>
      <c r="AS123" s="136"/>
    </row>
    <row r="124" spans="1:49" s="109" customFormat="1" ht="26.1" customHeight="1" x14ac:dyDescent="0.25">
      <c r="A124" s="45" t="s">
        <v>7</v>
      </c>
      <c r="B124" s="48">
        <v>2</v>
      </c>
      <c r="C124" s="47">
        <f>(B124/$B$125)*100</f>
        <v>6.8965517241379306</v>
      </c>
      <c r="D124" s="46">
        <v>0</v>
      </c>
      <c r="E124" s="102">
        <f>(D124/B124)*100</f>
        <v>0</v>
      </c>
      <c r="F124" s="48">
        <v>2</v>
      </c>
      <c r="G124" s="47">
        <f>(F124/B124)*100</f>
        <v>100</v>
      </c>
      <c r="H124" s="48">
        <v>0</v>
      </c>
      <c r="I124" s="94">
        <f t="shared" si="56"/>
        <v>0</v>
      </c>
      <c r="J124" s="46">
        <v>0</v>
      </c>
      <c r="K124" s="94">
        <f t="shared" si="57"/>
        <v>0</v>
      </c>
      <c r="L124" s="46">
        <v>2</v>
      </c>
      <c r="M124" s="94">
        <f t="shared" si="58"/>
        <v>100</v>
      </c>
      <c r="N124" s="46">
        <v>0</v>
      </c>
      <c r="O124" s="94">
        <f t="shared" si="59"/>
        <v>0</v>
      </c>
      <c r="P124" s="46">
        <v>0</v>
      </c>
      <c r="Q124" s="94">
        <f t="shared" si="60"/>
        <v>0</v>
      </c>
      <c r="R124" s="46">
        <v>0</v>
      </c>
      <c r="S124" s="94">
        <f t="shared" si="61"/>
        <v>0</v>
      </c>
      <c r="T124" s="46">
        <v>2</v>
      </c>
      <c r="U124" s="94">
        <f t="shared" si="62"/>
        <v>100</v>
      </c>
      <c r="V124" s="46">
        <v>0</v>
      </c>
      <c r="W124" s="94">
        <f t="shared" si="63"/>
        <v>0</v>
      </c>
      <c r="X124" s="46">
        <v>0</v>
      </c>
      <c r="Y124" s="94">
        <f t="shared" si="64"/>
        <v>0</v>
      </c>
      <c r="Z124" s="47">
        <v>0</v>
      </c>
      <c r="AA124" s="47">
        <f t="shared" si="65"/>
        <v>0</v>
      </c>
      <c r="AB124" s="48">
        <v>0</v>
      </c>
      <c r="AC124" s="136"/>
      <c r="AD124" s="106" t="str">
        <f t="shared" si="36"/>
        <v>Zaragoza2019</v>
      </c>
      <c r="AE124" s="106">
        <f t="shared" si="37"/>
        <v>2</v>
      </c>
      <c r="AF124" s="106">
        <f t="shared" si="38"/>
        <v>0</v>
      </c>
      <c r="AG124" s="106">
        <f t="shared" si="39"/>
        <v>2</v>
      </c>
      <c r="AH124" s="106">
        <f t="shared" si="40"/>
        <v>0</v>
      </c>
      <c r="AI124" s="120">
        <f t="shared" si="41"/>
        <v>0</v>
      </c>
      <c r="AJ124" s="106">
        <f t="shared" si="42"/>
        <v>0</v>
      </c>
      <c r="AK124" s="136"/>
      <c r="AL124" s="136"/>
      <c r="AM124" s="136"/>
      <c r="AN124" s="136"/>
      <c r="AO124" s="136"/>
      <c r="AP124" s="136"/>
      <c r="AQ124" s="136"/>
      <c r="AR124" s="136"/>
      <c r="AS124" s="136"/>
    </row>
    <row r="125" spans="1:49" ht="26.1" customHeight="1" x14ac:dyDescent="0.2">
      <c r="A125" s="67" t="s">
        <v>174</v>
      </c>
      <c r="B125" s="68">
        <f>SUM($B$119:$B$124)</f>
        <v>29</v>
      </c>
      <c r="C125" s="62">
        <f>(B125/$B$125)*100</f>
        <v>100</v>
      </c>
      <c r="D125" s="80">
        <f>SUM($D$119:$D$124)</f>
        <v>0</v>
      </c>
      <c r="E125" s="71">
        <f>(D125/$B$125)*100</f>
        <v>0</v>
      </c>
      <c r="F125" s="68">
        <f>SUM($F$119:$F$124)</f>
        <v>21</v>
      </c>
      <c r="G125" s="83">
        <f>(F125/$B$125)*100</f>
        <v>72.41379310344827</v>
      </c>
      <c r="H125" s="68">
        <f>SUM($H$119:$H$124)</f>
        <v>8</v>
      </c>
      <c r="I125" s="83">
        <f>(H125/$B$125)*100</f>
        <v>27.586206896551722</v>
      </c>
      <c r="J125" s="68">
        <f>SUM($J$119:$J$124)</f>
        <v>0</v>
      </c>
      <c r="K125" s="83">
        <f>(J125/$B$125)*100</f>
        <v>0</v>
      </c>
      <c r="L125" s="68">
        <f>SUM($L$119:$L$124)</f>
        <v>29</v>
      </c>
      <c r="M125" s="110">
        <f>(L125/$B$125)*100</f>
        <v>100</v>
      </c>
      <c r="N125" s="68">
        <f>SUM($N$119:$N$124)</f>
        <v>0</v>
      </c>
      <c r="O125" s="110">
        <f>(N125/$B$125)*100</f>
        <v>0</v>
      </c>
      <c r="P125" s="68">
        <f>SUM($P$119:$P$124)</f>
        <v>0</v>
      </c>
      <c r="Q125" s="110">
        <f>(P125/$B$125)*100</f>
        <v>0</v>
      </c>
      <c r="R125" s="68">
        <f>SUM($R$119:$R$124)</f>
        <v>0</v>
      </c>
      <c r="S125" s="110">
        <f>(R125/$B$125)*100</f>
        <v>0</v>
      </c>
      <c r="T125" s="68">
        <f>SUM($T$119:$T$124)</f>
        <v>17</v>
      </c>
      <c r="U125" s="83">
        <f>(T125/$B$125)*100</f>
        <v>58.620689655172406</v>
      </c>
      <c r="V125" s="68">
        <f>SUM($V$119:$V$124)</f>
        <v>3</v>
      </c>
      <c r="W125" s="83">
        <f>(V125/$B$125)*100</f>
        <v>10.344827586206897</v>
      </c>
      <c r="X125" s="68">
        <f>SUM($X$119:$X$124)</f>
        <v>3</v>
      </c>
      <c r="Y125" s="83">
        <f>(X125/$B$125)*100</f>
        <v>10.344827586206897</v>
      </c>
      <c r="Z125" s="95">
        <f>SUM(Z119:Z124)</f>
        <v>6</v>
      </c>
      <c r="AA125" s="83">
        <f>(Z125/$B$125)*100</f>
        <v>20.689655172413794</v>
      </c>
      <c r="AB125" s="68">
        <f>SUM($AB$119:$AB$124)</f>
        <v>0</v>
      </c>
      <c r="AC125" s="113"/>
      <c r="AD125" s="106" t="str">
        <f t="shared" si="36"/>
        <v>TOTAL2019</v>
      </c>
      <c r="AE125" s="106">
        <f t="shared" si="37"/>
        <v>29</v>
      </c>
      <c r="AF125" s="106">
        <f t="shared" si="38"/>
        <v>0</v>
      </c>
      <c r="AG125" s="106">
        <f t="shared" si="39"/>
        <v>17</v>
      </c>
      <c r="AH125" s="106">
        <f t="shared" si="40"/>
        <v>3</v>
      </c>
      <c r="AI125" s="120">
        <f t="shared" si="41"/>
        <v>6</v>
      </c>
      <c r="AJ125" s="106">
        <f t="shared" si="42"/>
        <v>3</v>
      </c>
      <c r="AK125" s="113"/>
      <c r="AL125" s="113"/>
      <c r="AM125" s="113"/>
      <c r="AN125" s="113"/>
      <c r="AO125" s="113"/>
      <c r="AP125" s="113"/>
      <c r="AQ125" s="113"/>
      <c r="AR125" s="113"/>
      <c r="AS125" s="113"/>
    </row>
    <row r="126" spans="1:49" ht="15" x14ac:dyDescent="0.2">
      <c r="A126" s="104"/>
      <c r="B126" s="85"/>
      <c r="C126" s="86"/>
      <c r="D126" s="87"/>
      <c r="E126" s="86"/>
      <c r="F126" s="85"/>
      <c r="G126" s="86"/>
      <c r="H126" s="97"/>
      <c r="I126" s="98"/>
      <c r="J126" s="97"/>
      <c r="K126" s="98"/>
      <c r="L126" s="97"/>
      <c r="M126" s="98"/>
      <c r="N126" s="97"/>
      <c r="O126" s="98"/>
      <c r="P126" s="97"/>
      <c r="Q126" s="98"/>
      <c r="R126" s="97"/>
      <c r="S126" s="98"/>
      <c r="T126" s="97"/>
      <c r="U126" s="98"/>
      <c r="V126" s="97"/>
      <c r="W126" s="98"/>
      <c r="X126" s="97"/>
      <c r="Y126" s="98"/>
      <c r="Z126" s="99"/>
      <c r="AA126" s="98"/>
      <c r="AB126" s="97"/>
      <c r="AC126" s="97"/>
      <c r="AD126" s="106" t="str">
        <f t="shared" si="36"/>
        <v>2019</v>
      </c>
      <c r="AE126" s="106">
        <f t="shared" si="37"/>
        <v>0</v>
      </c>
      <c r="AF126" s="106">
        <f t="shared" si="38"/>
        <v>0</v>
      </c>
      <c r="AG126" s="106">
        <f t="shared" si="39"/>
        <v>0</v>
      </c>
      <c r="AH126" s="106">
        <f t="shared" si="40"/>
        <v>0</v>
      </c>
      <c r="AI126" s="120">
        <f t="shared" si="41"/>
        <v>0</v>
      </c>
      <c r="AJ126" s="106">
        <f t="shared" si="42"/>
        <v>0</v>
      </c>
      <c r="AK126" s="97"/>
      <c r="AL126" s="97"/>
      <c r="AM126" s="97"/>
      <c r="AN126" s="97"/>
      <c r="AO126" s="97"/>
      <c r="AP126" s="97"/>
      <c r="AQ126" s="97"/>
      <c r="AR126" s="97"/>
      <c r="AS126" s="97"/>
    </row>
    <row r="127" spans="1:49" ht="15" x14ac:dyDescent="0.2">
      <c r="A127" s="84"/>
      <c r="B127" s="85"/>
      <c r="C127" s="86"/>
      <c r="D127" s="87"/>
      <c r="E127" s="86"/>
      <c r="F127" s="85"/>
      <c r="G127" s="86"/>
      <c r="H127" s="97"/>
      <c r="I127" s="98"/>
      <c r="J127" s="97"/>
      <c r="K127" s="98"/>
      <c r="L127" s="97"/>
      <c r="M127" s="98"/>
      <c r="N127" s="97"/>
      <c r="O127" s="98"/>
      <c r="P127" s="97"/>
      <c r="Q127" s="98"/>
      <c r="R127" s="97"/>
      <c r="S127" s="98"/>
      <c r="T127" s="97"/>
      <c r="U127" s="98"/>
      <c r="V127" s="97"/>
      <c r="W127" s="98"/>
      <c r="X127" s="97"/>
      <c r="Y127" s="98"/>
      <c r="Z127" s="99"/>
      <c r="AA127" s="98"/>
      <c r="AB127" s="97"/>
      <c r="AC127" s="97"/>
      <c r="AD127" s="106" t="str">
        <f t="shared" si="36"/>
        <v>2019</v>
      </c>
      <c r="AE127" s="106">
        <f t="shared" si="37"/>
        <v>0</v>
      </c>
      <c r="AF127" s="106">
        <f t="shared" si="38"/>
        <v>0</v>
      </c>
      <c r="AG127" s="106">
        <f t="shared" si="39"/>
        <v>0</v>
      </c>
      <c r="AH127" s="106">
        <f t="shared" si="40"/>
        <v>0</v>
      </c>
      <c r="AI127" s="120">
        <f t="shared" si="41"/>
        <v>0</v>
      </c>
      <c r="AJ127" s="106">
        <f t="shared" si="42"/>
        <v>0</v>
      </c>
      <c r="AK127" s="97"/>
      <c r="AL127" s="97"/>
      <c r="AM127" s="97"/>
      <c r="AN127" s="97"/>
      <c r="AO127" s="97"/>
      <c r="AP127" s="97"/>
      <c r="AQ127" s="97"/>
      <c r="AR127" s="97"/>
      <c r="AS127" s="97"/>
    </row>
    <row r="128" spans="1:49" ht="15" x14ac:dyDescent="0.2">
      <c r="A128" s="84"/>
      <c r="B128" s="85"/>
      <c r="C128" s="86"/>
      <c r="D128" s="87"/>
      <c r="E128" s="86"/>
      <c r="F128" s="85"/>
      <c r="G128" s="86"/>
      <c r="H128" s="97"/>
      <c r="I128" s="98"/>
      <c r="J128" s="97"/>
      <c r="K128" s="98"/>
      <c r="L128" s="97"/>
      <c r="M128" s="98"/>
      <c r="N128" s="97"/>
      <c r="O128" s="98"/>
      <c r="P128" s="97"/>
      <c r="Q128" s="98"/>
      <c r="R128" s="97"/>
      <c r="S128" s="98"/>
      <c r="T128" s="97"/>
      <c r="U128" s="98"/>
      <c r="V128" s="97"/>
      <c r="W128" s="98"/>
      <c r="X128" s="97"/>
      <c r="Y128" s="98"/>
      <c r="Z128" s="99"/>
      <c r="AA128" s="98"/>
      <c r="AB128" s="97"/>
      <c r="AC128" s="97"/>
      <c r="AD128" s="106" t="str">
        <f t="shared" si="36"/>
        <v>2019</v>
      </c>
      <c r="AE128" s="106">
        <f t="shared" si="37"/>
        <v>0</v>
      </c>
      <c r="AF128" s="106">
        <f t="shared" si="38"/>
        <v>0</v>
      </c>
      <c r="AG128" s="106">
        <f t="shared" si="39"/>
        <v>0</v>
      </c>
      <c r="AH128" s="106">
        <f t="shared" si="40"/>
        <v>0</v>
      </c>
      <c r="AI128" s="120">
        <f t="shared" si="41"/>
        <v>0</v>
      </c>
      <c r="AJ128" s="106">
        <f t="shared" si="42"/>
        <v>0</v>
      </c>
      <c r="AK128" s="97"/>
      <c r="AL128" s="97"/>
      <c r="AM128" s="97"/>
      <c r="AN128" s="97"/>
      <c r="AO128" s="97"/>
      <c r="AP128" s="97"/>
      <c r="AQ128" s="97"/>
      <c r="AR128" s="97"/>
      <c r="AS128" s="97"/>
    </row>
    <row r="129" spans="1:45" ht="15" x14ac:dyDescent="0.2">
      <c r="A129" s="84"/>
      <c r="B129" s="85"/>
      <c r="C129" s="86"/>
      <c r="D129" s="87"/>
      <c r="E129" s="86"/>
      <c r="F129" s="85"/>
      <c r="G129" s="86"/>
      <c r="H129" s="97"/>
      <c r="I129" s="98"/>
      <c r="J129" s="97"/>
      <c r="K129" s="98"/>
      <c r="L129" s="97"/>
      <c r="M129" s="98"/>
      <c r="N129" s="97"/>
      <c r="O129" s="98"/>
      <c r="P129" s="97"/>
      <c r="Q129" s="98"/>
      <c r="R129" s="97"/>
      <c r="S129" s="98"/>
      <c r="T129" s="97"/>
      <c r="U129" s="98"/>
      <c r="V129" s="97"/>
      <c r="W129" s="98"/>
      <c r="X129" s="97"/>
      <c r="Y129" s="98"/>
      <c r="Z129" s="99"/>
      <c r="AA129" s="98"/>
      <c r="AB129" s="97"/>
      <c r="AC129" s="97"/>
      <c r="AD129" s="106" t="str">
        <f t="shared" si="36"/>
        <v>2019</v>
      </c>
      <c r="AE129" s="106">
        <f t="shared" si="37"/>
        <v>0</v>
      </c>
      <c r="AF129" s="106">
        <f t="shared" si="38"/>
        <v>0</v>
      </c>
      <c r="AG129" s="106">
        <f t="shared" si="39"/>
        <v>0</v>
      </c>
      <c r="AH129" s="106">
        <f t="shared" si="40"/>
        <v>0</v>
      </c>
      <c r="AI129" s="120">
        <f t="shared" si="41"/>
        <v>0</v>
      </c>
      <c r="AJ129" s="106">
        <f t="shared" si="42"/>
        <v>0</v>
      </c>
      <c r="AK129" s="97"/>
      <c r="AL129" s="97"/>
      <c r="AM129" s="97"/>
      <c r="AN129" s="97"/>
      <c r="AO129" s="97"/>
      <c r="AP129" s="97"/>
      <c r="AQ129" s="97"/>
      <c r="AR129" s="97"/>
      <c r="AS129" s="97"/>
    </row>
    <row r="130" spans="1:45" ht="15" x14ac:dyDescent="0.2">
      <c r="A130" s="84"/>
      <c r="B130" s="85"/>
      <c r="C130" s="86"/>
      <c r="D130" s="87"/>
      <c r="E130" s="86"/>
      <c r="F130" s="85"/>
      <c r="G130" s="86"/>
      <c r="H130" s="97"/>
      <c r="I130" s="98"/>
      <c r="J130" s="97"/>
      <c r="K130" s="98"/>
      <c r="L130" s="97"/>
      <c r="M130" s="98"/>
      <c r="N130" s="97"/>
      <c r="O130" s="98"/>
      <c r="P130" s="97"/>
      <c r="Q130" s="98"/>
      <c r="R130" s="97"/>
      <c r="S130" s="98"/>
      <c r="T130" s="97"/>
      <c r="U130" s="98"/>
      <c r="V130" s="97"/>
      <c r="W130" s="98"/>
      <c r="X130" s="97"/>
      <c r="Y130" s="98"/>
      <c r="Z130" s="99"/>
      <c r="AA130" s="98"/>
      <c r="AB130" s="97"/>
      <c r="AC130" s="97"/>
      <c r="AD130" s="106" t="str">
        <f t="shared" si="36"/>
        <v>2019</v>
      </c>
      <c r="AE130" s="106">
        <f t="shared" si="37"/>
        <v>0</v>
      </c>
      <c r="AF130" s="106">
        <f t="shared" si="38"/>
        <v>0</v>
      </c>
      <c r="AG130" s="106">
        <f t="shared" si="39"/>
        <v>0</v>
      </c>
      <c r="AH130" s="106">
        <f t="shared" si="40"/>
        <v>0</v>
      </c>
      <c r="AI130" s="120">
        <f t="shared" si="41"/>
        <v>0</v>
      </c>
      <c r="AJ130" s="106">
        <f t="shared" si="42"/>
        <v>0</v>
      </c>
      <c r="AK130" s="97"/>
      <c r="AL130" s="97"/>
      <c r="AM130" s="97"/>
      <c r="AN130" s="97"/>
      <c r="AO130" s="97"/>
      <c r="AP130" s="97"/>
      <c r="AQ130" s="97"/>
      <c r="AR130" s="97"/>
      <c r="AS130" s="97"/>
    </row>
    <row r="131" spans="1:45" ht="15" x14ac:dyDescent="0.2">
      <c r="A131" s="84"/>
      <c r="B131" s="85"/>
      <c r="C131" s="86"/>
      <c r="D131" s="87"/>
      <c r="E131" s="86"/>
      <c r="F131" s="85"/>
      <c r="G131" s="86"/>
      <c r="H131" s="97"/>
      <c r="I131" s="98"/>
      <c r="J131" s="97"/>
      <c r="K131" s="98"/>
      <c r="L131" s="97"/>
      <c r="M131" s="98"/>
      <c r="N131" s="97"/>
      <c r="O131" s="98"/>
      <c r="P131" s="97"/>
      <c r="Q131" s="98"/>
      <c r="R131" s="97"/>
      <c r="S131" s="98"/>
      <c r="T131" s="97"/>
      <c r="U131" s="98"/>
      <c r="V131" s="97"/>
      <c r="W131" s="98"/>
      <c r="X131" s="97"/>
      <c r="Y131" s="98"/>
      <c r="Z131" s="99"/>
      <c r="AA131" s="98"/>
      <c r="AB131" s="97"/>
      <c r="AC131" s="97"/>
      <c r="AD131" s="106" t="str">
        <f t="shared" si="36"/>
        <v>2019</v>
      </c>
      <c r="AE131" s="106">
        <f t="shared" si="37"/>
        <v>0</v>
      </c>
      <c r="AF131" s="106">
        <f t="shared" si="38"/>
        <v>0</v>
      </c>
      <c r="AG131" s="106">
        <f t="shared" si="39"/>
        <v>0</v>
      </c>
      <c r="AH131" s="106">
        <f t="shared" si="40"/>
        <v>0</v>
      </c>
      <c r="AI131" s="120">
        <f t="shared" si="41"/>
        <v>0</v>
      </c>
      <c r="AJ131" s="106">
        <f t="shared" si="42"/>
        <v>0</v>
      </c>
      <c r="AK131" s="97"/>
      <c r="AL131" s="97"/>
      <c r="AM131" s="97"/>
      <c r="AN131" s="97"/>
      <c r="AO131" s="97"/>
      <c r="AP131" s="97"/>
      <c r="AQ131" s="97"/>
      <c r="AR131" s="97"/>
      <c r="AS131" s="97"/>
    </row>
    <row r="132" spans="1:45" ht="21" customHeight="1" x14ac:dyDescent="0.2">
      <c r="A132" s="202" t="s">
        <v>204</v>
      </c>
      <c r="B132" s="203"/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4"/>
      <c r="AC132" s="133"/>
      <c r="AD132" s="106" t="str">
        <f t="shared" si="36"/>
        <v>SUBREGION: MAGDALENA MEDIO - ANTIOQUIA 20192019</v>
      </c>
      <c r="AE132" s="106">
        <f t="shared" si="37"/>
        <v>0</v>
      </c>
      <c r="AF132" s="106">
        <f t="shared" si="38"/>
        <v>0</v>
      </c>
      <c r="AG132" s="106">
        <f t="shared" si="39"/>
        <v>0</v>
      </c>
      <c r="AH132" s="106">
        <f t="shared" si="40"/>
        <v>0</v>
      </c>
      <c r="AI132" s="120">
        <f t="shared" si="41"/>
        <v>0</v>
      </c>
      <c r="AJ132" s="106">
        <f t="shared" si="42"/>
        <v>0</v>
      </c>
      <c r="AK132" s="133"/>
      <c r="AL132" s="133"/>
      <c r="AM132" s="133"/>
      <c r="AN132" s="133"/>
      <c r="AO132" s="133"/>
      <c r="AP132" s="133"/>
      <c r="AQ132" s="133"/>
      <c r="AR132" s="133"/>
      <c r="AS132" s="133"/>
    </row>
    <row r="133" spans="1:45" ht="19.5" customHeight="1" x14ac:dyDescent="0.2">
      <c r="A133" s="175" t="s">
        <v>176</v>
      </c>
      <c r="B133" s="196" t="s">
        <v>177</v>
      </c>
      <c r="C133" s="198" t="s">
        <v>178</v>
      </c>
      <c r="D133" s="175" t="s">
        <v>150</v>
      </c>
      <c r="E133" s="175"/>
      <c r="F133" s="175"/>
      <c r="G133" s="175"/>
      <c r="H133" s="175"/>
      <c r="I133" s="175"/>
      <c r="J133" s="175"/>
      <c r="K133" s="175"/>
      <c r="L133" s="175" t="s">
        <v>151</v>
      </c>
      <c r="M133" s="175"/>
      <c r="N133" s="175"/>
      <c r="O133" s="175"/>
      <c r="P133" s="175"/>
      <c r="Q133" s="175"/>
      <c r="R133" s="175" t="s">
        <v>152</v>
      </c>
      <c r="S133" s="175"/>
      <c r="T133" s="175"/>
      <c r="U133" s="175"/>
      <c r="V133" s="175"/>
      <c r="W133" s="175"/>
      <c r="X133" s="175"/>
      <c r="Y133" s="175"/>
      <c r="Z133" s="200" t="s">
        <v>179</v>
      </c>
      <c r="AA133" s="60"/>
      <c r="AB133" s="196" t="s">
        <v>154</v>
      </c>
      <c r="AC133" s="134"/>
      <c r="AD133" s="106" t="str">
        <f t="shared" si="36"/>
        <v>Municipio2019</v>
      </c>
      <c r="AE133" s="106" t="str">
        <f t="shared" si="37"/>
        <v>Numero Piscinas</v>
      </c>
      <c r="AF133" s="106" t="str">
        <f t="shared" si="38"/>
        <v>CONCEPTO</v>
      </c>
      <c r="AG133" s="106">
        <f t="shared" si="39"/>
        <v>0</v>
      </c>
      <c r="AH133" s="106">
        <f t="shared" si="40"/>
        <v>0</v>
      </c>
      <c r="AI133" s="120" t="str">
        <f t="shared" si="41"/>
        <v>Sin Información 2019</v>
      </c>
      <c r="AJ133" s="106">
        <f t="shared" si="42"/>
        <v>0</v>
      </c>
      <c r="AK133" s="134"/>
      <c r="AL133" s="134"/>
      <c r="AM133" s="134"/>
      <c r="AN133" s="134"/>
      <c r="AO133" s="134"/>
      <c r="AP133" s="134"/>
      <c r="AQ133" s="134"/>
      <c r="AR133" s="134"/>
      <c r="AS133" s="134"/>
    </row>
    <row r="134" spans="1:45" ht="129.75" customHeight="1" x14ac:dyDescent="0.2">
      <c r="A134" s="208"/>
      <c r="B134" s="209"/>
      <c r="C134" s="210"/>
      <c r="D134" s="111" t="s">
        <v>155</v>
      </c>
      <c r="E134" s="110" t="s">
        <v>149</v>
      </c>
      <c r="F134" s="111" t="s">
        <v>156</v>
      </c>
      <c r="G134" s="110" t="s">
        <v>149</v>
      </c>
      <c r="H134" s="111" t="s">
        <v>157</v>
      </c>
      <c r="I134" s="110" t="s">
        <v>149</v>
      </c>
      <c r="J134" s="111" t="s">
        <v>158</v>
      </c>
      <c r="K134" s="110" t="s">
        <v>149</v>
      </c>
      <c r="L134" s="111" t="s">
        <v>159</v>
      </c>
      <c r="M134" s="110" t="s">
        <v>149</v>
      </c>
      <c r="N134" s="61" t="s">
        <v>160</v>
      </c>
      <c r="O134" s="110" t="s">
        <v>149</v>
      </c>
      <c r="P134" s="61" t="s">
        <v>161</v>
      </c>
      <c r="Q134" s="110" t="s">
        <v>149</v>
      </c>
      <c r="R134" s="61" t="s">
        <v>162</v>
      </c>
      <c r="S134" s="110" t="s">
        <v>149</v>
      </c>
      <c r="T134" s="61" t="s">
        <v>163</v>
      </c>
      <c r="U134" s="110" t="s">
        <v>149</v>
      </c>
      <c r="V134" s="61" t="s">
        <v>164</v>
      </c>
      <c r="W134" s="110" t="s">
        <v>149</v>
      </c>
      <c r="X134" s="61" t="s">
        <v>88</v>
      </c>
      <c r="Y134" s="110" t="s">
        <v>149</v>
      </c>
      <c r="Z134" s="201"/>
      <c r="AA134" s="63" t="s">
        <v>149</v>
      </c>
      <c r="AB134" s="209"/>
      <c r="AC134" s="113"/>
      <c r="AD134" s="106" t="str">
        <f t="shared" si="36"/>
        <v>2019</v>
      </c>
      <c r="AE134" s="106">
        <f t="shared" si="37"/>
        <v>0</v>
      </c>
      <c r="AF134" s="106" t="str">
        <f t="shared" si="38"/>
        <v>Favorable</v>
      </c>
      <c r="AG134" s="106" t="str">
        <f t="shared" si="39"/>
        <v>Favorable con Requerimientos</v>
      </c>
      <c r="AH134" s="106" t="str">
        <f t="shared" si="40"/>
        <v>Desfavorable</v>
      </c>
      <c r="AI134" s="120">
        <f t="shared" si="41"/>
        <v>0</v>
      </c>
      <c r="AJ134" s="106" t="str">
        <f t="shared" si="42"/>
        <v>Fuera de Servicio</v>
      </c>
      <c r="AK134" s="113"/>
      <c r="AL134" s="113"/>
      <c r="AM134" s="113"/>
      <c r="AN134" s="113"/>
      <c r="AO134" s="113"/>
      <c r="AP134" s="113"/>
      <c r="AQ134" s="113"/>
      <c r="AR134" s="113"/>
      <c r="AS134" s="113"/>
    </row>
    <row r="135" spans="1:45" s="109" customFormat="1" ht="26.1" customHeight="1" x14ac:dyDescent="0.25">
      <c r="A135" s="66" t="s">
        <v>97</v>
      </c>
      <c r="B135" s="48">
        <v>1</v>
      </c>
      <c r="C135" s="47">
        <f>(B135/B141)*100</f>
        <v>1.7241379310344827</v>
      </c>
      <c r="D135" s="46">
        <v>0</v>
      </c>
      <c r="E135" s="102">
        <f t="shared" ref="E135:E140" si="66">(D135/B135)*100</f>
        <v>0</v>
      </c>
      <c r="F135" s="48">
        <v>0</v>
      </c>
      <c r="G135" s="47">
        <f t="shared" ref="G135:G140" si="67">(F135/B135)*100</f>
        <v>0</v>
      </c>
      <c r="H135" s="48">
        <v>1</v>
      </c>
      <c r="I135" s="47">
        <f t="shared" ref="I135:I140" si="68">(H135/B135)*100</f>
        <v>100</v>
      </c>
      <c r="J135" s="48">
        <v>0</v>
      </c>
      <c r="K135" s="47">
        <f t="shared" ref="K135:K140" si="69">(J135/B135)*100</f>
        <v>0</v>
      </c>
      <c r="L135" s="48">
        <v>1</v>
      </c>
      <c r="M135" s="47">
        <f t="shared" ref="M135:M140" si="70">(L135/B135)*100</f>
        <v>100</v>
      </c>
      <c r="N135" s="48">
        <v>0</v>
      </c>
      <c r="O135" s="94">
        <f t="shared" ref="O135:O140" si="71">(N135/B135)*100</f>
        <v>0</v>
      </c>
      <c r="P135" s="48">
        <v>0</v>
      </c>
      <c r="Q135" s="47">
        <f t="shared" ref="Q135:Q140" si="72">(P135/B135)*100</f>
        <v>0</v>
      </c>
      <c r="R135" s="48">
        <v>0</v>
      </c>
      <c r="S135" s="47">
        <f t="shared" ref="S135:S140" si="73">(R135/B135)*100</f>
        <v>0</v>
      </c>
      <c r="T135" s="48">
        <v>1</v>
      </c>
      <c r="U135" s="47">
        <f t="shared" ref="U135:U140" si="74">(T135/B135)*100</f>
        <v>100</v>
      </c>
      <c r="V135" s="48">
        <v>0</v>
      </c>
      <c r="W135" s="47">
        <f t="shared" ref="W135:W140" si="75">(V135/B135)*100</f>
        <v>0</v>
      </c>
      <c r="X135" s="48">
        <v>0</v>
      </c>
      <c r="Y135" s="47">
        <f t="shared" ref="Y135:Y140" si="76">(X135/B135)*100</f>
        <v>0</v>
      </c>
      <c r="Z135" s="47">
        <v>0</v>
      </c>
      <c r="AA135" s="47">
        <f t="shared" ref="AA135:AA140" si="77">(Z135/B135)*100</f>
        <v>0</v>
      </c>
      <c r="AB135" s="48">
        <v>0</v>
      </c>
      <c r="AC135" s="136"/>
      <c r="AD135" s="106" t="str">
        <f t="shared" si="36"/>
        <v>Caracoli2019</v>
      </c>
      <c r="AE135" s="106">
        <f t="shared" si="37"/>
        <v>1</v>
      </c>
      <c r="AF135" s="106">
        <f t="shared" si="38"/>
        <v>0</v>
      </c>
      <c r="AG135" s="106">
        <f t="shared" si="39"/>
        <v>1</v>
      </c>
      <c r="AH135" s="106">
        <f t="shared" si="40"/>
        <v>0</v>
      </c>
      <c r="AI135" s="120">
        <f t="shared" si="41"/>
        <v>0</v>
      </c>
      <c r="AJ135" s="106">
        <f t="shared" si="42"/>
        <v>0</v>
      </c>
      <c r="AK135" s="136"/>
      <c r="AL135" s="136"/>
      <c r="AM135" s="136"/>
      <c r="AN135" s="136"/>
      <c r="AO135" s="136"/>
      <c r="AP135" s="136"/>
      <c r="AQ135" s="136"/>
      <c r="AR135" s="136"/>
      <c r="AS135" s="136"/>
    </row>
    <row r="136" spans="1:45" s="109" customFormat="1" ht="26.1" customHeight="1" x14ac:dyDescent="0.25">
      <c r="A136" s="64" t="s">
        <v>1</v>
      </c>
      <c r="B136" s="48">
        <v>2</v>
      </c>
      <c r="C136" s="47">
        <f>(B136/B141)*100</f>
        <v>3.4482758620689653</v>
      </c>
      <c r="D136" s="46">
        <v>0</v>
      </c>
      <c r="E136" s="102">
        <f t="shared" si="66"/>
        <v>0</v>
      </c>
      <c r="F136" s="48">
        <v>1</v>
      </c>
      <c r="G136" s="47">
        <f t="shared" si="67"/>
        <v>50</v>
      </c>
      <c r="H136" s="48">
        <v>1</v>
      </c>
      <c r="I136" s="47">
        <f t="shared" si="68"/>
        <v>50</v>
      </c>
      <c r="J136" s="48">
        <v>0</v>
      </c>
      <c r="K136" s="47">
        <f t="shared" si="69"/>
        <v>0</v>
      </c>
      <c r="L136" s="48">
        <v>2</v>
      </c>
      <c r="M136" s="47">
        <f t="shared" si="70"/>
        <v>100</v>
      </c>
      <c r="N136" s="48">
        <v>0</v>
      </c>
      <c r="O136" s="94">
        <f t="shared" si="71"/>
        <v>0</v>
      </c>
      <c r="P136" s="48">
        <v>0</v>
      </c>
      <c r="Q136" s="47">
        <f t="shared" si="72"/>
        <v>0</v>
      </c>
      <c r="R136" s="48">
        <v>0</v>
      </c>
      <c r="S136" s="47">
        <f t="shared" si="73"/>
        <v>0</v>
      </c>
      <c r="T136" s="48">
        <v>0</v>
      </c>
      <c r="U136" s="47">
        <f t="shared" si="74"/>
        <v>0</v>
      </c>
      <c r="V136" s="48">
        <v>0</v>
      </c>
      <c r="W136" s="47">
        <f t="shared" si="75"/>
        <v>0</v>
      </c>
      <c r="X136" s="48">
        <v>0</v>
      </c>
      <c r="Y136" s="47">
        <f t="shared" si="76"/>
        <v>0</v>
      </c>
      <c r="Z136" s="47">
        <v>2</v>
      </c>
      <c r="AA136" s="47">
        <f t="shared" si="77"/>
        <v>100</v>
      </c>
      <c r="AB136" s="48">
        <v>0</v>
      </c>
      <c r="AC136" s="136"/>
      <c r="AD136" s="106" t="str">
        <f t="shared" si="36"/>
        <v>Maceo2019</v>
      </c>
      <c r="AE136" s="106">
        <f t="shared" si="37"/>
        <v>2</v>
      </c>
      <c r="AF136" s="106">
        <f t="shared" si="38"/>
        <v>0</v>
      </c>
      <c r="AG136" s="106">
        <f t="shared" si="39"/>
        <v>0</v>
      </c>
      <c r="AH136" s="106">
        <f t="shared" si="40"/>
        <v>0</v>
      </c>
      <c r="AI136" s="120">
        <f t="shared" si="41"/>
        <v>2</v>
      </c>
      <c r="AJ136" s="106">
        <f t="shared" si="42"/>
        <v>0</v>
      </c>
      <c r="AK136" s="136"/>
      <c r="AL136" s="136"/>
      <c r="AM136" s="136"/>
      <c r="AN136" s="136"/>
      <c r="AO136" s="136"/>
      <c r="AP136" s="136"/>
      <c r="AQ136" s="136"/>
      <c r="AR136" s="136"/>
      <c r="AS136" s="136"/>
    </row>
    <row r="137" spans="1:45" s="109" customFormat="1" ht="26.1" customHeight="1" x14ac:dyDescent="0.25">
      <c r="A137" s="45" t="s">
        <v>2</v>
      </c>
      <c r="B137" s="48">
        <v>21</v>
      </c>
      <c r="C137" s="47">
        <f>(B137/B141)*100</f>
        <v>36.206896551724135</v>
      </c>
      <c r="D137" s="46">
        <v>0</v>
      </c>
      <c r="E137" s="102">
        <f t="shared" si="66"/>
        <v>0</v>
      </c>
      <c r="F137" s="48">
        <v>14</v>
      </c>
      <c r="G137" s="47">
        <f t="shared" si="67"/>
        <v>66.666666666666657</v>
      </c>
      <c r="H137" s="48">
        <v>7</v>
      </c>
      <c r="I137" s="47">
        <f t="shared" si="68"/>
        <v>33.333333333333329</v>
      </c>
      <c r="J137" s="48">
        <v>0</v>
      </c>
      <c r="K137" s="47">
        <f t="shared" si="69"/>
        <v>0</v>
      </c>
      <c r="L137" s="48">
        <v>16</v>
      </c>
      <c r="M137" s="47">
        <f t="shared" si="70"/>
        <v>76.19047619047619</v>
      </c>
      <c r="N137" s="48">
        <v>1</v>
      </c>
      <c r="O137" s="94">
        <f t="shared" si="71"/>
        <v>4.7619047619047619</v>
      </c>
      <c r="P137" s="48">
        <v>4</v>
      </c>
      <c r="Q137" s="47">
        <f t="shared" si="72"/>
        <v>19.047619047619047</v>
      </c>
      <c r="R137" s="48">
        <v>0</v>
      </c>
      <c r="S137" s="47">
        <f t="shared" si="73"/>
        <v>0</v>
      </c>
      <c r="T137" s="48">
        <v>13</v>
      </c>
      <c r="U137" s="47">
        <f t="shared" si="74"/>
        <v>61.904761904761905</v>
      </c>
      <c r="V137" s="48">
        <v>0</v>
      </c>
      <c r="W137" s="47">
        <f t="shared" si="75"/>
        <v>0</v>
      </c>
      <c r="X137" s="48">
        <v>2</v>
      </c>
      <c r="Y137" s="47">
        <f t="shared" si="76"/>
        <v>9.5238095238095237</v>
      </c>
      <c r="Z137" s="47">
        <v>6</v>
      </c>
      <c r="AA137" s="47">
        <f t="shared" si="77"/>
        <v>28.571428571428569</v>
      </c>
      <c r="AB137" s="48">
        <v>0</v>
      </c>
      <c r="AC137" s="136"/>
      <c r="AD137" s="106" t="str">
        <f t="shared" si="36"/>
        <v>Puerto Berrio2019</v>
      </c>
      <c r="AE137" s="106">
        <f t="shared" si="37"/>
        <v>21</v>
      </c>
      <c r="AF137" s="106">
        <f t="shared" si="38"/>
        <v>0</v>
      </c>
      <c r="AG137" s="106">
        <f t="shared" si="39"/>
        <v>13</v>
      </c>
      <c r="AH137" s="106">
        <f t="shared" si="40"/>
        <v>0</v>
      </c>
      <c r="AI137" s="120">
        <f t="shared" si="41"/>
        <v>6</v>
      </c>
      <c r="AJ137" s="106">
        <f t="shared" si="42"/>
        <v>2</v>
      </c>
      <c r="AK137" s="136"/>
      <c r="AL137" s="136"/>
      <c r="AM137" s="136"/>
      <c r="AN137" s="136"/>
      <c r="AO137" s="136"/>
      <c r="AP137" s="136"/>
      <c r="AQ137" s="136"/>
      <c r="AR137" s="136"/>
      <c r="AS137" s="136"/>
    </row>
    <row r="138" spans="1:45" s="109" customFormat="1" ht="26.1" customHeight="1" x14ac:dyDescent="0.25">
      <c r="A138" s="45" t="s">
        <v>3</v>
      </c>
      <c r="B138" s="48">
        <v>2</v>
      </c>
      <c r="C138" s="47">
        <f>B138/B141*100</f>
        <v>3.4482758620689653</v>
      </c>
      <c r="D138" s="46">
        <v>0</v>
      </c>
      <c r="E138" s="102">
        <f t="shared" si="66"/>
        <v>0</v>
      </c>
      <c r="F138" s="48">
        <v>2</v>
      </c>
      <c r="G138" s="47">
        <f t="shared" si="67"/>
        <v>100</v>
      </c>
      <c r="H138" s="48">
        <v>0</v>
      </c>
      <c r="I138" s="47">
        <f t="shared" si="68"/>
        <v>0</v>
      </c>
      <c r="J138" s="48">
        <v>0</v>
      </c>
      <c r="K138" s="47">
        <f t="shared" si="69"/>
        <v>0</v>
      </c>
      <c r="L138" s="48">
        <v>1</v>
      </c>
      <c r="M138" s="47">
        <f t="shared" si="70"/>
        <v>50</v>
      </c>
      <c r="N138" s="48">
        <v>0</v>
      </c>
      <c r="O138" s="94">
        <f t="shared" si="71"/>
        <v>0</v>
      </c>
      <c r="P138" s="48">
        <v>0</v>
      </c>
      <c r="Q138" s="47">
        <f t="shared" si="72"/>
        <v>0</v>
      </c>
      <c r="R138" s="48">
        <v>0</v>
      </c>
      <c r="S138" s="47">
        <f t="shared" si="73"/>
        <v>0</v>
      </c>
      <c r="T138" s="48">
        <v>2</v>
      </c>
      <c r="U138" s="47">
        <f t="shared" si="74"/>
        <v>100</v>
      </c>
      <c r="V138" s="48">
        <v>0</v>
      </c>
      <c r="W138" s="47">
        <f t="shared" si="75"/>
        <v>0</v>
      </c>
      <c r="X138" s="48">
        <v>0</v>
      </c>
      <c r="Y138" s="47">
        <f t="shared" si="76"/>
        <v>0</v>
      </c>
      <c r="Z138" s="47">
        <v>0</v>
      </c>
      <c r="AA138" s="47">
        <f t="shared" si="77"/>
        <v>0</v>
      </c>
      <c r="AB138" s="48">
        <v>0</v>
      </c>
      <c r="AC138" s="136"/>
      <c r="AD138" s="106" t="str">
        <f t="shared" ref="AD138:AD188" si="78">CONCATENATE(A138,$AD$8)</f>
        <v>Puerto Nare2019</v>
      </c>
      <c r="AE138" s="106">
        <f t="shared" ref="AE138:AE188" si="79">B138</f>
        <v>2</v>
      </c>
      <c r="AF138" s="106">
        <f t="shared" ref="AF138:AF188" si="80">R138</f>
        <v>0</v>
      </c>
      <c r="AG138" s="106">
        <f t="shared" ref="AG138:AG188" si="81">T138</f>
        <v>2</v>
      </c>
      <c r="AH138" s="106">
        <f t="shared" ref="AH138:AH188" si="82">V138</f>
        <v>0</v>
      </c>
      <c r="AI138" s="120">
        <f t="shared" ref="AI138:AI188" si="83">Z138</f>
        <v>0</v>
      </c>
      <c r="AJ138" s="106">
        <f t="shared" ref="AJ138:AJ188" si="84">X138</f>
        <v>0</v>
      </c>
      <c r="AK138" s="136"/>
      <c r="AL138" s="136"/>
      <c r="AM138" s="136"/>
      <c r="AN138" s="136"/>
      <c r="AO138" s="136"/>
      <c r="AP138" s="136"/>
      <c r="AQ138" s="136"/>
      <c r="AR138" s="136"/>
      <c r="AS138" s="136"/>
    </row>
    <row r="139" spans="1:45" s="109" customFormat="1" ht="26.1" customHeight="1" x14ac:dyDescent="0.25">
      <c r="A139" s="45" t="s">
        <v>4</v>
      </c>
      <c r="B139" s="48">
        <v>28</v>
      </c>
      <c r="C139" s="47">
        <f>(B139/B141)*100</f>
        <v>48.275862068965516</v>
      </c>
      <c r="D139" s="46">
        <v>0</v>
      </c>
      <c r="E139" s="102">
        <f t="shared" si="66"/>
        <v>0</v>
      </c>
      <c r="F139" s="48">
        <v>27</v>
      </c>
      <c r="G139" s="47">
        <f t="shared" si="67"/>
        <v>96.428571428571431</v>
      </c>
      <c r="H139" s="48">
        <v>0</v>
      </c>
      <c r="I139" s="47">
        <f t="shared" si="68"/>
        <v>0</v>
      </c>
      <c r="J139" s="48">
        <v>0</v>
      </c>
      <c r="K139" s="47">
        <f t="shared" si="69"/>
        <v>0</v>
      </c>
      <c r="L139" s="48">
        <v>27</v>
      </c>
      <c r="M139" s="47">
        <f t="shared" si="70"/>
        <v>96.428571428571431</v>
      </c>
      <c r="N139" s="48">
        <v>0</v>
      </c>
      <c r="O139" s="94">
        <f t="shared" si="71"/>
        <v>0</v>
      </c>
      <c r="P139" s="48">
        <v>0</v>
      </c>
      <c r="Q139" s="47">
        <f t="shared" si="72"/>
        <v>0</v>
      </c>
      <c r="R139" s="48">
        <v>2</v>
      </c>
      <c r="S139" s="47">
        <f t="shared" si="73"/>
        <v>7.1428571428571423</v>
      </c>
      <c r="T139" s="48">
        <v>19</v>
      </c>
      <c r="U139" s="47">
        <f t="shared" si="74"/>
        <v>67.857142857142861</v>
      </c>
      <c r="V139" s="48">
        <v>0</v>
      </c>
      <c r="W139" s="47">
        <f t="shared" si="75"/>
        <v>0</v>
      </c>
      <c r="X139" s="48">
        <v>1</v>
      </c>
      <c r="Y139" s="47">
        <f t="shared" si="76"/>
        <v>3.5714285714285712</v>
      </c>
      <c r="Z139" s="47">
        <v>6</v>
      </c>
      <c r="AA139" s="47">
        <f t="shared" si="77"/>
        <v>21.428571428571427</v>
      </c>
      <c r="AB139" s="48">
        <v>0</v>
      </c>
      <c r="AC139" s="136"/>
      <c r="AD139" s="106" t="str">
        <f t="shared" si="78"/>
        <v>Puerto Triunfo2019</v>
      </c>
      <c r="AE139" s="106">
        <f t="shared" si="79"/>
        <v>28</v>
      </c>
      <c r="AF139" s="106">
        <f t="shared" si="80"/>
        <v>2</v>
      </c>
      <c r="AG139" s="106">
        <f t="shared" si="81"/>
        <v>19</v>
      </c>
      <c r="AH139" s="106">
        <f t="shared" si="82"/>
        <v>0</v>
      </c>
      <c r="AI139" s="120">
        <f t="shared" si="83"/>
        <v>6</v>
      </c>
      <c r="AJ139" s="106">
        <f t="shared" si="84"/>
        <v>1</v>
      </c>
      <c r="AK139" s="136"/>
      <c r="AL139" s="136"/>
      <c r="AM139" s="136"/>
      <c r="AN139" s="136"/>
      <c r="AO139" s="136"/>
      <c r="AP139" s="136"/>
      <c r="AQ139" s="136"/>
      <c r="AR139" s="136"/>
      <c r="AS139" s="136"/>
    </row>
    <row r="140" spans="1:45" s="109" customFormat="1" ht="26.1" customHeight="1" x14ac:dyDescent="0.25">
      <c r="A140" s="45" t="s">
        <v>98</v>
      </c>
      <c r="B140" s="48">
        <v>4</v>
      </c>
      <c r="C140" s="47">
        <f>(B140/B141)*100</f>
        <v>6.8965517241379306</v>
      </c>
      <c r="D140" s="46">
        <v>0</v>
      </c>
      <c r="E140" s="102">
        <f t="shared" si="66"/>
        <v>0</v>
      </c>
      <c r="F140" s="48">
        <v>4</v>
      </c>
      <c r="G140" s="47">
        <f t="shared" si="67"/>
        <v>100</v>
      </c>
      <c r="H140" s="48">
        <v>0</v>
      </c>
      <c r="I140" s="47">
        <f t="shared" si="68"/>
        <v>0</v>
      </c>
      <c r="J140" s="48">
        <v>0</v>
      </c>
      <c r="K140" s="47">
        <f t="shared" si="69"/>
        <v>0</v>
      </c>
      <c r="L140" s="48">
        <v>4</v>
      </c>
      <c r="M140" s="47">
        <f t="shared" si="70"/>
        <v>100</v>
      </c>
      <c r="N140" s="48">
        <v>0</v>
      </c>
      <c r="O140" s="94">
        <f t="shared" si="71"/>
        <v>0</v>
      </c>
      <c r="P140" s="48">
        <v>0</v>
      </c>
      <c r="Q140" s="47">
        <f t="shared" si="72"/>
        <v>0</v>
      </c>
      <c r="R140" s="48">
        <v>0</v>
      </c>
      <c r="S140" s="47">
        <f t="shared" si="73"/>
        <v>0</v>
      </c>
      <c r="T140" s="48">
        <v>4</v>
      </c>
      <c r="U140" s="47">
        <f t="shared" si="74"/>
        <v>100</v>
      </c>
      <c r="V140" s="48">
        <v>0</v>
      </c>
      <c r="W140" s="47">
        <f t="shared" si="75"/>
        <v>0</v>
      </c>
      <c r="X140" s="48">
        <v>0</v>
      </c>
      <c r="Y140" s="47">
        <f t="shared" si="76"/>
        <v>0</v>
      </c>
      <c r="Z140" s="47">
        <v>0</v>
      </c>
      <c r="AA140" s="47">
        <f t="shared" si="77"/>
        <v>0</v>
      </c>
      <c r="AB140" s="48">
        <v>3</v>
      </c>
      <c r="AC140" s="136"/>
      <c r="AD140" s="106" t="str">
        <f t="shared" si="78"/>
        <v>Yondo2019</v>
      </c>
      <c r="AE140" s="106">
        <f t="shared" si="79"/>
        <v>4</v>
      </c>
      <c r="AF140" s="106">
        <f t="shared" si="80"/>
        <v>0</v>
      </c>
      <c r="AG140" s="106">
        <f t="shared" si="81"/>
        <v>4</v>
      </c>
      <c r="AH140" s="106">
        <f t="shared" si="82"/>
        <v>0</v>
      </c>
      <c r="AI140" s="120">
        <f t="shared" si="83"/>
        <v>0</v>
      </c>
      <c r="AJ140" s="106">
        <f t="shared" si="84"/>
        <v>0</v>
      </c>
      <c r="AK140" s="136"/>
      <c r="AL140" s="136"/>
      <c r="AM140" s="136"/>
      <c r="AN140" s="136"/>
      <c r="AO140" s="136"/>
      <c r="AP140" s="136"/>
      <c r="AQ140" s="136"/>
      <c r="AR140" s="136"/>
      <c r="AS140" s="136"/>
    </row>
    <row r="141" spans="1:45" ht="26.1" customHeight="1" x14ac:dyDescent="0.2">
      <c r="A141" s="67" t="s">
        <v>174</v>
      </c>
      <c r="B141" s="68">
        <f>SUM($B$135:$B$140)</f>
        <v>58</v>
      </c>
      <c r="C141" s="62">
        <f>B141/B141*100</f>
        <v>100</v>
      </c>
      <c r="D141" s="80">
        <f>SUM($D$135:$D$140)</f>
        <v>0</v>
      </c>
      <c r="E141" s="71">
        <f>(D141/$B$141)*100</f>
        <v>0</v>
      </c>
      <c r="F141" s="68">
        <f>SUM($F$135:$F$140)</f>
        <v>48</v>
      </c>
      <c r="G141" s="83">
        <f>(F141/$B$141)*100</f>
        <v>82.758620689655174</v>
      </c>
      <c r="H141" s="68">
        <f>SUM($H$135:$H$140)</f>
        <v>9</v>
      </c>
      <c r="I141" s="83">
        <f>(H141/$B$141)*100</f>
        <v>15.517241379310345</v>
      </c>
      <c r="J141" s="68">
        <f>SUM($J$135:$J$140)</f>
        <v>0</v>
      </c>
      <c r="K141" s="71">
        <f>(J141/$B$141)*100</f>
        <v>0</v>
      </c>
      <c r="L141" s="68">
        <f>SUM($L$135:$L$140)</f>
        <v>51</v>
      </c>
      <c r="M141" s="83">
        <f>(L141/$B$141)*100</f>
        <v>87.931034482758619</v>
      </c>
      <c r="N141" s="68">
        <f>SUM($N$135:$N$140)</f>
        <v>1</v>
      </c>
      <c r="O141" s="71">
        <f>(N141/$B$141)*100</f>
        <v>1.7241379310344827</v>
      </c>
      <c r="P141" s="68">
        <f>SUM($P$135:$P$140)</f>
        <v>4</v>
      </c>
      <c r="Q141" s="83">
        <f>(P141/$B$141)*100</f>
        <v>6.8965517241379306</v>
      </c>
      <c r="R141" s="68">
        <f>SUM($R$135:$R$140)</f>
        <v>2</v>
      </c>
      <c r="S141" s="71">
        <f>(R141/$B$141)*100</f>
        <v>3.4482758620689653</v>
      </c>
      <c r="T141" s="68">
        <f>SUM($T$135:$T$140)</f>
        <v>39</v>
      </c>
      <c r="U141" s="83">
        <f>(T141/$B$141)*100</f>
        <v>67.241379310344826</v>
      </c>
      <c r="V141" s="68">
        <f>SUM($V$135:$V$140)</f>
        <v>0</v>
      </c>
      <c r="W141" s="71">
        <f>(V141/$B$141)*100</f>
        <v>0</v>
      </c>
      <c r="X141" s="68">
        <f>SUM($X$135:$X$140)</f>
        <v>3</v>
      </c>
      <c r="Y141" s="71">
        <f>(X141/$B$141)*100</f>
        <v>5.1724137931034484</v>
      </c>
      <c r="Z141" s="95">
        <f>SUM(Z135:Z140)</f>
        <v>14</v>
      </c>
      <c r="AA141" s="71">
        <f>(Z141/$B$141)*100</f>
        <v>24.137931034482758</v>
      </c>
      <c r="AB141" s="68">
        <f>SUM($AB$135:$AB$140)</f>
        <v>3</v>
      </c>
      <c r="AC141" s="113"/>
      <c r="AD141" s="106" t="str">
        <f t="shared" si="78"/>
        <v>TOTAL2019</v>
      </c>
      <c r="AE141" s="106">
        <f t="shared" si="79"/>
        <v>58</v>
      </c>
      <c r="AF141" s="106">
        <f t="shared" si="80"/>
        <v>2</v>
      </c>
      <c r="AG141" s="106">
        <f t="shared" si="81"/>
        <v>39</v>
      </c>
      <c r="AH141" s="106">
        <f t="shared" si="82"/>
        <v>0</v>
      </c>
      <c r="AI141" s="120">
        <f t="shared" si="83"/>
        <v>14</v>
      </c>
      <c r="AJ141" s="106">
        <f t="shared" si="84"/>
        <v>3</v>
      </c>
      <c r="AK141" s="113"/>
      <c r="AL141" s="113"/>
      <c r="AM141" s="113"/>
      <c r="AN141" s="113"/>
      <c r="AO141" s="113"/>
      <c r="AP141" s="113"/>
      <c r="AQ141" s="113"/>
      <c r="AR141" s="113"/>
      <c r="AS141" s="113"/>
    </row>
    <row r="142" spans="1:45" ht="26.1" customHeight="1" x14ac:dyDescent="0.2">
      <c r="A142" s="112"/>
      <c r="B142" s="113"/>
      <c r="C142" s="114"/>
      <c r="D142" s="115"/>
      <c r="E142" s="116"/>
      <c r="F142" s="113"/>
      <c r="G142" s="114"/>
      <c r="H142" s="113"/>
      <c r="I142" s="114"/>
      <c r="J142" s="113"/>
      <c r="K142" s="114"/>
      <c r="L142" s="113"/>
      <c r="M142" s="114"/>
      <c r="N142" s="113"/>
      <c r="O142" s="114"/>
      <c r="P142" s="113"/>
      <c r="Q142" s="114"/>
      <c r="R142" s="113"/>
      <c r="S142" s="114"/>
      <c r="T142" s="113"/>
      <c r="U142" s="114"/>
      <c r="V142" s="113"/>
      <c r="W142" s="114"/>
      <c r="X142" s="113"/>
      <c r="Y142" s="114"/>
      <c r="Z142" s="117"/>
      <c r="AA142" s="114"/>
      <c r="AB142" s="113"/>
      <c r="AC142" s="113"/>
      <c r="AD142" s="106" t="str">
        <f t="shared" si="78"/>
        <v>2019</v>
      </c>
      <c r="AE142" s="106">
        <f t="shared" si="79"/>
        <v>0</v>
      </c>
      <c r="AF142" s="106">
        <f t="shared" si="80"/>
        <v>0</v>
      </c>
      <c r="AG142" s="106">
        <f t="shared" si="81"/>
        <v>0</v>
      </c>
      <c r="AH142" s="106">
        <f t="shared" si="82"/>
        <v>0</v>
      </c>
      <c r="AI142" s="120">
        <f t="shared" si="83"/>
        <v>0</v>
      </c>
      <c r="AJ142" s="106">
        <f t="shared" si="84"/>
        <v>0</v>
      </c>
      <c r="AK142" s="113"/>
      <c r="AL142" s="113"/>
      <c r="AM142" s="113"/>
      <c r="AN142" s="113"/>
      <c r="AO142" s="113"/>
      <c r="AP142" s="113"/>
      <c r="AQ142" s="113"/>
      <c r="AR142" s="113"/>
      <c r="AS142" s="113"/>
    </row>
    <row r="143" spans="1:45" ht="26.1" customHeight="1" x14ac:dyDescent="0.2">
      <c r="A143" s="112"/>
      <c r="B143" s="113"/>
      <c r="C143" s="114"/>
      <c r="D143" s="115"/>
      <c r="E143" s="116"/>
      <c r="F143" s="113"/>
      <c r="G143" s="114"/>
      <c r="H143" s="113"/>
      <c r="I143" s="114"/>
      <c r="J143" s="113"/>
      <c r="K143" s="114"/>
      <c r="L143" s="113"/>
      <c r="M143" s="114"/>
      <c r="N143" s="113"/>
      <c r="O143" s="114"/>
      <c r="P143" s="113"/>
      <c r="Q143" s="114"/>
      <c r="R143" s="113"/>
      <c r="S143" s="114"/>
      <c r="T143" s="113"/>
      <c r="U143" s="114"/>
      <c r="V143" s="113"/>
      <c r="W143" s="114"/>
      <c r="X143" s="113"/>
      <c r="Y143" s="114"/>
      <c r="Z143" s="117"/>
      <c r="AA143" s="114"/>
      <c r="AB143" s="113"/>
      <c r="AC143" s="113"/>
      <c r="AD143" s="106" t="str">
        <f t="shared" si="78"/>
        <v>2019</v>
      </c>
      <c r="AE143" s="106">
        <f t="shared" si="79"/>
        <v>0</v>
      </c>
      <c r="AF143" s="106">
        <f t="shared" si="80"/>
        <v>0</v>
      </c>
      <c r="AG143" s="106">
        <f t="shared" si="81"/>
        <v>0</v>
      </c>
      <c r="AH143" s="106">
        <f t="shared" si="82"/>
        <v>0</v>
      </c>
      <c r="AI143" s="120">
        <f t="shared" si="83"/>
        <v>0</v>
      </c>
      <c r="AJ143" s="106">
        <f t="shared" si="84"/>
        <v>0</v>
      </c>
      <c r="AK143" s="113"/>
      <c r="AL143" s="113"/>
      <c r="AM143" s="113"/>
      <c r="AN143" s="113"/>
      <c r="AO143" s="113"/>
      <c r="AP143" s="113"/>
      <c r="AQ143" s="113"/>
      <c r="AR143" s="113"/>
      <c r="AS143" s="113"/>
    </row>
    <row r="144" spans="1:45" ht="15" x14ac:dyDescent="0.2">
      <c r="A144" s="104"/>
      <c r="B144" s="85"/>
      <c r="C144" s="86"/>
      <c r="D144" s="87"/>
      <c r="E144" s="86"/>
      <c r="F144" s="85"/>
      <c r="G144" s="86"/>
      <c r="H144" s="97"/>
      <c r="I144" s="98"/>
      <c r="J144" s="97"/>
      <c r="K144" s="98"/>
      <c r="L144" s="97"/>
      <c r="M144" s="98"/>
      <c r="N144" s="97"/>
      <c r="O144" s="98"/>
      <c r="P144" s="97"/>
      <c r="Q144" s="98"/>
      <c r="R144" s="97"/>
      <c r="S144" s="98"/>
      <c r="T144" s="97"/>
      <c r="U144" s="98"/>
      <c r="V144" s="97"/>
      <c r="W144" s="98"/>
      <c r="X144" s="97"/>
      <c r="Y144" s="98"/>
      <c r="Z144" s="99"/>
      <c r="AA144" s="98"/>
      <c r="AB144" s="97"/>
      <c r="AC144" s="97"/>
      <c r="AD144" s="106" t="str">
        <f t="shared" si="78"/>
        <v>2019</v>
      </c>
      <c r="AE144" s="106">
        <f t="shared" si="79"/>
        <v>0</v>
      </c>
      <c r="AF144" s="106">
        <f t="shared" si="80"/>
        <v>0</v>
      </c>
      <c r="AG144" s="106">
        <f t="shared" si="81"/>
        <v>0</v>
      </c>
      <c r="AH144" s="106">
        <f t="shared" si="82"/>
        <v>0</v>
      </c>
      <c r="AI144" s="120">
        <f t="shared" si="83"/>
        <v>0</v>
      </c>
      <c r="AJ144" s="106">
        <f t="shared" si="84"/>
        <v>0</v>
      </c>
      <c r="AK144" s="97"/>
      <c r="AL144" s="97"/>
      <c r="AM144" s="97"/>
      <c r="AN144" s="97"/>
      <c r="AO144" s="97"/>
      <c r="AP144" s="97"/>
      <c r="AQ144" s="97"/>
      <c r="AR144" s="97"/>
      <c r="AS144" s="97"/>
    </row>
    <row r="145" spans="1:48" ht="15" x14ac:dyDescent="0.2">
      <c r="A145" s="84"/>
      <c r="B145" s="85"/>
      <c r="C145" s="86"/>
      <c r="D145" s="87"/>
      <c r="E145" s="86"/>
      <c r="F145" s="85"/>
      <c r="G145" s="86"/>
      <c r="H145" s="97"/>
      <c r="I145" s="98"/>
      <c r="J145" s="97"/>
      <c r="K145" s="98"/>
      <c r="L145" s="97"/>
      <c r="M145" s="98"/>
      <c r="N145" s="97"/>
      <c r="O145" s="98"/>
      <c r="P145" s="97"/>
      <c r="Q145" s="98"/>
      <c r="R145" s="97"/>
      <c r="S145" s="98"/>
      <c r="T145" s="97"/>
      <c r="U145" s="98"/>
      <c r="V145" s="97"/>
      <c r="W145" s="98"/>
      <c r="X145" s="97"/>
      <c r="Y145" s="98"/>
      <c r="Z145" s="99"/>
      <c r="AA145" s="98"/>
      <c r="AB145" s="97"/>
      <c r="AC145" s="97"/>
      <c r="AD145" s="106" t="str">
        <f t="shared" si="78"/>
        <v>2019</v>
      </c>
      <c r="AE145" s="106">
        <f t="shared" si="79"/>
        <v>0</v>
      </c>
      <c r="AF145" s="106">
        <f t="shared" si="80"/>
        <v>0</v>
      </c>
      <c r="AG145" s="106">
        <f t="shared" si="81"/>
        <v>0</v>
      </c>
      <c r="AH145" s="106">
        <f t="shared" si="82"/>
        <v>0</v>
      </c>
      <c r="AI145" s="120">
        <f t="shared" si="83"/>
        <v>0</v>
      </c>
      <c r="AJ145" s="106">
        <f t="shared" si="84"/>
        <v>0</v>
      </c>
      <c r="AK145" s="97"/>
      <c r="AL145" s="97"/>
      <c r="AM145" s="97"/>
      <c r="AN145" s="97"/>
      <c r="AO145" s="97"/>
      <c r="AP145" s="97"/>
      <c r="AQ145" s="97"/>
      <c r="AR145" s="97"/>
      <c r="AS145" s="97"/>
    </row>
    <row r="146" spans="1:48" ht="25.5" customHeight="1" x14ac:dyDescent="0.2">
      <c r="A146" s="205" t="s">
        <v>205</v>
      </c>
      <c r="B146" s="206"/>
      <c r="C146" s="206"/>
      <c r="D146" s="206"/>
      <c r="E146" s="206"/>
      <c r="F146" s="206"/>
      <c r="G146" s="206"/>
      <c r="H146" s="206"/>
      <c r="I146" s="206"/>
      <c r="J146" s="206"/>
      <c r="K146" s="206"/>
      <c r="L146" s="206"/>
      <c r="M146" s="206"/>
      <c r="N146" s="206"/>
      <c r="O146" s="206"/>
      <c r="P146" s="206"/>
      <c r="Q146" s="206"/>
      <c r="R146" s="206"/>
      <c r="S146" s="206"/>
      <c r="T146" s="206"/>
      <c r="U146" s="206"/>
      <c r="V146" s="206"/>
      <c r="W146" s="206"/>
      <c r="X146" s="206"/>
      <c r="Y146" s="206"/>
      <c r="Z146" s="206"/>
      <c r="AA146" s="206"/>
      <c r="AB146" s="207"/>
      <c r="AC146" s="137"/>
      <c r="AD146" s="106" t="str">
        <f t="shared" si="78"/>
        <v>SUBREGION: NORDESTE - ANTIOQUIA 20192019</v>
      </c>
      <c r="AE146" s="106">
        <f t="shared" si="79"/>
        <v>0</v>
      </c>
      <c r="AF146" s="106">
        <f t="shared" si="80"/>
        <v>0</v>
      </c>
      <c r="AG146" s="106">
        <f t="shared" si="81"/>
        <v>0</v>
      </c>
      <c r="AH146" s="106">
        <f t="shared" si="82"/>
        <v>0</v>
      </c>
      <c r="AI146" s="120">
        <f t="shared" si="83"/>
        <v>0</v>
      </c>
      <c r="AJ146" s="106">
        <f t="shared" si="84"/>
        <v>0</v>
      </c>
      <c r="AK146" s="137"/>
      <c r="AL146" s="137"/>
      <c r="AM146" s="137"/>
      <c r="AN146" s="137"/>
      <c r="AO146" s="137"/>
      <c r="AP146" s="137"/>
      <c r="AQ146" s="137"/>
      <c r="AR146" s="137"/>
      <c r="AS146" s="137"/>
    </row>
    <row r="147" spans="1:48" ht="27" customHeight="1" x14ac:dyDescent="0.2">
      <c r="A147" s="175" t="s">
        <v>176</v>
      </c>
      <c r="B147" s="196" t="s">
        <v>177</v>
      </c>
      <c r="C147" s="198" t="s">
        <v>178</v>
      </c>
      <c r="D147" s="175" t="s">
        <v>150</v>
      </c>
      <c r="E147" s="175"/>
      <c r="F147" s="175"/>
      <c r="G147" s="175"/>
      <c r="H147" s="175"/>
      <c r="I147" s="175"/>
      <c r="J147" s="175"/>
      <c r="K147" s="175"/>
      <c r="L147" s="175" t="s">
        <v>151</v>
      </c>
      <c r="M147" s="175"/>
      <c r="N147" s="175"/>
      <c r="O147" s="175"/>
      <c r="P147" s="175"/>
      <c r="Q147" s="175"/>
      <c r="R147" s="175" t="s">
        <v>152</v>
      </c>
      <c r="S147" s="175"/>
      <c r="T147" s="175"/>
      <c r="U147" s="175"/>
      <c r="V147" s="175"/>
      <c r="W147" s="175"/>
      <c r="X147" s="175"/>
      <c r="Y147" s="175"/>
      <c r="Z147" s="200" t="s">
        <v>179</v>
      </c>
      <c r="AA147" s="60"/>
      <c r="AB147" s="196" t="s">
        <v>154</v>
      </c>
      <c r="AC147" s="134"/>
      <c r="AD147" s="106" t="str">
        <f t="shared" si="78"/>
        <v>Municipio2019</v>
      </c>
      <c r="AE147" s="106" t="str">
        <f t="shared" si="79"/>
        <v>Numero Piscinas</v>
      </c>
      <c r="AF147" s="106" t="str">
        <f t="shared" si="80"/>
        <v>CONCEPTO</v>
      </c>
      <c r="AG147" s="106">
        <f t="shared" si="81"/>
        <v>0</v>
      </c>
      <c r="AH147" s="106">
        <f t="shared" si="82"/>
        <v>0</v>
      </c>
      <c r="AI147" s="120" t="str">
        <f t="shared" si="83"/>
        <v>Sin Información 2019</v>
      </c>
      <c r="AJ147" s="106">
        <f t="shared" si="84"/>
        <v>0</v>
      </c>
      <c r="AK147" s="134"/>
      <c r="AL147" s="134"/>
      <c r="AM147" s="134"/>
      <c r="AN147" s="134"/>
      <c r="AO147" s="134"/>
      <c r="AP147" s="134"/>
      <c r="AQ147" s="134"/>
      <c r="AR147" s="134"/>
      <c r="AS147" s="134"/>
      <c r="AT147" s="108"/>
      <c r="AU147" s="108"/>
      <c r="AV147" s="108"/>
    </row>
    <row r="148" spans="1:48" ht="128.25" customHeight="1" x14ac:dyDescent="0.25">
      <c r="A148" s="195"/>
      <c r="B148" s="197"/>
      <c r="C148" s="199"/>
      <c r="D148" s="61" t="s">
        <v>155</v>
      </c>
      <c r="E148" s="62" t="s">
        <v>149</v>
      </c>
      <c r="F148" s="61" t="s">
        <v>156</v>
      </c>
      <c r="G148" s="62" t="s">
        <v>149</v>
      </c>
      <c r="H148" s="61" t="s">
        <v>157</v>
      </c>
      <c r="I148" s="62" t="s">
        <v>149</v>
      </c>
      <c r="J148" s="61" t="s">
        <v>158</v>
      </c>
      <c r="K148" s="62" t="s">
        <v>149</v>
      </c>
      <c r="L148" s="61" t="s">
        <v>159</v>
      </c>
      <c r="M148" s="62" t="s">
        <v>149</v>
      </c>
      <c r="N148" s="61" t="s">
        <v>160</v>
      </c>
      <c r="O148" s="62" t="s">
        <v>149</v>
      </c>
      <c r="P148" s="61" t="s">
        <v>161</v>
      </c>
      <c r="Q148" s="62" t="s">
        <v>149</v>
      </c>
      <c r="R148" s="61" t="s">
        <v>162</v>
      </c>
      <c r="S148" s="62" t="s">
        <v>149</v>
      </c>
      <c r="T148" s="61" t="s">
        <v>163</v>
      </c>
      <c r="U148" s="62" t="s">
        <v>149</v>
      </c>
      <c r="V148" s="61" t="s">
        <v>164</v>
      </c>
      <c r="W148" s="62" t="s">
        <v>149</v>
      </c>
      <c r="X148" s="61" t="s">
        <v>88</v>
      </c>
      <c r="Y148" s="62" t="s">
        <v>149</v>
      </c>
      <c r="Z148" s="201"/>
      <c r="AA148" s="63" t="s">
        <v>149</v>
      </c>
      <c r="AB148" s="197"/>
      <c r="AC148" s="135"/>
      <c r="AD148" s="106" t="str">
        <f t="shared" si="78"/>
        <v>2019</v>
      </c>
      <c r="AE148" s="106">
        <f t="shared" si="79"/>
        <v>0</v>
      </c>
      <c r="AF148" s="106" t="str">
        <f t="shared" si="80"/>
        <v>Favorable</v>
      </c>
      <c r="AG148" s="106" t="str">
        <f t="shared" si="81"/>
        <v>Favorable con Requerimientos</v>
      </c>
      <c r="AH148" s="106" t="str">
        <f t="shared" si="82"/>
        <v>Desfavorable</v>
      </c>
      <c r="AI148" s="120">
        <f t="shared" si="83"/>
        <v>0</v>
      </c>
      <c r="AJ148" s="106" t="str">
        <f t="shared" si="84"/>
        <v>Fuera de Servicio</v>
      </c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08"/>
      <c r="AU148" s="108"/>
      <c r="AV148" s="108"/>
    </row>
    <row r="149" spans="1:48" ht="26.1" customHeight="1" x14ac:dyDescent="0.2">
      <c r="A149" s="92" t="s">
        <v>13</v>
      </c>
      <c r="B149" s="48">
        <v>8</v>
      </c>
      <c r="C149" s="118">
        <f>(B149/$B$159)*100</f>
        <v>15.09433962264151</v>
      </c>
      <c r="D149" s="46">
        <v>1</v>
      </c>
      <c r="E149" s="102">
        <f>(D149/B149)*100</f>
        <v>12.5</v>
      </c>
      <c r="F149" s="46">
        <v>6</v>
      </c>
      <c r="G149" s="118">
        <f>(F149/B149)*100</f>
        <v>75</v>
      </c>
      <c r="H149" s="46">
        <v>1</v>
      </c>
      <c r="I149" s="118">
        <f>(H149/B149)*100</f>
        <v>12.5</v>
      </c>
      <c r="J149" s="46">
        <v>0</v>
      </c>
      <c r="K149" s="118">
        <f>(J149/B149)*100</f>
        <v>0</v>
      </c>
      <c r="L149" s="46">
        <v>6</v>
      </c>
      <c r="M149" s="118">
        <f>(L149/B149)*100</f>
        <v>75</v>
      </c>
      <c r="N149" s="46">
        <v>0</v>
      </c>
      <c r="O149" s="118">
        <f>(N149/B149)*100</f>
        <v>0</v>
      </c>
      <c r="P149" s="46">
        <v>2</v>
      </c>
      <c r="Q149" s="118">
        <f>(P149/B149)*100</f>
        <v>25</v>
      </c>
      <c r="R149" s="46">
        <v>1</v>
      </c>
      <c r="S149" s="118">
        <f>(R149/B149)*100</f>
        <v>12.5</v>
      </c>
      <c r="T149" s="46">
        <v>0</v>
      </c>
      <c r="U149" s="118">
        <f>(T149/B149)*100</f>
        <v>0</v>
      </c>
      <c r="V149" s="46">
        <v>0</v>
      </c>
      <c r="W149" s="118">
        <f>(V149/B149)*100</f>
        <v>0</v>
      </c>
      <c r="X149" s="46">
        <v>1</v>
      </c>
      <c r="Y149" s="118">
        <f>(X149/B149)*100</f>
        <v>12.5</v>
      </c>
      <c r="Z149" s="119">
        <v>6</v>
      </c>
      <c r="AA149" s="47">
        <f t="shared" ref="AA149:AA158" si="85">(Z149/B149)*100</f>
        <v>75</v>
      </c>
      <c r="AB149" s="46" t="e">
        <v>#VALUE!</v>
      </c>
      <c r="AC149" s="106"/>
      <c r="AD149" s="106" t="str">
        <f t="shared" si="78"/>
        <v>Amalfi2019</v>
      </c>
      <c r="AE149" s="106">
        <f t="shared" si="79"/>
        <v>8</v>
      </c>
      <c r="AF149" s="106">
        <f t="shared" si="80"/>
        <v>1</v>
      </c>
      <c r="AG149" s="106">
        <f t="shared" si="81"/>
        <v>0</v>
      </c>
      <c r="AH149" s="106">
        <f t="shared" si="82"/>
        <v>0</v>
      </c>
      <c r="AI149" s="120">
        <f t="shared" si="83"/>
        <v>6</v>
      </c>
      <c r="AJ149" s="106">
        <f t="shared" si="84"/>
        <v>1</v>
      </c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8"/>
      <c r="AU149" s="108"/>
      <c r="AV149" s="108"/>
    </row>
    <row r="150" spans="1:48" ht="26.1" customHeight="1" x14ac:dyDescent="0.2">
      <c r="A150" s="93" t="s">
        <v>110</v>
      </c>
      <c r="B150" s="48">
        <v>3</v>
      </c>
      <c r="C150" s="118">
        <f t="shared" ref="C150:C158" si="86">(B150/$B$159)*100</f>
        <v>5.6603773584905666</v>
      </c>
      <c r="D150" s="46">
        <v>0</v>
      </c>
      <c r="E150" s="102">
        <f t="shared" ref="E150:E158" si="87">(D150/B150)*100</f>
        <v>0</v>
      </c>
      <c r="F150" s="46">
        <v>2</v>
      </c>
      <c r="G150" s="118">
        <f t="shared" ref="G150:G158" si="88">(F150/B150)*100</f>
        <v>66.666666666666657</v>
      </c>
      <c r="H150" s="46">
        <v>1</v>
      </c>
      <c r="I150" s="118">
        <f t="shared" ref="I150:I158" si="89">(H150/B150)*100</f>
        <v>33.333333333333329</v>
      </c>
      <c r="J150" s="46">
        <v>0</v>
      </c>
      <c r="K150" s="118">
        <f t="shared" ref="K150:K158" si="90">(J150/B150)*100</f>
        <v>0</v>
      </c>
      <c r="L150" s="46">
        <v>3</v>
      </c>
      <c r="M150" s="118">
        <f t="shared" ref="M150:M158" si="91">(L150/B150)*100</f>
        <v>100</v>
      </c>
      <c r="N150" s="46">
        <v>0</v>
      </c>
      <c r="O150" s="118">
        <f t="shared" ref="O150:O158" si="92">(N150/B150)*100</f>
        <v>0</v>
      </c>
      <c r="P150" s="46">
        <v>0</v>
      </c>
      <c r="Q150" s="118">
        <f t="shared" ref="Q150:Q158" si="93">(P150/B150)*100</f>
        <v>0</v>
      </c>
      <c r="R150" s="46">
        <v>1</v>
      </c>
      <c r="S150" s="118">
        <f t="shared" ref="S150:S158" si="94">(R150/B150)*100</f>
        <v>33.333333333333329</v>
      </c>
      <c r="T150" s="46">
        <v>0</v>
      </c>
      <c r="U150" s="118">
        <f t="shared" ref="U150:U158" si="95">(T150/B150)*100</f>
        <v>0</v>
      </c>
      <c r="V150" s="46">
        <v>0</v>
      </c>
      <c r="W150" s="118">
        <f t="shared" ref="W150:W158" si="96">(V150/B150)*100</f>
        <v>0</v>
      </c>
      <c r="X150" s="46">
        <v>0</v>
      </c>
      <c r="Y150" s="118">
        <f t="shared" ref="Y150:Y158" si="97">(X150/B150)*100</f>
        <v>0</v>
      </c>
      <c r="Z150" s="119">
        <v>2</v>
      </c>
      <c r="AA150" s="47">
        <f t="shared" si="85"/>
        <v>66.666666666666657</v>
      </c>
      <c r="AB150" s="46" t="e">
        <v>#VALUE!</v>
      </c>
      <c r="AC150" s="106"/>
      <c r="AD150" s="106" t="str">
        <f t="shared" si="78"/>
        <v>Anori2019</v>
      </c>
      <c r="AE150" s="106">
        <f t="shared" si="79"/>
        <v>3</v>
      </c>
      <c r="AF150" s="106">
        <f t="shared" si="80"/>
        <v>1</v>
      </c>
      <c r="AG150" s="106">
        <f t="shared" si="81"/>
        <v>0</v>
      </c>
      <c r="AH150" s="106">
        <f t="shared" si="82"/>
        <v>0</v>
      </c>
      <c r="AI150" s="120">
        <f t="shared" si="83"/>
        <v>2</v>
      </c>
      <c r="AJ150" s="106">
        <f t="shared" si="84"/>
        <v>0</v>
      </c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8"/>
      <c r="AU150" s="108"/>
      <c r="AV150" s="108"/>
    </row>
    <row r="151" spans="1:48" ht="26.1" customHeight="1" x14ac:dyDescent="0.2">
      <c r="A151" s="93" t="s">
        <v>14</v>
      </c>
      <c r="B151" s="48">
        <v>4</v>
      </c>
      <c r="C151" s="118">
        <f t="shared" si="86"/>
        <v>7.5471698113207548</v>
      </c>
      <c r="D151" s="46">
        <v>1</v>
      </c>
      <c r="E151" s="102">
        <f t="shared" si="87"/>
        <v>25</v>
      </c>
      <c r="F151" s="46">
        <v>3</v>
      </c>
      <c r="G151" s="118">
        <f t="shared" si="88"/>
        <v>75</v>
      </c>
      <c r="H151" s="46">
        <v>0</v>
      </c>
      <c r="I151" s="118">
        <f t="shared" si="89"/>
        <v>0</v>
      </c>
      <c r="J151" s="46">
        <v>0</v>
      </c>
      <c r="K151" s="118">
        <f t="shared" si="90"/>
        <v>0</v>
      </c>
      <c r="L151" s="46">
        <v>2</v>
      </c>
      <c r="M151" s="118">
        <f t="shared" si="91"/>
        <v>50</v>
      </c>
      <c r="N151" s="46">
        <v>2</v>
      </c>
      <c r="O151" s="118">
        <f t="shared" si="92"/>
        <v>50</v>
      </c>
      <c r="P151" s="46">
        <v>0</v>
      </c>
      <c r="Q151" s="118">
        <f t="shared" si="93"/>
        <v>0</v>
      </c>
      <c r="R151" s="46">
        <v>1</v>
      </c>
      <c r="S151" s="118">
        <f t="shared" si="94"/>
        <v>25</v>
      </c>
      <c r="T151" s="46">
        <v>0</v>
      </c>
      <c r="U151" s="118">
        <f t="shared" si="95"/>
        <v>0</v>
      </c>
      <c r="V151" s="46">
        <v>0</v>
      </c>
      <c r="W151" s="118">
        <f t="shared" si="96"/>
        <v>0</v>
      </c>
      <c r="X151" s="46">
        <v>0</v>
      </c>
      <c r="Y151" s="118">
        <f t="shared" si="97"/>
        <v>0</v>
      </c>
      <c r="Z151" s="119">
        <v>3</v>
      </c>
      <c r="AA151" s="47">
        <f t="shared" si="85"/>
        <v>75</v>
      </c>
      <c r="AB151" s="46" t="e">
        <v>#VALUE!</v>
      </c>
      <c r="AC151" s="106"/>
      <c r="AD151" s="106" t="str">
        <f t="shared" si="78"/>
        <v>Cisneros2019</v>
      </c>
      <c r="AE151" s="106">
        <f t="shared" si="79"/>
        <v>4</v>
      </c>
      <c r="AF151" s="106">
        <f t="shared" si="80"/>
        <v>1</v>
      </c>
      <c r="AG151" s="106">
        <f t="shared" si="81"/>
        <v>0</v>
      </c>
      <c r="AH151" s="106">
        <f t="shared" si="82"/>
        <v>0</v>
      </c>
      <c r="AI151" s="120">
        <f t="shared" si="83"/>
        <v>3</v>
      </c>
      <c r="AJ151" s="106">
        <f t="shared" si="84"/>
        <v>0</v>
      </c>
      <c r="AK151" s="106"/>
      <c r="AL151" s="106"/>
      <c r="AM151" s="106"/>
      <c r="AN151" s="106"/>
      <c r="AO151" s="106"/>
      <c r="AP151" s="106"/>
      <c r="AQ151" s="106"/>
      <c r="AR151" s="106"/>
      <c r="AS151" s="106"/>
    </row>
    <row r="152" spans="1:48" ht="26.1" customHeight="1" x14ac:dyDescent="0.2">
      <c r="A152" s="93" t="s">
        <v>15</v>
      </c>
      <c r="B152" s="48">
        <v>12</v>
      </c>
      <c r="C152" s="118">
        <f t="shared" si="86"/>
        <v>22.641509433962266</v>
      </c>
      <c r="D152" s="46">
        <v>0</v>
      </c>
      <c r="E152" s="102">
        <f t="shared" si="87"/>
        <v>0</v>
      </c>
      <c r="F152" s="46">
        <v>10</v>
      </c>
      <c r="G152" s="118">
        <f t="shared" si="88"/>
        <v>83.333333333333343</v>
      </c>
      <c r="H152" s="46">
        <v>2</v>
      </c>
      <c r="I152" s="118">
        <f t="shared" si="89"/>
        <v>16.666666666666664</v>
      </c>
      <c r="J152" s="46">
        <v>0</v>
      </c>
      <c r="K152" s="118">
        <f t="shared" si="90"/>
        <v>0</v>
      </c>
      <c r="L152" s="46">
        <v>11</v>
      </c>
      <c r="M152" s="118">
        <f t="shared" si="91"/>
        <v>91.666666666666657</v>
      </c>
      <c r="N152" s="46">
        <v>1</v>
      </c>
      <c r="O152" s="118">
        <f t="shared" si="92"/>
        <v>8.3333333333333321</v>
      </c>
      <c r="P152" s="46">
        <v>0</v>
      </c>
      <c r="Q152" s="118">
        <f t="shared" si="93"/>
        <v>0</v>
      </c>
      <c r="R152" s="46">
        <v>0</v>
      </c>
      <c r="S152" s="118">
        <f t="shared" si="94"/>
        <v>0</v>
      </c>
      <c r="T152" s="46">
        <v>0</v>
      </c>
      <c r="U152" s="118">
        <f t="shared" si="95"/>
        <v>0</v>
      </c>
      <c r="V152" s="46">
        <v>0</v>
      </c>
      <c r="W152" s="118">
        <f t="shared" si="96"/>
        <v>0</v>
      </c>
      <c r="X152" s="46">
        <v>1</v>
      </c>
      <c r="Y152" s="118">
        <f t="shared" si="97"/>
        <v>8.3333333333333321</v>
      </c>
      <c r="Z152" s="119">
        <v>11</v>
      </c>
      <c r="AA152" s="47">
        <f t="shared" si="85"/>
        <v>91.666666666666657</v>
      </c>
      <c r="AB152" s="46" t="e">
        <v>#VALUE!</v>
      </c>
      <c r="AC152" s="106"/>
      <c r="AD152" s="106" t="str">
        <f t="shared" si="78"/>
        <v>Remedios2019</v>
      </c>
      <c r="AE152" s="106">
        <f t="shared" si="79"/>
        <v>12</v>
      </c>
      <c r="AF152" s="106">
        <f t="shared" si="80"/>
        <v>0</v>
      </c>
      <c r="AG152" s="106">
        <f t="shared" si="81"/>
        <v>0</v>
      </c>
      <c r="AH152" s="106">
        <f t="shared" si="82"/>
        <v>0</v>
      </c>
      <c r="AI152" s="120">
        <f t="shared" si="83"/>
        <v>11</v>
      </c>
      <c r="AJ152" s="106">
        <f t="shared" si="84"/>
        <v>1</v>
      </c>
      <c r="AK152" s="106"/>
      <c r="AL152" s="106"/>
      <c r="AM152" s="106"/>
      <c r="AN152" s="106"/>
      <c r="AO152" s="106"/>
      <c r="AP152" s="106"/>
      <c r="AQ152" s="106"/>
      <c r="AR152" s="106"/>
      <c r="AS152" s="106"/>
    </row>
    <row r="153" spans="1:48" ht="26.1" customHeight="1" x14ac:dyDescent="0.2">
      <c r="A153" s="93" t="s">
        <v>16</v>
      </c>
      <c r="B153" s="48">
        <v>1</v>
      </c>
      <c r="C153" s="118">
        <f t="shared" si="86"/>
        <v>1.8867924528301887</v>
      </c>
      <c r="D153" s="46">
        <v>0</v>
      </c>
      <c r="E153" s="102">
        <f t="shared" si="87"/>
        <v>0</v>
      </c>
      <c r="F153" s="46">
        <v>1</v>
      </c>
      <c r="G153" s="118">
        <f t="shared" si="88"/>
        <v>100</v>
      </c>
      <c r="H153" s="46">
        <v>0</v>
      </c>
      <c r="I153" s="118">
        <f t="shared" si="89"/>
        <v>0</v>
      </c>
      <c r="J153" s="46">
        <v>0</v>
      </c>
      <c r="K153" s="118">
        <f t="shared" si="90"/>
        <v>0</v>
      </c>
      <c r="L153" s="46">
        <v>1</v>
      </c>
      <c r="M153" s="118">
        <f t="shared" si="91"/>
        <v>100</v>
      </c>
      <c r="N153" s="46">
        <v>0</v>
      </c>
      <c r="O153" s="118">
        <f t="shared" si="92"/>
        <v>0</v>
      </c>
      <c r="P153" s="46">
        <v>0</v>
      </c>
      <c r="Q153" s="118">
        <f t="shared" si="93"/>
        <v>0</v>
      </c>
      <c r="R153" s="46">
        <v>0</v>
      </c>
      <c r="S153" s="118">
        <f t="shared" si="94"/>
        <v>0</v>
      </c>
      <c r="T153" s="46">
        <v>1</v>
      </c>
      <c r="U153" s="118">
        <f t="shared" si="95"/>
        <v>100</v>
      </c>
      <c r="V153" s="46">
        <v>0</v>
      </c>
      <c r="W153" s="118">
        <f t="shared" si="96"/>
        <v>0</v>
      </c>
      <c r="X153" s="46">
        <v>0</v>
      </c>
      <c r="Y153" s="118">
        <f t="shared" si="97"/>
        <v>0</v>
      </c>
      <c r="Z153" s="119">
        <v>0</v>
      </c>
      <c r="AA153" s="47">
        <f t="shared" si="85"/>
        <v>0</v>
      </c>
      <c r="AB153" s="46" t="e">
        <v>#VALUE!</v>
      </c>
      <c r="AC153" s="106"/>
      <c r="AD153" s="106" t="str">
        <f t="shared" si="78"/>
        <v>San Roque2019</v>
      </c>
      <c r="AE153" s="106">
        <f t="shared" si="79"/>
        <v>1</v>
      </c>
      <c r="AF153" s="106">
        <f t="shared" si="80"/>
        <v>0</v>
      </c>
      <c r="AG153" s="106">
        <f t="shared" si="81"/>
        <v>1</v>
      </c>
      <c r="AH153" s="106">
        <f t="shared" si="82"/>
        <v>0</v>
      </c>
      <c r="AI153" s="120">
        <f t="shared" si="83"/>
        <v>0</v>
      </c>
      <c r="AJ153" s="106">
        <f t="shared" si="84"/>
        <v>0</v>
      </c>
      <c r="AK153" s="106"/>
      <c r="AL153" s="106"/>
      <c r="AM153" s="106"/>
      <c r="AN153" s="106"/>
      <c r="AO153" s="106"/>
      <c r="AP153" s="106"/>
      <c r="AQ153" s="106"/>
      <c r="AR153" s="106"/>
      <c r="AS153" s="106"/>
    </row>
    <row r="154" spans="1:48" ht="26.1" customHeight="1" x14ac:dyDescent="0.2">
      <c r="A154" s="93" t="s">
        <v>17</v>
      </c>
      <c r="B154" s="48">
        <v>5</v>
      </c>
      <c r="C154" s="118">
        <f t="shared" si="86"/>
        <v>9.433962264150944</v>
      </c>
      <c r="D154" s="46">
        <v>0</v>
      </c>
      <c r="E154" s="102">
        <f t="shared" si="87"/>
        <v>0</v>
      </c>
      <c r="F154" s="46">
        <v>5</v>
      </c>
      <c r="G154" s="118">
        <f t="shared" si="88"/>
        <v>100</v>
      </c>
      <c r="H154" s="46">
        <v>0</v>
      </c>
      <c r="I154" s="118">
        <f t="shared" si="89"/>
        <v>0</v>
      </c>
      <c r="J154" s="46">
        <v>0</v>
      </c>
      <c r="K154" s="118">
        <f t="shared" si="90"/>
        <v>0</v>
      </c>
      <c r="L154" s="46">
        <v>2</v>
      </c>
      <c r="M154" s="118">
        <f t="shared" si="91"/>
        <v>40</v>
      </c>
      <c r="N154" s="46">
        <v>3</v>
      </c>
      <c r="O154" s="118">
        <f t="shared" si="92"/>
        <v>60</v>
      </c>
      <c r="P154" s="46">
        <v>0</v>
      </c>
      <c r="Q154" s="118">
        <f t="shared" si="93"/>
        <v>0</v>
      </c>
      <c r="R154" s="46">
        <v>0</v>
      </c>
      <c r="S154" s="118">
        <f t="shared" si="94"/>
        <v>0</v>
      </c>
      <c r="T154" s="46">
        <v>2</v>
      </c>
      <c r="U154" s="118">
        <f t="shared" si="95"/>
        <v>40</v>
      </c>
      <c r="V154" s="46">
        <v>1</v>
      </c>
      <c r="W154" s="118">
        <f t="shared" si="96"/>
        <v>20</v>
      </c>
      <c r="X154" s="46">
        <v>0</v>
      </c>
      <c r="Y154" s="118">
        <f t="shared" si="97"/>
        <v>0</v>
      </c>
      <c r="Z154" s="119">
        <v>2</v>
      </c>
      <c r="AA154" s="47">
        <f t="shared" si="85"/>
        <v>40</v>
      </c>
      <c r="AB154" s="46" t="e">
        <v>#VALUE!</v>
      </c>
      <c r="AC154" s="106"/>
      <c r="AD154" s="106" t="str">
        <f t="shared" si="78"/>
        <v>Santo Domingo2019</v>
      </c>
      <c r="AE154" s="106">
        <f t="shared" si="79"/>
        <v>5</v>
      </c>
      <c r="AF154" s="106">
        <f t="shared" si="80"/>
        <v>0</v>
      </c>
      <c r="AG154" s="106">
        <f t="shared" si="81"/>
        <v>2</v>
      </c>
      <c r="AH154" s="106">
        <f t="shared" si="82"/>
        <v>1</v>
      </c>
      <c r="AI154" s="120">
        <f t="shared" si="83"/>
        <v>2</v>
      </c>
      <c r="AJ154" s="106">
        <f t="shared" si="84"/>
        <v>0</v>
      </c>
      <c r="AK154" s="106"/>
      <c r="AL154" s="106"/>
      <c r="AM154" s="106"/>
      <c r="AN154" s="106"/>
      <c r="AO154" s="106"/>
      <c r="AP154" s="106"/>
      <c r="AQ154" s="106"/>
      <c r="AR154" s="106"/>
      <c r="AS154" s="106"/>
    </row>
    <row r="155" spans="1:48" ht="26.1" customHeight="1" x14ac:dyDescent="0.2">
      <c r="A155" s="93" t="s">
        <v>18</v>
      </c>
      <c r="B155" s="48">
        <v>6</v>
      </c>
      <c r="C155" s="118">
        <f t="shared" si="86"/>
        <v>11.320754716981133</v>
      </c>
      <c r="D155" s="46">
        <v>0</v>
      </c>
      <c r="E155" s="102">
        <f t="shared" si="87"/>
        <v>0</v>
      </c>
      <c r="F155" s="46">
        <v>0</v>
      </c>
      <c r="G155" s="118">
        <f t="shared" si="88"/>
        <v>0</v>
      </c>
      <c r="H155" s="46">
        <v>6</v>
      </c>
      <c r="I155" s="118">
        <f t="shared" si="89"/>
        <v>100</v>
      </c>
      <c r="J155" s="46">
        <v>0</v>
      </c>
      <c r="K155" s="118">
        <f t="shared" si="90"/>
        <v>0</v>
      </c>
      <c r="L155" s="46">
        <v>6</v>
      </c>
      <c r="M155" s="118">
        <f t="shared" si="91"/>
        <v>100</v>
      </c>
      <c r="N155" s="46">
        <v>0</v>
      </c>
      <c r="O155" s="118">
        <f t="shared" si="92"/>
        <v>0</v>
      </c>
      <c r="P155" s="46">
        <v>0</v>
      </c>
      <c r="Q155" s="118">
        <f t="shared" si="93"/>
        <v>0</v>
      </c>
      <c r="R155" s="46">
        <v>0</v>
      </c>
      <c r="S155" s="118">
        <f t="shared" si="94"/>
        <v>0</v>
      </c>
      <c r="T155" s="46">
        <v>0</v>
      </c>
      <c r="U155" s="118">
        <f t="shared" si="95"/>
        <v>0</v>
      </c>
      <c r="V155" s="46">
        <v>0</v>
      </c>
      <c r="W155" s="118">
        <f t="shared" si="96"/>
        <v>0</v>
      </c>
      <c r="X155" s="46">
        <v>0</v>
      </c>
      <c r="Y155" s="118">
        <f t="shared" si="97"/>
        <v>0</v>
      </c>
      <c r="Z155" s="119">
        <v>6</v>
      </c>
      <c r="AA155" s="47">
        <f t="shared" si="85"/>
        <v>100</v>
      </c>
      <c r="AB155" s="46" t="e">
        <v>#VALUE!</v>
      </c>
      <c r="AC155" s="106"/>
      <c r="AD155" s="106" t="str">
        <f t="shared" si="78"/>
        <v>Segovia2019</v>
      </c>
      <c r="AE155" s="106">
        <f t="shared" si="79"/>
        <v>6</v>
      </c>
      <c r="AF155" s="106">
        <f t="shared" si="80"/>
        <v>0</v>
      </c>
      <c r="AG155" s="106">
        <f t="shared" si="81"/>
        <v>0</v>
      </c>
      <c r="AH155" s="106">
        <f t="shared" si="82"/>
        <v>0</v>
      </c>
      <c r="AI155" s="120">
        <f t="shared" si="83"/>
        <v>6</v>
      </c>
      <c r="AJ155" s="106">
        <f t="shared" si="84"/>
        <v>0</v>
      </c>
      <c r="AK155" s="106"/>
      <c r="AL155" s="106"/>
      <c r="AM155" s="106"/>
      <c r="AN155" s="106"/>
      <c r="AO155" s="106"/>
      <c r="AP155" s="106"/>
      <c r="AQ155" s="106"/>
      <c r="AR155" s="106"/>
      <c r="AS155" s="106"/>
    </row>
    <row r="156" spans="1:48" ht="26.1" customHeight="1" x14ac:dyDescent="0.2">
      <c r="A156" s="93" t="s">
        <v>111</v>
      </c>
      <c r="B156" s="48">
        <v>3</v>
      </c>
      <c r="C156" s="118">
        <f t="shared" si="86"/>
        <v>5.6603773584905666</v>
      </c>
      <c r="D156" s="46">
        <v>0</v>
      </c>
      <c r="E156" s="102">
        <f t="shared" si="87"/>
        <v>0</v>
      </c>
      <c r="F156" s="46">
        <v>3</v>
      </c>
      <c r="G156" s="118">
        <f t="shared" si="88"/>
        <v>100</v>
      </c>
      <c r="H156" s="46">
        <v>0</v>
      </c>
      <c r="I156" s="118">
        <f t="shared" si="89"/>
        <v>0</v>
      </c>
      <c r="J156" s="46">
        <v>0</v>
      </c>
      <c r="K156" s="118">
        <f t="shared" si="90"/>
        <v>0</v>
      </c>
      <c r="L156" s="46">
        <v>2</v>
      </c>
      <c r="M156" s="118">
        <f t="shared" si="91"/>
        <v>66.666666666666657</v>
      </c>
      <c r="N156" s="46">
        <v>1</v>
      </c>
      <c r="O156" s="118">
        <f t="shared" si="92"/>
        <v>33.333333333333329</v>
      </c>
      <c r="P156" s="46">
        <v>0</v>
      </c>
      <c r="Q156" s="118">
        <f t="shared" si="93"/>
        <v>0</v>
      </c>
      <c r="R156" s="46">
        <v>0</v>
      </c>
      <c r="S156" s="118">
        <f t="shared" si="94"/>
        <v>0</v>
      </c>
      <c r="T156" s="46">
        <v>2</v>
      </c>
      <c r="U156" s="118">
        <f t="shared" si="95"/>
        <v>66.666666666666657</v>
      </c>
      <c r="V156" s="46">
        <v>0</v>
      </c>
      <c r="W156" s="118">
        <f t="shared" si="96"/>
        <v>0</v>
      </c>
      <c r="X156" s="46">
        <v>0</v>
      </c>
      <c r="Y156" s="118">
        <f t="shared" si="97"/>
        <v>0</v>
      </c>
      <c r="Z156" s="119">
        <v>1</v>
      </c>
      <c r="AA156" s="47">
        <f t="shared" si="85"/>
        <v>33.333333333333329</v>
      </c>
      <c r="AB156" s="46" t="e">
        <v>#VALUE!</v>
      </c>
      <c r="AC156" s="106"/>
      <c r="AD156" s="106" t="str">
        <f t="shared" si="78"/>
        <v>Vegachi2019</v>
      </c>
      <c r="AE156" s="106">
        <f t="shared" si="79"/>
        <v>3</v>
      </c>
      <c r="AF156" s="106">
        <f t="shared" si="80"/>
        <v>0</v>
      </c>
      <c r="AG156" s="106">
        <f t="shared" si="81"/>
        <v>2</v>
      </c>
      <c r="AH156" s="106">
        <f t="shared" si="82"/>
        <v>0</v>
      </c>
      <c r="AI156" s="120">
        <f t="shared" si="83"/>
        <v>1</v>
      </c>
      <c r="AJ156" s="106">
        <f t="shared" si="84"/>
        <v>0</v>
      </c>
      <c r="AK156" s="106"/>
      <c r="AL156" s="106"/>
      <c r="AM156" s="106"/>
      <c r="AN156" s="106"/>
      <c r="AO156" s="106"/>
      <c r="AP156" s="106"/>
      <c r="AQ156" s="106"/>
      <c r="AR156" s="106"/>
      <c r="AS156" s="106"/>
    </row>
    <row r="157" spans="1:48" ht="26.1" customHeight="1" x14ac:dyDescent="0.2">
      <c r="A157" s="93" t="s">
        <v>112</v>
      </c>
      <c r="B157" s="48">
        <v>1</v>
      </c>
      <c r="C157" s="118">
        <f t="shared" si="86"/>
        <v>1.8867924528301887</v>
      </c>
      <c r="D157" s="46">
        <v>0</v>
      </c>
      <c r="E157" s="102">
        <f t="shared" si="87"/>
        <v>0</v>
      </c>
      <c r="F157" s="46">
        <v>1</v>
      </c>
      <c r="G157" s="118">
        <f t="shared" si="88"/>
        <v>100</v>
      </c>
      <c r="H157" s="46">
        <v>0</v>
      </c>
      <c r="I157" s="118">
        <f t="shared" si="89"/>
        <v>0</v>
      </c>
      <c r="J157" s="46">
        <v>0</v>
      </c>
      <c r="K157" s="118">
        <f t="shared" si="90"/>
        <v>0</v>
      </c>
      <c r="L157" s="46">
        <v>1</v>
      </c>
      <c r="M157" s="118">
        <f t="shared" si="91"/>
        <v>100</v>
      </c>
      <c r="N157" s="46">
        <v>0</v>
      </c>
      <c r="O157" s="118">
        <f t="shared" si="92"/>
        <v>0</v>
      </c>
      <c r="P157" s="46">
        <v>0</v>
      </c>
      <c r="Q157" s="118">
        <f t="shared" si="93"/>
        <v>0</v>
      </c>
      <c r="R157" s="46">
        <v>0</v>
      </c>
      <c r="S157" s="118">
        <f t="shared" si="94"/>
        <v>0</v>
      </c>
      <c r="T157" s="46">
        <v>1</v>
      </c>
      <c r="U157" s="118">
        <f t="shared" si="95"/>
        <v>100</v>
      </c>
      <c r="V157" s="46">
        <v>0</v>
      </c>
      <c r="W157" s="118">
        <f t="shared" si="96"/>
        <v>0</v>
      </c>
      <c r="X157" s="46">
        <v>0</v>
      </c>
      <c r="Y157" s="118">
        <f t="shared" si="97"/>
        <v>0</v>
      </c>
      <c r="Z157" s="119">
        <v>0</v>
      </c>
      <c r="AA157" s="47">
        <f t="shared" si="85"/>
        <v>0</v>
      </c>
      <c r="AB157" s="46" t="e">
        <v>#VALUE!</v>
      </c>
      <c r="AC157" s="106"/>
      <c r="AD157" s="106" t="str">
        <f t="shared" si="78"/>
        <v>Yali2019</v>
      </c>
      <c r="AE157" s="106">
        <f t="shared" si="79"/>
        <v>1</v>
      </c>
      <c r="AF157" s="106">
        <f t="shared" si="80"/>
        <v>0</v>
      </c>
      <c r="AG157" s="106">
        <f t="shared" si="81"/>
        <v>1</v>
      </c>
      <c r="AH157" s="106">
        <f t="shared" si="82"/>
        <v>0</v>
      </c>
      <c r="AI157" s="120">
        <f t="shared" si="83"/>
        <v>0</v>
      </c>
      <c r="AJ157" s="106">
        <f t="shared" si="84"/>
        <v>0</v>
      </c>
      <c r="AK157" s="106"/>
      <c r="AL157" s="106"/>
      <c r="AM157" s="106"/>
      <c r="AN157" s="106"/>
      <c r="AO157" s="106"/>
      <c r="AP157" s="106"/>
      <c r="AQ157" s="106"/>
      <c r="AR157" s="106"/>
      <c r="AS157" s="106"/>
    </row>
    <row r="158" spans="1:48" ht="26.1" customHeight="1" x14ac:dyDescent="0.2">
      <c r="A158" s="93" t="s">
        <v>113</v>
      </c>
      <c r="B158" s="48">
        <v>10</v>
      </c>
      <c r="C158" s="118">
        <f t="shared" si="86"/>
        <v>18.867924528301888</v>
      </c>
      <c r="D158" s="46">
        <v>0</v>
      </c>
      <c r="E158" s="102">
        <f t="shared" si="87"/>
        <v>0</v>
      </c>
      <c r="F158" s="46">
        <v>8</v>
      </c>
      <c r="G158" s="118">
        <f t="shared" si="88"/>
        <v>80</v>
      </c>
      <c r="H158" s="46">
        <v>2</v>
      </c>
      <c r="I158" s="118">
        <f t="shared" si="89"/>
        <v>20</v>
      </c>
      <c r="J158" s="46">
        <v>0</v>
      </c>
      <c r="K158" s="118">
        <f t="shared" si="90"/>
        <v>0</v>
      </c>
      <c r="L158" s="46">
        <v>8</v>
      </c>
      <c r="M158" s="118">
        <f t="shared" si="91"/>
        <v>80</v>
      </c>
      <c r="N158" s="46">
        <v>0</v>
      </c>
      <c r="O158" s="118">
        <f t="shared" si="92"/>
        <v>0</v>
      </c>
      <c r="P158" s="46">
        <v>2</v>
      </c>
      <c r="Q158" s="118">
        <f t="shared" si="93"/>
        <v>20</v>
      </c>
      <c r="R158" s="46">
        <v>2</v>
      </c>
      <c r="S158" s="118">
        <f t="shared" si="94"/>
        <v>20</v>
      </c>
      <c r="T158" s="46">
        <v>4</v>
      </c>
      <c r="U158" s="118">
        <f t="shared" si="95"/>
        <v>40</v>
      </c>
      <c r="V158" s="46">
        <v>0</v>
      </c>
      <c r="W158" s="118">
        <f t="shared" si="96"/>
        <v>0</v>
      </c>
      <c r="X158" s="46">
        <v>2</v>
      </c>
      <c r="Y158" s="118">
        <f t="shared" si="97"/>
        <v>20</v>
      </c>
      <c r="Z158" s="119">
        <v>4</v>
      </c>
      <c r="AA158" s="47">
        <f t="shared" si="85"/>
        <v>40</v>
      </c>
      <c r="AB158" s="46" t="e">
        <v>#VALUE!</v>
      </c>
      <c r="AC158" s="106"/>
      <c r="AD158" s="106" t="str">
        <f t="shared" si="78"/>
        <v>Yolombo2019</v>
      </c>
      <c r="AE158" s="106">
        <f t="shared" si="79"/>
        <v>10</v>
      </c>
      <c r="AF158" s="106">
        <f t="shared" si="80"/>
        <v>2</v>
      </c>
      <c r="AG158" s="106">
        <f t="shared" si="81"/>
        <v>4</v>
      </c>
      <c r="AH158" s="106">
        <f t="shared" si="82"/>
        <v>0</v>
      </c>
      <c r="AI158" s="120">
        <f t="shared" si="83"/>
        <v>4</v>
      </c>
      <c r="AJ158" s="106">
        <f t="shared" si="84"/>
        <v>2</v>
      </c>
      <c r="AK158" s="106"/>
      <c r="AL158" s="106"/>
      <c r="AM158" s="106"/>
      <c r="AN158" s="106"/>
      <c r="AO158" s="106"/>
      <c r="AP158" s="106"/>
      <c r="AQ158" s="106"/>
      <c r="AR158" s="106"/>
      <c r="AS158" s="106"/>
    </row>
    <row r="159" spans="1:48" ht="26.1" customHeight="1" x14ac:dyDescent="0.2">
      <c r="A159" s="67" t="s">
        <v>174</v>
      </c>
      <c r="B159" s="68">
        <f>SUM($B$149:$B$158)</f>
        <v>53</v>
      </c>
      <c r="C159" s="110">
        <f>SUM(C149:C158)</f>
        <v>100</v>
      </c>
      <c r="D159" s="80">
        <f>SUM($D$149:$D$158)</f>
        <v>2</v>
      </c>
      <c r="E159" s="71">
        <f>(D159/$B$159)*100</f>
        <v>3.7735849056603774</v>
      </c>
      <c r="F159" s="80">
        <f>SUM($F$149:$F$158)</f>
        <v>39</v>
      </c>
      <c r="G159" s="83">
        <f>(F159/$B$159)*100</f>
        <v>73.584905660377359</v>
      </c>
      <c r="H159" s="80">
        <f>SUM($H$149:$H$158)</f>
        <v>12</v>
      </c>
      <c r="I159" s="83">
        <f>(H159/$B$159)*100</f>
        <v>22.641509433962266</v>
      </c>
      <c r="J159" s="80">
        <f>SUM($J$149:$J$158)</f>
        <v>0</v>
      </c>
      <c r="K159" s="71">
        <f>(J159/$B$159)*100</f>
        <v>0</v>
      </c>
      <c r="L159" s="80">
        <f>SUM($L$149:$L$158)</f>
        <v>42</v>
      </c>
      <c r="M159" s="83">
        <f>(L159/$B$159)*100</f>
        <v>79.245283018867923</v>
      </c>
      <c r="N159" s="80">
        <f>SUM($N$149:$N$158)</f>
        <v>7</v>
      </c>
      <c r="O159" s="83">
        <f>(N159/$B$159)*100</f>
        <v>13.20754716981132</v>
      </c>
      <c r="P159" s="80">
        <f>SUM($P$149:$P$158)</f>
        <v>4</v>
      </c>
      <c r="Q159" s="71">
        <f>(P159/$B$159)*100</f>
        <v>7.5471698113207548</v>
      </c>
      <c r="R159" s="80">
        <f>SUM($R$149:$R$158)</f>
        <v>5</v>
      </c>
      <c r="S159" s="71">
        <f>(R159/$B$159)*100</f>
        <v>9.433962264150944</v>
      </c>
      <c r="T159" s="80">
        <f>SUM($T$149:$T$158)</f>
        <v>10</v>
      </c>
      <c r="U159" s="83">
        <f>(T159/$B$159)*100</f>
        <v>18.867924528301888</v>
      </c>
      <c r="V159" s="80">
        <f>SUM($V$149:$V$158)</f>
        <v>1</v>
      </c>
      <c r="W159" s="71">
        <f>(V159/$B$159)*100</f>
        <v>1.8867924528301887</v>
      </c>
      <c r="X159" s="80">
        <f>SUM($X$149:$X$158)</f>
        <v>4</v>
      </c>
      <c r="Y159" s="71">
        <f>(X159/$B$159)*100</f>
        <v>7.5471698113207548</v>
      </c>
      <c r="Z159" s="80">
        <f>SUM(Z149:Z158)</f>
        <v>35</v>
      </c>
      <c r="AA159" s="83">
        <f>(Z159/$B$159)*100</f>
        <v>66.037735849056602</v>
      </c>
      <c r="AB159" s="80" t="e">
        <f>SUM(AB$149:AB$158)</f>
        <v>#VALUE!</v>
      </c>
      <c r="AC159" s="115"/>
      <c r="AD159" s="106" t="str">
        <f t="shared" si="78"/>
        <v>TOTAL2019</v>
      </c>
      <c r="AE159" s="106">
        <f t="shared" si="79"/>
        <v>53</v>
      </c>
      <c r="AF159" s="106">
        <f t="shared" si="80"/>
        <v>5</v>
      </c>
      <c r="AG159" s="106">
        <f t="shared" si="81"/>
        <v>10</v>
      </c>
      <c r="AH159" s="106">
        <f t="shared" si="82"/>
        <v>1</v>
      </c>
      <c r="AI159" s="120">
        <f t="shared" si="83"/>
        <v>35</v>
      </c>
      <c r="AJ159" s="106">
        <f t="shared" si="84"/>
        <v>4</v>
      </c>
      <c r="AK159" s="115"/>
      <c r="AL159" s="115"/>
      <c r="AM159" s="115"/>
      <c r="AN159" s="115"/>
      <c r="AO159" s="115"/>
      <c r="AP159" s="115"/>
      <c r="AQ159" s="115"/>
      <c r="AR159" s="115"/>
      <c r="AS159" s="115"/>
    </row>
    <row r="160" spans="1:48" ht="15" x14ac:dyDescent="0.2">
      <c r="A160" s="104"/>
      <c r="B160" s="106"/>
      <c r="C160" s="107"/>
      <c r="D160" s="120"/>
      <c r="E160" s="107"/>
      <c r="F160" s="106"/>
      <c r="G160" s="107"/>
      <c r="H160" s="106"/>
      <c r="I160" s="107"/>
      <c r="J160" s="106"/>
      <c r="K160" s="107"/>
      <c r="L160" s="106"/>
      <c r="M160" s="89"/>
      <c r="N160" s="88"/>
      <c r="O160" s="89"/>
      <c r="P160" s="88"/>
      <c r="Q160" s="89"/>
      <c r="R160" s="88"/>
      <c r="S160" s="89"/>
      <c r="T160" s="97"/>
      <c r="U160" s="98"/>
      <c r="V160" s="97"/>
      <c r="W160" s="98"/>
      <c r="X160" s="97"/>
      <c r="Y160" s="98"/>
      <c r="Z160" s="99"/>
      <c r="AA160" s="98"/>
      <c r="AB160" s="97"/>
      <c r="AC160" s="97"/>
      <c r="AD160" s="106" t="str">
        <f t="shared" si="78"/>
        <v>2019</v>
      </c>
      <c r="AE160" s="106">
        <f t="shared" si="79"/>
        <v>0</v>
      </c>
      <c r="AF160" s="106">
        <f t="shared" si="80"/>
        <v>0</v>
      </c>
      <c r="AG160" s="106">
        <f t="shared" si="81"/>
        <v>0</v>
      </c>
      <c r="AH160" s="106">
        <f t="shared" si="82"/>
        <v>0</v>
      </c>
      <c r="AI160" s="120">
        <f t="shared" si="83"/>
        <v>0</v>
      </c>
      <c r="AJ160" s="106">
        <f t="shared" si="84"/>
        <v>0</v>
      </c>
      <c r="AK160" s="97"/>
      <c r="AL160" s="97"/>
      <c r="AM160" s="97"/>
      <c r="AN160" s="97"/>
      <c r="AO160" s="97"/>
      <c r="AP160" s="97"/>
      <c r="AQ160" s="97"/>
      <c r="AR160" s="97"/>
      <c r="AS160" s="97"/>
    </row>
    <row r="161" spans="1:51" ht="15" x14ac:dyDescent="0.2">
      <c r="A161" s="84"/>
      <c r="B161" s="88"/>
      <c r="C161" s="89"/>
      <c r="D161" s="90"/>
      <c r="E161" s="89"/>
      <c r="F161" s="88"/>
      <c r="G161" s="89"/>
      <c r="H161" s="88"/>
      <c r="I161" s="89"/>
      <c r="J161" s="88"/>
      <c r="K161" s="89"/>
      <c r="L161" s="88"/>
      <c r="M161" s="89"/>
      <c r="N161" s="88"/>
      <c r="O161" s="89"/>
      <c r="P161" s="88"/>
      <c r="Q161" s="89"/>
      <c r="R161" s="88"/>
      <c r="S161" s="89"/>
      <c r="T161" s="97"/>
      <c r="U161" s="98"/>
      <c r="V161" s="97"/>
      <c r="W161" s="98"/>
      <c r="X161" s="97"/>
      <c r="Y161" s="98"/>
      <c r="Z161" s="99"/>
      <c r="AA161" s="98"/>
      <c r="AB161" s="97"/>
      <c r="AC161" s="97"/>
      <c r="AD161" s="106" t="str">
        <f t="shared" si="78"/>
        <v>2019</v>
      </c>
      <c r="AE161" s="106">
        <f t="shared" si="79"/>
        <v>0</v>
      </c>
      <c r="AF161" s="106">
        <f t="shared" si="80"/>
        <v>0</v>
      </c>
      <c r="AG161" s="106">
        <f t="shared" si="81"/>
        <v>0</v>
      </c>
      <c r="AH161" s="106">
        <f t="shared" si="82"/>
        <v>0</v>
      </c>
      <c r="AI161" s="120">
        <f t="shared" si="83"/>
        <v>0</v>
      </c>
      <c r="AJ161" s="106">
        <f t="shared" si="84"/>
        <v>0</v>
      </c>
      <c r="AK161" s="97"/>
      <c r="AL161" s="97"/>
      <c r="AM161" s="97"/>
      <c r="AN161" s="97"/>
      <c r="AO161" s="97"/>
      <c r="AP161" s="97"/>
      <c r="AQ161" s="97"/>
      <c r="AR161" s="97"/>
      <c r="AS161" s="97"/>
    </row>
    <row r="162" spans="1:51" ht="20.25" customHeight="1" x14ac:dyDescent="0.2">
      <c r="A162" s="202" t="s">
        <v>206</v>
      </c>
      <c r="B162" s="203"/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4"/>
      <c r="AC162" s="133"/>
      <c r="AD162" s="106" t="str">
        <f t="shared" si="78"/>
        <v>SUBREGION: ORIENTE - ANTIOQUIA 20192019</v>
      </c>
      <c r="AE162" s="106">
        <f t="shared" si="79"/>
        <v>0</v>
      </c>
      <c r="AF162" s="106">
        <f t="shared" si="80"/>
        <v>0</v>
      </c>
      <c r="AG162" s="106">
        <f t="shared" si="81"/>
        <v>0</v>
      </c>
      <c r="AH162" s="106">
        <f t="shared" si="82"/>
        <v>0</v>
      </c>
      <c r="AI162" s="120">
        <f t="shared" si="83"/>
        <v>0</v>
      </c>
      <c r="AJ162" s="106">
        <f t="shared" si="84"/>
        <v>0</v>
      </c>
      <c r="AK162" s="133"/>
      <c r="AL162" s="133"/>
      <c r="AM162" s="133"/>
      <c r="AN162" s="133"/>
      <c r="AO162" s="133"/>
      <c r="AP162" s="133"/>
      <c r="AQ162" s="133"/>
      <c r="AR162" s="133"/>
      <c r="AS162" s="133"/>
    </row>
    <row r="163" spans="1:51" ht="24.75" customHeight="1" x14ac:dyDescent="0.2">
      <c r="A163" s="175" t="s">
        <v>176</v>
      </c>
      <c r="B163" s="196" t="s">
        <v>177</v>
      </c>
      <c r="C163" s="198" t="s">
        <v>178</v>
      </c>
      <c r="D163" s="175" t="s">
        <v>150</v>
      </c>
      <c r="E163" s="175"/>
      <c r="F163" s="175"/>
      <c r="G163" s="175"/>
      <c r="H163" s="175"/>
      <c r="I163" s="175"/>
      <c r="J163" s="175"/>
      <c r="K163" s="175"/>
      <c r="L163" s="175" t="s">
        <v>151</v>
      </c>
      <c r="M163" s="175"/>
      <c r="N163" s="175"/>
      <c r="O163" s="175"/>
      <c r="P163" s="175"/>
      <c r="Q163" s="175"/>
      <c r="R163" s="175" t="s">
        <v>152</v>
      </c>
      <c r="S163" s="175"/>
      <c r="T163" s="175"/>
      <c r="U163" s="175"/>
      <c r="V163" s="175"/>
      <c r="W163" s="175"/>
      <c r="X163" s="175"/>
      <c r="Y163" s="175"/>
      <c r="Z163" s="200" t="s">
        <v>179</v>
      </c>
      <c r="AA163" s="60"/>
      <c r="AB163" s="196" t="s">
        <v>154</v>
      </c>
      <c r="AC163" s="134"/>
      <c r="AD163" s="106" t="str">
        <f t="shared" si="78"/>
        <v>Municipio2019</v>
      </c>
      <c r="AE163" s="106" t="str">
        <f t="shared" si="79"/>
        <v>Numero Piscinas</v>
      </c>
      <c r="AF163" s="106" t="str">
        <f t="shared" si="80"/>
        <v>CONCEPTO</v>
      </c>
      <c r="AG163" s="106">
        <f t="shared" si="81"/>
        <v>0</v>
      </c>
      <c r="AH163" s="106">
        <f t="shared" si="82"/>
        <v>0</v>
      </c>
      <c r="AI163" s="120" t="str">
        <f t="shared" si="83"/>
        <v>Sin Información 2019</v>
      </c>
      <c r="AJ163" s="106">
        <f t="shared" si="84"/>
        <v>0</v>
      </c>
      <c r="AK163" s="134"/>
      <c r="AL163" s="134"/>
      <c r="AM163" s="134"/>
      <c r="AN163" s="134"/>
      <c r="AO163" s="134"/>
      <c r="AP163" s="134"/>
      <c r="AQ163" s="134"/>
      <c r="AR163" s="134"/>
      <c r="AS163" s="134"/>
    </row>
    <row r="164" spans="1:51" ht="123.75" customHeight="1" x14ac:dyDescent="0.25">
      <c r="A164" s="195"/>
      <c r="B164" s="197"/>
      <c r="C164" s="199"/>
      <c r="D164" s="61" t="s">
        <v>155</v>
      </c>
      <c r="E164" s="62" t="s">
        <v>149</v>
      </c>
      <c r="F164" s="61" t="s">
        <v>156</v>
      </c>
      <c r="G164" s="62" t="s">
        <v>149</v>
      </c>
      <c r="H164" s="61" t="s">
        <v>157</v>
      </c>
      <c r="I164" s="62" t="s">
        <v>149</v>
      </c>
      <c r="J164" s="61" t="s">
        <v>158</v>
      </c>
      <c r="K164" s="62" t="s">
        <v>149</v>
      </c>
      <c r="L164" s="61" t="s">
        <v>159</v>
      </c>
      <c r="M164" s="62" t="s">
        <v>149</v>
      </c>
      <c r="N164" s="61" t="s">
        <v>160</v>
      </c>
      <c r="O164" s="62" t="s">
        <v>149</v>
      </c>
      <c r="P164" s="61" t="s">
        <v>161</v>
      </c>
      <c r="Q164" s="62" t="s">
        <v>149</v>
      </c>
      <c r="R164" s="61" t="s">
        <v>162</v>
      </c>
      <c r="S164" s="62" t="s">
        <v>149</v>
      </c>
      <c r="T164" s="61" t="s">
        <v>163</v>
      </c>
      <c r="U164" s="62" t="s">
        <v>149</v>
      </c>
      <c r="V164" s="61" t="s">
        <v>164</v>
      </c>
      <c r="W164" s="62" t="s">
        <v>149</v>
      </c>
      <c r="X164" s="61" t="s">
        <v>88</v>
      </c>
      <c r="Y164" s="62" t="s">
        <v>149</v>
      </c>
      <c r="Z164" s="201"/>
      <c r="AA164" s="63" t="s">
        <v>149</v>
      </c>
      <c r="AB164" s="197"/>
      <c r="AC164" s="135"/>
      <c r="AD164" s="106" t="str">
        <f t="shared" si="78"/>
        <v>2019</v>
      </c>
      <c r="AE164" s="106">
        <f t="shared" si="79"/>
        <v>0</v>
      </c>
      <c r="AF164" s="106" t="str">
        <f t="shared" si="80"/>
        <v>Favorable</v>
      </c>
      <c r="AG164" s="106" t="str">
        <f t="shared" si="81"/>
        <v>Favorable con Requerimientos</v>
      </c>
      <c r="AH164" s="106" t="str">
        <f t="shared" si="82"/>
        <v>Desfavorable</v>
      </c>
      <c r="AI164" s="120">
        <f t="shared" si="83"/>
        <v>0</v>
      </c>
      <c r="AJ164" s="106" t="str">
        <f t="shared" si="84"/>
        <v>Fuera de Servicio</v>
      </c>
      <c r="AK164" s="135"/>
      <c r="AL164" s="135"/>
      <c r="AM164" s="135"/>
      <c r="AN164" s="135"/>
      <c r="AO164" s="135"/>
      <c r="AP164" s="135"/>
      <c r="AQ164" s="135"/>
      <c r="AR164" s="135"/>
      <c r="AS164" s="135"/>
    </row>
    <row r="165" spans="1:51" s="109" customFormat="1" ht="26.1" customHeight="1" x14ac:dyDescent="0.25">
      <c r="A165" s="66" t="s">
        <v>42</v>
      </c>
      <c r="B165" s="48">
        <v>3</v>
      </c>
      <c r="C165" s="47">
        <f>(B165/$B$188)*100</f>
        <v>2.9702970297029703</v>
      </c>
      <c r="D165" s="48">
        <v>0</v>
      </c>
      <c r="E165" s="65">
        <f>(D165/B165)*100</f>
        <v>0</v>
      </c>
      <c r="F165" s="48">
        <v>1</v>
      </c>
      <c r="G165" s="47">
        <f>(F165/B165)*100</f>
        <v>33.333333333333329</v>
      </c>
      <c r="H165" s="48">
        <v>2</v>
      </c>
      <c r="I165" s="47">
        <f>(H165/B165)*100</f>
        <v>66.666666666666657</v>
      </c>
      <c r="J165" s="48">
        <v>0</v>
      </c>
      <c r="K165" s="47">
        <f>(J165/B165)*100</f>
        <v>0</v>
      </c>
      <c r="L165" s="48">
        <v>3</v>
      </c>
      <c r="M165" s="47">
        <f>(L165/B165)*100</f>
        <v>100</v>
      </c>
      <c r="N165" s="48">
        <v>0</v>
      </c>
      <c r="O165" s="47">
        <f>(N165/B165)*100</f>
        <v>0</v>
      </c>
      <c r="P165" s="48">
        <v>0</v>
      </c>
      <c r="Q165" s="47">
        <f>(P165/B165)*100</f>
        <v>0</v>
      </c>
      <c r="R165" s="48">
        <v>0</v>
      </c>
      <c r="S165" s="47">
        <f>(R165/B165)*100</f>
        <v>0</v>
      </c>
      <c r="T165" s="48">
        <v>3</v>
      </c>
      <c r="U165" s="47">
        <f>(T165/B165)*100</f>
        <v>100</v>
      </c>
      <c r="V165" s="48">
        <v>0</v>
      </c>
      <c r="W165" s="47">
        <f>(V165/B165)*100</f>
        <v>0</v>
      </c>
      <c r="X165" s="48">
        <v>0</v>
      </c>
      <c r="Y165" s="47">
        <f>(X165/B165)*100</f>
        <v>0</v>
      </c>
      <c r="Z165" s="47">
        <v>0</v>
      </c>
      <c r="AA165" s="47">
        <f>(Z165/B165)*100</f>
        <v>0</v>
      </c>
      <c r="AB165" s="48">
        <v>0</v>
      </c>
      <c r="AC165" s="136"/>
      <c r="AD165" s="106" t="str">
        <f t="shared" si="78"/>
        <v>Abejorral2019</v>
      </c>
      <c r="AE165" s="106">
        <f t="shared" si="79"/>
        <v>3</v>
      </c>
      <c r="AF165" s="106">
        <f t="shared" si="80"/>
        <v>0</v>
      </c>
      <c r="AG165" s="106">
        <f t="shared" si="81"/>
        <v>3</v>
      </c>
      <c r="AH165" s="106">
        <f t="shared" si="82"/>
        <v>0</v>
      </c>
      <c r="AI165" s="120">
        <f t="shared" si="83"/>
        <v>0</v>
      </c>
      <c r="AJ165" s="106">
        <f t="shared" si="84"/>
        <v>0</v>
      </c>
      <c r="AK165" s="136"/>
      <c r="AL165" s="136"/>
      <c r="AM165" s="136"/>
      <c r="AN165" s="136"/>
      <c r="AO165" s="136"/>
      <c r="AP165" s="136"/>
      <c r="AQ165" s="136"/>
      <c r="AR165" s="136"/>
      <c r="AS165" s="136"/>
    </row>
    <row r="166" spans="1:51" s="109" customFormat="1" ht="26.1" customHeight="1" x14ac:dyDescent="0.25">
      <c r="A166" s="45" t="s">
        <v>127</v>
      </c>
      <c r="B166" s="48">
        <v>1</v>
      </c>
      <c r="C166" s="47">
        <f t="shared" ref="C166:C184" si="98">(B166/$B$188)*100</f>
        <v>0.99009900990099009</v>
      </c>
      <c r="D166" s="48">
        <v>0</v>
      </c>
      <c r="E166" s="65">
        <f t="shared" ref="E166:E187" si="99">(D166/B166)*100</f>
        <v>0</v>
      </c>
      <c r="F166" s="48">
        <v>1</v>
      </c>
      <c r="G166" s="47">
        <f t="shared" ref="G166:G187" si="100">(F166/B166)*100</f>
        <v>100</v>
      </c>
      <c r="H166" s="48">
        <v>0</v>
      </c>
      <c r="I166" s="47">
        <f t="shared" ref="I166:I187" si="101">(H166/B166)*100</f>
        <v>0</v>
      </c>
      <c r="J166" s="48">
        <v>0</v>
      </c>
      <c r="K166" s="47">
        <f t="shared" ref="K166:K187" si="102">(J166/B166)*100</f>
        <v>0</v>
      </c>
      <c r="L166" s="48">
        <v>0</v>
      </c>
      <c r="M166" s="47">
        <f t="shared" ref="M166:M187" si="103">(L166/B166)*100</f>
        <v>0</v>
      </c>
      <c r="N166" s="48">
        <v>0</v>
      </c>
      <c r="O166" s="47">
        <f t="shared" ref="O166:O187" si="104">(N166/B166)*100</f>
        <v>0</v>
      </c>
      <c r="P166" s="48">
        <v>1</v>
      </c>
      <c r="Q166" s="47">
        <f t="shared" ref="Q166:Q187" si="105">(P166/B166)*100</f>
        <v>100</v>
      </c>
      <c r="R166" s="48">
        <v>0</v>
      </c>
      <c r="S166" s="47">
        <f t="shared" ref="S166:S187" si="106">(R166/B166)*100</f>
        <v>0</v>
      </c>
      <c r="T166" s="48">
        <v>1</v>
      </c>
      <c r="U166" s="47">
        <f t="shared" ref="U166:U187" si="107">(T166/B166)*100</f>
        <v>100</v>
      </c>
      <c r="V166" s="48">
        <v>0</v>
      </c>
      <c r="W166" s="47">
        <f t="shared" ref="W166:W187" si="108">(V166/B166)*100</f>
        <v>0</v>
      </c>
      <c r="X166" s="48">
        <v>0</v>
      </c>
      <c r="Y166" s="47">
        <f t="shared" ref="Y166:Y187" si="109">(X166/B166)*100</f>
        <v>0</v>
      </c>
      <c r="Z166" s="47">
        <v>0</v>
      </c>
      <c r="AA166" s="47">
        <f>(Z166/B166)*100</f>
        <v>0</v>
      </c>
      <c r="AB166" s="48">
        <v>0</v>
      </c>
      <c r="AC166" s="136"/>
      <c r="AD166" s="106" t="str">
        <f t="shared" si="78"/>
        <v>Alejandria2019</v>
      </c>
      <c r="AE166" s="106">
        <f t="shared" si="79"/>
        <v>1</v>
      </c>
      <c r="AF166" s="106">
        <f t="shared" si="80"/>
        <v>0</v>
      </c>
      <c r="AG166" s="106">
        <f t="shared" si="81"/>
        <v>1</v>
      </c>
      <c r="AH166" s="106">
        <f t="shared" si="82"/>
        <v>0</v>
      </c>
      <c r="AI166" s="120">
        <f t="shared" si="83"/>
        <v>0</v>
      </c>
      <c r="AJ166" s="106">
        <f t="shared" si="84"/>
        <v>0</v>
      </c>
      <c r="AK166" s="136"/>
      <c r="AL166" s="136"/>
      <c r="AM166" s="136"/>
      <c r="AN166" s="136"/>
      <c r="AO166" s="136"/>
      <c r="AP166" s="136"/>
      <c r="AQ166" s="136"/>
      <c r="AR166" s="136"/>
      <c r="AS166" s="136"/>
    </row>
    <row r="167" spans="1:51" s="109" customFormat="1" ht="26.1" customHeight="1" x14ac:dyDescent="0.25">
      <c r="A167" s="45" t="s">
        <v>43</v>
      </c>
      <c r="B167" s="48">
        <v>2</v>
      </c>
      <c r="C167" s="47">
        <f t="shared" si="98"/>
        <v>1.9801980198019802</v>
      </c>
      <c r="D167" s="48">
        <v>0</v>
      </c>
      <c r="E167" s="65">
        <f t="shared" si="99"/>
        <v>0</v>
      </c>
      <c r="F167" s="48">
        <v>2</v>
      </c>
      <c r="G167" s="47">
        <f t="shared" si="100"/>
        <v>100</v>
      </c>
      <c r="H167" s="48">
        <v>0</v>
      </c>
      <c r="I167" s="47">
        <f t="shared" si="101"/>
        <v>0</v>
      </c>
      <c r="J167" s="48">
        <v>0</v>
      </c>
      <c r="K167" s="47">
        <f t="shared" si="102"/>
        <v>0</v>
      </c>
      <c r="L167" s="48">
        <v>1</v>
      </c>
      <c r="M167" s="47">
        <f t="shared" si="103"/>
        <v>50</v>
      </c>
      <c r="N167" s="48">
        <v>1</v>
      </c>
      <c r="O167" s="47">
        <f t="shared" si="104"/>
        <v>50</v>
      </c>
      <c r="P167" s="48">
        <v>0</v>
      </c>
      <c r="Q167" s="47">
        <f t="shared" si="105"/>
        <v>0</v>
      </c>
      <c r="R167" s="48">
        <v>0</v>
      </c>
      <c r="S167" s="47">
        <f t="shared" si="106"/>
        <v>0</v>
      </c>
      <c r="T167" s="48">
        <v>2</v>
      </c>
      <c r="U167" s="47">
        <f t="shared" si="107"/>
        <v>100</v>
      </c>
      <c r="V167" s="48">
        <v>0</v>
      </c>
      <c r="W167" s="47">
        <f t="shared" si="108"/>
        <v>0</v>
      </c>
      <c r="X167" s="48">
        <v>0</v>
      </c>
      <c r="Y167" s="47">
        <f t="shared" si="109"/>
        <v>0</v>
      </c>
      <c r="Z167" s="47">
        <v>0</v>
      </c>
      <c r="AA167" s="47">
        <f>(Z167/B167)*100</f>
        <v>0</v>
      </c>
      <c r="AB167" s="48">
        <v>0</v>
      </c>
      <c r="AC167" s="136"/>
      <c r="AD167" s="106" t="str">
        <f t="shared" si="78"/>
        <v>Argelia2019</v>
      </c>
      <c r="AE167" s="106">
        <f t="shared" si="79"/>
        <v>2</v>
      </c>
      <c r="AF167" s="106">
        <f t="shared" si="80"/>
        <v>0</v>
      </c>
      <c r="AG167" s="106">
        <f t="shared" si="81"/>
        <v>2</v>
      </c>
      <c r="AH167" s="106">
        <f t="shared" si="82"/>
        <v>0</v>
      </c>
      <c r="AI167" s="120">
        <f t="shared" si="83"/>
        <v>0</v>
      </c>
      <c r="AJ167" s="106">
        <f t="shared" si="84"/>
        <v>0</v>
      </c>
      <c r="AK167" s="136"/>
      <c r="AL167" s="136"/>
      <c r="AM167" s="136"/>
      <c r="AN167" s="136"/>
      <c r="AO167" s="136"/>
      <c r="AP167" s="136"/>
      <c r="AQ167" s="136"/>
      <c r="AR167" s="136"/>
      <c r="AS167" s="136"/>
    </row>
    <row r="168" spans="1:51" s="109" customFormat="1" ht="26.1" customHeight="1" x14ac:dyDescent="0.25">
      <c r="A168" s="45" t="s">
        <v>128</v>
      </c>
      <c r="B168" s="48">
        <v>11</v>
      </c>
      <c r="C168" s="47">
        <f t="shared" si="98"/>
        <v>10.891089108910892</v>
      </c>
      <c r="D168" s="48">
        <v>0</v>
      </c>
      <c r="E168" s="65">
        <f t="shared" si="99"/>
        <v>0</v>
      </c>
      <c r="F168" s="48">
        <v>10</v>
      </c>
      <c r="G168" s="47">
        <f t="shared" si="100"/>
        <v>90.909090909090907</v>
      </c>
      <c r="H168" s="48">
        <v>1</v>
      </c>
      <c r="I168" s="47">
        <f t="shared" si="101"/>
        <v>9.0909090909090917</v>
      </c>
      <c r="J168" s="48">
        <v>0</v>
      </c>
      <c r="K168" s="47">
        <f t="shared" si="102"/>
        <v>0</v>
      </c>
      <c r="L168" s="48">
        <v>7</v>
      </c>
      <c r="M168" s="47">
        <f t="shared" si="103"/>
        <v>63.636363636363633</v>
      </c>
      <c r="N168" s="48">
        <v>5</v>
      </c>
      <c r="O168" s="47">
        <f t="shared" si="104"/>
        <v>45.454545454545453</v>
      </c>
      <c r="P168" s="48">
        <v>0</v>
      </c>
      <c r="Q168" s="47">
        <f t="shared" si="105"/>
        <v>0</v>
      </c>
      <c r="R168" s="48">
        <v>0</v>
      </c>
      <c r="S168" s="47">
        <f t="shared" si="106"/>
        <v>0</v>
      </c>
      <c r="T168" s="48">
        <v>0</v>
      </c>
      <c r="U168" s="47">
        <f t="shared" si="107"/>
        <v>0</v>
      </c>
      <c r="V168" s="48">
        <v>0</v>
      </c>
      <c r="W168" s="47">
        <f t="shared" si="108"/>
        <v>0</v>
      </c>
      <c r="X168" s="48">
        <v>0</v>
      </c>
      <c r="Y168" s="47">
        <f t="shared" si="109"/>
        <v>0</v>
      </c>
      <c r="Z168" s="47">
        <v>11</v>
      </c>
      <c r="AA168" s="47">
        <f>(Z168/B168)*100</f>
        <v>100</v>
      </c>
      <c r="AB168" s="48">
        <v>1</v>
      </c>
      <c r="AC168" s="136"/>
      <c r="AD168" s="106" t="str">
        <f t="shared" si="78"/>
        <v>Cocorna2019</v>
      </c>
      <c r="AE168" s="106">
        <f t="shared" si="79"/>
        <v>11</v>
      </c>
      <c r="AF168" s="106">
        <f t="shared" si="80"/>
        <v>0</v>
      </c>
      <c r="AG168" s="106">
        <f t="shared" si="81"/>
        <v>0</v>
      </c>
      <c r="AH168" s="106">
        <f t="shared" si="82"/>
        <v>0</v>
      </c>
      <c r="AI168" s="120">
        <f t="shared" si="83"/>
        <v>11</v>
      </c>
      <c r="AJ168" s="106">
        <f t="shared" si="84"/>
        <v>0</v>
      </c>
      <c r="AK168" s="136"/>
      <c r="AL168" s="136"/>
      <c r="AM168" s="136"/>
      <c r="AN168" s="136"/>
      <c r="AO168" s="136"/>
      <c r="AP168" s="136"/>
      <c r="AQ168" s="136"/>
      <c r="AR168" s="136"/>
      <c r="AS168" s="136"/>
    </row>
    <row r="169" spans="1:51" s="109" customFormat="1" ht="26.1" customHeight="1" x14ac:dyDescent="0.25">
      <c r="A169" s="45" t="s">
        <v>207</v>
      </c>
      <c r="B169" s="48">
        <v>1</v>
      </c>
      <c r="C169" s="47">
        <f t="shared" si="98"/>
        <v>0.99009900990099009</v>
      </c>
      <c r="D169" s="48">
        <v>0</v>
      </c>
      <c r="E169" s="65">
        <f t="shared" si="99"/>
        <v>0</v>
      </c>
      <c r="F169" s="48">
        <v>1</v>
      </c>
      <c r="G169" s="47">
        <f t="shared" si="100"/>
        <v>100</v>
      </c>
      <c r="H169" s="48">
        <v>0</v>
      </c>
      <c r="I169" s="47">
        <f t="shared" si="101"/>
        <v>0</v>
      </c>
      <c r="J169" s="48">
        <v>0</v>
      </c>
      <c r="K169" s="47">
        <f t="shared" si="102"/>
        <v>0</v>
      </c>
      <c r="L169" s="48">
        <v>1</v>
      </c>
      <c r="M169" s="47">
        <f t="shared" si="103"/>
        <v>100</v>
      </c>
      <c r="N169" s="48">
        <v>0</v>
      </c>
      <c r="O169" s="47">
        <f t="shared" si="104"/>
        <v>0</v>
      </c>
      <c r="P169" s="48">
        <v>0</v>
      </c>
      <c r="Q169" s="47">
        <f t="shared" si="105"/>
        <v>0</v>
      </c>
      <c r="R169" s="48">
        <v>0</v>
      </c>
      <c r="S169" s="47">
        <f t="shared" si="106"/>
        <v>0</v>
      </c>
      <c r="T169" s="48">
        <v>1</v>
      </c>
      <c r="U169" s="47">
        <f t="shared" si="107"/>
        <v>100</v>
      </c>
      <c r="V169" s="48">
        <v>0</v>
      </c>
      <c r="W169" s="47">
        <f t="shared" si="108"/>
        <v>0</v>
      </c>
      <c r="X169" s="48">
        <v>0</v>
      </c>
      <c r="Y169" s="47">
        <f t="shared" si="109"/>
        <v>0</v>
      </c>
      <c r="Z169" s="47">
        <v>0</v>
      </c>
      <c r="AA169" s="47">
        <f>(Z169/B169)*100</f>
        <v>0</v>
      </c>
      <c r="AB169" s="48">
        <v>0</v>
      </c>
      <c r="AC169" s="136"/>
      <c r="AD169" s="106" t="str">
        <f t="shared" si="78"/>
        <v>Concepcion2019</v>
      </c>
      <c r="AE169" s="106">
        <f t="shared" si="79"/>
        <v>1</v>
      </c>
      <c r="AF169" s="106">
        <f t="shared" si="80"/>
        <v>0</v>
      </c>
      <c r="AG169" s="106">
        <f t="shared" si="81"/>
        <v>1</v>
      </c>
      <c r="AH169" s="106">
        <f t="shared" si="82"/>
        <v>0</v>
      </c>
      <c r="AI169" s="120">
        <f t="shared" si="83"/>
        <v>0</v>
      </c>
      <c r="AJ169" s="106">
        <f t="shared" si="84"/>
        <v>0</v>
      </c>
      <c r="AK169" s="136"/>
      <c r="AL169" s="136"/>
      <c r="AM169" s="136"/>
      <c r="AN169" s="136"/>
      <c r="AO169" s="136"/>
      <c r="AP169" s="136"/>
      <c r="AQ169" s="136"/>
      <c r="AR169" s="136"/>
      <c r="AS169" s="136"/>
    </row>
    <row r="170" spans="1:51" s="109" customFormat="1" ht="26.1" customHeight="1" x14ac:dyDescent="0.25">
      <c r="A170" s="45" t="s">
        <v>208</v>
      </c>
      <c r="B170" s="48">
        <v>8</v>
      </c>
      <c r="C170" s="47">
        <f t="shared" si="98"/>
        <v>7.9207920792079207</v>
      </c>
      <c r="D170" s="48">
        <v>0</v>
      </c>
      <c r="E170" s="65">
        <f t="shared" si="99"/>
        <v>0</v>
      </c>
      <c r="F170" s="48">
        <v>8</v>
      </c>
      <c r="G170" s="47">
        <f t="shared" si="100"/>
        <v>100</v>
      </c>
      <c r="H170" s="48">
        <v>0</v>
      </c>
      <c r="I170" s="47">
        <f t="shared" si="101"/>
        <v>0</v>
      </c>
      <c r="J170" s="48">
        <v>0</v>
      </c>
      <c r="K170" s="47">
        <f t="shared" si="102"/>
        <v>0</v>
      </c>
      <c r="L170" s="48">
        <v>7</v>
      </c>
      <c r="M170" s="47">
        <f t="shared" si="103"/>
        <v>87.5</v>
      </c>
      <c r="N170" s="48">
        <v>0</v>
      </c>
      <c r="O170" s="47">
        <f t="shared" si="104"/>
        <v>0</v>
      </c>
      <c r="P170" s="48">
        <v>1</v>
      </c>
      <c r="Q170" s="47">
        <f t="shared" si="105"/>
        <v>12.5</v>
      </c>
      <c r="R170" s="48">
        <v>0</v>
      </c>
      <c r="S170" s="47">
        <f t="shared" si="106"/>
        <v>0</v>
      </c>
      <c r="T170" s="48">
        <v>0</v>
      </c>
      <c r="U170" s="47">
        <f t="shared" si="107"/>
        <v>0</v>
      </c>
      <c r="V170" s="48">
        <v>0</v>
      </c>
      <c r="W170" s="47">
        <f t="shared" si="108"/>
        <v>0</v>
      </c>
      <c r="X170" s="48">
        <v>0</v>
      </c>
      <c r="Y170" s="47">
        <f t="shared" si="109"/>
        <v>0</v>
      </c>
      <c r="Z170" s="47">
        <v>8</v>
      </c>
      <c r="AA170" s="47">
        <f t="shared" ref="AA170:AA187" si="110">(Z170/B170)*100</f>
        <v>100</v>
      </c>
      <c r="AB170" s="48">
        <v>0</v>
      </c>
      <c r="AC170" s="136"/>
      <c r="AD170" s="106" t="str">
        <f t="shared" si="78"/>
        <v>El Carmen De Viboral2019</v>
      </c>
      <c r="AE170" s="106">
        <f t="shared" si="79"/>
        <v>8</v>
      </c>
      <c r="AF170" s="106">
        <f t="shared" si="80"/>
        <v>0</v>
      </c>
      <c r="AG170" s="106">
        <f t="shared" si="81"/>
        <v>0</v>
      </c>
      <c r="AH170" s="106">
        <f t="shared" si="82"/>
        <v>0</v>
      </c>
      <c r="AI170" s="120">
        <f t="shared" si="83"/>
        <v>8</v>
      </c>
      <c r="AJ170" s="106">
        <f t="shared" si="84"/>
        <v>0</v>
      </c>
      <c r="AK170" s="136"/>
      <c r="AL170" s="136"/>
      <c r="AM170" s="136"/>
      <c r="AN170" s="136"/>
      <c r="AO170" s="136"/>
      <c r="AP170" s="136"/>
      <c r="AQ170" s="136"/>
      <c r="AR170" s="136"/>
      <c r="AS170" s="136"/>
      <c r="AV170" s="109" t="s">
        <v>85</v>
      </c>
    </row>
    <row r="171" spans="1:51" s="109" customFormat="1" ht="26.1" customHeight="1" x14ac:dyDescent="0.25">
      <c r="A171" s="45" t="s">
        <v>52</v>
      </c>
      <c r="B171" s="48">
        <v>5</v>
      </c>
      <c r="C171" s="47">
        <f t="shared" si="98"/>
        <v>4.9504950495049505</v>
      </c>
      <c r="D171" s="48">
        <v>0</v>
      </c>
      <c r="E171" s="65">
        <f t="shared" si="99"/>
        <v>0</v>
      </c>
      <c r="F171" s="48">
        <v>3</v>
      </c>
      <c r="G171" s="47">
        <f t="shared" si="100"/>
        <v>60</v>
      </c>
      <c r="H171" s="48">
        <v>2</v>
      </c>
      <c r="I171" s="47">
        <f t="shared" si="101"/>
        <v>40</v>
      </c>
      <c r="J171" s="48">
        <v>0</v>
      </c>
      <c r="K171" s="47">
        <f t="shared" si="102"/>
        <v>0</v>
      </c>
      <c r="L171" s="48">
        <v>5</v>
      </c>
      <c r="M171" s="47">
        <f t="shared" si="103"/>
        <v>100</v>
      </c>
      <c r="N171" s="48">
        <v>0</v>
      </c>
      <c r="O171" s="47">
        <f t="shared" si="104"/>
        <v>0</v>
      </c>
      <c r="P171" s="48">
        <v>0</v>
      </c>
      <c r="Q171" s="47">
        <f t="shared" si="105"/>
        <v>0</v>
      </c>
      <c r="R171" s="48">
        <v>0</v>
      </c>
      <c r="S171" s="47">
        <f t="shared" si="106"/>
        <v>0</v>
      </c>
      <c r="T171" s="48">
        <v>0</v>
      </c>
      <c r="U171" s="47">
        <f t="shared" si="107"/>
        <v>0</v>
      </c>
      <c r="V171" s="48">
        <v>0</v>
      </c>
      <c r="W171" s="47">
        <f t="shared" si="108"/>
        <v>0</v>
      </c>
      <c r="X171" s="48">
        <v>0</v>
      </c>
      <c r="Y171" s="47">
        <f t="shared" si="109"/>
        <v>0</v>
      </c>
      <c r="Z171" s="47">
        <v>5</v>
      </c>
      <c r="AA171" s="47">
        <f t="shared" si="110"/>
        <v>100</v>
      </c>
      <c r="AB171" s="48">
        <v>0</v>
      </c>
      <c r="AC171" s="136"/>
      <c r="AD171" s="106" t="str">
        <f t="shared" si="78"/>
        <v>El Peñol2019</v>
      </c>
      <c r="AE171" s="106">
        <f t="shared" si="79"/>
        <v>5</v>
      </c>
      <c r="AF171" s="106">
        <f t="shared" si="80"/>
        <v>0</v>
      </c>
      <c r="AG171" s="106">
        <f t="shared" si="81"/>
        <v>0</v>
      </c>
      <c r="AH171" s="106">
        <f t="shared" si="82"/>
        <v>0</v>
      </c>
      <c r="AI171" s="120">
        <f t="shared" si="83"/>
        <v>5</v>
      </c>
      <c r="AJ171" s="106">
        <f t="shared" si="84"/>
        <v>0</v>
      </c>
      <c r="AK171" s="136"/>
      <c r="AL171" s="136"/>
      <c r="AM171" s="136"/>
      <c r="AN171" s="136"/>
      <c r="AO171" s="136"/>
      <c r="AP171" s="136"/>
      <c r="AQ171" s="136"/>
      <c r="AR171" s="136"/>
      <c r="AS171" s="136"/>
    </row>
    <row r="172" spans="1:51" s="109" customFormat="1" ht="26.1" customHeight="1" x14ac:dyDescent="0.25">
      <c r="A172" s="45" t="s">
        <v>53</v>
      </c>
      <c r="B172" s="48">
        <v>3</v>
      </c>
      <c r="C172" s="47">
        <f t="shared" si="98"/>
        <v>2.9702970297029703</v>
      </c>
      <c r="D172" s="48">
        <v>0</v>
      </c>
      <c r="E172" s="65">
        <f t="shared" si="99"/>
        <v>0</v>
      </c>
      <c r="F172" s="48">
        <v>3</v>
      </c>
      <c r="G172" s="47">
        <f t="shared" si="100"/>
        <v>100</v>
      </c>
      <c r="H172" s="48">
        <v>0</v>
      </c>
      <c r="I172" s="47">
        <f t="shared" si="101"/>
        <v>0</v>
      </c>
      <c r="J172" s="48">
        <v>0</v>
      </c>
      <c r="K172" s="47">
        <f t="shared" si="102"/>
        <v>0</v>
      </c>
      <c r="L172" s="48">
        <v>3</v>
      </c>
      <c r="M172" s="47">
        <f t="shared" si="103"/>
        <v>100</v>
      </c>
      <c r="N172" s="48">
        <v>0</v>
      </c>
      <c r="O172" s="47">
        <f t="shared" si="104"/>
        <v>0</v>
      </c>
      <c r="P172" s="48">
        <v>0</v>
      </c>
      <c r="Q172" s="47">
        <f t="shared" si="105"/>
        <v>0</v>
      </c>
      <c r="R172" s="48">
        <v>3</v>
      </c>
      <c r="S172" s="47">
        <f t="shared" si="106"/>
        <v>100</v>
      </c>
      <c r="T172" s="48">
        <v>0</v>
      </c>
      <c r="U172" s="47">
        <f t="shared" si="107"/>
        <v>0</v>
      </c>
      <c r="V172" s="48">
        <v>0</v>
      </c>
      <c r="W172" s="47">
        <f t="shared" si="108"/>
        <v>0</v>
      </c>
      <c r="X172" s="48">
        <v>0</v>
      </c>
      <c r="Y172" s="47">
        <f t="shared" si="109"/>
        <v>0</v>
      </c>
      <c r="Z172" s="47">
        <v>0</v>
      </c>
      <c r="AA172" s="47">
        <f t="shared" si="110"/>
        <v>0</v>
      </c>
      <c r="AB172" s="48">
        <v>0</v>
      </c>
      <c r="AC172" s="136"/>
      <c r="AD172" s="106" t="str">
        <f t="shared" si="78"/>
        <v>El Retiro2019</v>
      </c>
      <c r="AE172" s="106">
        <f t="shared" si="79"/>
        <v>3</v>
      </c>
      <c r="AF172" s="106">
        <f t="shared" si="80"/>
        <v>3</v>
      </c>
      <c r="AG172" s="106">
        <f t="shared" si="81"/>
        <v>0</v>
      </c>
      <c r="AH172" s="106">
        <f t="shared" si="82"/>
        <v>0</v>
      </c>
      <c r="AI172" s="120">
        <f t="shared" si="83"/>
        <v>0</v>
      </c>
      <c r="AJ172" s="106">
        <f t="shared" si="84"/>
        <v>0</v>
      </c>
      <c r="AK172" s="136"/>
      <c r="AL172" s="136"/>
      <c r="AM172" s="136"/>
      <c r="AN172" s="136"/>
      <c r="AO172" s="136"/>
      <c r="AP172" s="136"/>
      <c r="AQ172" s="136"/>
      <c r="AR172" s="136"/>
      <c r="AS172" s="136"/>
    </row>
    <row r="173" spans="1:51" s="109" customFormat="1" ht="26.1" customHeight="1" x14ac:dyDescent="0.25">
      <c r="A173" s="45" t="s">
        <v>59</v>
      </c>
      <c r="B173" s="48">
        <v>4</v>
      </c>
      <c r="C173" s="47">
        <f t="shared" si="98"/>
        <v>3.9603960396039604</v>
      </c>
      <c r="D173" s="48">
        <v>0</v>
      </c>
      <c r="E173" s="65">
        <f t="shared" si="99"/>
        <v>0</v>
      </c>
      <c r="F173" s="48">
        <v>4</v>
      </c>
      <c r="G173" s="47">
        <f t="shared" si="100"/>
        <v>100</v>
      </c>
      <c r="H173" s="48">
        <v>0</v>
      </c>
      <c r="I173" s="47">
        <f t="shared" si="101"/>
        <v>0</v>
      </c>
      <c r="J173" s="48">
        <v>0</v>
      </c>
      <c r="K173" s="47">
        <f t="shared" si="102"/>
        <v>0</v>
      </c>
      <c r="L173" s="48">
        <v>4</v>
      </c>
      <c r="M173" s="47">
        <f t="shared" si="103"/>
        <v>100</v>
      </c>
      <c r="N173" s="48">
        <v>0</v>
      </c>
      <c r="O173" s="47">
        <f t="shared" si="104"/>
        <v>0</v>
      </c>
      <c r="P173" s="48">
        <v>0</v>
      </c>
      <c r="Q173" s="47">
        <f t="shared" si="105"/>
        <v>0</v>
      </c>
      <c r="R173" s="48">
        <v>0</v>
      </c>
      <c r="S173" s="47">
        <f t="shared" si="106"/>
        <v>0</v>
      </c>
      <c r="T173" s="48">
        <v>4</v>
      </c>
      <c r="U173" s="47">
        <f t="shared" si="107"/>
        <v>100</v>
      </c>
      <c r="V173" s="48">
        <v>0</v>
      </c>
      <c r="W173" s="47">
        <f t="shared" si="108"/>
        <v>0</v>
      </c>
      <c r="X173" s="48">
        <v>0</v>
      </c>
      <c r="Y173" s="47">
        <f t="shared" si="109"/>
        <v>0</v>
      </c>
      <c r="Z173" s="47">
        <v>0</v>
      </c>
      <c r="AA173" s="47">
        <f t="shared" si="110"/>
        <v>0</v>
      </c>
      <c r="AB173" s="48">
        <v>2</v>
      </c>
      <c r="AC173" s="136"/>
      <c r="AD173" s="106" t="str">
        <f t="shared" si="78"/>
        <v>El Santuario2019</v>
      </c>
      <c r="AE173" s="106">
        <f t="shared" si="79"/>
        <v>4</v>
      </c>
      <c r="AF173" s="106">
        <f t="shared" si="80"/>
        <v>0</v>
      </c>
      <c r="AG173" s="106">
        <f t="shared" si="81"/>
        <v>4</v>
      </c>
      <c r="AH173" s="106">
        <f t="shared" si="82"/>
        <v>0</v>
      </c>
      <c r="AI173" s="120">
        <f t="shared" si="83"/>
        <v>0</v>
      </c>
      <c r="AJ173" s="106">
        <f t="shared" si="84"/>
        <v>0</v>
      </c>
      <c r="AK173" s="136"/>
      <c r="AL173" s="136"/>
      <c r="AM173" s="136"/>
      <c r="AN173" s="136"/>
      <c r="AO173" s="136"/>
      <c r="AP173" s="136"/>
      <c r="AQ173" s="136"/>
      <c r="AR173" s="136"/>
      <c r="AS173" s="136"/>
    </row>
    <row r="174" spans="1:51" s="109" customFormat="1" ht="26.1" customHeight="1" x14ac:dyDescent="0.25">
      <c r="A174" s="121" t="s">
        <v>46</v>
      </c>
      <c r="B174" s="48">
        <v>1</v>
      </c>
      <c r="C174" s="47">
        <f t="shared" si="98"/>
        <v>0.99009900990099009</v>
      </c>
      <c r="D174" s="48">
        <v>0</v>
      </c>
      <c r="E174" s="65">
        <f t="shared" si="99"/>
        <v>0</v>
      </c>
      <c r="F174" s="48">
        <v>1</v>
      </c>
      <c r="G174" s="47">
        <f t="shared" si="100"/>
        <v>100</v>
      </c>
      <c r="H174" s="48">
        <v>0</v>
      </c>
      <c r="I174" s="47">
        <f t="shared" si="101"/>
        <v>0</v>
      </c>
      <c r="J174" s="48">
        <v>0</v>
      </c>
      <c r="K174" s="47">
        <f t="shared" si="102"/>
        <v>0</v>
      </c>
      <c r="L174" s="48">
        <v>0</v>
      </c>
      <c r="M174" s="47">
        <f t="shared" si="103"/>
        <v>0</v>
      </c>
      <c r="N174" s="48">
        <v>0</v>
      </c>
      <c r="O174" s="47">
        <f t="shared" si="104"/>
        <v>0</v>
      </c>
      <c r="P174" s="48">
        <v>1</v>
      </c>
      <c r="Q174" s="47">
        <f t="shared" si="105"/>
        <v>100</v>
      </c>
      <c r="R174" s="48">
        <v>0</v>
      </c>
      <c r="S174" s="47">
        <f t="shared" si="106"/>
        <v>0</v>
      </c>
      <c r="T174" s="48">
        <v>0</v>
      </c>
      <c r="U174" s="47">
        <f t="shared" si="107"/>
        <v>0</v>
      </c>
      <c r="V174" s="48">
        <v>0</v>
      </c>
      <c r="W174" s="47">
        <f t="shared" si="108"/>
        <v>0</v>
      </c>
      <c r="X174" s="48">
        <v>0</v>
      </c>
      <c r="Y174" s="47">
        <f t="shared" si="109"/>
        <v>0</v>
      </c>
      <c r="Z174" s="47">
        <v>1</v>
      </c>
      <c r="AA174" s="47">
        <f t="shared" si="110"/>
        <v>100</v>
      </c>
      <c r="AB174" s="48">
        <v>0</v>
      </c>
      <c r="AC174" s="136"/>
      <c r="AD174" s="106" t="str">
        <f t="shared" si="78"/>
        <v>Granada2019</v>
      </c>
      <c r="AE174" s="106">
        <f t="shared" si="79"/>
        <v>1</v>
      </c>
      <c r="AF174" s="106">
        <f t="shared" si="80"/>
        <v>0</v>
      </c>
      <c r="AG174" s="106">
        <f t="shared" si="81"/>
        <v>0</v>
      </c>
      <c r="AH174" s="106">
        <f t="shared" si="82"/>
        <v>0</v>
      </c>
      <c r="AI174" s="120">
        <f t="shared" si="83"/>
        <v>1</v>
      </c>
      <c r="AJ174" s="106">
        <f t="shared" si="84"/>
        <v>0</v>
      </c>
      <c r="AK174" s="136"/>
      <c r="AL174" s="136"/>
      <c r="AM174" s="136"/>
      <c r="AN174" s="136"/>
      <c r="AO174" s="136"/>
      <c r="AP174" s="136"/>
      <c r="AQ174" s="136"/>
      <c r="AR174" s="136"/>
      <c r="AS174" s="136"/>
    </row>
    <row r="175" spans="1:51" s="109" customFormat="1" ht="26.1" customHeight="1" x14ac:dyDescent="0.25">
      <c r="A175" s="45" t="s">
        <v>47</v>
      </c>
      <c r="B175" s="48">
        <v>5</v>
      </c>
      <c r="C175" s="47">
        <f t="shared" si="98"/>
        <v>4.9504950495049505</v>
      </c>
      <c r="D175" s="48">
        <v>0</v>
      </c>
      <c r="E175" s="65">
        <f t="shared" si="99"/>
        <v>0</v>
      </c>
      <c r="F175" s="48">
        <v>2</v>
      </c>
      <c r="G175" s="47">
        <f t="shared" si="100"/>
        <v>40</v>
      </c>
      <c r="H175" s="48">
        <v>3</v>
      </c>
      <c r="I175" s="47">
        <f t="shared" si="101"/>
        <v>60</v>
      </c>
      <c r="J175" s="48">
        <v>0</v>
      </c>
      <c r="K175" s="47">
        <f t="shared" si="102"/>
        <v>0</v>
      </c>
      <c r="L175" s="48">
        <v>5</v>
      </c>
      <c r="M175" s="47">
        <f t="shared" si="103"/>
        <v>100</v>
      </c>
      <c r="N175" s="48">
        <v>0</v>
      </c>
      <c r="O175" s="47">
        <f t="shared" si="104"/>
        <v>0</v>
      </c>
      <c r="P175" s="48">
        <v>0</v>
      </c>
      <c r="Q175" s="47">
        <f t="shared" si="105"/>
        <v>0</v>
      </c>
      <c r="R175" s="48">
        <v>1</v>
      </c>
      <c r="S175" s="47">
        <f t="shared" si="106"/>
        <v>20</v>
      </c>
      <c r="T175" s="48">
        <v>0</v>
      </c>
      <c r="U175" s="47">
        <f t="shared" si="107"/>
        <v>0</v>
      </c>
      <c r="V175" s="48">
        <v>0</v>
      </c>
      <c r="W175" s="47">
        <f t="shared" si="108"/>
        <v>0</v>
      </c>
      <c r="X175" s="48">
        <v>0</v>
      </c>
      <c r="Y175" s="47">
        <f t="shared" si="109"/>
        <v>0</v>
      </c>
      <c r="Z175" s="47">
        <v>4</v>
      </c>
      <c r="AA175" s="47">
        <f t="shared" si="110"/>
        <v>80</v>
      </c>
      <c r="AB175" s="48">
        <v>0</v>
      </c>
      <c r="AC175" s="136"/>
      <c r="AD175" s="106" t="str">
        <f t="shared" si="78"/>
        <v>Guarne2019</v>
      </c>
      <c r="AE175" s="106">
        <f t="shared" si="79"/>
        <v>5</v>
      </c>
      <c r="AF175" s="106">
        <f t="shared" si="80"/>
        <v>1</v>
      </c>
      <c r="AG175" s="106">
        <f t="shared" si="81"/>
        <v>0</v>
      </c>
      <c r="AH175" s="106">
        <f t="shared" si="82"/>
        <v>0</v>
      </c>
      <c r="AI175" s="120">
        <f t="shared" si="83"/>
        <v>4</v>
      </c>
      <c r="AJ175" s="106">
        <f t="shared" si="84"/>
        <v>0</v>
      </c>
      <c r="AK175" s="136"/>
      <c r="AL175" s="136"/>
      <c r="AM175" s="136"/>
      <c r="AN175" s="136"/>
      <c r="AO175" s="136"/>
      <c r="AP175" s="136"/>
      <c r="AQ175" s="136"/>
      <c r="AR175" s="136"/>
      <c r="AS175" s="136"/>
    </row>
    <row r="176" spans="1:51" s="109" customFormat="1" ht="26.1" customHeight="1" x14ac:dyDescent="0.25">
      <c r="A176" s="45" t="s">
        <v>129</v>
      </c>
      <c r="B176" s="48">
        <v>2</v>
      </c>
      <c r="C176" s="47">
        <f t="shared" si="98"/>
        <v>1.9801980198019802</v>
      </c>
      <c r="D176" s="48">
        <v>0</v>
      </c>
      <c r="E176" s="65">
        <f t="shared" si="99"/>
        <v>0</v>
      </c>
      <c r="F176" s="48">
        <v>2</v>
      </c>
      <c r="G176" s="47">
        <f t="shared" si="100"/>
        <v>100</v>
      </c>
      <c r="H176" s="48">
        <v>0</v>
      </c>
      <c r="I176" s="47">
        <f t="shared" si="101"/>
        <v>0</v>
      </c>
      <c r="J176" s="48">
        <v>0</v>
      </c>
      <c r="K176" s="47">
        <f t="shared" si="102"/>
        <v>0</v>
      </c>
      <c r="L176" s="48">
        <v>2</v>
      </c>
      <c r="M176" s="47">
        <f t="shared" si="103"/>
        <v>100</v>
      </c>
      <c r="N176" s="48">
        <v>0</v>
      </c>
      <c r="O176" s="47">
        <f t="shared" si="104"/>
        <v>0</v>
      </c>
      <c r="P176" s="48">
        <v>0</v>
      </c>
      <c r="Q176" s="47">
        <f t="shared" si="105"/>
        <v>0</v>
      </c>
      <c r="R176" s="48">
        <v>0</v>
      </c>
      <c r="S176" s="47">
        <f t="shared" si="106"/>
        <v>0</v>
      </c>
      <c r="T176" s="48">
        <v>0</v>
      </c>
      <c r="U176" s="47">
        <f t="shared" si="107"/>
        <v>0</v>
      </c>
      <c r="V176" s="48">
        <v>0</v>
      </c>
      <c r="W176" s="47">
        <f t="shared" si="108"/>
        <v>0</v>
      </c>
      <c r="X176" s="48">
        <v>0</v>
      </c>
      <c r="Y176" s="47">
        <f t="shared" si="109"/>
        <v>0</v>
      </c>
      <c r="Z176" s="47">
        <v>2</v>
      </c>
      <c r="AA176" s="47">
        <f t="shared" si="110"/>
        <v>100</v>
      </c>
      <c r="AB176" s="48">
        <v>0</v>
      </c>
      <c r="AC176" s="136"/>
      <c r="AD176" s="106" t="str">
        <f t="shared" si="78"/>
        <v>Guatape2019</v>
      </c>
      <c r="AE176" s="106">
        <f t="shared" si="79"/>
        <v>2</v>
      </c>
      <c r="AF176" s="106">
        <f t="shared" si="80"/>
        <v>0</v>
      </c>
      <c r="AG176" s="106">
        <f t="shared" si="81"/>
        <v>0</v>
      </c>
      <c r="AH176" s="106">
        <f t="shared" si="82"/>
        <v>0</v>
      </c>
      <c r="AI176" s="120">
        <f t="shared" si="83"/>
        <v>2</v>
      </c>
      <c r="AJ176" s="106">
        <f t="shared" si="84"/>
        <v>0</v>
      </c>
      <c r="AK176" s="136"/>
      <c r="AL176" s="136"/>
      <c r="AM176" s="136"/>
      <c r="AN176" s="136"/>
      <c r="AO176" s="136"/>
      <c r="AP176" s="136"/>
      <c r="AQ176" s="136"/>
      <c r="AR176" s="136"/>
      <c r="AS176" s="136"/>
      <c r="AY176" s="122"/>
    </row>
    <row r="177" spans="1:51" s="109" customFormat="1" ht="26.1" customHeight="1" x14ac:dyDescent="0.25">
      <c r="A177" s="45" t="s">
        <v>48</v>
      </c>
      <c r="B177" s="48">
        <v>4</v>
      </c>
      <c r="C177" s="47">
        <f t="shared" si="98"/>
        <v>3.9603960396039604</v>
      </c>
      <c r="D177" s="48">
        <v>0</v>
      </c>
      <c r="E177" s="65">
        <f t="shared" si="99"/>
        <v>0</v>
      </c>
      <c r="F177" s="48">
        <v>4</v>
      </c>
      <c r="G177" s="47">
        <f t="shared" si="100"/>
        <v>100</v>
      </c>
      <c r="H177" s="48">
        <v>0</v>
      </c>
      <c r="I177" s="47">
        <f t="shared" si="101"/>
        <v>0</v>
      </c>
      <c r="J177" s="48">
        <v>0</v>
      </c>
      <c r="K177" s="47">
        <f t="shared" si="102"/>
        <v>0</v>
      </c>
      <c r="L177" s="48">
        <v>4</v>
      </c>
      <c r="M177" s="47">
        <f t="shared" si="103"/>
        <v>100</v>
      </c>
      <c r="N177" s="48">
        <v>0</v>
      </c>
      <c r="O177" s="47">
        <f t="shared" si="104"/>
        <v>0</v>
      </c>
      <c r="P177" s="48">
        <v>0</v>
      </c>
      <c r="Q177" s="47">
        <f t="shared" si="105"/>
        <v>0</v>
      </c>
      <c r="R177" s="48">
        <v>4</v>
      </c>
      <c r="S177" s="47">
        <f t="shared" si="106"/>
        <v>100</v>
      </c>
      <c r="T177" s="48">
        <v>0</v>
      </c>
      <c r="U177" s="47">
        <f t="shared" si="107"/>
        <v>0</v>
      </c>
      <c r="V177" s="48">
        <v>0</v>
      </c>
      <c r="W177" s="47">
        <f t="shared" si="108"/>
        <v>0</v>
      </c>
      <c r="X177" s="48">
        <v>0</v>
      </c>
      <c r="Y177" s="47">
        <f t="shared" si="109"/>
        <v>0</v>
      </c>
      <c r="Z177" s="47">
        <v>0</v>
      </c>
      <c r="AA177" s="47">
        <f t="shared" si="110"/>
        <v>0</v>
      </c>
      <c r="AB177" s="48">
        <v>4</v>
      </c>
      <c r="AC177" s="136"/>
      <c r="AD177" s="106" t="str">
        <f t="shared" si="78"/>
        <v>La Ceja2019</v>
      </c>
      <c r="AE177" s="106">
        <f t="shared" si="79"/>
        <v>4</v>
      </c>
      <c r="AF177" s="106">
        <f t="shared" si="80"/>
        <v>4</v>
      </c>
      <c r="AG177" s="106">
        <f t="shared" si="81"/>
        <v>0</v>
      </c>
      <c r="AH177" s="106">
        <f t="shared" si="82"/>
        <v>0</v>
      </c>
      <c r="AI177" s="120">
        <f t="shared" si="83"/>
        <v>0</v>
      </c>
      <c r="AJ177" s="106">
        <f t="shared" si="84"/>
        <v>0</v>
      </c>
      <c r="AK177" s="136"/>
      <c r="AL177" s="136"/>
      <c r="AM177" s="136"/>
      <c r="AN177" s="136"/>
      <c r="AO177" s="136"/>
      <c r="AP177" s="136"/>
      <c r="AQ177" s="136"/>
      <c r="AR177" s="136"/>
      <c r="AS177" s="136"/>
      <c r="AY177" s="122"/>
    </row>
    <row r="178" spans="1:51" s="109" customFormat="1" ht="26.1" customHeight="1" x14ac:dyDescent="0.25">
      <c r="A178" s="45" t="s">
        <v>209</v>
      </c>
      <c r="B178" s="48">
        <v>2</v>
      </c>
      <c r="C178" s="47">
        <f t="shared" si="98"/>
        <v>1.9801980198019802</v>
      </c>
      <c r="D178" s="48">
        <v>0</v>
      </c>
      <c r="E178" s="65">
        <f t="shared" si="99"/>
        <v>0</v>
      </c>
      <c r="F178" s="48">
        <v>2</v>
      </c>
      <c r="G178" s="47">
        <f t="shared" si="100"/>
        <v>100</v>
      </c>
      <c r="H178" s="48">
        <v>0</v>
      </c>
      <c r="I178" s="47">
        <f t="shared" si="101"/>
        <v>0</v>
      </c>
      <c r="J178" s="48">
        <v>0</v>
      </c>
      <c r="K178" s="47">
        <f t="shared" si="102"/>
        <v>0</v>
      </c>
      <c r="L178" s="48">
        <v>2</v>
      </c>
      <c r="M178" s="47">
        <f t="shared" si="103"/>
        <v>100</v>
      </c>
      <c r="N178" s="48">
        <v>0</v>
      </c>
      <c r="O178" s="47">
        <f t="shared" si="104"/>
        <v>0</v>
      </c>
      <c r="P178" s="48">
        <v>0</v>
      </c>
      <c r="Q178" s="47">
        <f t="shared" si="105"/>
        <v>0</v>
      </c>
      <c r="R178" s="48">
        <v>0</v>
      </c>
      <c r="S178" s="47">
        <f t="shared" si="106"/>
        <v>0</v>
      </c>
      <c r="T178" s="48">
        <v>1</v>
      </c>
      <c r="U178" s="47">
        <f t="shared" si="107"/>
        <v>50</v>
      </c>
      <c r="V178" s="48">
        <v>0</v>
      </c>
      <c r="W178" s="47">
        <f t="shared" si="108"/>
        <v>0</v>
      </c>
      <c r="X178" s="48">
        <v>1</v>
      </c>
      <c r="Y178" s="47">
        <f t="shared" si="109"/>
        <v>50</v>
      </c>
      <c r="Z178" s="47">
        <v>0</v>
      </c>
      <c r="AA178" s="47">
        <f t="shared" si="110"/>
        <v>0</v>
      </c>
      <c r="AB178" s="48">
        <v>0</v>
      </c>
      <c r="AC178" s="136"/>
      <c r="AD178" s="106" t="str">
        <f t="shared" si="78"/>
        <v>La Union2019</v>
      </c>
      <c r="AE178" s="106">
        <f t="shared" si="79"/>
        <v>2</v>
      </c>
      <c r="AF178" s="106">
        <f t="shared" si="80"/>
        <v>0</v>
      </c>
      <c r="AG178" s="106">
        <f t="shared" si="81"/>
        <v>1</v>
      </c>
      <c r="AH178" s="106">
        <f t="shared" si="82"/>
        <v>0</v>
      </c>
      <c r="AI178" s="120">
        <f t="shared" si="83"/>
        <v>0</v>
      </c>
      <c r="AJ178" s="106">
        <f t="shared" si="84"/>
        <v>1</v>
      </c>
      <c r="AK178" s="136"/>
      <c r="AL178" s="136"/>
      <c r="AM178" s="136"/>
      <c r="AN178" s="136"/>
      <c r="AO178" s="136"/>
      <c r="AP178" s="136"/>
      <c r="AQ178" s="136"/>
      <c r="AR178" s="136"/>
      <c r="AS178" s="136"/>
    </row>
    <row r="179" spans="1:51" s="109" customFormat="1" ht="26.1" customHeight="1" x14ac:dyDescent="0.25">
      <c r="A179" s="45" t="s">
        <v>50</v>
      </c>
      <c r="B179" s="48">
        <v>4</v>
      </c>
      <c r="C179" s="47">
        <f t="shared" si="98"/>
        <v>3.9603960396039604</v>
      </c>
      <c r="D179" s="48">
        <v>0</v>
      </c>
      <c r="E179" s="65">
        <f t="shared" si="99"/>
        <v>0</v>
      </c>
      <c r="F179" s="48">
        <v>3</v>
      </c>
      <c r="G179" s="47">
        <f t="shared" si="100"/>
        <v>75</v>
      </c>
      <c r="H179" s="48">
        <v>1</v>
      </c>
      <c r="I179" s="47">
        <f t="shared" si="101"/>
        <v>25</v>
      </c>
      <c r="J179" s="48">
        <v>0</v>
      </c>
      <c r="K179" s="47">
        <f t="shared" si="102"/>
        <v>0</v>
      </c>
      <c r="L179" s="48">
        <v>4</v>
      </c>
      <c r="M179" s="47">
        <f t="shared" si="103"/>
        <v>100</v>
      </c>
      <c r="N179" s="48">
        <v>0</v>
      </c>
      <c r="O179" s="47">
        <f t="shared" si="104"/>
        <v>0</v>
      </c>
      <c r="P179" s="48">
        <v>0</v>
      </c>
      <c r="Q179" s="47">
        <f t="shared" si="105"/>
        <v>0</v>
      </c>
      <c r="R179" s="48">
        <v>0</v>
      </c>
      <c r="S179" s="47">
        <f t="shared" si="106"/>
        <v>0</v>
      </c>
      <c r="T179" s="48">
        <v>3</v>
      </c>
      <c r="U179" s="47">
        <f t="shared" si="107"/>
        <v>75</v>
      </c>
      <c r="V179" s="48">
        <v>0</v>
      </c>
      <c r="W179" s="47">
        <f t="shared" si="108"/>
        <v>0</v>
      </c>
      <c r="X179" s="48">
        <v>0</v>
      </c>
      <c r="Y179" s="47">
        <f t="shared" si="109"/>
        <v>0</v>
      </c>
      <c r="Z179" s="47">
        <v>1</v>
      </c>
      <c r="AA179" s="47">
        <f t="shared" si="110"/>
        <v>25</v>
      </c>
      <c r="AB179" s="48">
        <v>0</v>
      </c>
      <c r="AC179" s="136"/>
      <c r="AD179" s="106" t="str">
        <f t="shared" si="78"/>
        <v>Marinilla2019</v>
      </c>
      <c r="AE179" s="106">
        <f t="shared" si="79"/>
        <v>4</v>
      </c>
      <c r="AF179" s="106">
        <f t="shared" si="80"/>
        <v>0</v>
      </c>
      <c r="AG179" s="106">
        <f t="shared" si="81"/>
        <v>3</v>
      </c>
      <c r="AH179" s="106">
        <f t="shared" si="82"/>
        <v>0</v>
      </c>
      <c r="AI179" s="120">
        <f t="shared" si="83"/>
        <v>1</v>
      </c>
      <c r="AJ179" s="106">
        <f t="shared" si="84"/>
        <v>0</v>
      </c>
      <c r="AK179" s="136"/>
      <c r="AL179" s="136"/>
      <c r="AM179" s="136"/>
      <c r="AN179" s="136"/>
      <c r="AO179" s="136"/>
      <c r="AP179" s="136"/>
      <c r="AQ179" s="136"/>
      <c r="AR179" s="136"/>
      <c r="AS179" s="136"/>
    </row>
    <row r="180" spans="1:51" s="109" customFormat="1" ht="26.1" customHeight="1" x14ac:dyDescent="0.25">
      <c r="A180" s="45" t="s">
        <v>51</v>
      </c>
      <c r="B180" s="48">
        <v>5</v>
      </c>
      <c r="C180" s="47">
        <f t="shared" si="98"/>
        <v>4.9504950495049505</v>
      </c>
      <c r="D180" s="48">
        <v>0</v>
      </c>
      <c r="E180" s="65">
        <f t="shared" si="99"/>
        <v>0</v>
      </c>
      <c r="F180" s="48">
        <v>5</v>
      </c>
      <c r="G180" s="47">
        <f t="shared" si="100"/>
        <v>100</v>
      </c>
      <c r="H180" s="48">
        <v>0</v>
      </c>
      <c r="I180" s="47">
        <f t="shared" si="101"/>
        <v>0</v>
      </c>
      <c r="J180" s="48">
        <v>0</v>
      </c>
      <c r="K180" s="47">
        <f t="shared" si="102"/>
        <v>0</v>
      </c>
      <c r="L180" s="48">
        <v>3</v>
      </c>
      <c r="M180" s="47">
        <f t="shared" si="103"/>
        <v>60</v>
      </c>
      <c r="N180" s="48">
        <v>0</v>
      </c>
      <c r="O180" s="47">
        <f t="shared" si="104"/>
        <v>0</v>
      </c>
      <c r="P180" s="48">
        <v>2</v>
      </c>
      <c r="Q180" s="47">
        <f t="shared" si="105"/>
        <v>40</v>
      </c>
      <c r="R180" s="48">
        <v>0</v>
      </c>
      <c r="S180" s="47">
        <f t="shared" si="106"/>
        <v>0</v>
      </c>
      <c r="T180" s="48">
        <v>3</v>
      </c>
      <c r="U180" s="47">
        <f t="shared" si="107"/>
        <v>60</v>
      </c>
      <c r="V180" s="48">
        <v>2</v>
      </c>
      <c r="W180" s="47">
        <f t="shared" si="108"/>
        <v>40</v>
      </c>
      <c r="X180" s="48">
        <v>0</v>
      </c>
      <c r="Y180" s="47">
        <f t="shared" si="109"/>
        <v>0</v>
      </c>
      <c r="Z180" s="47">
        <v>0</v>
      </c>
      <c r="AA180" s="47">
        <f t="shared" si="110"/>
        <v>0</v>
      </c>
      <c r="AB180" s="48">
        <v>0</v>
      </c>
      <c r="AC180" s="136"/>
      <c r="AD180" s="106" t="str">
        <f t="shared" si="78"/>
        <v>Nariño2019</v>
      </c>
      <c r="AE180" s="106">
        <f t="shared" si="79"/>
        <v>5</v>
      </c>
      <c r="AF180" s="106">
        <f t="shared" si="80"/>
        <v>0</v>
      </c>
      <c r="AG180" s="106">
        <f t="shared" si="81"/>
        <v>3</v>
      </c>
      <c r="AH180" s="106">
        <f t="shared" si="82"/>
        <v>2</v>
      </c>
      <c r="AI180" s="120">
        <f t="shared" si="83"/>
        <v>0</v>
      </c>
      <c r="AJ180" s="106">
        <f t="shared" si="84"/>
        <v>0</v>
      </c>
      <c r="AK180" s="136"/>
      <c r="AL180" s="136"/>
      <c r="AM180" s="136"/>
      <c r="AN180" s="136"/>
      <c r="AO180" s="136"/>
      <c r="AP180" s="136"/>
      <c r="AQ180" s="136"/>
      <c r="AR180" s="136"/>
      <c r="AS180" s="136"/>
    </row>
    <row r="181" spans="1:51" s="109" customFormat="1" ht="26.1" customHeight="1" x14ac:dyDescent="0.25">
      <c r="A181" s="66" t="s">
        <v>54</v>
      </c>
      <c r="B181" s="48">
        <v>24</v>
      </c>
      <c r="C181" s="47">
        <f t="shared" si="98"/>
        <v>23.762376237623762</v>
      </c>
      <c r="D181" s="48">
        <v>0</v>
      </c>
      <c r="E181" s="65">
        <f t="shared" si="99"/>
        <v>0</v>
      </c>
      <c r="F181" s="48">
        <v>1</v>
      </c>
      <c r="G181" s="47">
        <f t="shared" si="100"/>
        <v>4.1666666666666661</v>
      </c>
      <c r="H181" s="48">
        <v>23</v>
      </c>
      <c r="I181" s="47">
        <f t="shared" si="101"/>
        <v>95.833333333333343</v>
      </c>
      <c r="J181" s="48">
        <v>0</v>
      </c>
      <c r="K181" s="47">
        <f t="shared" si="102"/>
        <v>0</v>
      </c>
      <c r="L181" s="48">
        <v>24</v>
      </c>
      <c r="M181" s="47">
        <f t="shared" si="103"/>
        <v>100</v>
      </c>
      <c r="N181" s="48">
        <v>0</v>
      </c>
      <c r="O181" s="47">
        <f t="shared" si="104"/>
        <v>0</v>
      </c>
      <c r="P181" s="48">
        <v>0</v>
      </c>
      <c r="Q181" s="47">
        <f t="shared" si="105"/>
        <v>0</v>
      </c>
      <c r="R181" s="48">
        <v>2</v>
      </c>
      <c r="S181" s="47">
        <f t="shared" si="106"/>
        <v>8.3333333333333321</v>
      </c>
      <c r="T181" s="48">
        <v>19</v>
      </c>
      <c r="U181" s="47">
        <f t="shared" si="107"/>
        <v>79.166666666666657</v>
      </c>
      <c r="V181" s="48">
        <v>2</v>
      </c>
      <c r="W181" s="47">
        <f t="shared" si="108"/>
        <v>8.3333333333333321</v>
      </c>
      <c r="X181" s="48">
        <v>1</v>
      </c>
      <c r="Y181" s="47">
        <f t="shared" si="109"/>
        <v>4.1666666666666661</v>
      </c>
      <c r="Z181" s="47">
        <v>0</v>
      </c>
      <c r="AA181" s="47">
        <f t="shared" si="110"/>
        <v>0</v>
      </c>
      <c r="AB181" s="48">
        <v>1</v>
      </c>
      <c r="AC181" s="136"/>
      <c r="AD181" s="106" t="str">
        <f t="shared" si="78"/>
        <v>Rionegro2019</v>
      </c>
      <c r="AE181" s="106">
        <f t="shared" si="79"/>
        <v>24</v>
      </c>
      <c r="AF181" s="106">
        <f t="shared" si="80"/>
        <v>2</v>
      </c>
      <c r="AG181" s="106">
        <f t="shared" si="81"/>
        <v>19</v>
      </c>
      <c r="AH181" s="106">
        <f t="shared" si="82"/>
        <v>2</v>
      </c>
      <c r="AI181" s="120">
        <f t="shared" si="83"/>
        <v>0</v>
      </c>
      <c r="AJ181" s="106">
        <f t="shared" si="84"/>
        <v>1</v>
      </c>
      <c r="AK181" s="136"/>
      <c r="AL181" s="136"/>
      <c r="AM181" s="136"/>
      <c r="AN181" s="136"/>
      <c r="AO181" s="136"/>
      <c r="AP181" s="136"/>
      <c r="AQ181" s="136"/>
      <c r="AR181" s="136"/>
      <c r="AS181" s="136"/>
    </row>
    <row r="182" spans="1:51" s="109" customFormat="1" ht="26.1" customHeight="1" x14ac:dyDescent="0.25">
      <c r="A182" s="45" t="s">
        <v>55</v>
      </c>
      <c r="B182" s="48">
        <v>2</v>
      </c>
      <c r="C182" s="47">
        <f t="shared" si="98"/>
        <v>1.9801980198019802</v>
      </c>
      <c r="D182" s="48">
        <v>0</v>
      </c>
      <c r="E182" s="65">
        <f t="shared" si="99"/>
        <v>0</v>
      </c>
      <c r="F182" s="48">
        <v>2</v>
      </c>
      <c r="G182" s="47">
        <f t="shared" si="100"/>
        <v>100</v>
      </c>
      <c r="H182" s="48">
        <v>0</v>
      </c>
      <c r="I182" s="47">
        <f t="shared" si="101"/>
        <v>0</v>
      </c>
      <c r="J182" s="48">
        <v>0</v>
      </c>
      <c r="K182" s="47">
        <f t="shared" si="102"/>
        <v>0</v>
      </c>
      <c r="L182" s="48">
        <v>2</v>
      </c>
      <c r="M182" s="47">
        <f t="shared" si="103"/>
        <v>100</v>
      </c>
      <c r="N182" s="48">
        <v>0</v>
      </c>
      <c r="O182" s="47">
        <f t="shared" si="104"/>
        <v>0</v>
      </c>
      <c r="P182" s="48">
        <v>0</v>
      </c>
      <c r="Q182" s="47">
        <f t="shared" si="105"/>
        <v>0</v>
      </c>
      <c r="R182" s="48">
        <v>0</v>
      </c>
      <c r="S182" s="47">
        <f t="shared" si="106"/>
        <v>0</v>
      </c>
      <c r="T182" s="48">
        <v>0</v>
      </c>
      <c r="U182" s="47">
        <f t="shared" si="107"/>
        <v>0</v>
      </c>
      <c r="V182" s="48">
        <v>2</v>
      </c>
      <c r="W182" s="47">
        <f t="shared" si="108"/>
        <v>100</v>
      </c>
      <c r="X182" s="48">
        <v>0</v>
      </c>
      <c r="Y182" s="47">
        <f t="shared" si="109"/>
        <v>0</v>
      </c>
      <c r="Z182" s="47">
        <v>0</v>
      </c>
      <c r="AA182" s="47">
        <f t="shared" si="110"/>
        <v>0</v>
      </c>
      <c r="AB182" s="48">
        <v>0</v>
      </c>
      <c r="AC182" s="136"/>
      <c r="AD182" s="106" t="str">
        <f t="shared" si="78"/>
        <v>San Carlos2019</v>
      </c>
      <c r="AE182" s="106">
        <f t="shared" si="79"/>
        <v>2</v>
      </c>
      <c r="AF182" s="106">
        <f t="shared" si="80"/>
        <v>0</v>
      </c>
      <c r="AG182" s="106">
        <f t="shared" si="81"/>
        <v>0</v>
      </c>
      <c r="AH182" s="106">
        <f t="shared" si="82"/>
        <v>2</v>
      </c>
      <c r="AI182" s="120">
        <f t="shared" si="83"/>
        <v>0</v>
      </c>
      <c r="AJ182" s="106">
        <f t="shared" si="84"/>
        <v>0</v>
      </c>
      <c r="AK182" s="136"/>
      <c r="AL182" s="136"/>
      <c r="AM182" s="136"/>
      <c r="AN182" s="136"/>
      <c r="AO182" s="136"/>
      <c r="AP182" s="136"/>
      <c r="AQ182" s="136"/>
      <c r="AR182" s="136"/>
      <c r="AS182" s="136"/>
    </row>
    <row r="183" spans="1:51" s="109" customFormat="1" ht="26.1" customHeight="1" x14ac:dyDescent="0.25">
      <c r="A183" s="45" t="s">
        <v>56</v>
      </c>
      <c r="B183" s="48">
        <v>1</v>
      </c>
      <c r="C183" s="47">
        <f t="shared" si="98"/>
        <v>0.99009900990099009</v>
      </c>
      <c r="D183" s="48">
        <v>0</v>
      </c>
      <c r="E183" s="65">
        <f t="shared" si="99"/>
        <v>0</v>
      </c>
      <c r="F183" s="48">
        <v>1</v>
      </c>
      <c r="G183" s="47">
        <f t="shared" si="100"/>
        <v>100</v>
      </c>
      <c r="H183" s="48">
        <v>0</v>
      </c>
      <c r="I183" s="47">
        <f t="shared" si="101"/>
        <v>0</v>
      </c>
      <c r="J183" s="48">
        <v>0</v>
      </c>
      <c r="K183" s="47">
        <f t="shared" si="102"/>
        <v>0</v>
      </c>
      <c r="L183" s="48">
        <v>1</v>
      </c>
      <c r="M183" s="47">
        <f t="shared" si="103"/>
        <v>100</v>
      </c>
      <c r="N183" s="48">
        <v>0</v>
      </c>
      <c r="O183" s="47">
        <f t="shared" si="104"/>
        <v>0</v>
      </c>
      <c r="P183" s="48">
        <v>0</v>
      </c>
      <c r="Q183" s="47">
        <f t="shared" si="105"/>
        <v>0</v>
      </c>
      <c r="R183" s="48">
        <v>0</v>
      </c>
      <c r="S183" s="47">
        <f t="shared" si="106"/>
        <v>0</v>
      </c>
      <c r="T183" s="48">
        <v>0</v>
      </c>
      <c r="U183" s="47">
        <f t="shared" si="107"/>
        <v>0</v>
      </c>
      <c r="V183" s="48">
        <v>0</v>
      </c>
      <c r="W183" s="47">
        <f t="shared" si="108"/>
        <v>0</v>
      </c>
      <c r="X183" s="48">
        <v>0</v>
      </c>
      <c r="Y183" s="47">
        <f t="shared" si="109"/>
        <v>0</v>
      </c>
      <c r="Z183" s="47">
        <v>1</v>
      </c>
      <c r="AA183" s="47">
        <f t="shared" si="110"/>
        <v>100</v>
      </c>
      <c r="AB183" s="48">
        <v>0</v>
      </c>
      <c r="AC183" s="136"/>
      <c r="AD183" s="106" t="str">
        <f t="shared" si="78"/>
        <v>San Francisco2019</v>
      </c>
      <c r="AE183" s="106">
        <f t="shared" si="79"/>
        <v>1</v>
      </c>
      <c r="AF183" s="106">
        <f t="shared" si="80"/>
        <v>0</v>
      </c>
      <c r="AG183" s="106">
        <f t="shared" si="81"/>
        <v>0</v>
      </c>
      <c r="AH183" s="106">
        <f t="shared" si="82"/>
        <v>0</v>
      </c>
      <c r="AI183" s="120">
        <f t="shared" si="83"/>
        <v>1</v>
      </c>
      <c r="AJ183" s="106">
        <f t="shared" si="84"/>
        <v>0</v>
      </c>
      <c r="AK183" s="136"/>
      <c r="AL183" s="136"/>
      <c r="AM183" s="136"/>
      <c r="AN183" s="136"/>
      <c r="AO183" s="136"/>
      <c r="AP183" s="136"/>
      <c r="AQ183" s="136"/>
      <c r="AR183" s="136"/>
      <c r="AS183" s="136"/>
    </row>
    <row r="184" spans="1:51" s="109" customFormat="1" ht="26.1" customHeight="1" x14ac:dyDescent="0.25">
      <c r="A184" s="45" t="s">
        <v>57</v>
      </c>
      <c r="B184" s="48">
        <v>1</v>
      </c>
      <c r="C184" s="47">
        <f t="shared" si="98"/>
        <v>0.99009900990099009</v>
      </c>
      <c r="D184" s="48">
        <v>0</v>
      </c>
      <c r="E184" s="65">
        <f t="shared" si="99"/>
        <v>0</v>
      </c>
      <c r="F184" s="48">
        <v>1</v>
      </c>
      <c r="G184" s="47">
        <f t="shared" si="100"/>
        <v>100</v>
      </c>
      <c r="H184" s="48">
        <v>0</v>
      </c>
      <c r="I184" s="47">
        <f t="shared" si="101"/>
        <v>0</v>
      </c>
      <c r="J184" s="48">
        <v>0</v>
      </c>
      <c r="K184" s="47">
        <f t="shared" si="102"/>
        <v>0</v>
      </c>
      <c r="L184" s="48">
        <v>0</v>
      </c>
      <c r="M184" s="47">
        <f t="shared" si="103"/>
        <v>0</v>
      </c>
      <c r="N184" s="48">
        <v>0</v>
      </c>
      <c r="O184" s="47">
        <f t="shared" si="104"/>
        <v>0</v>
      </c>
      <c r="P184" s="48">
        <v>1</v>
      </c>
      <c r="Q184" s="47">
        <f t="shared" si="105"/>
        <v>100</v>
      </c>
      <c r="R184" s="48">
        <v>0</v>
      </c>
      <c r="S184" s="47">
        <f t="shared" si="106"/>
        <v>0</v>
      </c>
      <c r="T184" s="48">
        <v>1</v>
      </c>
      <c r="U184" s="47">
        <f t="shared" si="107"/>
        <v>100</v>
      </c>
      <c r="V184" s="48">
        <v>0</v>
      </c>
      <c r="W184" s="47">
        <f t="shared" si="108"/>
        <v>0</v>
      </c>
      <c r="X184" s="48">
        <v>0</v>
      </c>
      <c r="Y184" s="47">
        <f t="shared" si="109"/>
        <v>0</v>
      </c>
      <c r="Z184" s="47">
        <v>0</v>
      </c>
      <c r="AA184" s="47">
        <f t="shared" si="110"/>
        <v>0</v>
      </c>
      <c r="AB184" s="48">
        <v>0</v>
      </c>
      <c r="AC184" s="136"/>
      <c r="AD184" s="106" t="str">
        <f t="shared" si="78"/>
        <v>San Luis2019</v>
      </c>
      <c r="AE184" s="106">
        <f t="shared" si="79"/>
        <v>1</v>
      </c>
      <c r="AF184" s="106">
        <f t="shared" si="80"/>
        <v>0</v>
      </c>
      <c r="AG184" s="106">
        <f t="shared" si="81"/>
        <v>1</v>
      </c>
      <c r="AH184" s="106">
        <f t="shared" si="82"/>
        <v>0</v>
      </c>
      <c r="AI184" s="120">
        <f t="shared" si="83"/>
        <v>0</v>
      </c>
      <c r="AJ184" s="106">
        <f t="shared" si="84"/>
        <v>0</v>
      </c>
      <c r="AK184" s="136"/>
      <c r="AL184" s="136"/>
      <c r="AM184" s="136"/>
      <c r="AN184" s="136"/>
      <c r="AO184" s="136"/>
      <c r="AP184" s="136"/>
      <c r="AQ184" s="136"/>
      <c r="AR184" s="136"/>
      <c r="AS184" s="136"/>
    </row>
    <row r="185" spans="1:51" s="109" customFormat="1" ht="26.1" customHeight="1" x14ac:dyDescent="0.25">
      <c r="A185" s="79" t="s">
        <v>210</v>
      </c>
      <c r="B185" s="48">
        <v>5</v>
      </c>
      <c r="C185" s="47">
        <f>(B185/$B$188)*100</f>
        <v>4.9504950495049505</v>
      </c>
      <c r="D185" s="48">
        <v>0</v>
      </c>
      <c r="E185" s="65">
        <f t="shared" si="99"/>
        <v>0</v>
      </c>
      <c r="F185" s="48">
        <v>4</v>
      </c>
      <c r="G185" s="47">
        <f t="shared" si="100"/>
        <v>80</v>
      </c>
      <c r="H185" s="48">
        <v>1</v>
      </c>
      <c r="I185" s="47">
        <f t="shared" si="101"/>
        <v>20</v>
      </c>
      <c r="J185" s="48">
        <v>0</v>
      </c>
      <c r="K185" s="47">
        <f t="shared" si="102"/>
        <v>0</v>
      </c>
      <c r="L185" s="48">
        <v>3</v>
      </c>
      <c r="M185" s="47">
        <f t="shared" si="103"/>
        <v>60</v>
      </c>
      <c r="N185" s="48">
        <v>2</v>
      </c>
      <c r="O185" s="47">
        <f t="shared" si="104"/>
        <v>40</v>
      </c>
      <c r="P185" s="48">
        <v>0</v>
      </c>
      <c r="Q185" s="47">
        <f t="shared" si="105"/>
        <v>0</v>
      </c>
      <c r="R185" s="48">
        <v>0</v>
      </c>
      <c r="S185" s="47">
        <f t="shared" si="106"/>
        <v>0</v>
      </c>
      <c r="T185" s="48">
        <v>4</v>
      </c>
      <c r="U185" s="47">
        <f t="shared" si="107"/>
        <v>80</v>
      </c>
      <c r="V185" s="48">
        <v>0</v>
      </c>
      <c r="W185" s="47">
        <f t="shared" si="108"/>
        <v>0</v>
      </c>
      <c r="X185" s="48">
        <v>1</v>
      </c>
      <c r="Y185" s="47">
        <f t="shared" si="109"/>
        <v>20</v>
      </c>
      <c r="Z185" s="47">
        <v>0</v>
      </c>
      <c r="AA185" s="47">
        <f t="shared" si="110"/>
        <v>0</v>
      </c>
      <c r="AB185" s="48">
        <v>0</v>
      </c>
      <c r="AC185" s="136"/>
      <c r="AD185" s="106" t="str">
        <f t="shared" si="78"/>
        <v>San Rafael2019</v>
      </c>
      <c r="AE185" s="106">
        <f t="shared" si="79"/>
        <v>5</v>
      </c>
      <c r="AF185" s="106">
        <f t="shared" si="80"/>
        <v>0</v>
      </c>
      <c r="AG185" s="106">
        <f t="shared" si="81"/>
        <v>4</v>
      </c>
      <c r="AH185" s="106">
        <f t="shared" si="82"/>
        <v>0</v>
      </c>
      <c r="AI185" s="120">
        <f t="shared" si="83"/>
        <v>0</v>
      </c>
      <c r="AJ185" s="106">
        <f t="shared" si="84"/>
        <v>1</v>
      </c>
      <c r="AK185" s="136"/>
      <c r="AL185" s="136"/>
      <c r="AM185" s="136"/>
      <c r="AN185" s="136"/>
      <c r="AO185" s="136"/>
      <c r="AP185" s="136"/>
      <c r="AQ185" s="136"/>
      <c r="AR185" s="136"/>
      <c r="AS185" s="136"/>
    </row>
    <row r="186" spans="1:51" s="109" customFormat="1" ht="26.1" customHeight="1" x14ac:dyDescent="0.25">
      <c r="A186" s="79" t="s">
        <v>58</v>
      </c>
      <c r="B186" s="48">
        <v>2</v>
      </c>
      <c r="C186" s="47">
        <f>(B186/$B$188)*100</f>
        <v>1.9801980198019802</v>
      </c>
      <c r="D186" s="48">
        <v>0</v>
      </c>
      <c r="E186" s="65">
        <f t="shared" si="99"/>
        <v>0</v>
      </c>
      <c r="F186" s="48">
        <v>2</v>
      </c>
      <c r="G186" s="47">
        <f t="shared" si="100"/>
        <v>100</v>
      </c>
      <c r="H186" s="48">
        <v>0</v>
      </c>
      <c r="I186" s="47">
        <f t="shared" si="101"/>
        <v>0</v>
      </c>
      <c r="J186" s="48">
        <v>0</v>
      </c>
      <c r="K186" s="47">
        <f t="shared" si="102"/>
        <v>0</v>
      </c>
      <c r="L186" s="48">
        <v>2</v>
      </c>
      <c r="M186" s="47">
        <f t="shared" si="103"/>
        <v>100</v>
      </c>
      <c r="N186" s="48">
        <v>0</v>
      </c>
      <c r="O186" s="47">
        <f t="shared" si="104"/>
        <v>0</v>
      </c>
      <c r="P186" s="48">
        <v>0</v>
      </c>
      <c r="Q186" s="47">
        <f t="shared" si="105"/>
        <v>0</v>
      </c>
      <c r="R186" s="48">
        <v>0</v>
      </c>
      <c r="S186" s="47">
        <f t="shared" si="106"/>
        <v>0</v>
      </c>
      <c r="T186" s="48">
        <v>0</v>
      </c>
      <c r="U186" s="47">
        <f t="shared" si="107"/>
        <v>0</v>
      </c>
      <c r="V186" s="48">
        <v>0</v>
      </c>
      <c r="W186" s="47">
        <f t="shared" si="108"/>
        <v>0</v>
      </c>
      <c r="X186" s="48">
        <v>0</v>
      </c>
      <c r="Y186" s="47">
        <f t="shared" si="109"/>
        <v>0</v>
      </c>
      <c r="Z186" s="47">
        <v>2</v>
      </c>
      <c r="AA186" s="47">
        <f t="shared" si="110"/>
        <v>100</v>
      </c>
      <c r="AB186" s="48">
        <v>0</v>
      </c>
      <c r="AC186" s="136"/>
      <c r="AD186" s="106" t="str">
        <f t="shared" si="78"/>
        <v>San Vicente2019</v>
      </c>
      <c r="AE186" s="106">
        <f t="shared" si="79"/>
        <v>2</v>
      </c>
      <c r="AF186" s="106">
        <f t="shared" si="80"/>
        <v>0</v>
      </c>
      <c r="AG186" s="106">
        <f t="shared" si="81"/>
        <v>0</v>
      </c>
      <c r="AH186" s="106">
        <f t="shared" si="82"/>
        <v>0</v>
      </c>
      <c r="AI186" s="120">
        <f t="shared" si="83"/>
        <v>2</v>
      </c>
      <c r="AJ186" s="106">
        <f t="shared" si="84"/>
        <v>0</v>
      </c>
      <c r="AK186" s="136"/>
      <c r="AL186" s="136"/>
      <c r="AM186" s="136"/>
      <c r="AN186" s="136"/>
      <c r="AO186" s="136"/>
      <c r="AP186" s="136"/>
      <c r="AQ186" s="136"/>
      <c r="AR186" s="136"/>
      <c r="AS186" s="136"/>
    </row>
    <row r="187" spans="1:51" s="109" customFormat="1" ht="26.1" customHeight="1" x14ac:dyDescent="0.25">
      <c r="A187" s="45" t="s">
        <v>211</v>
      </c>
      <c r="B187" s="48">
        <v>5</v>
      </c>
      <c r="C187" s="47">
        <f>(B187/$B$188)*100</f>
        <v>4.9504950495049505</v>
      </c>
      <c r="D187" s="48">
        <v>0</v>
      </c>
      <c r="E187" s="65">
        <f t="shared" si="99"/>
        <v>0</v>
      </c>
      <c r="F187" s="48">
        <v>5</v>
      </c>
      <c r="G187" s="47">
        <f t="shared" si="100"/>
        <v>100</v>
      </c>
      <c r="H187" s="48">
        <v>0</v>
      </c>
      <c r="I187" s="47">
        <f t="shared" si="101"/>
        <v>0</v>
      </c>
      <c r="J187" s="48">
        <v>0</v>
      </c>
      <c r="K187" s="47">
        <f t="shared" si="102"/>
        <v>0</v>
      </c>
      <c r="L187" s="48">
        <v>4</v>
      </c>
      <c r="M187" s="47">
        <f t="shared" si="103"/>
        <v>80</v>
      </c>
      <c r="N187" s="48">
        <v>1</v>
      </c>
      <c r="O187" s="47">
        <f t="shared" si="104"/>
        <v>20</v>
      </c>
      <c r="P187" s="48">
        <v>0</v>
      </c>
      <c r="Q187" s="47">
        <f t="shared" si="105"/>
        <v>0</v>
      </c>
      <c r="R187" s="48">
        <v>0</v>
      </c>
      <c r="S187" s="47">
        <f t="shared" si="106"/>
        <v>0</v>
      </c>
      <c r="T187" s="48">
        <v>0</v>
      </c>
      <c r="U187" s="47">
        <f t="shared" si="107"/>
        <v>0</v>
      </c>
      <c r="V187" s="48">
        <v>0</v>
      </c>
      <c r="W187" s="47">
        <f t="shared" si="108"/>
        <v>0</v>
      </c>
      <c r="X187" s="48">
        <v>0</v>
      </c>
      <c r="Y187" s="47">
        <f t="shared" si="109"/>
        <v>0</v>
      </c>
      <c r="Z187" s="47">
        <v>5</v>
      </c>
      <c r="AA187" s="47">
        <f t="shared" si="110"/>
        <v>100</v>
      </c>
      <c r="AB187" s="48">
        <v>0</v>
      </c>
      <c r="AC187" s="136"/>
      <c r="AD187" s="106" t="str">
        <f t="shared" si="78"/>
        <v>Sonson2019</v>
      </c>
      <c r="AE187" s="106">
        <f t="shared" si="79"/>
        <v>5</v>
      </c>
      <c r="AF187" s="106">
        <f t="shared" si="80"/>
        <v>0</v>
      </c>
      <c r="AG187" s="106">
        <f t="shared" si="81"/>
        <v>0</v>
      </c>
      <c r="AH187" s="106">
        <f t="shared" si="82"/>
        <v>0</v>
      </c>
      <c r="AI187" s="120">
        <f t="shared" si="83"/>
        <v>5</v>
      </c>
      <c r="AJ187" s="106">
        <f t="shared" si="84"/>
        <v>0</v>
      </c>
      <c r="AK187" s="136"/>
      <c r="AL187" s="136"/>
      <c r="AM187" s="136"/>
      <c r="AN187" s="136"/>
      <c r="AO187" s="136"/>
      <c r="AP187" s="136"/>
      <c r="AQ187" s="136"/>
      <c r="AR187" s="136"/>
      <c r="AS187" s="136"/>
    </row>
    <row r="188" spans="1:51" ht="26.1" customHeight="1" x14ac:dyDescent="0.2">
      <c r="A188" s="67" t="s">
        <v>174</v>
      </c>
      <c r="B188" s="68">
        <f>SUM($B$165:$B$187)</f>
        <v>101</v>
      </c>
      <c r="C188" s="62">
        <f>SUM(C165:C187)</f>
        <v>99.999999999999972</v>
      </c>
      <c r="D188" s="80">
        <f>SUM($D$165:$D$187)</f>
        <v>0</v>
      </c>
      <c r="E188" s="71">
        <f>(D188/$B$188)*100</f>
        <v>0</v>
      </c>
      <c r="F188" s="80">
        <f>SUM($F$165:$F$187)</f>
        <v>68</v>
      </c>
      <c r="G188" s="71">
        <f>(F188/$B$188)*100</f>
        <v>67.32673267326733</v>
      </c>
      <c r="H188" s="80">
        <f>SUM(H165:H187)</f>
        <v>33</v>
      </c>
      <c r="I188" s="71">
        <f>(H188/B188)*100</f>
        <v>32.673267326732677</v>
      </c>
      <c r="J188" s="80">
        <f>SUM(J165:J187)</f>
        <v>0</v>
      </c>
      <c r="K188" s="71">
        <f>(J188/$B$188)*100</f>
        <v>0</v>
      </c>
      <c r="L188" s="80">
        <f>SUM(L165:L187)</f>
        <v>87</v>
      </c>
      <c r="M188" s="71">
        <f>(L188/B188)*100</f>
        <v>86.138613861386133</v>
      </c>
      <c r="N188" s="80">
        <f>SUM($N$165:$N$187)</f>
        <v>9</v>
      </c>
      <c r="O188" s="71">
        <f>(N188/B188)*100</f>
        <v>8.9108910891089099</v>
      </c>
      <c r="P188" s="80">
        <f>SUM($P$165:$P$187)</f>
        <v>6</v>
      </c>
      <c r="Q188" s="71">
        <f>(P188/$B$188)*100</f>
        <v>5.9405940594059405</v>
      </c>
      <c r="R188" s="80">
        <f>SUM($R$165:$R$187)</f>
        <v>10</v>
      </c>
      <c r="S188" s="71">
        <f>(R188/$B$188)*100</f>
        <v>9.9009900990099009</v>
      </c>
      <c r="T188" s="80">
        <f>SUM($T$165:$T$187)</f>
        <v>42</v>
      </c>
      <c r="U188" s="71">
        <f>(T188/$B$188)*100</f>
        <v>41.584158415841586</v>
      </c>
      <c r="V188" s="80">
        <f>SUM($V$165:$V$187)</f>
        <v>6</v>
      </c>
      <c r="W188" s="71">
        <f>(V188/$B$188)*100</f>
        <v>5.9405940594059405</v>
      </c>
      <c r="X188" s="80">
        <f>SUM($X$165:$X$187)</f>
        <v>3</v>
      </c>
      <c r="Y188" s="71">
        <f>(X188/$B$188)*100</f>
        <v>2.9702970297029703</v>
      </c>
      <c r="Z188" s="80">
        <f>SUM(Z165:Z187)</f>
        <v>40</v>
      </c>
      <c r="AA188" s="71">
        <f>(Z188/B188)*100</f>
        <v>39.603960396039604</v>
      </c>
      <c r="AB188" s="80">
        <f>SUM($AB$165:$AB$187)</f>
        <v>8</v>
      </c>
      <c r="AC188" s="115"/>
      <c r="AD188" s="106" t="str">
        <f t="shared" si="78"/>
        <v>TOTAL2019</v>
      </c>
      <c r="AE188" s="106">
        <f t="shared" si="79"/>
        <v>101</v>
      </c>
      <c r="AF188" s="106">
        <f t="shared" si="80"/>
        <v>10</v>
      </c>
      <c r="AG188" s="106">
        <f t="shared" si="81"/>
        <v>42</v>
      </c>
      <c r="AH188" s="106">
        <f t="shared" si="82"/>
        <v>6</v>
      </c>
      <c r="AI188" s="120">
        <f t="shared" si="83"/>
        <v>40</v>
      </c>
      <c r="AJ188" s="106">
        <f t="shared" si="84"/>
        <v>3</v>
      </c>
      <c r="AK188" s="115"/>
      <c r="AL188" s="115"/>
      <c r="AM188" s="115"/>
      <c r="AN188" s="115"/>
      <c r="AO188" s="115"/>
      <c r="AP188" s="115"/>
      <c r="AQ188" s="115"/>
      <c r="AR188" s="115"/>
      <c r="AS188" s="115"/>
    </row>
    <row r="189" spans="1:51" x14ac:dyDescent="0.2">
      <c r="O189" s="125"/>
    </row>
  </sheetData>
  <mergeCells count="87">
    <mergeCell ref="A162:AB162"/>
    <mergeCell ref="A163:A164"/>
    <mergeCell ref="B163:B164"/>
    <mergeCell ref="C163:C164"/>
    <mergeCell ref="D163:K163"/>
    <mergeCell ref="L163:Q163"/>
    <mergeCell ref="R163:Y163"/>
    <mergeCell ref="Z163:Z164"/>
    <mergeCell ref="AB163:AB164"/>
    <mergeCell ref="A146:AB146"/>
    <mergeCell ref="A147:A148"/>
    <mergeCell ref="B147:B148"/>
    <mergeCell ref="C147:C148"/>
    <mergeCell ref="D147:K147"/>
    <mergeCell ref="L147:Q147"/>
    <mergeCell ref="R147:Y147"/>
    <mergeCell ref="Z147:Z148"/>
    <mergeCell ref="AB147:AB148"/>
    <mergeCell ref="A132:AB132"/>
    <mergeCell ref="A133:A134"/>
    <mergeCell ref="B133:B134"/>
    <mergeCell ref="C133:C134"/>
    <mergeCell ref="D133:K133"/>
    <mergeCell ref="L133:Q133"/>
    <mergeCell ref="R133:Y133"/>
    <mergeCell ref="Z133:Z134"/>
    <mergeCell ref="AB133:AB134"/>
    <mergeCell ref="A116:AB116"/>
    <mergeCell ref="A117:A118"/>
    <mergeCell ref="B117:B118"/>
    <mergeCell ref="C117:C118"/>
    <mergeCell ref="D117:K117"/>
    <mergeCell ref="L117:Q117"/>
    <mergeCell ref="R117:Y117"/>
    <mergeCell ref="Z117:Z118"/>
    <mergeCell ref="AB117:AB118"/>
    <mergeCell ref="A87:AB87"/>
    <mergeCell ref="A88:A89"/>
    <mergeCell ref="B88:B89"/>
    <mergeCell ref="C88:C89"/>
    <mergeCell ref="D88:K88"/>
    <mergeCell ref="L88:Q88"/>
    <mergeCell ref="R88:Y88"/>
    <mergeCell ref="Z88:Z89"/>
    <mergeCell ref="AB88:AB89"/>
    <mergeCell ref="A62:AB62"/>
    <mergeCell ref="A63:A64"/>
    <mergeCell ref="B63:B64"/>
    <mergeCell ref="C63:C64"/>
    <mergeCell ref="D63:K63"/>
    <mergeCell ref="L63:Q63"/>
    <mergeCell ref="R63:Y63"/>
    <mergeCell ref="Z63:Z64"/>
    <mergeCell ref="AB63:AB64"/>
    <mergeCell ref="A39:AB39"/>
    <mergeCell ref="A40:A41"/>
    <mergeCell ref="B40:B41"/>
    <mergeCell ref="C40:C41"/>
    <mergeCell ref="D40:K40"/>
    <mergeCell ref="L40:Q40"/>
    <mergeCell ref="R40:Y40"/>
    <mergeCell ref="Z40:Z41"/>
    <mergeCell ref="AB40:AB41"/>
    <mergeCell ref="A22:AB22"/>
    <mergeCell ref="A23:A24"/>
    <mergeCell ref="B23:B24"/>
    <mergeCell ref="C23:C24"/>
    <mergeCell ref="D23:K23"/>
    <mergeCell ref="L23:Q23"/>
    <mergeCell ref="R23:Y23"/>
    <mergeCell ref="Z23:Z24"/>
    <mergeCell ref="AB23:AB24"/>
    <mergeCell ref="A6:AB6"/>
    <mergeCell ref="A7:A8"/>
    <mergeCell ref="B7:B8"/>
    <mergeCell ref="C7:C8"/>
    <mergeCell ref="D7:K7"/>
    <mergeCell ref="L7:Q7"/>
    <mergeCell ref="R7:Y7"/>
    <mergeCell ref="Z7:Z8"/>
    <mergeCell ref="AB7:AB8"/>
    <mergeCell ref="A5:AB5"/>
    <mergeCell ref="A1:C4"/>
    <mergeCell ref="E1:AB1"/>
    <mergeCell ref="E2:AB2"/>
    <mergeCell ref="E3:AB3"/>
    <mergeCell ref="E4:AB4"/>
  </mergeCells>
  <pageMargins left="0.70866141732283472" right="0.70866141732283472" top="0.74803149606299213" bottom="0.74803149606299213" header="0.31496062992125984" footer="0.31496062992125984"/>
  <pageSetup scale="68" orientation="landscape" r:id="rId1"/>
  <ignoredErrors>
    <ignoredError sqref="AI9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K23"/>
  <sheetViews>
    <sheetView topLeftCell="A7" zoomScale="60" zoomScaleNormal="60" workbookViewId="0">
      <selection activeCell="AE8" sqref="AE8"/>
    </sheetView>
  </sheetViews>
  <sheetFormatPr baseColWidth="10" defaultRowHeight="12.75" x14ac:dyDescent="0.2"/>
  <cols>
    <col min="1" max="1" width="24.42578125" style="39" customWidth="1"/>
    <col min="2" max="28" width="8.7109375" style="39" customWidth="1"/>
    <col min="29" max="30" width="11.42578125" style="39"/>
    <col min="31" max="31" width="29.28515625" style="39" bestFit="1" customWidth="1"/>
    <col min="32" max="32" width="11.42578125" style="39"/>
    <col min="33" max="33" width="11.42578125" style="40"/>
    <col min="34" max="35" width="11.42578125" style="39"/>
    <col min="36" max="36" width="14" style="39" customWidth="1"/>
    <col min="37" max="41" width="11.42578125" style="39"/>
    <col min="42" max="42" width="11.42578125" style="40"/>
    <col min="43" max="51" width="11.42578125" style="39"/>
    <col min="52" max="52" width="11.42578125" style="40"/>
    <col min="53" max="61" width="11.42578125" style="39"/>
    <col min="62" max="63" width="11.42578125" style="40"/>
    <col min="64" max="256" width="11.42578125" style="39"/>
    <col min="257" max="257" width="24.42578125" style="39" customWidth="1"/>
    <col min="258" max="284" width="8.7109375" style="39" customWidth="1"/>
    <col min="285" max="512" width="11.42578125" style="39"/>
    <col min="513" max="513" width="24.42578125" style="39" customWidth="1"/>
    <col min="514" max="540" width="8.7109375" style="39" customWidth="1"/>
    <col min="541" max="768" width="11.42578125" style="39"/>
    <col min="769" max="769" width="24.42578125" style="39" customWidth="1"/>
    <col min="770" max="796" width="8.7109375" style="39" customWidth="1"/>
    <col min="797" max="1024" width="11.42578125" style="39"/>
    <col min="1025" max="1025" width="24.42578125" style="39" customWidth="1"/>
    <col min="1026" max="1052" width="8.7109375" style="39" customWidth="1"/>
    <col min="1053" max="1280" width="11.42578125" style="39"/>
    <col min="1281" max="1281" width="24.42578125" style="39" customWidth="1"/>
    <col min="1282" max="1308" width="8.7109375" style="39" customWidth="1"/>
    <col min="1309" max="1536" width="11.42578125" style="39"/>
    <col min="1537" max="1537" width="24.42578125" style="39" customWidth="1"/>
    <col min="1538" max="1564" width="8.7109375" style="39" customWidth="1"/>
    <col min="1565" max="1792" width="11.42578125" style="39"/>
    <col min="1793" max="1793" width="24.42578125" style="39" customWidth="1"/>
    <col min="1794" max="1820" width="8.7109375" style="39" customWidth="1"/>
    <col min="1821" max="2048" width="11.42578125" style="39"/>
    <col min="2049" max="2049" width="24.42578125" style="39" customWidth="1"/>
    <col min="2050" max="2076" width="8.7109375" style="39" customWidth="1"/>
    <col min="2077" max="2304" width="11.42578125" style="39"/>
    <col min="2305" max="2305" width="24.42578125" style="39" customWidth="1"/>
    <col min="2306" max="2332" width="8.7109375" style="39" customWidth="1"/>
    <col min="2333" max="2560" width="11.42578125" style="39"/>
    <col min="2561" max="2561" width="24.42578125" style="39" customWidth="1"/>
    <col min="2562" max="2588" width="8.7109375" style="39" customWidth="1"/>
    <col min="2589" max="2816" width="11.42578125" style="39"/>
    <col min="2817" max="2817" width="24.42578125" style="39" customWidth="1"/>
    <col min="2818" max="2844" width="8.7109375" style="39" customWidth="1"/>
    <col min="2845" max="3072" width="11.42578125" style="39"/>
    <col min="3073" max="3073" width="24.42578125" style="39" customWidth="1"/>
    <col min="3074" max="3100" width="8.7109375" style="39" customWidth="1"/>
    <col min="3101" max="3328" width="11.42578125" style="39"/>
    <col min="3329" max="3329" width="24.42578125" style="39" customWidth="1"/>
    <col min="3330" max="3356" width="8.7109375" style="39" customWidth="1"/>
    <col min="3357" max="3584" width="11.42578125" style="39"/>
    <col min="3585" max="3585" width="24.42578125" style="39" customWidth="1"/>
    <col min="3586" max="3612" width="8.7109375" style="39" customWidth="1"/>
    <col min="3613" max="3840" width="11.42578125" style="39"/>
    <col min="3841" max="3841" width="24.42578125" style="39" customWidth="1"/>
    <col min="3842" max="3868" width="8.7109375" style="39" customWidth="1"/>
    <col min="3869" max="4096" width="11.42578125" style="39"/>
    <col min="4097" max="4097" width="24.42578125" style="39" customWidth="1"/>
    <col min="4098" max="4124" width="8.7109375" style="39" customWidth="1"/>
    <col min="4125" max="4352" width="11.42578125" style="39"/>
    <col min="4353" max="4353" width="24.42578125" style="39" customWidth="1"/>
    <col min="4354" max="4380" width="8.7109375" style="39" customWidth="1"/>
    <col min="4381" max="4608" width="11.42578125" style="39"/>
    <col min="4609" max="4609" width="24.42578125" style="39" customWidth="1"/>
    <col min="4610" max="4636" width="8.7109375" style="39" customWidth="1"/>
    <col min="4637" max="4864" width="11.42578125" style="39"/>
    <col min="4865" max="4865" width="24.42578125" style="39" customWidth="1"/>
    <col min="4866" max="4892" width="8.7109375" style="39" customWidth="1"/>
    <col min="4893" max="5120" width="11.42578125" style="39"/>
    <col min="5121" max="5121" width="24.42578125" style="39" customWidth="1"/>
    <col min="5122" max="5148" width="8.7109375" style="39" customWidth="1"/>
    <col min="5149" max="5376" width="11.42578125" style="39"/>
    <col min="5377" max="5377" width="24.42578125" style="39" customWidth="1"/>
    <col min="5378" max="5404" width="8.7109375" style="39" customWidth="1"/>
    <col min="5405" max="5632" width="11.42578125" style="39"/>
    <col min="5633" max="5633" width="24.42578125" style="39" customWidth="1"/>
    <col min="5634" max="5660" width="8.7109375" style="39" customWidth="1"/>
    <col min="5661" max="5888" width="11.42578125" style="39"/>
    <col min="5889" max="5889" width="24.42578125" style="39" customWidth="1"/>
    <col min="5890" max="5916" width="8.7109375" style="39" customWidth="1"/>
    <col min="5917" max="6144" width="11.42578125" style="39"/>
    <col min="6145" max="6145" width="24.42578125" style="39" customWidth="1"/>
    <col min="6146" max="6172" width="8.7109375" style="39" customWidth="1"/>
    <col min="6173" max="6400" width="11.42578125" style="39"/>
    <col min="6401" max="6401" width="24.42578125" style="39" customWidth="1"/>
    <col min="6402" max="6428" width="8.7109375" style="39" customWidth="1"/>
    <col min="6429" max="6656" width="11.42578125" style="39"/>
    <col min="6657" max="6657" width="24.42578125" style="39" customWidth="1"/>
    <col min="6658" max="6684" width="8.7109375" style="39" customWidth="1"/>
    <col min="6685" max="6912" width="11.42578125" style="39"/>
    <col min="6913" max="6913" width="24.42578125" style="39" customWidth="1"/>
    <col min="6914" max="6940" width="8.7109375" style="39" customWidth="1"/>
    <col min="6941" max="7168" width="11.42578125" style="39"/>
    <col min="7169" max="7169" width="24.42578125" style="39" customWidth="1"/>
    <col min="7170" max="7196" width="8.7109375" style="39" customWidth="1"/>
    <col min="7197" max="7424" width="11.42578125" style="39"/>
    <col min="7425" max="7425" width="24.42578125" style="39" customWidth="1"/>
    <col min="7426" max="7452" width="8.7109375" style="39" customWidth="1"/>
    <col min="7453" max="7680" width="11.42578125" style="39"/>
    <col min="7681" max="7681" width="24.42578125" style="39" customWidth="1"/>
    <col min="7682" max="7708" width="8.7109375" style="39" customWidth="1"/>
    <col min="7709" max="7936" width="11.42578125" style="39"/>
    <col min="7937" max="7937" width="24.42578125" style="39" customWidth="1"/>
    <col min="7938" max="7964" width="8.7109375" style="39" customWidth="1"/>
    <col min="7965" max="8192" width="11.42578125" style="39"/>
    <col min="8193" max="8193" width="24.42578125" style="39" customWidth="1"/>
    <col min="8194" max="8220" width="8.7109375" style="39" customWidth="1"/>
    <col min="8221" max="8448" width="11.42578125" style="39"/>
    <col min="8449" max="8449" width="24.42578125" style="39" customWidth="1"/>
    <col min="8450" max="8476" width="8.7109375" style="39" customWidth="1"/>
    <col min="8477" max="8704" width="11.42578125" style="39"/>
    <col min="8705" max="8705" width="24.42578125" style="39" customWidth="1"/>
    <col min="8706" max="8732" width="8.7109375" style="39" customWidth="1"/>
    <col min="8733" max="8960" width="11.42578125" style="39"/>
    <col min="8961" max="8961" width="24.42578125" style="39" customWidth="1"/>
    <col min="8962" max="8988" width="8.7109375" style="39" customWidth="1"/>
    <col min="8989" max="9216" width="11.42578125" style="39"/>
    <col min="9217" max="9217" width="24.42578125" style="39" customWidth="1"/>
    <col min="9218" max="9244" width="8.7109375" style="39" customWidth="1"/>
    <col min="9245" max="9472" width="11.42578125" style="39"/>
    <col min="9473" max="9473" width="24.42578125" style="39" customWidth="1"/>
    <col min="9474" max="9500" width="8.7109375" style="39" customWidth="1"/>
    <col min="9501" max="9728" width="11.42578125" style="39"/>
    <col min="9729" max="9729" width="24.42578125" style="39" customWidth="1"/>
    <col min="9730" max="9756" width="8.7109375" style="39" customWidth="1"/>
    <col min="9757" max="9984" width="11.42578125" style="39"/>
    <col min="9985" max="9985" width="24.42578125" style="39" customWidth="1"/>
    <col min="9986" max="10012" width="8.7109375" style="39" customWidth="1"/>
    <col min="10013" max="10240" width="11.42578125" style="39"/>
    <col min="10241" max="10241" width="24.42578125" style="39" customWidth="1"/>
    <col min="10242" max="10268" width="8.7109375" style="39" customWidth="1"/>
    <col min="10269" max="10496" width="11.42578125" style="39"/>
    <col min="10497" max="10497" width="24.42578125" style="39" customWidth="1"/>
    <col min="10498" max="10524" width="8.7109375" style="39" customWidth="1"/>
    <col min="10525" max="10752" width="11.42578125" style="39"/>
    <col min="10753" max="10753" width="24.42578125" style="39" customWidth="1"/>
    <col min="10754" max="10780" width="8.7109375" style="39" customWidth="1"/>
    <col min="10781" max="11008" width="11.42578125" style="39"/>
    <col min="11009" max="11009" width="24.42578125" style="39" customWidth="1"/>
    <col min="11010" max="11036" width="8.7109375" style="39" customWidth="1"/>
    <col min="11037" max="11264" width="11.42578125" style="39"/>
    <col min="11265" max="11265" width="24.42578125" style="39" customWidth="1"/>
    <col min="11266" max="11292" width="8.7109375" style="39" customWidth="1"/>
    <col min="11293" max="11520" width="11.42578125" style="39"/>
    <col min="11521" max="11521" width="24.42578125" style="39" customWidth="1"/>
    <col min="11522" max="11548" width="8.7109375" style="39" customWidth="1"/>
    <col min="11549" max="11776" width="11.42578125" style="39"/>
    <col min="11777" max="11777" width="24.42578125" style="39" customWidth="1"/>
    <col min="11778" max="11804" width="8.7109375" style="39" customWidth="1"/>
    <col min="11805" max="12032" width="11.42578125" style="39"/>
    <col min="12033" max="12033" width="24.42578125" style="39" customWidth="1"/>
    <col min="12034" max="12060" width="8.7109375" style="39" customWidth="1"/>
    <col min="12061" max="12288" width="11.42578125" style="39"/>
    <col min="12289" max="12289" width="24.42578125" style="39" customWidth="1"/>
    <col min="12290" max="12316" width="8.7109375" style="39" customWidth="1"/>
    <col min="12317" max="12544" width="11.42578125" style="39"/>
    <col min="12545" max="12545" width="24.42578125" style="39" customWidth="1"/>
    <col min="12546" max="12572" width="8.7109375" style="39" customWidth="1"/>
    <col min="12573" max="12800" width="11.42578125" style="39"/>
    <col min="12801" max="12801" width="24.42578125" style="39" customWidth="1"/>
    <col min="12802" max="12828" width="8.7109375" style="39" customWidth="1"/>
    <col min="12829" max="13056" width="11.42578125" style="39"/>
    <col min="13057" max="13057" width="24.42578125" style="39" customWidth="1"/>
    <col min="13058" max="13084" width="8.7109375" style="39" customWidth="1"/>
    <col min="13085" max="13312" width="11.42578125" style="39"/>
    <col min="13313" max="13313" width="24.42578125" style="39" customWidth="1"/>
    <col min="13314" max="13340" width="8.7109375" style="39" customWidth="1"/>
    <col min="13341" max="13568" width="11.42578125" style="39"/>
    <col min="13569" max="13569" width="24.42578125" style="39" customWidth="1"/>
    <col min="13570" max="13596" width="8.7109375" style="39" customWidth="1"/>
    <col min="13597" max="13824" width="11.42578125" style="39"/>
    <col min="13825" max="13825" width="24.42578125" style="39" customWidth="1"/>
    <col min="13826" max="13852" width="8.7109375" style="39" customWidth="1"/>
    <col min="13853" max="14080" width="11.42578125" style="39"/>
    <col min="14081" max="14081" width="24.42578125" style="39" customWidth="1"/>
    <col min="14082" max="14108" width="8.7109375" style="39" customWidth="1"/>
    <col min="14109" max="14336" width="11.42578125" style="39"/>
    <col min="14337" max="14337" width="24.42578125" style="39" customWidth="1"/>
    <col min="14338" max="14364" width="8.7109375" style="39" customWidth="1"/>
    <col min="14365" max="14592" width="11.42578125" style="39"/>
    <col min="14593" max="14593" width="24.42578125" style="39" customWidth="1"/>
    <col min="14594" max="14620" width="8.7109375" style="39" customWidth="1"/>
    <col min="14621" max="14848" width="11.42578125" style="39"/>
    <col min="14849" max="14849" width="24.42578125" style="39" customWidth="1"/>
    <col min="14850" max="14876" width="8.7109375" style="39" customWidth="1"/>
    <col min="14877" max="15104" width="11.42578125" style="39"/>
    <col min="15105" max="15105" width="24.42578125" style="39" customWidth="1"/>
    <col min="15106" max="15132" width="8.7109375" style="39" customWidth="1"/>
    <col min="15133" max="15360" width="11.42578125" style="39"/>
    <col min="15361" max="15361" width="24.42578125" style="39" customWidth="1"/>
    <col min="15362" max="15388" width="8.7109375" style="39" customWidth="1"/>
    <col min="15389" max="15616" width="11.42578125" style="39"/>
    <col min="15617" max="15617" width="24.42578125" style="39" customWidth="1"/>
    <col min="15618" max="15644" width="8.7109375" style="39" customWidth="1"/>
    <col min="15645" max="15872" width="11.42578125" style="39"/>
    <col min="15873" max="15873" width="24.42578125" style="39" customWidth="1"/>
    <col min="15874" max="15900" width="8.7109375" style="39" customWidth="1"/>
    <col min="15901" max="16128" width="11.42578125" style="39"/>
    <col min="16129" max="16129" width="24.42578125" style="39" customWidth="1"/>
    <col min="16130" max="16156" width="8.7109375" style="39" customWidth="1"/>
    <col min="16157" max="16384" width="11.42578125" style="39"/>
  </cols>
  <sheetData>
    <row r="1" spans="1:63" s="34" customFormat="1" ht="21.75" customHeight="1" x14ac:dyDescent="0.2">
      <c r="A1" s="180"/>
      <c r="B1" s="181"/>
      <c r="C1" s="181"/>
      <c r="D1" s="33"/>
      <c r="E1" s="211" t="s">
        <v>143</v>
      </c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2"/>
    </row>
    <row r="2" spans="1:63" s="34" customFormat="1" ht="21.75" customHeight="1" x14ac:dyDescent="0.2">
      <c r="A2" s="182"/>
      <c r="B2" s="183"/>
      <c r="C2" s="183"/>
      <c r="D2" s="37"/>
      <c r="E2" s="211" t="s">
        <v>212</v>
      </c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2"/>
    </row>
    <row r="3" spans="1:63" s="34" customFormat="1" ht="18.75" customHeight="1" x14ac:dyDescent="0.2">
      <c r="A3" s="182"/>
      <c r="B3" s="183"/>
      <c r="C3" s="183"/>
      <c r="D3" s="35"/>
      <c r="E3" s="213" t="s">
        <v>213</v>
      </c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  <c r="AA3" s="213"/>
      <c r="AB3" s="214"/>
    </row>
    <row r="4" spans="1:63" s="34" customFormat="1" ht="18.75" customHeight="1" x14ac:dyDescent="0.2">
      <c r="A4" s="182"/>
      <c r="B4" s="183"/>
      <c r="C4" s="183"/>
      <c r="D4" s="35"/>
      <c r="E4" s="213" t="s">
        <v>145</v>
      </c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3"/>
      <c r="X4" s="213"/>
      <c r="Y4" s="213"/>
      <c r="Z4" s="213"/>
      <c r="AA4" s="213"/>
      <c r="AB4" s="214"/>
    </row>
    <row r="5" spans="1:63" s="34" customFormat="1" ht="18.75" customHeight="1" x14ac:dyDescent="0.2">
      <c r="A5" s="182"/>
      <c r="B5" s="183"/>
      <c r="C5" s="183"/>
      <c r="D5" s="35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  <c r="Y5" s="126"/>
      <c r="Z5" s="126"/>
      <c r="AA5" s="126"/>
      <c r="AB5" s="127"/>
    </row>
    <row r="6" spans="1:63" s="34" customFormat="1" ht="21.75" customHeight="1" x14ac:dyDescent="0.2">
      <c r="A6" s="182"/>
      <c r="B6" s="183"/>
      <c r="C6" s="183"/>
      <c r="D6" s="37"/>
      <c r="E6" s="215" t="s">
        <v>214</v>
      </c>
      <c r="F6" s="215"/>
      <c r="G6" s="215"/>
      <c r="H6" s="215"/>
      <c r="I6" s="215"/>
      <c r="J6" s="215"/>
      <c r="K6" s="215"/>
      <c r="L6" s="215"/>
      <c r="M6" s="215"/>
      <c r="N6" s="215"/>
      <c r="O6" s="215"/>
      <c r="P6" s="215"/>
      <c r="Q6" s="215"/>
      <c r="R6" s="215"/>
      <c r="S6" s="215"/>
      <c r="T6" s="215"/>
      <c r="U6" s="215"/>
      <c r="V6" s="215"/>
      <c r="W6" s="215"/>
      <c r="X6" s="215"/>
      <c r="Y6" s="215"/>
      <c r="Z6" s="215"/>
      <c r="AA6" s="215"/>
      <c r="AB6" s="216"/>
    </row>
    <row r="7" spans="1:63" ht="30" customHeight="1" x14ac:dyDescent="0.2">
      <c r="A7" s="175" t="s">
        <v>147</v>
      </c>
      <c r="B7" s="179" t="s">
        <v>148</v>
      </c>
      <c r="C7" s="190" t="s">
        <v>149</v>
      </c>
      <c r="D7" s="175" t="s">
        <v>150</v>
      </c>
      <c r="E7" s="175"/>
      <c r="F7" s="175"/>
      <c r="G7" s="175"/>
      <c r="H7" s="175"/>
      <c r="I7" s="175"/>
      <c r="J7" s="175"/>
      <c r="K7" s="175"/>
      <c r="L7" s="175" t="s">
        <v>151</v>
      </c>
      <c r="M7" s="175"/>
      <c r="N7" s="175"/>
      <c r="O7" s="175"/>
      <c r="P7" s="175"/>
      <c r="Q7" s="176"/>
      <c r="R7" s="175" t="s">
        <v>152</v>
      </c>
      <c r="S7" s="175"/>
      <c r="T7" s="175"/>
      <c r="U7" s="175"/>
      <c r="V7" s="175"/>
      <c r="W7" s="175"/>
      <c r="X7" s="176"/>
      <c r="Y7" s="176"/>
      <c r="Z7" s="177" t="s">
        <v>215</v>
      </c>
      <c r="AA7" s="38"/>
      <c r="AB7" s="179" t="s">
        <v>154</v>
      </c>
    </row>
    <row r="8" spans="1:63" ht="137.25" customHeight="1" x14ac:dyDescent="0.2">
      <c r="A8" s="175"/>
      <c r="B8" s="190"/>
      <c r="C8" s="190"/>
      <c r="D8" s="41" t="s">
        <v>155</v>
      </c>
      <c r="E8" s="42" t="s">
        <v>149</v>
      </c>
      <c r="F8" s="41" t="s">
        <v>156</v>
      </c>
      <c r="G8" s="42" t="s">
        <v>149</v>
      </c>
      <c r="H8" s="41" t="s">
        <v>157</v>
      </c>
      <c r="I8" s="42" t="s">
        <v>149</v>
      </c>
      <c r="J8" s="41" t="s">
        <v>158</v>
      </c>
      <c r="K8" s="42" t="s">
        <v>149</v>
      </c>
      <c r="L8" s="41" t="s">
        <v>159</v>
      </c>
      <c r="M8" s="42" t="s">
        <v>149</v>
      </c>
      <c r="N8" s="41" t="s">
        <v>160</v>
      </c>
      <c r="O8" s="42" t="s">
        <v>149</v>
      </c>
      <c r="P8" s="41" t="s">
        <v>161</v>
      </c>
      <c r="Q8" s="42" t="s">
        <v>149</v>
      </c>
      <c r="R8" s="41" t="s">
        <v>162</v>
      </c>
      <c r="S8" s="42" t="s">
        <v>149</v>
      </c>
      <c r="T8" s="41" t="s">
        <v>163</v>
      </c>
      <c r="U8" s="42" t="s">
        <v>149</v>
      </c>
      <c r="V8" s="41" t="s">
        <v>164</v>
      </c>
      <c r="W8" s="42" t="s">
        <v>149</v>
      </c>
      <c r="X8" s="41" t="s">
        <v>88</v>
      </c>
      <c r="Y8" s="42" t="s">
        <v>149</v>
      </c>
      <c r="Z8" s="178"/>
      <c r="AA8" s="43" t="s">
        <v>149</v>
      </c>
      <c r="AB8" s="179"/>
      <c r="AC8" s="44"/>
      <c r="AD8" s="44"/>
      <c r="AE8" s="128">
        <v>2020</v>
      </c>
      <c r="AF8" s="128" t="s">
        <v>95</v>
      </c>
      <c r="AG8" s="129" t="s">
        <v>91</v>
      </c>
      <c r="AH8" s="128" t="s">
        <v>92</v>
      </c>
      <c r="AI8" s="128" t="s">
        <v>93</v>
      </c>
      <c r="AJ8" s="128" t="s">
        <v>89</v>
      </c>
      <c r="AK8" s="128" t="s">
        <v>88</v>
      </c>
    </row>
    <row r="9" spans="1:63" s="50" customFormat="1" ht="24.95" customHeight="1" x14ac:dyDescent="0.25">
      <c r="A9" s="45" t="s">
        <v>165</v>
      </c>
      <c r="B9" s="46">
        <v>30</v>
      </c>
      <c r="C9" s="47">
        <f>(B9/$B$18)*100</f>
        <v>1.0452961672473868</v>
      </c>
      <c r="D9" s="47">
        <v>0</v>
      </c>
      <c r="E9" s="47">
        <f>(D9/B$9)*100</f>
        <v>0</v>
      </c>
      <c r="F9" s="48">
        <v>21</v>
      </c>
      <c r="G9" s="47">
        <f>(F9/B$9)*100</f>
        <v>70</v>
      </c>
      <c r="H9" s="48">
        <v>8</v>
      </c>
      <c r="I9" s="47">
        <f>(H9/B$9)*100</f>
        <v>26.666666666666668</v>
      </c>
      <c r="J9" s="48">
        <v>0</v>
      </c>
      <c r="K9" s="47">
        <f>(J9/B$9)*100</f>
        <v>0</v>
      </c>
      <c r="L9" s="48">
        <v>29</v>
      </c>
      <c r="M9" s="47">
        <f>(L9/B$9)*100</f>
        <v>96.666666666666671</v>
      </c>
      <c r="N9" s="48">
        <v>0</v>
      </c>
      <c r="O9" s="47">
        <f>(N9/B$9)*100</f>
        <v>0</v>
      </c>
      <c r="P9" s="48">
        <v>0</v>
      </c>
      <c r="Q9" s="47">
        <f>(P9/B$9)*100</f>
        <v>0</v>
      </c>
      <c r="R9" s="48">
        <v>0</v>
      </c>
      <c r="S9" s="47">
        <f>(R9/B$9)*100</f>
        <v>0</v>
      </c>
      <c r="T9" s="48">
        <v>15</v>
      </c>
      <c r="U9" s="47">
        <f>(T9/B$9)*100</f>
        <v>50</v>
      </c>
      <c r="V9" s="48">
        <v>0</v>
      </c>
      <c r="W9" s="47">
        <f>(V9/B$9)*100</f>
        <v>0</v>
      </c>
      <c r="X9" s="48">
        <v>13</v>
      </c>
      <c r="Y9" s="47">
        <f>(X9/B$9)*100</f>
        <v>43.333333333333336</v>
      </c>
      <c r="Z9" s="47">
        <v>1</v>
      </c>
      <c r="AA9" s="47">
        <v>3.3333333333333335</v>
      </c>
      <c r="AB9" s="48">
        <v>3</v>
      </c>
      <c r="AC9" s="49"/>
      <c r="AD9" s="49"/>
      <c r="AE9" s="130" t="str">
        <f>CONCATENATE(A9,$AE$8)</f>
        <v>Bajo Cauca2020</v>
      </c>
      <c r="AF9" s="130">
        <f>B9</f>
        <v>30</v>
      </c>
      <c r="AG9" s="131">
        <f>R9</f>
        <v>0</v>
      </c>
      <c r="AH9" s="130">
        <f>T9</f>
        <v>15</v>
      </c>
      <c r="AI9" s="130">
        <f>V9</f>
        <v>0</v>
      </c>
      <c r="AJ9" s="130">
        <f>Z9</f>
        <v>1</v>
      </c>
      <c r="AK9" s="130">
        <f>X9</f>
        <v>13</v>
      </c>
      <c r="AP9" s="51"/>
      <c r="AZ9" s="51"/>
      <c r="BJ9" s="51"/>
      <c r="BK9" s="51"/>
    </row>
    <row r="10" spans="1:63" s="50" customFormat="1" ht="24.95" customHeight="1" x14ac:dyDescent="0.25">
      <c r="A10" s="45" t="s">
        <v>166</v>
      </c>
      <c r="B10" s="48">
        <v>58</v>
      </c>
      <c r="C10" s="47">
        <f t="shared" ref="C10:C18" si="0">(B10/$B$18)*100</f>
        <v>2.0209059233449476</v>
      </c>
      <c r="D10" s="48">
        <v>0</v>
      </c>
      <c r="E10" s="47">
        <f>(D10/B$10)*100</f>
        <v>0</v>
      </c>
      <c r="F10" s="48">
        <v>46</v>
      </c>
      <c r="G10" s="47">
        <f>(F10/B$10)*100</f>
        <v>79.310344827586206</v>
      </c>
      <c r="H10" s="48">
        <v>11</v>
      </c>
      <c r="I10" s="47">
        <f>(H10/B$10)*100</f>
        <v>18.96551724137931</v>
      </c>
      <c r="J10" s="48">
        <v>0</v>
      </c>
      <c r="K10" s="47">
        <f>(J10/B$10)*100</f>
        <v>0</v>
      </c>
      <c r="L10" s="48">
        <v>37</v>
      </c>
      <c r="M10" s="47">
        <f>(L10/B$10)*100</f>
        <v>63.793103448275865</v>
      </c>
      <c r="N10" s="48">
        <v>1</v>
      </c>
      <c r="O10" s="47">
        <f>(N10/B$10)*100</f>
        <v>1.7241379310344827</v>
      </c>
      <c r="P10" s="48">
        <v>4</v>
      </c>
      <c r="Q10" s="47">
        <f>(P10/B$10)*100</f>
        <v>6.8965517241379306</v>
      </c>
      <c r="R10" s="48">
        <v>0</v>
      </c>
      <c r="S10" s="47">
        <f>(R10/B$10)*100</f>
        <v>0</v>
      </c>
      <c r="T10" s="48">
        <v>2</v>
      </c>
      <c r="U10" s="47">
        <f>(T10/B$10)*100</f>
        <v>3.4482758620689653</v>
      </c>
      <c r="V10" s="48">
        <v>0</v>
      </c>
      <c r="W10" s="47">
        <f>(V10/B$10)*100</f>
        <v>0</v>
      </c>
      <c r="X10" s="48">
        <v>52</v>
      </c>
      <c r="Y10" s="47">
        <f>(X10/B$10)*100</f>
        <v>89.65517241379311</v>
      </c>
      <c r="Z10" s="47">
        <v>4</v>
      </c>
      <c r="AA10" s="47">
        <v>6.8965517241379306</v>
      </c>
      <c r="AB10" s="48">
        <v>3</v>
      </c>
      <c r="AE10" s="130" t="str">
        <f t="shared" ref="AE10:AE18" si="1">CONCATENATE(A10,$AE$8)</f>
        <v>Magdalena Medio2020</v>
      </c>
      <c r="AF10" s="130">
        <f t="shared" ref="AF10:AF18" si="2">B10</f>
        <v>58</v>
      </c>
      <c r="AG10" s="131">
        <f t="shared" ref="AG10:AG18" si="3">R10</f>
        <v>0</v>
      </c>
      <c r="AH10" s="130">
        <f t="shared" ref="AH10:AH18" si="4">T10</f>
        <v>2</v>
      </c>
      <c r="AI10" s="130">
        <f t="shared" ref="AI10:AI18" si="5">V10</f>
        <v>0</v>
      </c>
      <c r="AJ10" s="130">
        <f t="shared" ref="AJ10:AJ18" si="6">Z10</f>
        <v>4</v>
      </c>
      <c r="AK10" s="130">
        <f t="shared" ref="AK10:AK18" si="7">X10</f>
        <v>52</v>
      </c>
      <c r="AP10" s="51"/>
      <c r="AZ10" s="51"/>
      <c r="BJ10" s="51"/>
      <c r="BK10" s="51"/>
    </row>
    <row r="11" spans="1:63" s="50" customFormat="1" ht="24.95" customHeight="1" x14ac:dyDescent="0.25">
      <c r="A11" s="45" t="s">
        <v>167</v>
      </c>
      <c r="B11" s="46">
        <v>53</v>
      </c>
      <c r="C11" s="47">
        <f t="shared" si="0"/>
        <v>1.8466898954703832</v>
      </c>
      <c r="D11" s="48">
        <v>2</v>
      </c>
      <c r="E11" s="47">
        <f>(D11/B$11)*100</f>
        <v>3.7735849056603774</v>
      </c>
      <c r="F11" s="48">
        <v>39</v>
      </c>
      <c r="G11" s="47">
        <f>(F11/B$11)*100</f>
        <v>73.584905660377359</v>
      </c>
      <c r="H11" s="48">
        <v>12</v>
      </c>
      <c r="I11" s="47">
        <f>(H11/B$11)*100</f>
        <v>22.641509433962266</v>
      </c>
      <c r="J11" s="48">
        <v>0</v>
      </c>
      <c r="K11" s="47">
        <f>(J11/B$11)*100</f>
        <v>0</v>
      </c>
      <c r="L11" s="48">
        <v>42</v>
      </c>
      <c r="M11" s="47">
        <f>(L11/B$11)*100</f>
        <v>79.245283018867923</v>
      </c>
      <c r="N11" s="48">
        <v>7</v>
      </c>
      <c r="O11" s="47">
        <f>(N11/B$11)*100</f>
        <v>13.20754716981132</v>
      </c>
      <c r="P11" s="48">
        <v>4</v>
      </c>
      <c r="Q11" s="47">
        <f>(P11/B$11)*100</f>
        <v>7.5471698113207548</v>
      </c>
      <c r="R11" s="48">
        <v>3</v>
      </c>
      <c r="S11" s="47">
        <f>(R11/B$11)*100</f>
        <v>5.6603773584905666</v>
      </c>
      <c r="T11" s="48">
        <v>9</v>
      </c>
      <c r="U11" s="47">
        <f>(T11/B$11)*100</f>
        <v>16.981132075471699</v>
      </c>
      <c r="V11" s="48">
        <v>2</v>
      </c>
      <c r="W11" s="47">
        <f>(V11/B$11)*100</f>
        <v>3.7735849056603774</v>
      </c>
      <c r="X11" s="48">
        <v>23</v>
      </c>
      <c r="Y11" s="47">
        <f>(X11/B$11)*100</f>
        <v>43.39622641509434</v>
      </c>
      <c r="Z11" s="47">
        <v>18</v>
      </c>
      <c r="AA11" s="47">
        <v>33.962264150943398</v>
      </c>
      <c r="AB11" s="48">
        <v>0</v>
      </c>
      <c r="AE11" s="130" t="str">
        <f t="shared" si="1"/>
        <v>Nordeste2020</v>
      </c>
      <c r="AF11" s="130">
        <f t="shared" si="2"/>
        <v>53</v>
      </c>
      <c r="AG11" s="131">
        <f t="shared" si="3"/>
        <v>3</v>
      </c>
      <c r="AH11" s="130">
        <f t="shared" si="4"/>
        <v>9</v>
      </c>
      <c r="AI11" s="130">
        <f t="shared" si="5"/>
        <v>2</v>
      </c>
      <c r="AJ11" s="130">
        <f t="shared" si="6"/>
        <v>18</v>
      </c>
      <c r="AK11" s="130">
        <f t="shared" si="7"/>
        <v>23</v>
      </c>
      <c r="AP11" s="51"/>
      <c r="AZ11" s="51"/>
      <c r="BJ11" s="51"/>
      <c r="BK11" s="51"/>
    </row>
    <row r="12" spans="1:63" s="50" customFormat="1" ht="24.95" customHeight="1" x14ac:dyDescent="0.25">
      <c r="A12" s="45" t="s">
        <v>168</v>
      </c>
      <c r="B12" s="46">
        <v>30</v>
      </c>
      <c r="C12" s="47">
        <f t="shared" si="0"/>
        <v>1.0452961672473868</v>
      </c>
      <c r="D12" s="48">
        <v>2</v>
      </c>
      <c r="E12" s="47">
        <f>(D12/B$12)*100</f>
        <v>6.666666666666667</v>
      </c>
      <c r="F12" s="48">
        <v>25</v>
      </c>
      <c r="G12" s="47">
        <f>(F12/B$12)*100</f>
        <v>83.333333333333343</v>
      </c>
      <c r="H12" s="48">
        <v>4</v>
      </c>
      <c r="I12" s="47">
        <f>(H12/B$12)*100</f>
        <v>13.333333333333334</v>
      </c>
      <c r="J12" s="48">
        <v>0</v>
      </c>
      <c r="K12" s="47">
        <f>(J12/B$12)*100</f>
        <v>0</v>
      </c>
      <c r="L12" s="48">
        <v>23</v>
      </c>
      <c r="M12" s="47">
        <f>(L12/B$12)*100</f>
        <v>76.666666666666671</v>
      </c>
      <c r="N12" s="48">
        <v>5</v>
      </c>
      <c r="O12" s="47">
        <f>(N12/B$12)*100</f>
        <v>16.666666666666664</v>
      </c>
      <c r="P12" s="48">
        <v>2</v>
      </c>
      <c r="Q12" s="47">
        <f>(P12/B$12)*100</f>
        <v>6.666666666666667</v>
      </c>
      <c r="R12" s="48">
        <v>3</v>
      </c>
      <c r="S12" s="47">
        <f>(R12/B$12)*100</f>
        <v>10</v>
      </c>
      <c r="T12" s="48">
        <v>8</v>
      </c>
      <c r="U12" s="47">
        <f>(T12/B$12)*100</f>
        <v>26.666666666666668</v>
      </c>
      <c r="V12" s="48">
        <v>0</v>
      </c>
      <c r="W12" s="47">
        <f>(V12/B$12)*100</f>
        <v>0</v>
      </c>
      <c r="X12" s="48">
        <v>22</v>
      </c>
      <c r="Y12" s="47">
        <f>(X12/B$12)*100</f>
        <v>73.333333333333329</v>
      </c>
      <c r="Z12" s="47">
        <v>3</v>
      </c>
      <c r="AA12" s="47">
        <v>10</v>
      </c>
      <c r="AB12" s="48">
        <v>3</v>
      </c>
      <c r="AE12" s="130" t="str">
        <f t="shared" si="1"/>
        <v>Norte2020</v>
      </c>
      <c r="AF12" s="130">
        <f t="shared" si="2"/>
        <v>30</v>
      </c>
      <c r="AG12" s="131">
        <f t="shared" si="3"/>
        <v>3</v>
      </c>
      <c r="AH12" s="130">
        <f t="shared" si="4"/>
        <v>8</v>
      </c>
      <c r="AI12" s="130">
        <f t="shared" si="5"/>
        <v>0</v>
      </c>
      <c r="AJ12" s="130">
        <f t="shared" si="6"/>
        <v>3</v>
      </c>
      <c r="AK12" s="130">
        <f t="shared" si="7"/>
        <v>22</v>
      </c>
      <c r="AP12" s="51"/>
      <c r="AZ12" s="51"/>
      <c r="BJ12" s="51"/>
      <c r="BK12" s="51"/>
    </row>
    <row r="13" spans="1:63" s="50" customFormat="1" ht="24.95" customHeight="1" x14ac:dyDescent="0.25">
      <c r="A13" s="45" t="s">
        <v>169</v>
      </c>
      <c r="B13" s="46">
        <v>413</v>
      </c>
      <c r="C13" s="47">
        <f t="shared" si="0"/>
        <v>14.390243902439023</v>
      </c>
      <c r="D13" s="48">
        <v>0</v>
      </c>
      <c r="E13" s="47">
        <f>(D13/B$13)*100</f>
        <v>0</v>
      </c>
      <c r="F13" s="48">
        <v>193</v>
      </c>
      <c r="G13" s="47">
        <f>(F13/B$13)*100</f>
        <v>46.731234866828089</v>
      </c>
      <c r="H13" s="48">
        <v>217</v>
      </c>
      <c r="I13" s="47">
        <f>(H13/B$13)*100</f>
        <v>52.542372881355938</v>
      </c>
      <c r="J13" s="48">
        <v>0</v>
      </c>
      <c r="K13" s="47">
        <f>(J13/B$13)*100</f>
        <v>0</v>
      </c>
      <c r="L13" s="48">
        <v>383</v>
      </c>
      <c r="M13" s="47">
        <f>(L13/B$13)*100</f>
        <v>92.736077481840198</v>
      </c>
      <c r="N13" s="48">
        <v>7</v>
      </c>
      <c r="O13" s="47">
        <f>(N13/B$13)*100</f>
        <v>1.6949152542372881</v>
      </c>
      <c r="P13" s="48">
        <v>8</v>
      </c>
      <c r="Q13" s="47">
        <f>(P13/B$13)*100</f>
        <v>1.937046004842615</v>
      </c>
      <c r="R13" s="48">
        <v>0</v>
      </c>
      <c r="S13" s="47">
        <f>(R13/B$13)*100</f>
        <v>0</v>
      </c>
      <c r="T13" s="48">
        <v>22</v>
      </c>
      <c r="U13" s="47">
        <f>(T13/B$13)*100</f>
        <v>5.3268765133171918</v>
      </c>
      <c r="V13" s="48">
        <v>0</v>
      </c>
      <c r="W13" s="47">
        <f>(V13/B$13)*100</f>
        <v>0</v>
      </c>
      <c r="X13" s="48">
        <v>93</v>
      </c>
      <c r="Y13" s="47">
        <f>(X13/B$13)*100</f>
        <v>22.518159806295397</v>
      </c>
      <c r="Z13" s="47">
        <v>3</v>
      </c>
      <c r="AA13" s="47">
        <v>0.72639225181598066</v>
      </c>
      <c r="AB13" s="48">
        <v>0</v>
      </c>
      <c r="AE13" s="130" t="str">
        <f t="shared" si="1"/>
        <v>Occidente2020</v>
      </c>
      <c r="AF13" s="130">
        <f t="shared" si="2"/>
        <v>413</v>
      </c>
      <c r="AG13" s="131">
        <f t="shared" si="3"/>
        <v>0</v>
      </c>
      <c r="AH13" s="130">
        <f t="shared" si="4"/>
        <v>22</v>
      </c>
      <c r="AI13" s="130">
        <f t="shared" si="5"/>
        <v>0</v>
      </c>
      <c r="AJ13" s="130">
        <f t="shared" si="6"/>
        <v>3</v>
      </c>
      <c r="AK13" s="130">
        <f t="shared" si="7"/>
        <v>93</v>
      </c>
      <c r="AP13" s="51"/>
      <c r="AZ13" s="51"/>
      <c r="BJ13" s="51"/>
      <c r="BK13" s="51"/>
    </row>
    <row r="14" spans="1:63" s="50" customFormat="1" ht="24.95" customHeight="1" x14ac:dyDescent="0.25">
      <c r="A14" s="45" t="s">
        <v>170</v>
      </c>
      <c r="B14" s="46">
        <v>110</v>
      </c>
      <c r="C14" s="47">
        <f t="shared" si="0"/>
        <v>3.8327526132404177</v>
      </c>
      <c r="D14" s="48">
        <v>0</v>
      </c>
      <c r="E14" s="47">
        <f>(D14/B$14)*100</f>
        <v>0</v>
      </c>
      <c r="F14" s="48">
        <v>79</v>
      </c>
      <c r="G14" s="47">
        <f>(F14/B$14)*100</f>
        <v>71.818181818181813</v>
      </c>
      <c r="H14" s="48">
        <v>31</v>
      </c>
      <c r="I14" s="47">
        <f>(H14/B$14)*100</f>
        <v>28.18181818181818</v>
      </c>
      <c r="J14" s="48">
        <v>0</v>
      </c>
      <c r="K14" s="47">
        <f>(J14/B$14)*100</f>
        <v>0</v>
      </c>
      <c r="L14" s="48">
        <v>96</v>
      </c>
      <c r="M14" s="47">
        <f>(L14/B$14)*100</f>
        <v>87.272727272727266</v>
      </c>
      <c r="N14" s="48">
        <v>9</v>
      </c>
      <c r="O14" s="47">
        <f>(N14/B$14)*100</f>
        <v>8.1818181818181817</v>
      </c>
      <c r="P14" s="48">
        <v>6</v>
      </c>
      <c r="Q14" s="47">
        <f>(P14/B$14)*100</f>
        <v>5.4545454545454541</v>
      </c>
      <c r="R14" s="48">
        <v>10</v>
      </c>
      <c r="S14" s="47">
        <f>(R14/B$14)*100</f>
        <v>9.0909090909090917</v>
      </c>
      <c r="T14" s="48">
        <v>41</v>
      </c>
      <c r="U14" s="47">
        <f>(T14/B$14)*100</f>
        <v>37.272727272727273</v>
      </c>
      <c r="V14" s="48">
        <v>7</v>
      </c>
      <c r="W14" s="47">
        <f>(V14/B$14)*100</f>
        <v>6.3636363636363633</v>
      </c>
      <c r="X14" s="48">
        <v>59</v>
      </c>
      <c r="Y14" s="47">
        <f>(X14/B$14)*100</f>
        <v>53.63636363636364</v>
      </c>
      <c r="Z14" s="47">
        <v>10</v>
      </c>
      <c r="AA14" s="47">
        <v>9.0909090909090917</v>
      </c>
      <c r="AB14" s="48">
        <v>8</v>
      </c>
      <c r="AD14" s="51"/>
      <c r="AE14" s="130" t="str">
        <f t="shared" si="1"/>
        <v>Oriente2020</v>
      </c>
      <c r="AF14" s="130">
        <f t="shared" si="2"/>
        <v>110</v>
      </c>
      <c r="AG14" s="131">
        <f t="shared" si="3"/>
        <v>10</v>
      </c>
      <c r="AH14" s="130">
        <f t="shared" si="4"/>
        <v>41</v>
      </c>
      <c r="AI14" s="130">
        <f t="shared" si="5"/>
        <v>7</v>
      </c>
      <c r="AJ14" s="130">
        <f t="shared" si="6"/>
        <v>10</v>
      </c>
      <c r="AK14" s="130">
        <f t="shared" si="7"/>
        <v>59</v>
      </c>
      <c r="AP14" s="51"/>
      <c r="AZ14" s="51"/>
      <c r="BJ14" s="51"/>
      <c r="BK14" s="51"/>
    </row>
    <row r="15" spans="1:63" s="50" customFormat="1" ht="24.95" customHeight="1" x14ac:dyDescent="0.25">
      <c r="A15" s="45" t="s">
        <v>171</v>
      </c>
      <c r="B15" s="46">
        <v>198</v>
      </c>
      <c r="C15" s="47">
        <f t="shared" si="0"/>
        <v>6.8989547038327519</v>
      </c>
      <c r="D15" s="48">
        <v>28</v>
      </c>
      <c r="E15" s="47">
        <f>(D15/B$15)*100</f>
        <v>14.14141414141414</v>
      </c>
      <c r="F15" s="48">
        <v>142</v>
      </c>
      <c r="G15" s="47">
        <f>(F15/B$15)*100</f>
        <v>71.717171717171709</v>
      </c>
      <c r="H15" s="48">
        <v>24</v>
      </c>
      <c r="I15" s="47">
        <f>(H15/B$15)*100</f>
        <v>12.121212121212121</v>
      </c>
      <c r="J15" s="48">
        <v>0</v>
      </c>
      <c r="K15" s="47">
        <f>(J15/B$15)*100</f>
        <v>0</v>
      </c>
      <c r="L15" s="48">
        <v>169</v>
      </c>
      <c r="M15" s="47">
        <f>(L15/B$15)*100</f>
        <v>85.353535353535349</v>
      </c>
      <c r="N15" s="48">
        <v>9</v>
      </c>
      <c r="O15" s="47">
        <f>(N15/B$15)*100</f>
        <v>4.5454545454545459</v>
      </c>
      <c r="P15" s="48">
        <v>18</v>
      </c>
      <c r="Q15" s="47">
        <f>(P15/B$15)*100</f>
        <v>9.0909090909090917</v>
      </c>
      <c r="R15" s="48">
        <v>0</v>
      </c>
      <c r="S15" s="47">
        <f>(R15/B$15)*100</f>
        <v>0</v>
      </c>
      <c r="T15" s="48">
        <v>23</v>
      </c>
      <c r="U15" s="47">
        <f>(T15/B$15)*100</f>
        <v>11.616161616161616</v>
      </c>
      <c r="V15" s="48">
        <v>1</v>
      </c>
      <c r="W15" s="47">
        <f>(V15/B$15)*100</f>
        <v>0.50505050505050508</v>
      </c>
      <c r="X15" s="48">
        <v>52</v>
      </c>
      <c r="Y15" s="47">
        <f>(X15/B$15)*100</f>
        <v>26.262626262626267</v>
      </c>
      <c r="Z15" s="47">
        <v>115</v>
      </c>
      <c r="AA15" s="47">
        <v>58.080808080808076</v>
      </c>
      <c r="AB15" s="48">
        <v>0</v>
      </c>
      <c r="AE15" s="130" t="str">
        <f t="shared" si="1"/>
        <v>Suroeste2020</v>
      </c>
      <c r="AF15" s="130">
        <f t="shared" si="2"/>
        <v>198</v>
      </c>
      <c r="AG15" s="131">
        <f t="shared" si="3"/>
        <v>0</v>
      </c>
      <c r="AH15" s="130">
        <f t="shared" si="4"/>
        <v>23</v>
      </c>
      <c r="AI15" s="130">
        <f t="shared" si="5"/>
        <v>1</v>
      </c>
      <c r="AJ15" s="130">
        <f t="shared" si="6"/>
        <v>115</v>
      </c>
      <c r="AK15" s="130">
        <f t="shared" si="7"/>
        <v>52</v>
      </c>
      <c r="AP15" s="51"/>
      <c r="AZ15" s="51"/>
      <c r="BJ15" s="51"/>
      <c r="BK15" s="51"/>
    </row>
    <row r="16" spans="1:63" s="50" customFormat="1" ht="24.95" customHeight="1" x14ac:dyDescent="0.25">
      <c r="A16" s="45" t="s">
        <v>172</v>
      </c>
      <c r="B16" s="48">
        <v>62</v>
      </c>
      <c r="C16" s="47">
        <f t="shared" si="0"/>
        <v>2.1602787456445993</v>
      </c>
      <c r="D16" s="48">
        <v>0</v>
      </c>
      <c r="E16" s="47">
        <f>(D16/B$16)*100</f>
        <v>0</v>
      </c>
      <c r="F16" s="48">
        <v>36</v>
      </c>
      <c r="G16" s="47">
        <f>(F16/B$16)*100</f>
        <v>58.064516129032263</v>
      </c>
      <c r="H16" s="48">
        <v>18</v>
      </c>
      <c r="I16" s="47">
        <f>(H16/B$16)*100</f>
        <v>29.032258064516132</v>
      </c>
      <c r="J16" s="48">
        <v>0</v>
      </c>
      <c r="K16" s="47">
        <f>(J16/B$16)*100</f>
        <v>0</v>
      </c>
      <c r="L16" s="48">
        <v>53</v>
      </c>
      <c r="M16" s="47">
        <f>(L16/B$16)*100</f>
        <v>85.483870967741936</v>
      </c>
      <c r="N16" s="48">
        <v>0</v>
      </c>
      <c r="O16" s="47">
        <f>(N16/B$16)*100</f>
        <v>0</v>
      </c>
      <c r="P16" s="48">
        <v>0</v>
      </c>
      <c r="Q16" s="47">
        <f>(P16/B$16)*100</f>
        <v>0</v>
      </c>
      <c r="R16" s="48">
        <v>0</v>
      </c>
      <c r="S16" s="47">
        <f>(R16/B$16)*100</f>
        <v>0</v>
      </c>
      <c r="T16" s="48">
        <v>12</v>
      </c>
      <c r="U16" s="47">
        <f>(T16/B$16)*100</f>
        <v>19.35483870967742</v>
      </c>
      <c r="V16" s="48">
        <v>1</v>
      </c>
      <c r="W16" s="47">
        <f>(V16/B$16)*100</f>
        <v>1.6129032258064515</v>
      </c>
      <c r="X16" s="48">
        <v>6</v>
      </c>
      <c r="Y16" s="47">
        <f>(X16/B$16)*100</f>
        <v>9.67741935483871</v>
      </c>
      <c r="Z16" s="47">
        <v>31</v>
      </c>
      <c r="AA16" s="47">
        <v>50</v>
      </c>
      <c r="AB16" s="48">
        <v>1</v>
      </c>
      <c r="AE16" s="130" t="str">
        <f t="shared" si="1"/>
        <v>Uraba2020</v>
      </c>
      <c r="AF16" s="130">
        <f t="shared" si="2"/>
        <v>62</v>
      </c>
      <c r="AG16" s="131">
        <f t="shared" si="3"/>
        <v>0</v>
      </c>
      <c r="AH16" s="130">
        <f t="shared" si="4"/>
        <v>12</v>
      </c>
      <c r="AI16" s="130">
        <f t="shared" si="5"/>
        <v>1</v>
      </c>
      <c r="AJ16" s="130">
        <f t="shared" si="6"/>
        <v>31</v>
      </c>
      <c r="AK16" s="130">
        <f t="shared" si="7"/>
        <v>6</v>
      </c>
      <c r="AP16" s="51"/>
      <c r="AZ16" s="51"/>
      <c r="BJ16" s="51"/>
      <c r="BK16" s="51"/>
    </row>
    <row r="17" spans="1:63" s="50" customFormat="1" ht="24.95" customHeight="1" x14ac:dyDescent="0.25">
      <c r="A17" s="45" t="s">
        <v>173</v>
      </c>
      <c r="B17" s="48">
        <v>1916</v>
      </c>
      <c r="C17" s="47">
        <f t="shared" si="0"/>
        <v>66.759581881533109</v>
      </c>
      <c r="D17" s="48">
        <v>53</v>
      </c>
      <c r="E17" s="47">
        <f>(D17/B$17)*100</f>
        <v>2.7661795407098122</v>
      </c>
      <c r="F17" s="48">
        <v>354</v>
      </c>
      <c r="G17" s="47">
        <f>(F17/B$17)*100</f>
        <v>18.475991649269311</v>
      </c>
      <c r="H17" s="48">
        <v>1510</v>
      </c>
      <c r="I17" s="47">
        <f>(H17/B$17)*100</f>
        <v>78.810020876826727</v>
      </c>
      <c r="J17" s="48">
        <v>5</v>
      </c>
      <c r="K17" s="47">
        <f>(J17/B$17)*100</f>
        <v>0.26096033402922758</v>
      </c>
      <c r="L17" s="48">
        <v>1876</v>
      </c>
      <c r="M17" s="47">
        <f>(L17/B$17)*100</f>
        <v>97.912317327766175</v>
      </c>
      <c r="N17" s="48">
        <v>2</v>
      </c>
      <c r="O17" s="47">
        <f>(N17/B$17)*100</f>
        <v>0.10438413361169101</v>
      </c>
      <c r="P17" s="48">
        <v>10</v>
      </c>
      <c r="Q17" s="47">
        <f>(P17/B$17)*100</f>
        <v>0.52192066805845516</v>
      </c>
      <c r="R17" s="48">
        <v>118</v>
      </c>
      <c r="S17" s="47">
        <f>(R17/B$17)*100</f>
        <v>6.15866388308977</v>
      </c>
      <c r="T17" s="48">
        <v>1166</v>
      </c>
      <c r="U17" s="47">
        <f>(T17/B$17)*100</f>
        <v>60.855949895615865</v>
      </c>
      <c r="V17" s="48">
        <v>92</v>
      </c>
      <c r="W17" s="47">
        <f>(V17/B$17)*100</f>
        <v>4.8016701461377869</v>
      </c>
      <c r="X17" s="48">
        <v>194</v>
      </c>
      <c r="Y17" s="47">
        <f>(X17/B$17)*100</f>
        <v>10.125260960334028</v>
      </c>
      <c r="Z17" s="47">
        <v>248</v>
      </c>
      <c r="AA17" s="47">
        <v>12.943632567849686</v>
      </c>
      <c r="AB17" s="48">
        <v>47</v>
      </c>
      <c r="AE17" s="130" t="str">
        <f t="shared" si="1"/>
        <v>Valle de Aburrá2020</v>
      </c>
      <c r="AF17" s="130">
        <f t="shared" si="2"/>
        <v>1916</v>
      </c>
      <c r="AG17" s="131">
        <f t="shared" si="3"/>
        <v>118</v>
      </c>
      <c r="AH17" s="130">
        <f t="shared" si="4"/>
        <v>1166</v>
      </c>
      <c r="AI17" s="130">
        <f t="shared" si="5"/>
        <v>92</v>
      </c>
      <c r="AJ17" s="130">
        <f t="shared" si="6"/>
        <v>248</v>
      </c>
      <c r="AK17" s="130">
        <f t="shared" si="7"/>
        <v>194</v>
      </c>
      <c r="AP17" s="51"/>
      <c r="AZ17" s="51"/>
      <c r="BJ17" s="51"/>
      <c r="BK17" s="51"/>
    </row>
    <row r="18" spans="1:63" ht="24.95" customHeight="1" x14ac:dyDescent="0.2">
      <c r="A18" s="52" t="s">
        <v>90</v>
      </c>
      <c r="B18" s="53">
        <f>SUM($B$9:$B$17)</f>
        <v>2870</v>
      </c>
      <c r="C18" s="54">
        <f t="shared" si="0"/>
        <v>100</v>
      </c>
      <c r="D18" s="54">
        <f>SUM(D9:$D$17)</f>
        <v>85</v>
      </c>
      <c r="E18" s="54">
        <f>(D18/B$18)*100</f>
        <v>2.9616724738675959</v>
      </c>
      <c r="F18" s="55">
        <f>SUM($F$9:$F$17)</f>
        <v>935</v>
      </c>
      <c r="G18" s="54">
        <f>(F18/B$18)*100</f>
        <v>32.57839721254355</v>
      </c>
      <c r="H18" s="55">
        <f>H17+H16+H12+H13+H15+H9+H10+H11+H14</f>
        <v>1835</v>
      </c>
      <c r="I18" s="54">
        <f>(H18/B$18)*100</f>
        <v>63.937282229965156</v>
      </c>
      <c r="J18" s="55">
        <f>J17+J16+J12+J13+J15+J9+J10+J11+J14</f>
        <v>5</v>
      </c>
      <c r="K18" s="56">
        <f>(J18/B$18)*100</f>
        <v>0.17421602787456447</v>
      </c>
      <c r="L18" s="55">
        <f>L17+L16+L12+L13+L15+L9+L10+L11+L14</f>
        <v>2708</v>
      </c>
      <c r="M18" s="54">
        <f>(L18/B$18)*100</f>
        <v>94.355400696864109</v>
      </c>
      <c r="N18" s="55">
        <f>N17+N16+N12+N13+N15+N9+N10+N11+N14</f>
        <v>40</v>
      </c>
      <c r="O18" s="54">
        <f>(N18/B$18)*100</f>
        <v>1.3937282229965158</v>
      </c>
      <c r="P18" s="55">
        <f>P17+P16+P12+P13+P15+P9+P10+P11+P14</f>
        <v>52</v>
      </c>
      <c r="Q18" s="54">
        <f>(P18/B$18)*100</f>
        <v>1.8118466898954706</v>
      </c>
      <c r="R18" s="55">
        <f>R17+R16+R12+R13+R15+R9+R10+R11+R14</f>
        <v>134</v>
      </c>
      <c r="S18" s="54">
        <f>(R18/B$18)*100</f>
        <v>4.6689895470383274</v>
      </c>
      <c r="T18" s="55">
        <f>T17+T16+T12+T13+T15+T9+T10+T11+T14</f>
        <v>1298</v>
      </c>
      <c r="U18" s="54">
        <f>(T18/B$18)*100</f>
        <v>45.226480836236931</v>
      </c>
      <c r="V18" s="55">
        <f>V17+V16+V12+V13+V15+V9+V10+V11+V14</f>
        <v>103</v>
      </c>
      <c r="W18" s="54">
        <f>(V18/B$18)*100</f>
        <v>3.5888501742160281</v>
      </c>
      <c r="X18" s="55">
        <f>X17+X16+X12+X13+X15+X9+X10+X11+X14</f>
        <v>514</v>
      </c>
      <c r="Y18" s="54">
        <f>(X18/B$18)*100</f>
        <v>17.909407665505224</v>
      </c>
      <c r="Z18" s="55">
        <f>Z17+Z16+Z12+Z13+Z15+Z9+Z10+Z11+Z14</f>
        <v>433</v>
      </c>
      <c r="AA18" s="54">
        <f>(Z18/B$18)*100</f>
        <v>15.08710801393728</v>
      </c>
      <c r="AB18" s="55">
        <f>AB17+AB16+AB12+AB13+AB15+AB9+AB10+AB11+AB14</f>
        <v>65</v>
      </c>
      <c r="AE18" s="130" t="str">
        <f t="shared" si="1"/>
        <v>Total Antioquia2020</v>
      </c>
      <c r="AF18" s="130">
        <f t="shared" si="2"/>
        <v>2870</v>
      </c>
      <c r="AG18" s="131">
        <f t="shared" si="3"/>
        <v>134</v>
      </c>
      <c r="AH18" s="130">
        <f t="shared" si="4"/>
        <v>1298</v>
      </c>
      <c r="AI18" s="130">
        <f t="shared" si="5"/>
        <v>103</v>
      </c>
      <c r="AJ18" s="130">
        <f t="shared" si="6"/>
        <v>433</v>
      </c>
      <c r="AK18" s="130">
        <f t="shared" si="7"/>
        <v>514</v>
      </c>
    </row>
    <row r="19" spans="1:63" ht="24.95" customHeight="1" x14ac:dyDescent="0.2">
      <c r="A19" s="138"/>
      <c r="B19" s="139"/>
      <c r="C19" s="140"/>
      <c r="D19" s="140"/>
      <c r="E19" s="140"/>
      <c r="F19" s="141"/>
      <c r="G19" s="140"/>
      <c r="H19" s="141"/>
      <c r="I19" s="140"/>
      <c r="J19" s="141"/>
      <c r="K19" s="142"/>
      <c r="L19" s="141"/>
      <c r="M19" s="140"/>
      <c r="N19" s="141"/>
      <c r="O19" s="140"/>
      <c r="P19" s="141"/>
      <c r="Q19" s="140"/>
      <c r="R19" s="141"/>
      <c r="S19" s="140"/>
      <c r="T19" s="141"/>
      <c r="U19" s="140"/>
      <c r="V19" s="141"/>
      <c r="W19" s="140"/>
      <c r="X19" s="141"/>
      <c r="Y19" s="140"/>
      <c r="Z19" s="141"/>
      <c r="AA19" s="140"/>
      <c r="AB19" s="141"/>
    </row>
    <row r="20" spans="1:63" ht="24.95" customHeight="1" x14ac:dyDescent="0.2">
      <c r="A20" s="138"/>
      <c r="B20" s="139"/>
      <c r="C20" s="140"/>
      <c r="D20" s="140"/>
      <c r="E20" s="140"/>
      <c r="F20" s="141"/>
      <c r="G20" s="140"/>
      <c r="H20" s="141"/>
      <c r="I20" s="140"/>
      <c r="J20" s="141"/>
      <c r="K20" s="142"/>
      <c r="L20" s="141"/>
      <c r="M20" s="140"/>
      <c r="N20" s="141"/>
      <c r="O20" s="140"/>
      <c r="P20" s="141"/>
      <c r="Q20" s="140"/>
      <c r="R20" s="141"/>
      <c r="S20" s="140"/>
      <c r="T20" s="141"/>
      <c r="U20" s="140"/>
      <c r="V20" s="141"/>
      <c r="W20" s="140"/>
      <c r="X20" s="141"/>
      <c r="Y20" s="140"/>
      <c r="Z20" s="141"/>
      <c r="AA20" s="140"/>
      <c r="AB20" s="141"/>
    </row>
    <row r="21" spans="1:63" ht="24.95" customHeight="1" x14ac:dyDescent="0.2">
      <c r="A21" s="138"/>
      <c r="B21" s="139"/>
      <c r="C21" s="140"/>
      <c r="D21" s="140"/>
      <c r="E21" s="140"/>
      <c r="F21" s="141"/>
      <c r="G21" s="140"/>
      <c r="H21" s="141"/>
      <c r="I21" s="140"/>
      <c r="J21" s="141"/>
      <c r="K21" s="142"/>
      <c r="L21" s="141"/>
      <c r="M21" s="140"/>
      <c r="N21" s="141"/>
      <c r="O21" s="140"/>
      <c r="P21" s="141"/>
      <c r="Q21" s="140"/>
      <c r="R21" s="141"/>
      <c r="S21" s="140"/>
      <c r="T21" s="141"/>
      <c r="U21" s="140"/>
      <c r="V21" s="141"/>
      <c r="W21" s="140"/>
      <c r="X21" s="141"/>
      <c r="Y21" s="140"/>
      <c r="Z21" s="141"/>
      <c r="AA21" s="140"/>
      <c r="AB21" s="141"/>
    </row>
    <row r="22" spans="1:63" ht="24.95" customHeight="1" x14ac:dyDescent="0.2">
      <c r="A22" s="138"/>
      <c r="B22" s="139"/>
      <c r="C22" s="140"/>
      <c r="D22" s="140"/>
      <c r="E22" s="140"/>
      <c r="F22" s="141"/>
      <c r="G22" s="140"/>
      <c r="H22" s="141"/>
      <c r="I22" s="140"/>
      <c r="J22" s="141"/>
      <c r="K22" s="142"/>
      <c r="L22" s="141"/>
      <c r="M22" s="140"/>
      <c r="N22" s="141"/>
      <c r="O22" s="140"/>
      <c r="P22" s="141"/>
      <c r="Q22" s="140"/>
      <c r="R22" s="141"/>
      <c r="S22" s="140"/>
      <c r="T22" s="141"/>
      <c r="U22" s="140"/>
      <c r="V22" s="141"/>
      <c r="W22" s="140"/>
      <c r="X22" s="141"/>
      <c r="Y22" s="140"/>
      <c r="Z22" s="141"/>
      <c r="AA22" s="140"/>
      <c r="AB22" s="141"/>
    </row>
    <row r="23" spans="1:63" x14ac:dyDescent="0.2">
      <c r="F23" s="57"/>
      <c r="G23" s="57"/>
      <c r="H23" s="58"/>
      <c r="I23" s="58"/>
      <c r="J23" s="59"/>
      <c r="K23" s="59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8"/>
    </row>
  </sheetData>
  <mergeCells count="14">
    <mergeCell ref="Z7:Z8"/>
    <mergeCell ref="AB7:AB8"/>
    <mergeCell ref="A7:A8"/>
    <mergeCell ref="B7:B8"/>
    <mergeCell ref="C7:C8"/>
    <mergeCell ref="D7:K7"/>
    <mergeCell ref="L7:Q7"/>
    <mergeCell ref="R7:Y7"/>
    <mergeCell ref="A1:C6"/>
    <mergeCell ref="E1:AB1"/>
    <mergeCell ref="E2:AB2"/>
    <mergeCell ref="E3:AB3"/>
    <mergeCell ref="E4:AB4"/>
    <mergeCell ref="E6:AB6"/>
  </mergeCells>
  <pageMargins left="0.7" right="0.7" top="0.75" bottom="0.75" header="0.3" footer="0.3"/>
  <pageSetup orientation="portrait" verticalDpi="300" r:id="rId1"/>
  <ignoredErrors>
    <ignoredError sqref="AJ9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Z190"/>
  <sheetViews>
    <sheetView showGridLines="0" zoomScale="60" zoomScaleNormal="60" workbookViewId="0">
      <selection activeCell="A188" sqref="A188:XFD188"/>
    </sheetView>
  </sheetViews>
  <sheetFormatPr baseColWidth="10" defaultRowHeight="12.75" x14ac:dyDescent="0.2"/>
  <cols>
    <col min="1" max="1" width="34.28515625" style="34" customWidth="1"/>
    <col min="2" max="2" width="7.7109375" style="108" customWidth="1"/>
    <col min="3" max="3" width="7.7109375" style="123" customWidth="1"/>
    <col min="4" max="4" width="7.7109375" style="124" customWidth="1"/>
    <col min="5" max="5" width="7.7109375" style="123" customWidth="1"/>
    <col min="6" max="6" width="7.7109375" style="108" customWidth="1"/>
    <col min="7" max="7" width="7.7109375" style="123" customWidth="1"/>
    <col min="8" max="8" width="7.7109375" style="108" customWidth="1"/>
    <col min="9" max="9" width="7.7109375" style="123" customWidth="1"/>
    <col min="10" max="10" width="7.7109375" style="108" customWidth="1"/>
    <col min="11" max="11" width="7.7109375" style="123" customWidth="1"/>
    <col min="12" max="12" width="7.7109375" style="108" customWidth="1"/>
    <col min="13" max="13" width="7.7109375" style="123" customWidth="1"/>
    <col min="14" max="14" width="7.7109375" style="108" customWidth="1"/>
    <col min="15" max="15" width="7.7109375" style="123" customWidth="1"/>
    <col min="16" max="16" width="7.7109375" style="108" customWidth="1"/>
    <col min="17" max="17" width="7.7109375" style="123" customWidth="1"/>
    <col min="18" max="18" width="7.7109375" style="108" customWidth="1"/>
    <col min="19" max="19" width="7.7109375" style="123" customWidth="1"/>
    <col min="20" max="20" width="7.7109375" style="108" customWidth="1"/>
    <col min="21" max="21" width="7.7109375" style="123" customWidth="1"/>
    <col min="22" max="22" width="7.7109375" style="108" customWidth="1"/>
    <col min="23" max="23" width="7.7109375" style="123" customWidth="1"/>
    <col min="24" max="24" width="7.7109375" style="108" customWidth="1"/>
    <col min="25" max="25" width="7.7109375" style="123" customWidth="1"/>
    <col min="26" max="26" width="7.7109375" style="124" customWidth="1"/>
    <col min="27" max="27" width="7.7109375" style="123" customWidth="1"/>
    <col min="28" max="30" width="7.7109375" style="108" customWidth="1"/>
    <col min="31" max="31" width="20.85546875" style="108" customWidth="1"/>
    <col min="32" max="32" width="12.28515625" style="108" customWidth="1"/>
    <col min="33" max="35" width="7.7109375" style="108" customWidth="1"/>
    <col min="36" max="37" width="13.42578125" style="108" customWidth="1"/>
    <col min="38" max="46" width="7.7109375" style="108" customWidth="1"/>
    <col min="47" max="274" width="11.42578125" style="34"/>
    <col min="275" max="275" width="34.28515625" style="34" customWidth="1"/>
    <col min="276" max="302" width="7.7109375" style="34" customWidth="1"/>
    <col min="303" max="530" width="11.42578125" style="34"/>
    <col min="531" max="531" width="34.28515625" style="34" customWidth="1"/>
    <col min="532" max="558" width="7.7109375" style="34" customWidth="1"/>
    <col min="559" max="786" width="11.42578125" style="34"/>
    <col min="787" max="787" width="34.28515625" style="34" customWidth="1"/>
    <col min="788" max="814" width="7.7109375" style="34" customWidth="1"/>
    <col min="815" max="1042" width="11.42578125" style="34"/>
    <col min="1043" max="1043" width="34.28515625" style="34" customWidth="1"/>
    <col min="1044" max="1070" width="7.7109375" style="34" customWidth="1"/>
    <col min="1071" max="1298" width="11.42578125" style="34"/>
    <col min="1299" max="1299" width="34.28515625" style="34" customWidth="1"/>
    <col min="1300" max="1326" width="7.7109375" style="34" customWidth="1"/>
    <col min="1327" max="1554" width="11.42578125" style="34"/>
    <col min="1555" max="1555" width="34.28515625" style="34" customWidth="1"/>
    <col min="1556" max="1582" width="7.7109375" style="34" customWidth="1"/>
    <col min="1583" max="1810" width="11.42578125" style="34"/>
    <col min="1811" max="1811" width="34.28515625" style="34" customWidth="1"/>
    <col min="1812" max="1838" width="7.7109375" style="34" customWidth="1"/>
    <col min="1839" max="2066" width="11.42578125" style="34"/>
    <col min="2067" max="2067" width="34.28515625" style="34" customWidth="1"/>
    <col min="2068" max="2094" width="7.7109375" style="34" customWidth="1"/>
    <col min="2095" max="2322" width="11.42578125" style="34"/>
    <col min="2323" max="2323" width="34.28515625" style="34" customWidth="1"/>
    <col min="2324" max="2350" width="7.7109375" style="34" customWidth="1"/>
    <col min="2351" max="2578" width="11.42578125" style="34"/>
    <col min="2579" max="2579" width="34.28515625" style="34" customWidth="1"/>
    <col min="2580" max="2606" width="7.7109375" style="34" customWidth="1"/>
    <col min="2607" max="2834" width="11.42578125" style="34"/>
    <col min="2835" max="2835" width="34.28515625" style="34" customWidth="1"/>
    <col min="2836" max="2862" width="7.7109375" style="34" customWidth="1"/>
    <col min="2863" max="3090" width="11.42578125" style="34"/>
    <col min="3091" max="3091" width="34.28515625" style="34" customWidth="1"/>
    <col min="3092" max="3118" width="7.7109375" style="34" customWidth="1"/>
    <col min="3119" max="3346" width="11.42578125" style="34"/>
    <col min="3347" max="3347" width="34.28515625" style="34" customWidth="1"/>
    <col min="3348" max="3374" width="7.7109375" style="34" customWidth="1"/>
    <col min="3375" max="3602" width="11.42578125" style="34"/>
    <col min="3603" max="3603" width="34.28515625" style="34" customWidth="1"/>
    <col min="3604" max="3630" width="7.7109375" style="34" customWidth="1"/>
    <col min="3631" max="3858" width="11.42578125" style="34"/>
    <col min="3859" max="3859" width="34.28515625" style="34" customWidth="1"/>
    <col min="3860" max="3886" width="7.7109375" style="34" customWidth="1"/>
    <col min="3887" max="4114" width="11.42578125" style="34"/>
    <col min="4115" max="4115" width="34.28515625" style="34" customWidth="1"/>
    <col min="4116" max="4142" width="7.7109375" style="34" customWidth="1"/>
    <col min="4143" max="4370" width="11.42578125" style="34"/>
    <col min="4371" max="4371" width="34.28515625" style="34" customWidth="1"/>
    <col min="4372" max="4398" width="7.7109375" style="34" customWidth="1"/>
    <col min="4399" max="4626" width="11.42578125" style="34"/>
    <col min="4627" max="4627" width="34.28515625" style="34" customWidth="1"/>
    <col min="4628" max="4654" width="7.7109375" style="34" customWidth="1"/>
    <col min="4655" max="4882" width="11.42578125" style="34"/>
    <col min="4883" max="4883" width="34.28515625" style="34" customWidth="1"/>
    <col min="4884" max="4910" width="7.7109375" style="34" customWidth="1"/>
    <col min="4911" max="5138" width="11.42578125" style="34"/>
    <col min="5139" max="5139" width="34.28515625" style="34" customWidth="1"/>
    <col min="5140" max="5166" width="7.7109375" style="34" customWidth="1"/>
    <col min="5167" max="5394" width="11.42578125" style="34"/>
    <col min="5395" max="5395" width="34.28515625" style="34" customWidth="1"/>
    <col min="5396" max="5422" width="7.7109375" style="34" customWidth="1"/>
    <col min="5423" max="5650" width="11.42578125" style="34"/>
    <col min="5651" max="5651" width="34.28515625" style="34" customWidth="1"/>
    <col min="5652" max="5678" width="7.7109375" style="34" customWidth="1"/>
    <col min="5679" max="5906" width="11.42578125" style="34"/>
    <col min="5907" max="5907" width="34.28515625" style="34" customWidth="1"/>
    <col min="5908" max="5934" width="7.7109375" style="34" customWidth="1"/>
    <col min="5935" max="6162" width="11.42578125" style="34"/>
    <col min="6163" max="6163" width="34.28515625" style="34" customWidth="1"/>
    <col min="6164" max="6190" width="7.7109375" style="34" customWidth="1"/>
    <col min="6191" max="6418" width="11.42578125" style="34"/>
    <col min="6419" max="6419" width="34.28515625" style="34" customWidth="1"/>
    <col min="6420" max="6446" width="7.7109375" style="34" customWidth="1"/>
    <col min="6447" max="6674" width="11.42578125" style="34"/>
    <col min="6675" max="6675" width="34.28515625" style="34" customWidth="1"/>
    <col min="6676" max="6702" width="7.7109375" style="34" customWidth="1"/>
    <col min="6703" max="6930" width="11.42578125" style="34"/>
    <col min="6931" max="6931" width="34.28515625" style="34" customWidth="1"/>
    <col min="6932" max="6958" width="7.7109375" style="34" customWidth="1"/>
    <col min="6959" max="7186" width="11.42578125" style="34"/>
    <col min="7187" max="7187" width="34.28515625" style="34" customWidth="1"/>
    <col min="7188" max="7214" width="7.7109375" style="34" customWidth="1"/>
    <col min="7215" max="7442" width="11.42578125" style="34"/>
    <col min="7443" max="7443" width="34.28515625" style="34" customWidth="1"/>
    <col min="7444" max="7470" width="7.7109375" style="34" customWidth="1"/>
    <col min="7471" max="7698" width="11.42578125" style="34"/>
    <col min="7699" max="7699" width="34.28515625" style="34" customWidth="1"/>
    <col min="7700" max="7726" width="7.7109375" style="34" customWidth="1"/>
    <col min="7727" max="7954" width="11.42578125" style="34"/>
    <col min="7955" max="7955" width="34.28515625" style="34" customWidth="1"/>
    <col min="7956" max="7982" width="7.7109375" style="34" customWidth="1"/>
    <col min="7983" max="8210" width="11.42578125" style="34"/>
    <col min="8211" max="8211" width="34.28515625" style="34" customWidth="1"/>
    <col min="8212" max="8238" width="7.7109375" style="34" customWidth="1"/>
    <col min="8239" max="8466" width="11.42578125" style="34"/>
    <col min="8467" max="8467" width="34.28515625" style="34" customWidth="1"/>
    <col min="8468" max="8494" width="7.7109375" style="34" customWidth="1"/>
    <col min="8495" max="8722" width="11.42578125" style="34"/>
    <col min="8723" max="8723" width="34.28515625" style="34" customWidth="1"/>
    <col min="8724" max="8750" width="7.7109375" style="34" customWidth="1"/>
    <col min="8751" max="8978" width="11.42578125" style="34"/>
    <col min="8979" max="8979" width="34.28515625" style="34" customWidth="1"/>
    <col min="8980" max="9006" width="7.7109375" style="34" customWidth="1"/>
    <col min="9007" max="9234" width="11.42578125" style="34"/>
    <col min="9235" max="9235" width="34.28515625" style="34" customWidth="1"/>
    <col min="9236" max="9262" width="7.7109375" style="34" customWidth="1"/>
    <col min="9263" max="9490" width="11.42578125" style="34"/>
    <col min="9491" max="9491" width="34.28515625" style="34" customWidth="1"/>
    <col min="9492" max="9518" width="7.7109375" style="34" customWidth="1"/>
    <col min="9519" max="9746" width="11.42578125" style="34"/>
    <col min="9747" max="9747" width="34.28515625" style="34" customWidth="1"/>
    <col min="9748" max="9774" width="7.7109375" style="34" customWidth="1"/>
    <col min="9775" max="10002" width="11.42578125" style="34"/>
    <col min="10003" max="10003" width="34.28515625" style="34" customWidth="1"/>
    <col min="10004" max="10030" width="7.7109375" style="34" customWidth="1"/>
    <col min="10031" max="10258" width="11.42578125" style="34"/>
    <col min="10259" max="10259" width="34.28515625" style="34" customWidth="1"/>
    <col min="10260" max="10286" width="7.7109375" style="34" customWidth="1"/>
    <col min="10287" max="10514" width="11.42578125" style="34"/>
    <col min="10515" max="10515" width="34.28515625" style="34" customWidth="1"/>
    <col min="10516" max="10542" width="7.7109375" style="34" customWidth="1"/>
    <col min="10543" max="10770" width="11.42578125" style="34"/>
    <col min="10771" max="10771" width="34.28515625" style="34" customWidth="1"/>
    <col min="10772" max="10798" width="7.7109375" style="34" customWidth="1"/>
    <col min="10799" max="11026" width="11.42578125" style="34"/>
    <col min="11027" max="11027" width="34.28515625" style="34" customWidth="1"/>
    <col min="11028" max="11054" width="7.7109375" style="34" customWidth="1"/>
    <col min="11055" max="11282" width="11.42578125" style="34"/>
    <col min="11283" max="11283" width="34.28515625" style="34" customWidth="1"/>
    <col min="11284" max="11310" width="7.7109375" style="34" customWidth="1"/>
    <col min="11311" max="11538" width="11.42578125" style="34"/>
    <col min="11539" max="11539" width="34.28515625" style="34" customWidth="1"/>
    <col min="11540" max="11566" width="7.7109375" style="34" customWidth="1"/>
    <col min="11567" max="11794" width="11.42578125" style="34"/>
    <col min="11795" max="11795" width="34.28515625" style="34" customWidth="1"/>
    <col min="11796" max="11822" width="7.7109375" style="34" customWidth="1"/>
    <col min="11823" max="12050" width="11.42578125" style="34"/>
    <col min="12051" max="12051" width="34.28515625" style="34" customWidth="1"/>
    <col min="12052" max="12078" width="7.7109375" style="34" customWidth="1"/>
    <col min="12079" max="12306" width="11.42578125" style="34"/>
    <col min="12307" max="12307" width="34.28515625" style="34" customWidth="1"/>
    <col min="12308" max="12334" width="7.7109375" style="34" customWidth="1"/>
    <col min="12335" max="12562" width="11.42578125" style="34"/>
    <col min="12563" max="12563" width="34.28515625" style="34" customWidth="1"/>
    <col min="12564" max="12590" width="7.7109375" style="34" customWidth="1"/>
    <col min="12591" max="12818" width="11.42578125" style="34"/>
    <col min="12819" max="12819" width="34.28515625" style="34" customWidth="1"/>
    <col min="12820" max="12846" width="7.7109375" style="34" customWidth="1"/>
    <col min="12847" max="13074" width="11.42578125" style="34"/>
    <col min="13075" max="13075" width="34.28515625" style="34" customWidth="1"/>
    <col min="13076" max="13102" width="7.7109375" style="34" customWidth="1"/>
    <col min="13103" max="13330" width="11.42578125" style="34"/>
    <col min="13331" max="13331" width="34.28515625" style="34" customWidth="1"/>
    <col min="13332" max="13358" width="7.7109375" style="34" customWidth="1"/>
    <col min="13359" max="13586" width="11.42578125" style="34"/>
    <col min="13587" max="13587" width="34.28515625" style="34" customWidth="1"/>
    <col min="13588" max="13614" width="7.7109375" style="34" customWidth="1"/>
    <col min="13615" max="13842" width="11.42578125" style="34"/>
    <col min="13843" max="13843" width="34.28515625" style="34" customWidth="1"/>
    <col min="13844" max="13870" width="7.7109375" style="34" customWidth="1"/>
    <col min="13871" max="14098" width="11.42578125" style="34"/>
    <col min="14099" max="14099" width="34.28515625" style="34" customWidth="1"/>
    <col min="14100" max="14126" width="7.7109375" style="34" customWidth="1"/>
    <col min="14127" max="14354" width="11.42578125" style="34"/>
    <col min="14355" max="14355" width="34.28515625" style="34" customWidth="1"/>
    <col min="14356" max="14382" width="7.7109375" style="34" customWidth="1"/>
    <col min="14383" max="14610" width="11.42578125" style="34"/>
    <col min="14611" max="14611" width="34.28515625" style="34" customWidth="1"/>
    <col min="14612" max="14638" width="7.7109375" style="34" customWidth="1"/>
    <col min="14639" max="14866" width="11.42578125" style="34"/>
    <col min="14867" max="14867" width="34.28515625" style="34" customWidth="1"/>
    <col min="14868" max="14894" width="7.7109375" style="34" customWidth="1"/>
    <col min="14895" max="15122" width="11.42578125" style="34"/>
    <col min="15123" max="15123" width="34.28515625" style="34" customWidth="1"/>
    <col min="15124" max="15150" width="7.7109375" style="34" customWidth="1"/>
    <col min="15151" max="15378" width="11.42578125" style="34"/>
    <col min="15379" max="15379" width="34.28515625" style="34" customWidth="1"/>
    <col min="15380" max="15406" width="7.7109375" style="34" customWidth="1"/>
    <col min="15407" max="15634" width="11.42578125" style="34"/>
    <col min="15635" max="15635" width="34.28515625" style="34" customWidth="1"/>
    <col min="15636" max="15662" width="7.7109375" style="34" customWidth="1"/>
    <col min="15663" max="15890" width="11.42578125" style="34"/>
    <col min="15891" max="15891" width="34.28515625" style="34" customWidth="1"/>
    <col min="15892" max="15918" width="7.7109375" style="34" customWidth="1"/>
    <col min="15919" max="16146" width="11.42578125" style="34"/>
    <col min="16147" max="16147" width="34.28515625" style="34" customWidth="1"/>
    <col min="16148" max="16174" width="7.7109375" style="34" customWidth="1"/>
    <col min="16175" max="16384" width="11.42578125" style="34"/>
  </cols>
  <sheetData>
    <row r="1" spans="1:46" ht="21.75" customHeight="1" x14ac:dyDescent="0.2">
      <c r="A1" s="180"/>
      <c r="B1" s="181"/>
      <c r="C1" s="181"/>
      <c r="D1" s="33"/>
      <c r="E1" s="211" t="s">
        <v>143</v>
      </c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2"/>
      <c r="AC1" s="143"/>
      <c r="AD1" s="143"/>
      <c r="AE1" s="143"/>
      <c r="AF1" s="143"/>
      <c r="AG1" s="143"/>
      <c r="AH1" s="143"/>
      <c r="AI1" s="143"/>
      <c r="AJ1" s="143"/>
      <c r="AK1" s="143"/>
      <c r="AL1" s="143"/>
      <c r="AM1" s="143"/>
      <c r="AN1" s="143"/>
      <c r="AO1" s="143"/>
      <c r="AP1" s="143"/>
      <c r="AQ1" s="143"/>
      <c r="AR1" s="143"/>
      <c r="AS1" s="143"/>
      <c r="AT1" s="143"/>
    </row>
    <row r="2" spans="1:46" ht="21.75" customHeight="1" x14ac:dyDescent="0.2">
      <c r="A2" s="182"/>
      <c r="B2" s="183"/>
      <c r="C2" s="183"/>
      <c r="D2" s="37"/>
      <c r="E2" s="215" t="s">
        <v>212</v>
      </c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5"/>
      <c r="V2" s="215"/>
      <c r="W2" s="215"/>
      <c r="X2" s="215"/>
      <c r="Y2" s="215"/>
      <c r="Z2" s="215"/>
      <c r="AA2" s="215"/>
      <c r="AB2" s="216"/>
      <c r="AC2" s="143"/>
      <c r="AD2" s="143"/>
      <c r="AE2" s="143"/>
      <c r="AF2" s="143"/>
      <c r="AG2" s="143"/>
      <c r="AH2" s="143"/>
      <c r="AI2" s="143"/>
      <c r="AJ2" s="143"/>
      <c r="AK2" s="143"/>
      <c r="AL2" s="143"/>
      <c r="AM2" s="143"/>
      <c r="AN2" s="143"/>
      <c r="AO2" s="143"/>
      <c r="AP2" s="143"/>
      <c r="AQ2" s="143"/>
      <c r="AR2" s="143"/>
      <c r="AS2" s="143"/>
      <c r="AT2" s="143"/>
    </row>
    <row r="3" spans="1:46" ht="18.75" customHeight="1" x14ac:dyDescent="0.2">
      <c r="A3" s="182"/>
      <c r="B3" s="183"/>
      <c r="C3" s="183"/>
      <c r="D3" s="35"/>
      <c r="E3" s="213" t="s">
        <v>213</v>
      </c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213"/>
      <c r="R3" s="213"/>
      <c r="S3" s="213"/>
      <c r="T3" s="213"/>
      <c r="U3" s="213"/>
      <c r="V3" s="213"/>
      <c r="W3" s="213"/>
      <c r="X3" s="213"/>
      <c r="Y3" s="213"/>
      <c r="Z3" s="213"/>
      <c r="AA3" s="213"/>
      <c r="AB3" s="214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6"/>
      <c r="AN3" s="126"/>
      <c r="AO3" s="126"/>
      <c r="AP3" s="126"/>
      <c r="AQ3" s="126"/>
      <c r="AR3" s="126"/>
      <c r="AS3" s="126"/>
      <c r="AT3" s="126"/>
    </row>
    <row r="4" spans="1:46" ht="18.75" customHeight="1" x14ac:dyDescent="0.2">
      <c r="A4" s="182"/>
      <c r="B4" s="183"/>
      <c r="C4" s="183"/>
      <c r="D4" s="35"/>
      <c r="E4" s="213" t="s">
        <v>145</v>
      </c>
      <c r="F4" s="213"/>
      <c r="G4" s="213"/>
      <c r="H4" s="213"/>
      <c r="I4" s="213"/>
      <c r="J4" s="213"/>
      <c r="K4" s="213"/>
      <c r="L4" s="213"/>
      <c r="M4" s="213"/>
      <c r="N4" s="213"/>
      <c r="O4" s="213"/>
      <c r="P4" s="213"/>
      <c r="Q4" s="213"/>
      <c r="R4" s="213"/>
      <c r="S4" s="213"/>
      <c r="T4" s="213"/>
      <c r="U4" s="213"/>
      <c r="V4" s="213"/>
      <c r="W4" s="213"/>
      <c r="X4" s="213"/>
      <c r="Y4" s="213"/>
      <c r="Z4" s="213"/>
      <c r="AA4" s="213"/>
      <c r="AB4" s="214"/>
      <c r="AC4" s="126"/>
      <c r="AD4" s="126"/>
      <c r="AE4" s="126"/>
      <c r="AF4" s="126"/>
      <c r="AG4" s="126"/>
      <c r="AH4" s="126"/>
      <c r="AI4" s="126"/>
      <c r="AJ4" s="126"/>
      <c r="AK4" s="126"/>
      <c r="AL4" s="126"/>
      <c r="AM4" s="126"/>
      <c r="AN4" s="126"/>
      <c r="AO4" s="126"/>
      <c r="AP4" s="126"/>
      <c r="AQ4" s="126"/>
      <c r="AR4" s="126"/>
      <c r="AS4" s="126"/>
      <c r="AT4" s="126"/>
    </row>
    <row r="5" spans="1:46" ht="21.75" customHeight="1" x14ac:dyDescent="0.2">
      <c r="A5" s="182"/>
      <c r="B5" s="183"/>
      <c r="C5" s="183"/>
      <c r="D5" s="37"/>
      <c r="E5" s="215" t="s">
        <v>214</v>
      </c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5"/>
      <c r="W5" s="215"/>
      <c r="X5" s="215"/>
      <c r="Y5" s="215"/>
      <c r="Z5" s="215"/>
      <c r="AA5" s="215"/>
      <c r="AB5" s="216"/>
      <c r="AC5" s="143"/>
      <c r="AD5" s="143"/>
      <c r="AE5" s="143"/>
      <c r="AF5" s="143"/>
      <c r="AG5" s="143"/>
      <c r="AH5" s="143"/>
      <c r="AI5" s="143"/>
      <c r="AJ5" s="143"/>
      <c r="AK5" s="143"/>
      <c r="AL5" s="143"/>
      <c r="AM5" s="143"/>
      <c r="AN5" s="143"/>
      <c r="AO5" s="143"/>
      <c r="AP5" s="143"/>
      <c r="AQ5" s="143"/>
      <c r="AR5" s="143"/>
      <c r="AS5" s="143"/>
      <c r="AT5" s="143"/>
    </row>
    <row r="6" spans="1:46" ht="17.25" customHeight="1" x14ac:dyDescent="0.2">
      <c r="A6" s="191"/>
      <c r="B6" s="192"/>
      <c r="C6" s="192"/>
      <c r="D6" s="192"/>
      <c r="E6" s="192"/>
      <c r="F6" s="192"/>
      <c r="G6" s="192"/>
      <c r="H6" s="192"/>
      <c r="I6" s="192"/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192"/>
      <c r="V6" s="192"/>
      <c r="W6" s="192"/>
      <c r="X6" s="192"/>
      <c r="Y6" s="192"/>
      <c r="Z6" s="192"/>
      <c r="AA6" s="192"/>
      <c r="AB6" s="193"/>
      <c r="AC6" s="132"/>
      <c r="AD6" s="132"/>
      <c r="AE6" s="132"/>
      <c r="AF6" s="132"/>
      <c r="AG6" s="132"/>
      <c r="AH6" s="132"/>
      <c r="AI6" s="132"/>
      <c r="AJ6" s="132"/>
      <c r="AK6" s="132"/>
      <c r="AL6" s="132"/>
      <c r="AM6" s="132"/>
      <c r="AN6" s="132"/>
      <c r="AO6" s="132"/>
      <c r="AP6" s="132"/>
      <c r="AQ6" s="132"/>
      <c r="AR6" s="132"/>
      <c r="AS6" s="132"/>
      <c r="AT6" s="132"/>
    </row>
    <row r="7" spans="1:46" ht="18.75" customHeight="1" x14ac:dyDescent="0.2">
      <c r="A7" s="194" t="s">
        <v>216</v>
      </c>
      <c r="B7" s="194"/>
      <c r="C7" s="194"/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  <c r="O7" s="194"/>
      <c r="P7" s="194"/>
      <c r="Q7" s="19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33"/>
      <c r="AD7" s="133"/>
      <c r="AE7" s="133"/>
      <c r="AF7" s="133"/>
      <c r="AG7" s="133"/>
      <c r="AH7" s="133"/>
      <c r="AI7" s="133"/>
      <c r="AJ7" s="133"/>
      <c r="AK7" s="133"/>
      <c r="AL7" s="133"/>
      <c r="AM7" s="133"/>
      <c r="AN7" s="133"/>
      <c r="AO7" s="133"/>
      <c r="AP7" s="133"/>
      <c r="AQ7" s="133"/>
      <c r="AR7" s="133"/>
      <c r="AS7" s="133"/>
      <c r="AT7" s="133"/>
    </row>
    <row r="8" spans="1:46" ht="17.25" customHeight="1" x14ac:dyDescent="0.2">
      <c r="A8" s="175" t="s">
        <v>176</v>
      </c>
      <c r="B8" s="196" t="s">
        <v>177</v>
      </c>
      <c r="C8" s="198" t="s">
        <v>178</v>
      </c>
      <c r="D8" s="175" t="s">
        <v>150</v>
      </c>
      <c r="E8" s="175"/>
      <c r="F8" s="175"/>
      <c r="G8" s="175"/>
      <c r="H8" s="175"/>
      <c r="I8" s="175"/>
      <c r="J8" s="175"/>
      <c r="K8" s="175"/>
      <c r="L8" s="175" t="s">
        <v>151</v>
      </c>
      <c r="M8" s="175"/>
      <c r="N8" s="175"/>
      <c r="O8" s="175"/>
      <c r="P8" s="175"/>
      <c r="Q8" s="175"/>
      <c r="R8" s="175" t="s">
        <v>152</v>
      </c>
      <c r="S8" s="175"/>
      <c r="T8" s="175"/>
      <c r="U8" s="175"/>
      <c r="V8" s="175"/>
      <c r="W8" s="175"/>
      <c r="X8" s="175"/>
      <c r="Y8" s="175"/>
      <c r="Z8" s="200" t="s">
        <v>215</v>
      </c>
      <c r="AA8" s="60"/>
      <c r="AB8" s="196" t="s">
        <v>154</v>
      </c>
      <c r="AC8" s="134"/>
      <c r="AD8" s="134"/>
      <c r="AE8" s="134"/>
      <c r="AF8" s="134"/>
      <c r="AG8" s="134"/>
      <c r="AH8" s="134"/>
      <c r="AI8" s="134"/>
      <c r="AJ8" s="134"/>
      <c r="AK8" s="134"/>
      <c r="AL8" s="134"/>
      <c r="AM8" s="134"/>
      <c r="AN8" s="134"/>
      <c r="AO8" s="134"/>
      <c r="AP8" s="134"/>
      <c r="AQ8" s="134"/>
      <c r="AR8" s="134"/>
      <c r="AS8" s="134"/>
      <c r="AT8" s="134"/>
    </row>
    <row r="9" spans="1:46" ht="123" customHeight="1" x14ac:dyDescent="0.25">
      <c r="A9" s="195"/>
      <c r="B9" s="197"/>
      <c r="C9" s="199"/>
      <c r="D9" s="61" t="s">
        <v>155</v>
      </c>
      <c r="E9" s="62" t="s">
        <v>149</v>
      </c>
      <c r="F9" s="61" t="s">
        <v>156</v>
      </c>
      <c r="G9" s="62" t="s">
        <v>149</v>
      </c>
      <c r="H9" s="61" t="s">
        <v>157</v>
      </c>
      <c r="I9" s="62" t="s">
        <v>149</v>
      </c>
      <c r="J9" s="61" t="s">
        <v>158</v>
      </c>
      <c r="K9" s="62" t="s">
        <v>149</v>
      </c>
      <c r="L9" s="61" t="s">
        <v>159</v>
      </c>
      <c r="M9" s="62" t="s">
        <v>149</v>
      </c>
      <c r="N9" s="61" t="s">
        <v>160</v>
      </c>
      <c r="O9" s="62" t="s">
        <v>149</v>
      </c>
      <c r="P9" s="61" t="s">
        <v>161</v>
      </c>
      <c r="Q9" s="62" t="s">
        <v>149</v>
      </c>
      <c r="R9" s="61" t="s">
        <v>162</v>
      </c>
      <c r="S9" s="62" t="s">
        <v>149</v>
      </c>
      <c r="T9" s="61" t="s">
        <v>163</v>
      </c>
      <c r="U9" s="62" t="s">
        <v>149</v>
      </c>
      <c r="V9" s="61" t="s">
        <v>164</v>
      </c>
      <c r="W9" s="62" t="s">
        <v>149</v>
      </c>
      <c r="X9" s="61" t="s">
        <v>88</v>
      </c>
      <c r="Y9" s="62" t="s">
        <v>149</v>
      </c>
      <c r="Z9" s="201"/>
      <c r="AA9" s="63" t="s">
        <v>149</v>
      </c>
      <c r="AB9" s="197"/>
      <c r="AC9" s="135"/>
      <c r="AD9" s="135"/>
      <c r="AE9" s="128">
        <v>2020</v>
      </c>
      <c r="AF9" s="128" t="s">
        <v>95</v>
      </c>
      <c r="AG9" s="129" t="s">
        <v>91</v>
      </c>
      <c r="AH9" s="128" t="s">
        <v>92</v>
      </c>
      <c r="AI9" s="128" t="s">
        <v>93</v>
      </c>
      <c r="AJ9" s="128" t="s">
        <v>89</v>
      </c>
      <c r="AK9" s="128" t="s">
        <v>88</v>
      </c>
      <c r="AL9" s="128"/>
      <c r="AM9" s="128"/>
      <c r="AN9" s="128"/>
      <c r="AO9" s="128"/>
      <c r="AP9" s="128"/>
      <c r="AQ9" s="128"/>
      <c r="AR9" s="128"/>
      <c r="AS9" s="135"/>
      <c r="AT9" s="135"/>
    </row>
    <row r="10" spans="1:46" ht="26.1" customHeight="1" x14ac:dyDescent="0.2">
      <c r="A10" s="64" t="s">
        <v>139</v>
      </c>
      <c r="B10" s="46">
        <v>1231</v>
      </c>
      <c r="C10" s="65">
        <f>(B10/$B$20)*100</f>
        <v>64.248434237995824</v>
      </c>
      <c r="D10" s="46">
        <v>0</v>
      </c>
      <c r="E10" s="65">
        <f>(D10/B10)*100</f>
        <v>0</v>
      </c>
      <c r="F10" s="46">
        <v>241</v>
      </c>
      <c r="G10" s="65">
        <f>(F10/B10)*100</f>
        <v>19.577579203899269</v>
      </c>
      <c r="H10" s="46">
        <v>996</v>
      </c>
      <c r="I10" s="65">
        <f>(H10/B10)*100</f>
        <v>80.909829406986191</v>
      </c>
      <c r="J10" s="46">
        <v>1</v>
      </c>
      <c r="K10" s="65">
        <f>(J10/B10)*100</f>
        <v>8.1234768480909825E-2</v>
      </c>
      <c r="L10" s="46">
        <v>1219</v>
      </c>
      <c r="M10" s="65">
        <f>(L10/B10)*100</f>
        <v>99.02518277822908</v>
      </c>
      <c r="N10" s="46">
        <v>0</v>
      </c>
      <c r="O10" s="65">
        <f>(N10/B10)*100</f>
        <v>0</v>
      </c>
      <c r="P10" s="46">
        <v>8</v>
      </c>
      <c r="Q10" s="65">
        <f>(P10/B10)*100</f>
        <v>0.6498781478472786</v>
      </c>
      <c r="R10" s="46">
        <v>56</v>
      </c>
      <c r="S10" s="65">
        <f>(R10/B10)*100</f>
        <v>4.5491470349309502</v>
      </c>
      <c r="T10" s="46">
        <v>863</v>
      </c>
      <c r="U10" s="65">
        <f>(T10/B10)*100</f>
        <v>70.105605199025177</v>
      </c>
      <c r="V10" s="46">
        <v>52</v>
      </c>
      <c r="W10" s="65">
        <f>(V10/B10)*100</f>
        <v>4.2242079610073109</v>
      </c>
      <c r="X10" s="46">
        <v>162</v>
      </c>
      <c r="Y10" s="65">
        <f>(X10/B10)*100</f>
        <v>13.160032493907392</v>
      </c>
      <c r="Z10" s="65">
        <v>7</v>
      </c>
      <c r="AA10" s="65">
        <f>(Z10/B10)*100</f>
        <v>0.56864337936636877</v>
      </c>
      <c r="AB10" s="46">
        <v>2</v>
      </c>
      <c r="AC10" s="106"/>
      <c r="AD10" s="106"/>
      <c r="AE10" s="106" t="str">
        <f>CONCATENATE(A10,$AE$9)</f>
        <v>Medellin2020</v>
      </c>
      <c r="AF10" s="106">
        <f>B10</f>
        <v>1231</v>
      </c>
      <c r="AG10" s="106">
        <f>R10</f>
        <v>56</v>
      </c>
      <c r="AH10" s="106">
        <f>T10</f>
        <v>863</v>
      </c>
      <c r="AI10" s="106">
        <f>V10</f>
        <v>52</v>
      </c>
      <c r="AJ10" s="120">
        <f>Z10</f>
        <v>7</v>
      </c>
      <c r="AK10" s="106">
        <f>X10</f>
        <v>162</v>
      </c>
      <c r="AL10" s="106"/>
      <c r="AM10" s="106"/>
      <c r="AN10" s="106"/>
      <c r="AO10" s="106"/>
      <c r="AP10" s="106"/>
      <c r="AQ10" s="106"/>
      <c r="AR10" s="106"/>
      <c r="AS10" s="106"/>
      <c r="AT10" s="106"/>
    </row>
    <row r="11" spans="1:46" ht="26.1" customHeight="1" x14ac:dyDescent="0.2">
      <c r="A11" s="66" t="s">
        <v>82</v>
      </c>
      <c r="B11" s="46">
        <v>350</v>
      </c>
      <c r="C11" s="65">
        <f t="shared" ref="C11:C19" si="0">(B11/$B$20)*100</f>
        <v>18.26722338204593</v>
      </c>
      <c r="D11" s="46">
        <v>16</v>
      </c>
      <c r="E11" s="65">
        <f t="shared" ref="E11:E19" si="1">(D11/B11)*100</f>
        <v>4.5714285714285712</v>
      </c>
      <c r="F11" s="46">
        <v>10</v>
      </c>
      <c r="G11" s="65">
        <f t="shared" ref="G11:G19" si="2">(F11/B11)*100</f>
        <v>2.8571428571428572</v>
      </c>
      <c r="H11" s="46">
        <v>324</v>
      </c>
      <c r="I11" s="65">
        <f t="shared" ref="I11:I19" si="3">(H11/B11)*100</f>
        <v>92.571428571428569</v>
      </c>
      <c r="J11" s="46">
        <v>0</v>
      </c>
      <c r="K11" s="65">
        <f t="shared" ref="K11:K19" si="4">(J11/B11)*100</f>
        <v>0</v>
      </c>
      <c r="L11" s="46">
        <v>347</v>
      </c>
      <c r="M11" s="65">
        <f t="shared" ref="M11:M19" si="5">(L11/B11)*100</f>
        <v>99.142857142857139</v>
      </c>
      <c r="N11" s="46">
        <v>2</v>
      </c>
      <c r="O11" s="65">
        <f t="shared" ref="O11:O19" si="6">(N11/B11)*100</f>
        <v>0.5714285714285714</v>
      </c>
      <c r="P11" s="46">
        <v>2</v>
      </c>
      <c r="Q11" s="65">
        <f t="shared" ref="Q11:Q19" si="7">(P11/B11)*100</f>
        <v>0.5714285714285714</v>
      </c>
      <c r="R11" s="46">
        <v>40</v>
      </c>
      <c r="S11" s="65">
        <f t="shared" ref="S11:S19" si="8">(R11/B11)*100</f>
        <v>11.428571428571429</v>
      </c>
      <c r="T11" s="46">
        <v>173</v>
      </c>
      <c r="U11" s="65">
        <f t="shared" ref="U11:U19" si="9">(T11/B11)*100</f>
        <v>49.428571428571431</v>
      </c>
      <c r="V11" s="46">
        <v>19</v>
      </c>
      <c r="W11" s="65">
        <f t="shared" ref="W11:W19" si="10">(V11/B11)*100</f>
        <v>5.4285714285714288</v>
      </c>
      <c r="X11" s="46">
        <v>9</v>
      </c>
      <c r="Y11" s="65">
        <f t="shared" ref="Y11:Y19" si="11">(X11/B11)*100</f>
        <v>2.5714285714285712</v>
      </c>
      <c r="Z11" s="65">
        <v>112</v>
      </c>
      <c r="AA11" s="65">
        <f t="shared" ref="AA11:AA19" si="12">(Z11/B11)*100</f>
        <v>32</v>
      </c>
      <c r="AB11" s="46">
        <v>37</v>
      </c>
      <c r="AC11" s="106"/>
      <c r="AD11" s="106"/>
      <c r="AE11" s="106" t="str">
        <f t="shared" ref="AE11:AE74" si="13">CONCATENATE(A11,$AE$9)</f>
        <v>Envigado2020</v>
      </c>
      <c r="AF11" s="106">
        <f t="shared" ref="AF11:AF74" si="14">B11</f>
        <v>350</v>
      </c>
      <c r="AG11" s="106">
        <f t="shared" ref="AG11:AG74" si="15">R11</f>
        <v>40</v>
      </c>
      <c r="AH11" s="106">
        <f t="shared" ref="AH11:AH74" si="16">T11</f>
        <v>173</v>
      </c>
      <c r="AI11" s="106">
        <f t="shared" ref="AI11:AI74" si="17">V11</f>
        <v>19</v>
      </c>
      <c r="AJ11" s="120">
        <f t="shared" ref="AJ11:AJ74" si="18">Z11</f>
        <v>112</v>
      </c>
      <c r="AK11" s="106">
        <f t="shared" ref="AK11:AK74" si="19">X11</f>
        <v>9</v>
      </c>
      <c r="AL11" s="106"/>
      <c r="AM11" s="106"/>
      <c r="AN11" s="106"/>
      <c r="AO11" s="106"/>
      <c r="AP11" s="106"/>
      <c r="AQ11" s="106"/>
      <c r="AR11" s="106"/>
      <c r="AS11" s="106"/>
      <c r="AT11" s="106"/>
    </row>
    <row r="12" spans="1:46" ht="26.1" customHeight="1" x14ac:dyDescent="0.2">
      <c r="A12" s="66" t="s">
        <v>140</v>
      </c>
      <c r="B12" s="46">
        <v>102</v>
      </c>
      <c r="C12" s="65">
        <f t="shared" si="0"/>
        <v>5.3235908141962422</v>
      </c>
      <c r="D12" s="46">
        <v>0</v>
      </c>
      <c r="E12" s="65">
        <f t="shared" si="1"/>
        <v>0</v>
      </c>
      <c r="F12" s="46">
        <v>6</v>
      </c>
      <c r="G12" s="65">
        <f t="shared" si="2"/>
        <v>5.8823529411764701</v>
      </c>
      <c r="H12" s="46">
        <v>93</v>
      </c>
      <c r="I12" s="65">
        <f t="shared" si="3"/>
        <v>91.17647058823529</v>
      </c>
      <c r="J12" s="46">
        <v>2</v>
      </c>
      <c r="K12" s="65">
        <f t="shared" si="4"/>
        <v>1.9607843137254901</v>
      </c>
      <c r="L12" s="46">
        <v>101</v>
      </c>
      <c r="M12" s="65">
        <f t="shared" si="5"/>
        <v>99.019607843137265</v>
      </c>
      <c r="N12" s="46">
        <v>0</v>
      </c>
      <c r="O12" s="65">
        <f t="shared" si="6"/>
        <v>0</v>
      </c>
      <c r="P12" s="46">
        <v>0</v>
      </c>
      <c r="Q12" s="65">
        <f t="shared" si="7"/>
        <v>0</v>
      </c>
      <c r="R12" s="46">
        <v>20</v>
      </c>
      <c r="S12" s="65">
        <f t="shared" si="8"/>
        <v>19.607843137254903</v>
      </c>
      <c r="T12" s="46">
        <v>57</v>
      </c>
      <c r="U12" s="65">
        <f t="shared" si="9"/>
        <v>55.882352941176471</v>
      </c>
      <c r="V12" s="46">
        <v>13</v>
      </c>
      <c r="W12" s="65">
        <f t="shared" si="10"/>
        <v>12.745098039215685</v>
      </c>
      <c r="X12" s="46">
        <v>11</v>
      </c>
      <c r="Y12" s="65">
        <f t="shared" si="11"/>
        <v>10.784313725490197</v>
      </c>
      <c r="Z12" s="65">
        <v>3</v>
      </c>
      <c r="AA12" s="65">
        <f t="shared" si="12"/>
        <v>2.9411764705882351</v>
      </c>
      <c r="AB12" s="46">
        <v>8</v>
      </c>
      <c r="AC12" s="106"/>
      <c r="AD12" s="106"/>
      <c r="AE12" s="106" t="str">
        <f t="shared" si="13"/>
        <v>Itagui2020</v>
      </c>
      <c r="AF12" s="106">
        <f t="shared" si="14"/>
        <v>102</v>
      </c>
      <c r="AG12" s="106">
        <f t="shared" si="15"/>
        <v>20</v>
      </c>
      <c r="AH12" s="106">
        <f t="shared" si="16"/>
        <v>57</v>
      </c>
      <c r="AI12" s="106">
        <f t="shared" si="17"/>
        <v>13</v>
      </c>
      <c r="AJ12" s="120">
        <f t="shared" si="18"/>
        <v>3</v>
      </c>
      <c r="AK12" s="106">
        <f t="shared" si="19"/>
        <v>11</v>
      </c>
      <c r="AL12" s="106"/>
      <c r="AM12" s="106"/>
      <c r="AN12" s="106"/>
      <c r="AO12" s="106"/>
      <c r="AP12" s="106"/>
      <c r="AQ12" s="106"/>
      <c r="AR12" s="106"/>
      <c r="AS12" s="106"/>
      <c r="AT12" s="106"/>
    </row>
    <row r="13" spans="1:46" ht="26.1" customHeight="1" x14ac:dyDescent="0.2">
      <c r="A13" s="66" t="s">
        <v>81</v>
      </c>
      <c r="B13" s="46">
        <v>47</v>
      </c>
      <c r="C13" s="65">
        <f t="shared" si="0"/>
        <v>2.4530271398747394</v>
      </c>
      <c r="D13" s="46">
        <v>1</v>
      </c>
      <c r="E13" s="65">
        <f t="shared" si="1"/>
        <v>2.1276595744680851</v>
      </c>
      <c r="F13" s="46">
        <v>33</v>
      </c>
      <c r="G13" s="65">
        <f t="shared" si="2"/>
        <v>70.212765957446805</v>
      </c>
      <c r="H13" s="46">
        <v>13</v>
      </c>
      <c r="I13" s="65">
        <f t="shared" si="3"/>
        <v>27.659574468085108</v>
      </c>
      <c r="J13" s="46">
        <v>0</v>
      </c>
      <c r="K13" s="65">
        <f t="shared" si="4"/>
        <v>0</v>
      </c>
      <c r="L13" s="46">
        <v>47</v>
      </c>
      <c r="M13" s="65">
        <f t="shared" si="5"/>
        <v>100</v>
      </c>
      <c r="N13" s="46">
        <v>0</v>
      </c>
      <c r="O13" s="65">
        <f t="shared" si="6"/>
        <v>0</v>
      </c>
      <c r="P13" s="46">
        <v>0</v>
      </c>
      <c r="Q13" s="65">
        <f t="shared" si="7"/>
        <v>0</v>
      </c>
      <c r="R13" s="46">
        <v>1</v>
      </c>
      <c r="S13" s="65">
        <f t="shared" si="8"/>
        <v>2.1276595744680851</v>
      </c>
      <c r="T13" s="46">
        <v>31</v>
      </c>
      <c r="U13" s="65">
        <f t="shared" si="9"/>
        <v>65.957446808510639</v>
      </c>
      <c r="V13" s="46">
        <v>1</v>
      </c>
      <c r="W13" s="65">
        <f t="shared" si="10"/>
        <v>2.1276595744680851</v>
      </c>
      <c r="X13" s="46">
        <v>2</v>
      </c>
      <c r="Y13" s="65">
        <f t="shared" si="11"/>
        <v>4.2553191489361701</v>
      </c>
      <c r="Z13" s="65">
        <v>0</v>
      </c>
      <c r="AA13" s="65">
        <f t="shared" si="12"/>
        <v>0</v>
      </c>
      <c r="AB13" s="46">
        <v>0</v>
      </c>
      <c r="AC13" s="106"/>
      <c r="AD13" s="106"/>
      <c r="AE13" s="106" t="str">
        <f t="shared" si="13"/>
        <v>Copacabana2020</v>
      </c>
      <c r="AF13" s="106">
        <f t="shared" si="14"/>
        <v>47</v>
      </c>
      <c r="AG13" s="106">
        <f t="shared" si="15"/>
        <v>1</v>
      </c>
      <c r="AH13" s="106">
        <f t="shared" si="16"/>
        <v>31</v>
      </c>
      <c r="AI13" s="106">
        <f t="shared" si="17"/>
        <v>1</v>
      </c>
      <c r="AJ13" s="120">
        <f t="shared" si="18"/>
        <v>0</v>
      </c>
      <c r="AK13" s="106">
        <f t="shared" si="19"/>
        <v>2</v>
      </c>
      <c r="AL13" s="106"/>
      <c r="AM13" s="106"/>
      <c r="AN13" s="106"/>
      <c r="AO13" s="106"/>
      <c r="AP13" s="106"/>
      <c r="AQ13" s="106"/>
      <c r="AR13" s="106"/>
      <c r="AS13" s="106"/>
      <c r="AT13" s="106"/>
    </row>
    <row r="14" spans="1:46" ht="26.1" customHeight="1" x14ac:dyDescent="0.2">
      <c r="A14" s="66" t="s">
        <v>78</v>
      </c>
      <c r="B14" s="46">
        <v>31</v>
      </c>
      <c r="C14" s="65">
        <f t="shared" si="0"/>
        <v>1.6179540709812108</v>
      </c>
      <c r="D14" s="46">
        <v>0</v>
      </c>
      <c r="E14" s="65">
        <f t="shared" si="1"/>
        <v>0</v>
      </c>
      <c r="F14" s="46">
        <v>31</v>
      </c>
      <c r="G14" s="65">
        <f t="shared" si="2"/>
        <v>100</v>
      </c>
      <c r="H14" s="46">
        <v>0</v>
      </c>
      <c r="I14" s="65">
        <f t="shared" si="3"/>
        <v>0</v>
      </c>
      <c r="J14" s="46">
        <v>0</v>
      </c>
      <c r="K14" s="65">
        <f t="shared" si="4"/>
        <v>0</v>
      </c>
      <c r="L14" s="46">
        <v>8</v>
      </c>
      <c r="M14" s="65">
        <f t="shared" si="5"/>
        <v>25.806451612903224</v>
      </c>
      <c r="N14" s="46">
        <v>0</v>
      </c>
      <c r="O14" s="65">
        <f t="shared" si="6"/>
        <v>0</v>
      </c>
      <c r="P14" s="46">
        <v>0</v>
      </c>
      <c r="Q14" s="65">
        <f t="shared" si="7"/>
        <v>0</v>
      </c>
      <c r="R14" s="46">
        <v>0</v>
      </c>
      <c r="S14" s="65">
        <f t="shared" si="8"/>
        <v>0</v>
      </c>
      <c r="T14" s="46">
        <v>0</v>
      </c>
      <c r="U14" s="65">
        <f t="shared" si="9"/>
        <v>0</v>
      </c>
      <c r="V14" s="46">
        <v>0</v>
      </c>
      <c r="W14" s="65">
        <f t="shared" si="10"/>
        <v>0</v>
      </c>
      <c r="X14" s="46">
        <v>8</v>
      </c>
      <c r="Y14" s="65">
        <f t="shared" si="11"/>
        <v>25.806451612903224</v>
      </c>
      <c r="Z14" s="65">
        <v>23</v>
      </c>
      <c r="AA14" s="65">
        <f t="shared" si="12"/>
        <v>74.193548387096769</v>
      </c>
      <c r="AB14" s="46">
        <v>0</v>
      </c>
      <c r="AC14" s="106"/>
      <c r="AD14" s="106"/>
      <c r="AE14" s="106" t="str">
        <f t="shared" si="13"/>
        <v>Barbosa2020</v>
      </c>
      <c r="AF14" s="106">
        <f t="shared" si="14"/>
        <v>31</v>
      </c>
      <c r="AG14" s="106">
        <f t="shared" si="15"/>
        <v>0</v>
      </c>
      <c r="AH14" s="106">
        <f t="shared" si="16"/>
        <v>0</v>
      </c>
      <c r="AI14" s="106">
        <f t="shared" si="17"/>
        <v>0</v>
      </c>
      <c r="AJ14" s="120">
        <f t="shared" si="18"/>
        <v>23</v>
      </c>
      <c r="AK14" s="106">
        <f t="shared" si="19"/>
        <v>8</v>
      </c>
      <c r="AL14" s="106"/>
      <c r="AM14" s="106"/>
      <c r="AN14" s="106"/>
      <c r="AO14" s="106"/>
      <c r="AP14" s="106"/>
      <c r="AQ14" s="106"/>
      <c r="AR14" s="106"/>
      <c r="AS14" s="106"/>
      <c r="AT14" s="106"/>
    </row>
    <row r="15" spans="1:46" ht="26.1" customHeight="1" x14ac:dyDescent="0.2">
      <c r="A15" s="66" t="s">
        <v>83</v>
      </c>
      <c r="B15" s="46">
        <v>56</v>
      </c>
      <c r="C15" s="65">
        <f t="shared" si="0"/>
        <v>2.9227557411273484</v>
      </c>
      <c r="D15" s="46">
        <v>20</v>
      </c>
      <c r="E15" s="65">
        <f t="shared" si="1"/>
        <v>35.714285714285715</v>
      </c>
      <c r="F15" s="46">
        <v>5</v>
      </c>
      <c r="G15" s="65">
        <f t="shared" si="2"/>
        <v>8.9285714285714288</v>
      </c>
      <c r="H15" s="46">
        <v>30</v>
      </c>
      <c r="I15" s="65">
        <f t="shared" si="3"/>
        <v>53.571428571428569</v>
      </c>
      <c r="J15" s="46">
        <v>1</v>
      </c>
      <c r="K15" s="65">
        <f t="shared" si="4"/>
        <v>1.7857142857142856</v>
      </c>
      <c r="L15" s="46">
        <v>56</v>
      </c>
      <c r="M15" s="65">
        <f t="shared" si="5"/>
        <v>100</v>
      </c>
      <c r="N15" s="46">
        <v>0</v>
      </c>
      <c r="O15" s="65">
        <f t="shared" si="6"/>
        <v>0</v>
      </c>
      <c r="P15" s="46">
        <v>0</v>
      </c>
      <c r="Q15" s="65">
        <f t="shared" si="7"/>
        <v>0</v>
      </c>
      <c r="R15" s="46">
        <v>0</v>
      </c>
      <c r="S15" s="65">
        <f t="shared" si="8"/>
        <v>0</v>
      </c>
      <c r="T15" s="46">
        <v>16</v>
      </c>
      <c r="U15" s="65">
        <f t="shared" si="9"/>
        <v>28.571428571428569</v>
      </c>
      <c r="V15" s="46">
        <v>2</v>
      </c>
      <c r="W15" s="65">
        <f t="shared" si="10"/>
        <v>3.5714285714285712</v>
      </c>
      <c r="X15" s="46">
        <v>0</v>
      </c>
      <c r="Y15" s="65">
        <f t="shared" si="11"/>
        <v>0</v>
      </c>
      <c r="Z15" s="65">
        <v>38</v>
      </c>
      <c r="AA15" s="65">
        <f t="shared" si="12"/>
        <v>67.857142857142861</v>
      </c>
      <c r="AB15" s="46">
        <v>0</v>
      </c>
      <c r="AC15" s="106"/>
      <c r="AD15" s="106"/>
      <c r="AE15" s="106" t="str">
        <f t="shared" si="13"/>
        <v>Girardota2020</v>
      </c>
      <c r="AF15" s="106">
        <f t="shared" si="14"/>
        <v>56</v>
      </c>
      <c r="AG15" s="106">
        <f t="shared" si="15"/>
        <v>0</v>
      </c>
      <c r="AH15" s="106">
        <f t="shared" si="16"/>
        <v>16</v>
      </c>
      <c r="AI15" s="106">
        <f t="shared" si="17"/>
        <v>2</v>
      </c>
      <c r="AJ15" s="120">
        <f t="shared" si="18"/>
        <v>38</v>
      </c>
      <c r="AK15" s="106">
        <f t="shared" si="19"/>
        <v>0</v>
      </c>
      <c r="AL15" s="106"/>
      <c r="AM15" s="106"/>
      <c r="AN15" s="106"/>
      <c r="AO15" s="106"/>
      <c r="AP15" s="106"/>
      <c r="AQ15" s="106"/>
      <c r="AR15" s="106"/>
      <c r="AS15" s="106"/>
      <c r="AT15" s="106"/>
    </row>
    <row r="16" spans="1:46" ht="26.1" customHeight="1" x14ac:dyDescent="0.2">
      <c r="A16" s="66" t="s">
        <v>180</v>
      </c>
      <c r="B16" s="46">
        <v>18</v>
      </c>
      <c r="C16" s="65">
        <f t="shared" si="0"/>
        <v>0.93945720250521914</v>
      </c>
      <c r="D16" s="46">
        <v>0</v>
      </c>
      <c r="E16" s="65">
        <f t="shared" si="1"/>
        <v>0</v>
      </c>
      <c r="F16" s="46">
        <v>4</v>
      </c>
      <c r="G16" s="65">
        <f t="shared" si="2"/>
        <v>22.222222222222221</v>
      </c>
      <c r="H16" s="46">
        <v>13</v>
      </c>
      <c r="I16" s="65">
        <f t="shared" si="3"/>
        <v>72.222222222222214</v>
      </c>
      <c r="J16" s="46">
        <v>1</v>
      </c>
      <c r="K16" s="65">
        <f t="shared" si="4"/>
        <v>5.5555555555555554</v>
      </c>
      <c r="L16" s="46">
        <v>18</v>
      </c>
      <c r="M16" s="65">
        <f t="shared" si="5"/>
        <v>100</v>
      </c>
      <c r="N16" s="46">
        <v>0</v>
      </c>
      <c r="O16" s="65">
        <f t="shared" si="6"/>
        <v>0</v>
      </c>
      <c r="P16" s="46">
        <v>0</v>
      </c>
      <c r="Q16" s="65">
        <f t="shared" si="7"/>
        <v>0</v>
      </c>
      <c r="R16" s="46">
        <v>0</v>
      </c>
      <c r="S16" s="65">
        <f t="shared" si="8"/>
        <v>0</v>
      </c>
      <c r="T16" s="46">
        <v>0</v>
      </c>
      <c r="U16" s="65">
        <f t="shared" si="9"/>
        <v>0</v>
      </c>
      <c r="V16" s="46">
        <v>0</v>
      </c>
      <c r="W16" s="65">
        <f t="shared" si="10"/>
        <v>0</v>
      </c>
      <c r="X16" s="46">
        <v>0</v>
      </c>
      <c r="Y16" s="65">
        <f t="shared" si="11"/>
        <v>0</v>
      </c>
      <c r="Z16" s="65">
        <v>18</v>
      </c>
      <c r="AA16" s="65">
        <f t="shared" si="12"/>
        <v>100</v>
      </c>
      <c r="AB16" s="46">
        <v>0</v>
      </c>
      <c r="AC16" s="106"/>
      <c r="AD16" s="106"/>
      <c r="AE16" s="106" t="str">
        <f t="shared" si="13"/>
        <v>Sabaneta2020</v>
      </c>
      <c r="AF16" s="106">
        <f t="shared" si="14"/>
        <v>18</v>
      </c>
      <c r="AG16" s="106">
        <f t="shared" si="15"/>
        <v>0</v>
      </c>
      <c r="AH16" s="106">
        <f t="shared" si="16"/>
        <v>0</v>
      </c>
      <c r="AI16" s="106">
        <f t="shared" si="17"/>
        <v>0</v>
      </c>
      <c r="AJ16" s="120">
        <f t="shared" si="18"/>
        <v>18</v>
      </c>
      <c r="AK16" s="106">
        <f t="shared" si="19"/>
        <v>0</v>
      </c>
      <c r="AL16" s="106"/>
      <c r="AM16" s="106"/>
      <c r="AN16" s="106"/>
      <c r="AO16" s="106"/>
      <c r="AP16" s="106"/>
      <c r="AQ16" s="106"/>
      <c r="AR16" s="106"/>
      <c r="AS16" s="106"/>
      <c r="AT16" s="106"/>
    </row>
    <row r="17" spans="1:46" ht="26.1" customHeight="1" x14ac:dyDescent="0.2">
      <c r="A17" s="66" t="s">
        <v>80</v>
      </c>
      <c r="B17" s="46">
        <v>5</v>
      </c>
      <c r="C17" s="65">
        <f t="shared" si="0"/>
        <v>0.26096033402922758</v>
      </c>
      <c r="D17" s="46">
        <v>0</v>
      </c>
      <c r="E17" s="65">
        <f t="shared" si="1"/>
        <v>0</v>
      </c>
      <c r="F17" s="46">
        <v>1</v>
      </c>
      <c r="G17" s="65">
        <f t="shared" si="2"/>
        <v>20</v>
      </c>
      <c r="H17" s="46">
        <v>4</v>
      </c>
      <c r="I17" s="65">
        <f t="shared" si="3"/>
        <v>80</v>
      </c>
      <c r="J17" s="46">
        <v>0</v>
      </c>
      <c r="K17" s="65">
        <f t="shared" si="4"/>
        <v>0</v>
      </c>
      <c r="L17" s="46">
        <v>5</v>
      </c>
      <c r="M17" s="65">
        <f t="shared" si="5"/>
        <v>100</v>
      </c>
      <c r="N17" s="46">
        <v>0</v>
      </c>
      <c r="O17" s="65">
        <f t="shared" si="6"/>
        <v>0</v>
      </c>
      <c r="P17" s="46">
        <v>0</v>
      </c>
      <c r="Q17" s="65">
        <f t="shared" si="7"/>
        <v>0</v>
      </c>
      <c r="R17" s="46">
        <v>0</v>
      </c>
      <c r="S17" s="65">
        <f t="shared" si="8"/>
        <v>0</v>
      </c>
      <c r="T17" s="46">
        <v>2</v>
      </c>
      <c r="U17" s="65">
        <f t="shared" si="9"/>
        <v>40</v>
      </c>
      <c r="V17" s="46">
        <v>1</v>
      </c>
      <c r="W17" s="65">
        <f t="shared" si="10"/>
        <v>20</v>
      </c>
      <c r="X17" s="46">
        <v>0</v>
      </c>
      <c r="Y17" s="65">
        <f t="shared" si="11"/>
        <v>0</v>
      </c>
      <c r="Z17" s="65">
        <v>2</v>
      </c>
      <c r="AA17" s="65">
        <f t="shared" si="12"/>
        <v>40</v>
      </c>
      <c r="AB17" s="46">
        <v>0</v>
      </c>
      <c r="AC17" s="106"/>
      <c r="AD17" s="106"/>
      <c r="AE17" s="106" t="str">
        <f t="shared" si="13"/>
        <v>Caldas2020</v>
      </c>
      <c r="AF17" s="106">
        <f t="shared" si="14"/>
        <v>5</v>
      </c>
      <c r="AG17" s="106">
        <f t="shared" si="15"/>
        <v>0</v>
      </c>
      <c r="AH17" s="106">
        <f t="shared" si="16"/>
        <v>2</v>
      </c>
      <c r="AI17" s="106">
        <f t="shared" si="17"/>
        <v>1</v>
      </c>
      <c r="AJ17" s="120">
        <f t="shared" si="18"/>
        <v>2</v>
      </c>
      <c r="AK17" s="106">
        <f t="shared" si="19"/>
        <v>0</v>
      </c>
      <c r="AL17" s="106"/>
      <c r="AM17" s="106"/>
      <c r="AN17" s="106"/>
      <c r="AO17" s="106"/>
      <c r="AP17" s="106"/>
      <c r="AQ17" s="106"/>
      <c r="AR17" s="106"/>
      <c r="AS17" s="106"/>
      <c r="AT17" s="106"/>
    </row>
    <row r="18" spans="1:46" ht="26.1" customHeight="1" x14ac:dyDescent="0.2">
      <c r="A18" s="66" t="s">
        <v>79</v>
      </c>
      <c r="B18" s="46">
        <v>45</v>
      </c>
      <c r="C18" s="65">
        <f t="shared" si="0"/>
        <v>2.3486430062630479</v>
      </c>
      <c r="D18" s="46">
        <v>0</v>
      </c>
      <c r="E18" s="65">
        <f t="shared" si="1"/>
        <v>0</v>
      </c>
      <c r="F18" s="46">
        <v>11</v>
      </c>
      <c r="G18" s="65">
        <f t="shared" si="2"/>
        <v>24.444444444444443</v>
      </c>
      <c r="H18" s="46">
        <v>34</v>
      </c>
      <c r="I18" s="65">
        <f t="shared" si="3"/>
        <v>75.555555555555557</v>
      </c>
      <c r="J18" s="46">
        <v>0</v>
      </c>
      <c r="K18" s="65">
        <f t="shared" si="4"/>
        <v>0</v>
      </c>
      <c r="L18" s="46">
        <v>45</v>
      </c>
      <c r="M18" s="65">
        <f t="shared" si="5"/>
        <v>100</v>
      </c>
      <c r="N18" s="46">
        <v>0</v>
      </c>
      <c r="O18" s="65">
        <f t="shared" si="6"/>
        <v>0</v>
      </c>
      <c r="P18" s="46">
        <v>0</v>
      </c>
      <c r="Q18" s="65">
        <f t="shared" si="7"/>
        <v>0</v>
      </c>
      <c r="R18" s="46">
        <v>0</v>
      </c>
      <c r="S18" s="65">
        <f t="shared" si="8"/>
        <v>0</v>
      </c>
      <c r="T18" s="46">
        <v>0</v>
      </c>
      <c r="U18" s="65">
        <f t="shared" si="9"/>
        <v>0</v>
      </c>
      <c r="V18" s="46">
        <v>0</v>
      </c>
      <c r="W18" s="65">
        <f t="shared" si="10"/>
        <v>0</v>
      </c>
      <c r="X18" s="46">
        <v>0</v>
      </c>
      <c r="Y18" s="65">
        <f t="shared" si="11"/>
        <v>0</v>
      </c>
      <c r="Z18" s="65">
        <v>45</v>
      </c>
      <c r="AA18" s="65">
        <f t="shared" si="12"/>
        <v>100</v>
      </c>
      <c r="AB18" s="46">
        <v>0</v>
      </c>
      <c r="AC18" s="106"/>
      <c r="AD18" s="106"/>
      <c r="AE18" s="106" t="str">
        <f t="shared" si="13"/>
        <v>Bello2020</v>
      </c>
      <c r="AF18" s="106">
        <f t="shared" si="14"/>
        <v>45</v>
      </c>
      <c r="AG18" s="106">
        <f t="shared" si="15"/>
        <v>0</v>
      </c>
      <c r="AH18" s="106">
        <f t="shared" si="16"/>
        <v>0</v>
      </c>
      <c r="AI18" s="106">
        <f t="shared" si="17"/>
        <v>0</v>
      </c>
      <c r="AJ18" s="120">
        <f t="shared" si="18"/>
        <v>45</v>
      </c>
      <c r="AK18" s="106">
        <f t="shared" si="19"/>
        <v>0</v>
      </c>
      <c r="AL18" s="106"/>
      <c r="AM18" s="106"/>
      <c r="AN18" s="106"/>
      <c r="AO18" s="106"/>
      <c r="AP18" s="106"/>
      <c r="AQ18" s="106"/>
      <c r="AR18" s="106"/>
      <c r="AS18" s="106"/>
      <c r="AT18" s="106"/>
    </row>
    <row r="19" spans="1:46" ht="26.1" customHeight="1" x14ac:dyDescent="0.2">
      <c r="A19" s="66" t="s">
        <v>84</v>
      </c>
      <c r="B19" s="46">
        <v>31</v>
      </c>
      <c r="C19" s="65">
        <f t="shared" si="0"/>
        <v>1.6179540709812108</v>
      </c>
      <c r="D19" s="46">
        <v>16</v>
      </c>
      <c r="E19" s="65">
        <f t="shared" si="1"/>
        <v>51.612903225806448</v>
      </c>
      <c r="F19" s="46">
        <v>12</v>
      </c>
      <c r="G19" s="65">
        <f t="shared" si="2"/>
        <v>38.70967741935484</v>
      </c>
      <c r="H19" s="46">
        <v>3</v>
      </c>
      <c r="I19" s="65">
        <f t="shared" si="3"/>
        <v>9.67741935483871</v>
      </c>
      <c r="J19" s="46">
        <v>0</v>
      </c>
      <c r="K19" s="65">
        <f t="shared" si="4"/>
        <v>0</v>
      </c>
      <c r="L19" s="46">
        <v>30</v>
      </c>
      <c r="M19" s="65">
        <f t="shared" si="5"/>
        <v>96.774193548387103</v>
      </c>
      <c r="N19" s="46">
        <v>0</v>
      </c>
      <c r="O19" s="65">
        <f t="shared" si="6"/>
        <v>0</v>
      </c>
      <c r="P19" s="46">
        <v>0</v>
      </c>
      <c r="Q19" s="65">
        <f t="shared" si="7"/>
        <v>0</v>
      </c>
      <c r="R19" s="46">
        <v>1</v>
      </c>
      <c r="S19" s="65">
        <f t="shared" si="8"/>
        <v>3.225806451612903</v>
      </c>
      <c r="T19" s="46">
        <v>24</v>
      </c>
      <c r="U19" s="65">
        <f t="shared" si="9"/>
        <v>77.41935483870968</v>
      </c>
      <c r="V19" s="46">
        <v>4</v>
      </c>
      <c r="W19" s="65">
        <f t="shared" si="10"/>
        <v>12.903225806451612</v>
      </c>
      <c r="X19" s="46">
        <v>2</v>
      </c>
      <c r="Y19" s="65">
        <f t="shared" si="11"/>
        <v>6.4516129032258061</v>
      </c>
      <c r="Z19" s="65">
        <v>0</v>
      </c>
      <c r="AA19" s="65">
        <f t="shared" si="12"/>
        <v>0</v>
      </c>
      <c r="AB19" s="46">
        <v>0</v>
      </c>
      <c r="AC19" s="106"/>
      <c r="AD19" s="106"/>
      <c r="AE19" s="106" t="str">
        <f t="shared" si="13"/>
        <v>La Estrella2020</v>
      </c>
      <c r="AF19" s="106">
        <f t="shared" si="14"/>
        <v>31</v>
      </c>
      <c r="AG19" s="106">
        <f t="shared" si="15"/>
        <v>1</v>
      </c>
      <c r="AH19" s="106">
        <f t="shared" si="16"/>
        <v>24</v>
      </c>
      <c r="AI19" s="106">
        <f t="shared" si="17"/>
        <v>4</v>
      </c>
      <c r="AJ19" s="120">
        <f t="shared" si="18"/>
        <v>0</v>
      </c>
      <c r="AK19" s="106">
        <f t="shared" si="19"/>
        <v>2</v>
      </c>
      <c r="AL19" s="106"/>
      <c r="AM19" s="106"/>
      <c r="AN19" s="106"/>
      <c r="AO19" s="106"/>
      <c r="AP19" s="106"/>
      <c r="AQ19" s="106"/>
      <c r="AR19" s="106"/>
      <c r="AS19" s="106"/>
      <c r="AT19" s="106"/>
    </row>
    <row r="20" spans="1:46" ht="26.1" customHeight="1" x14ac:dyDescent="0.2">
      <c r="A20" s="67" t="s">
        <v>174</v>
      </c>
      <c r="B20" s="68">
        <f>SUM(B10:B19)</f>
        <v>1916</v>
      </c>
      <c r="C20" s="62">
        <f>SUM(C10:C19)</f>
        <v>99.999999999999986</v>
      </c>
      <c r="D20" s="68">
        <f>SUM($D$10:$D$19)</f>
        <v>53</v>
      </c>
      <c r="E20" s="42">
        <f>(D20/B20)*100</f>
        <v>2.7661795407098122</v>
      </c>
      <c r="F20" s="68">
        <f>SUM(F10:F19)</f>
        <v>354</v>
      </c>
      <c r="G20" s="42">
        <f>(F20/B20)*100</f>
        <v>18.475991649269311</v>
      </c>
      <c r="H20" s="68">
        <f>SUM(H10:H19)</f>
        <v>1510</v>
      </c>
      <c r="I20" s="62">
        <f>(H20/B20)*100</f>
        <v>78.810020876826727</v>
      </c>
      <c r="J20" s="68">
        <f>SUM(J10:J19)</f>
        <v>5</v>
      </c>
      <c r="K20" s="69">
        <f>(J20/B20)*100</f>
        <v>0.26096033402922758</v>
      </c>
      <c r="L20" s="68">
        <f>SUM(L10:L19)</f>
        <v>1876</v>
      </c>
      <c r="M20" s="70">
        <f>(L20/B20)*100</f>
        <v>97.912317327766175</v>
      </c>
      <c r="N20" s="68">
        <f>SUM(N10:N19)</f>
        <v>2</v>
      </c>
      <c r="O20" s="69">
        <f>(N20/B20)*100</f>
        <v>0.10438413361169101</v>
      </c>
      <c r="P20" s="68">
        <f>SUM(P10:P19)</f>
        <v>10</v>
      </c>
      <c r="Q20" s="69">
        <f>(P20/B20)*100</f>
        <v>0.52192066805845516</v>
      </c>
      <c r="R20" s="68">
        <f>SUM(R10:R19)</f>
        <v>118</v>
      </c>
      <c r="S20" s="62">
        <f>(R20/B20)*100</f>
        <v>6.15866388308977</v>
      </c>
      <c r="T20" s="68">
        <f>SUM(T10:T19)</f>
        <v>1166</v>
      </c>
      <c r="U20" s="62">
        <f>(T20/B20)*100</f>
        <v>60.855949895615865</v>
      </c>
      <c r="V20" s="68">
        <f>SUM(V10:V19)</f>
        <v>92</v>
      </c>
      <c r="W20" s="70">
        <f>(V20/B20)*100</f>
        <v>4.8016701461377869</v>
      </c>
      <c r="X20" s="68">
        <f>SUM(X10:X19)</f>
        <v>194</v>
      </c>
      <c r="Y20" s="70">
        <f>(X20/B20)*100</f>
        <v>10.125260960334028</v>
      </c>
      <c r="Z20" s="68">
        <f>SUM(Z10:Z19)</f>
        <v>248</v>
      </c>
      <c r="AA20" s="71">
        <f>(Z20/B20)*100</f>
        <v>12.943632567849686</v>
      </c>
      <c r="AB20" s="68">
        <f>SUM(AB10:AB19)</f>
        <v>47</v>
      </c>
      <c r="AC20" s="113"/>
      <c r="AD20" s="113"/>
      <c r="AE20" s="106" t="str">
        <f t="shared" si="13"/>
        <v>TOTAL2020</v>
      </c>
      <c r="AF20" s="106">
        <f t="shared" si="14"/>
        <v>1916</v>
      </c>
      <c r="AG20" s="106">
        <f t="shared" si="15"/>
        <v>118</v>
      </c>
      <c r="AH20" s="106">
        <f t="shared" si="16"/>
        <v>1166</v>
      </c>
      <c r="AI20" s="106">
        <f t="shared" si="17"/>
        <v>92</v>
      </c>
      <c r="AJ20" s="120">
        <f t="shared" si="18"/>
        <v>248</v>
      </c>
      <c r="AK20" s="106">
        <f t="shared" si="19"/>
        <v>194</v>
      </c>
      <c r="AL20" s="113"/>
      <c r="AM20" s="113"/>
      <c r="AN20" s="113"/>
      <c r="AO20" s="113"/>
      <c r="AP20" s="113"/>
      <c r="AQ20" s="113"/>
      <c r="AR20" s="113"/>
      <c r="AS20" s="113"/>
      <c r="AT20" s="113"/>
    </row>
    <row r="21" spans="1:46" ht="15.75" x14ac:dyDescent="0.25">
      <c r="A21" s="72"/>
      <c r="B21" s="73"/>
      <c r="C21" s="74"/>
      <c r="D21" s="75"/>
      <c r="E21" s="74"/>
      <c r="F21" s="73"/>
      <c r="G21" s="74"/>
      <c r="H21" s="76"/>
      <c r="I21" s="77"/>
      <c r="J21" s="76"/>
      <c r="K21" s="77"/>
      <c r="L21" s="76"/>
      <c r="M21" s="77"/>
      <c r="N21" s="76"/>
      <c r="O21" s="77"/>
      <c r="P21" s="76"/>
      <c r="Q21" s="77"/>
      <c r="R21" s="76"/>
      <c r="S21" s="77"/>
      <c r="T21" s="76"/>
      <c r="U21" s="77"/>
      <c r="V21" s="76"/>
      <c r="W21" s="77"/>
      <c r="X21" s="76"/>
      <c r="Y21" s="77"/>
      <c r="Z21" s="78"/>
      <c r="AA21" s="77"/>
      <c r="AB21" s="76"/>
      <c r="AC21" s="76"/>
      <c r="AD21" s="76"/>
      <c r="AE21" s="106" t="str">
        <f t="shared" si="13"/>
        <v>2020</v>
      </c>
      <c r="AF21" s="106">
        <f t="shared" si="14"/>
        <v>0</v>
      </c>
      <c r="AG21" s="106">
        <f t="shared" si="15"/>
        <v>0</v>
      </c>
      <c r="AH21" s="106">
        <f t="shared" si="16"/>
        <v>0</v>
      </c>
      <c r="AI21" s="106">
        <f t="shared" si="17"/>
        <v>0</v>
      </c>
      <c r="AJ21" s="120">
        <f t="shared" si="18"/>
        <v>0</v>
      </c>
      <c r="AK21" s="106">
        <f t="shared" si="19"/>
        <v>0</v>
      </c>
      <c r="AL21" s="76"/>
      <c r="AM21" s="76"/>
      <c r="AN21" s="76"/>
      <c r="AO21" s="76"/>
      <c r="AP21" s="76"/>
      <c r="AQ21" s="76"/>
      <c r="AR21" s="76"/>
      <c r="AS21" s="76"/>
      <c r="AT21" s="76"/>
    </row>
    <row r="22" spans="1:46" ht="15.75" x14ac:dyDescent="0.25">
      <c r="A22" s="72"/>
      <c r="B22" s="73"/>
      <c r="C22" s="74"/>
      <c r="D22" s="75"/>
      <c r="E22" s="74"/>
      <c r="F22" s="73"/>
      <c r="G22" s="74"/>
      <c r="H22" s="76"/>
      <c r="I22" s="77"/>
      <c r="J22" s="76"/>
      <c r="K22" s="77"/>
      <c r="L22" s="76"/>
      <c r="M22" s="77"/>
      <c r="N22" s="76"/>
      <c r="O22" s="77"/>
      <c r="P22" s="76"/>
      <c r="Q22" s="77"/>
      <c r="R22" s="76"/>
      <c r="S22" s="77"/>
      <c r="T22" s="76"/>
      <c r="U22" s="77"/>
      <c r="V22" s="76"/>
      <c r="W22" s="77"/>
      <c r="X22" s="76"/>
      <c r="Y22" s="77"/>
      <c r="Z22" s="78"/>
      <c r="AA22" s="77"/>
      <c r="AB22" s="76"/>
      <c r="AC22" s="76"/>
      <c r="AD22" s="76"/>
      <c r="AE22" s="106" t="str">
        <f t="shared" si="13"/>
        <v>2020</v>
      </c>
      <c r="AF22" s="106">
        <f t="shared" si="14"/>
        <v>0</v>
      </c>
      <c r="AG22" s="106">
        <f t="shared" si="15"/>
        <v>0</v>
      </c>
      <c r="AH22" s="106">
        <f t="shared" si="16"/>
        <v>0</v>
      </c>
      <c r="AI22" s="106">
        <f t="shared" si="17"/>
        <v>0</v>
      </c>
      <c r="AJ22" s="120">
        <f t="shared" si="18"/>
        <v>0</v>
      </c>
      <c r="AK22" s="106">
        <f t="shared" si="19"/>
        <v>0</v>
      </c>
      <c r="AL22" s="76"/>
      <c r="AM22" s="76"/>
      <c r="AN22" s="76"/>
      <c r="AO22" s="76"/>
      <c r="AP22" s="76"/>
      <c r="AQ22" s="76"/>
      <c r="AR22" s="76"/>
      <c r="AS22" s="76"/>
      <c r="AT22" s="76"/>
    </row>
    <row r="23" spans="1:46" ht="18" customHeight="1" x14ac:dyDescent="0.2">
      <c r="A23" s="202" t="s">
        <v>217</v>
      </c>
      <c r="B23" s="203"/>
      <c r="C23" s="203"/>
      <c r="D23" s="203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4"/>
      <c r="AC23" s="133"/>
      <c r="AD23" s="133"/>
      <c r="AE23" s="106" t="str">
        <f t="shared" si="13"/>
        <v>SUBREGION: URABA - ANTIOQUIA 20202020</v>
      </c>
      <c r="AF23" s="106">
        <f t="shared" si="14"/>
        <v>0</v>
      </c>
      <c r="AG23" s="106">
        <f t="shared" si="15"/>
        <v>0</v>
      </c>
      <c r="AH23" s="106">
        <f t="shared" si="16"/>
        <v>0</v>
      </c>
      <c r="AI23" s="106">
        <f t="shared" si="17"/>
        <v>0</v>
      </c>
      <c r="AJ23" s="120">
        <f t="shared" si="18"/>
        <v>0</v>
      </c>
      <c r="AK23" s="106">
        <f t="shared" si="19"/>
        <v>0</v>
      </c>
      <c r="AL23" s="133"/>
      <c r="AM23" s="133"/>
      <c r="AN23" s="133"/>
      <c r="AO23" s="133"/>
      <c r="AP23" s="133"/>
      <c r="AQ23" s="133"/>
      <c r="AR23" s="133"/>
      <c r="AS23" s="133"/>
      <c r="AT23" s="133"/>
    </row>
    <row r="24" spans="1:46" ht="19.5" customHeight="1" x14ac:dyDescent="0.2">
      <c r="A24" s="175" t="s">
        <v>176</v>
      </c>
      <c r="B24" s="196" t="s">
        <v>177</v>
      </c>
      <c r="C24" s="198" t="s">
        <v>178</v>
      </c>
      <c r="D24" s="175" t="s">
        <v>150</v>
      </c>
      <c r="E24" s="175"/>
      <c r="F24" s="175"/>
      <c r="G24" s="175"/>
      <c r="H24" s="175"/>
      <c r="I24" s="175"/>
      <c r="J24" s="175"/>
      <c r="K24" s="175"/>
      <c r="L24" s="175" t="s">
        <v>151</v>
      </c>
      <c r="M24" s="175"/>
      <c r="N24" s="175"/>
      <c r="O24" s="175"/>
      <c r="P24" s="175"/>
      <c r="Q24" s="175"/>
      <c r="R24" s="175" t="s">
        <v>152</v>
      </c>
      <c r="S24" s="175"/>
      <c r="T24" s="175"/>
      <c r="U24" s="175"/>
      <c r="V24" s="175"/>
      <c r="W24" s="175"/>
      <c r="X24" s="175"/>
      <c r="Y24" s="175"/>
      <c r="Z24" s="200" t="s">
        <v>215</v>
      </c>
      <c r="AA24" s="60"/>
      <c r="AB24" s="196" t="s">
        <v>154</v>
      </c>
      <c r="AC24" s="134"/>
      <c r="AD24" s="134"/>
      <c r="AE24" s="106" t="str">
        <f t="shared" si="13"/>
        <v>Municipio2020</v>
      </c>
      <c r="AF24" s="106" t="str">
        <f t="shared" si="14"/>
        <v>Numero Piscinas</v>
      </c>
      <c r="AG24" s="106" t="str">
        <f t="shared" si="15"/>
        <v>CONCEPTO</v>
      </c>
      <c r="AH24" s="106">
        <f t="shared" si="16"/>
        <v>0</v>
      </c>
      <c r="AI24" s="106">
        <f t="shared" si="17"/>
        <v>0</v>
      </c>
      <c r="AJ24" s="120" t="str">
        <f t="shared" si="18"/>
        <v>Sin Información 2020</v>
      </c>
      <c r="AK24" s="106">
        <f t="shared" si="19"/>
        <v>0</v>
      </c>
      <c r="AL24" s="134"/>
      <c r="AM24" s="134"/>
      <c r="AN24" s="134"/>
      <c r="AO24" s="134"/>
      <c r="AP24" s="134"/>
      <c r="AQ24" s="134"/>
      <c r="AR24" s="134"/>
      <c r="AS24" s="134"/>
      <c r="AT24" s="134"/>
    </row>
    <row r="25" spans="1:46" ht="123" customHeight="1" x14ac:dyDescent="0.25">
      <c r="A25" s="195"/>
      <c r="B25" s="197"/>
      <c r="C25" s="199"/>
      <c r="D25" s="61" t="s">
        <v>155</v>
      </c>
      <c r="E25" s="62" t="s">
        <v>149</v>
      </c>
      <c r="F25" s="61" t="s">
        <v>156</v>
      </c>
      <c r="G25" s="62" t="s">
        <v>149</v>
      </c>
      <c r="H25" s="61" t="s">
        <v>157</v>
      </c>
      <c r="I25" s="62" t="s">
        <v>149</v>
      </c>
      <c r="J25" s="61" t="s">
        <v>158</v>
      </c>
      <c r="K25" s="62" t="s">
        <v>149</v>
      </c>
      <c r="L25" s="61" t="s">
        <v>159</v>
      </c>
      <c r="M25" s="62" t="s">
        <v>149</v>
      </c>
      <c r="N25" s="61" t="s">
        <v>160</v>
      </c>
      <c r="O25" s="62" t="s">
        <v>149</v>
      </c>
      <c r="P25" s="61" t="s">
        <v>161</v>
      </c>
      <c r="Q25" s="62" t="s">
        <v>149</v>
      </c>
      <c r="R25" s="61" t="s">
        <v>162</v>
      </c>
      <c r="S25" s="62" t="s">
        <v>149</v>
      </c>
      <c r="T25" s="61" t="s">
        <v>163</v>
      </c>
      <c r="U25" s="62" t="s">
        <v>149</v>
      </c>
      <c r="V25" s="61" t="s">
        <v>164</v>
      </c>
      <c r="W25" s="62" t="s">
        <v>149</v>
      </c>
      <c r="X25" s="61" t="s">
        <v>88</v>
      </c>
      <c r="Y25" s="62" t="s">
        <v>149</v>
      </c>
      <c r="Z25" s="201"/>
      <c r="AA25" s="63" t="s">
        <v>149</v>
      </c>
      <c r="AB25" s="197"/>
      <c r="AC25" s="135"/>
      <c r="AD25" s="135"/>
      <c r="AE25" s="106" t="str">
        <f t="shared" si="13"/>
        <v>2020</v>
      </c>
      <c r="AF25" s="106">
        <f t="shared" si="14"/>
        <v>0</v>
      </c>
      <c r="AG25" s="106" t="str">
        <f t="shared" si="15"/>
        <v>Favorable</v>
      </c>
      <c r="AH25" s="106" t="str">
        <f t="shared" si="16"/>
        <v>Favorable con Requerimientos</v>
      </c>
      <c r="AI25" s="106" t="str">
        <f t="shared" si="17"/>
        <v>Desfavorable</v>
      </c>
      <c r="AJ25" s="120">
        <f t="shared" si="18"/>
        <v>0</v>
      </c>
      <c r="AK25" s="106" t="str">
        <f t="shared" si="19"/>
        <v>Fuera de Servicio</v>
      </c>
      <c r="AL25" s="135"/>
      <c r="AM25" s="135"/>
      <c r="AN25" s="135"/>
      <c r="AO25" s="135"/>
      <c r="AP25" s="135"/>
      <c r="AQ25" s="135"/>
      <c r="AR25" s="135"/>
      <c r="AS25" s="135"/>
      <c r="AT25" s="135"/>
    </row>
    <row r="26" spans="1:46" ht="26.1" customHeight="1" x14ac:dyDescent="0.2">
      <c r="A26" s="66" t="s">
        <v>182</v>
      </c>
      <c r="B26" s="46">
        <v>22</v>
      </c>
      <c r="C26" s="47">
        <f>(B26/$B$37)*100</f>
        <v>35.483870967741936</v>
      </c>
      <c r="D26" s="46">
        <v>0</v>
      </c>
      <c r="E26" s="65">
        <f>(D26/B26)*100</f>
        <v>0</v>
      </c>
      <c r="F26" s="48">
        <v>13</v>
      </c>
      <c r="G26" s="47">
        <f>(F26/B26)*100</f>
        <v>59.090909090909093</v>
      </c>
      <c r="H26" s="46">
        <v>10</v>
      </c>
      <c r="I26" s="47">
        <f>(H26/B26)*100</f>
        <v>45.454545454545453</v>
      </c>
      <c r="J26" s="46">
        <v>0</v>
      </c>
      <c r="K26" s="47">
        <f>(J26/B26)*100</f>
        <v>0</v>
      </c>
      <c r="L26" s="46">
        <v>22</v>
      </c>
      <c r="M26" s="47">
        <f>(L26/B26)*100</f>
        <v>100</v>
      </c>
      <c r="N26" s="46">
        <v>0</v>
      </c>
      <c r="O26" s="47">
        <f>(N26/B26)*100</f>
        <v>0</v>
      </c>
      <c r="P26" s="46">
        <v>0</v>
      </c>
      <c r="Q26" s="47">
        <f>(P26/B26)*100</f>
        <v>0</v>
      </c>
      <c r="R26" s="46">
        <v>0</v>
      </c>
      <c r="S26" s="47">
        <f>(R26/B26)*100</f>
        <v>0</v>
      </c>
      <c r="T26" s="46">
        <v>9</v>
      </c>
      <c r="U26" s="47">
        <f>(T26/B26)*100</f>
        <v>40.909090909090914</v>
      </c>
      <c r="V26" s="46">
        <v>0</v>
      </c>
      <c r="W26" s="47">
        <f>(V26/B26)*100</f>
        <v>0</v>
      </c>
      <c r="X26" s="46">
        <v>0</v>
      </c>
      <c r="Y26" s="47">
        <f>(X26/B26)*100</f>
        <v>0</v>
      </c>
      <c r="Z26" s="65">
        <v>13</v>
      </c>
      <c r="AA26" s="47">
        <f>(Z26/B26)*100</f>
        <v>59.090909090909093</v>
      </c>
      <c r="AB26" s="46">
        <v>1</v>
      </c>
      <c r="AC26" s="106"/>
      <c r="AD26" s="106"/>
      <c r="AE26" s="106" t="str">
        <f t="shared" si="13"/>
        <v>Apartadó2020</v>
      </c>
      <c r="AF26" s="106">
        <f t="shared" si="14"/>
        <v>22</v>
      </c>
      <c r="AG26" s="106">
        <f t="shared" si="15"/>
        <v>0</v>
      </c>
      <c r="AH26" s="106">
        <f t="shared" si="16"/>
        <v>9</v>
      </c>
      <c r="AI26" s="106">
        <f t="shared" si="17"/>
        <v>0</v>
      </c>
      <c r="AJ26" s="120">
        <f t="shared" si="18"/>
        <v>13</v>
      </c>
      <c r="AK26" s="106">
        <f t="shared" si="19"/>
        <v>0</v>
      </c>
      <c r="AL26" s="106"/>
      <c r="AM26" s="106"/>
      <c r="AN26" s="106"/>
      <c r="AO26" s="106"/>
      <c r="AP26" s="106"/>
      <c r="AQ26" s="106"/>
      <c r="AR26" s="106"/>
      <c r="AS26" s="106"/>
      <c r="AT26" s="106"/>
    </row>
    <row r="27" spans="1:46" ht="26.1" customHeight="1" x14ac:dyDescent="0.2">
      <c r="A27" s="64" t="s">
        <v>8</v>
      </c>
      <c r="B27" s="46">
        <v>15</v>
      </c>
      <c r="C27" s="47">
        <f>(B27/$B$37)*100</f>
        <v>24.193548387096776</v>
      </c>
      <c r="D27" s="46">
        <v>0</v>
      </c>
      <c r="E27" s="65">
        <f t="shared" ref="E27:E36" si="20">(D27/B27)*100</f>
        <v>0</v>
      </c>
      <c r="F27" s="48">
        <v>14</v>
      </c>
      <c r="G27" s="47">
        <f t="shared" ref="G27:G36" si="21">(F27/B27)*100</f>
        <v>93.333333333333329</v>
      </c>
      <c r="H27" s="46">
        <v>1</v>
      </c>
      <c r="I27" s="47">
        <f t="shared" ref="I27:I36" si="22">(H27/B27)*100</f>
        <v>6.666666666666667</v>
      </c>
      <c r="J27" s="46">
        <v>0</v>
      </c>
      <c r="K27" s="47">
        <f t="shared" ref="K27:K36" si="23">(J27/B27)*100</f>
        <v>0</v>
      </c>
      <c r="L27" s="46">
        <v>15</v>
      </c>
      <c r="M27" s="47">
        <f t="shared" ref="M27:M36" si="24">(L27/B27)*100</f>
        <v>100</v>
      </c>
      <c r="N27" s="46">
        <v>0</v>
      </c>
      <c r="O27" s="47">
        <f t="shared" ref="O27:O36" si="25">(N27/B27)*100</f>
        <v>0</v>
      </c>
      <c r="P27" s="46">
        <v>0</v>
      </c>
      <c r="Q27" s="47">
        <f t="shared" ref="Q27:Q36" si="26">(P27/B27)*100</f>
        <v>0</v>
      </c>
      <c r="R27" s="46">
        <v>0</v>
      </c>
      <c r="S27" s="47">
        <f t="shared" ref="S27:S36" si="27">(R27/B27)*100</f>
        <v>0</v>
      </c>
      <c r="T27" s="46">
        <v>0</v>
      </c>
      <c r="U27" s="47">
        <f t="shared" ref="U27:U36" si="28">(T27/B27)*100</f>
        <v>0</v>
      </c>
      <c r="V27" s="46">
        <v>0</v>
      </c>
      <c r="W27" s="47">
        <f t="shared" ref="W27:W36" si="29">(V27/B27)*100</f>
        <v>0</v>
      </c>
      <c r="X27" s="46">
        <v>0</v>
      </c>
      <c r="Y27" s="47">
        <f t="shared" ref="Y27:Y36" si="30">(X27/B27)*100</f>
        <v>0</v>
      </c>
      <c r="Z27" s="65">
        <v>15</v>
      </c>
      <c r="AA27" s="47">
        <f t="shared" ref="AA27:AA36" si="31">(Z27/B27)*100</f>
        <v>100</v>
      </c>
      <c r="AB27" s="46">
        <v>0</v>
      </c>
      <c r="AC27" s="106"/>
      <c r="AD27" s="106"/>
      <c r="AE27" s="106" t="str">
        <f t="shared" si="13"/>
        <v>Arboletes2020</v>
      </c>
      <c r="AF27" s="106">
        <f t="shared" si="14"/>
        <v>15</v>
      </c>
      <c r="AG27" s="106">
        <f t="shared" si="15"/>
        <v>0</v>
      </c>
      <c r="AH27" s="106">
        <f t="shared" si="16"/>
        <v>0</v>
      </c>
      <c r="AI27" s="106">
        <f t="shared" si="17"/>
        <v>0</v>
      </c>
      <c r="AJ27" s="120">
        <f t="shared" si="18"/>
        <v>15</v>
      </c>
      <c r="AK27" s="106">
        <f t="shared" si="19"/>
        <v>0</v>
      </c>
      <c r="AL27" s="106"/>
      <c r="AM27" s="106"/>
      <c r="AN27" s="106"/>
      <c r="AO27" s="106"/>
      <c r="AP27" s="106"/>
      <c r="AQ27" s="106"/>
      <c r="AR27" s="106"/>
      <c r="AS27" s="106"/>
      <c r="AT27" s="106"/>
    </row>
    <row r="28" spans="1:46" ht="26.1" customHeight="1" x14ac:dyDescent="0.2">
      <c r="A28" s="64" t="s">
        <v>9</v>
      </c>
      <c r="B28" s="46">
        <v>6</v>
      </c>
      <c r="C28" s="47">
        <f>(B28/$B$37)*100</f>
        <v>9.67741935483871</v>
      </c>
      <c r="D28" s="46">
        <v>0</v>
      </c>
      <c r="E28" s="65">
        <f t="shared" si="20"/>
        <v>0</v>
      </c>
      <c r="F28" s="48">
        <v>1</v>
      </c>
      <c r="G28" s="47">
        <f t="shared" si="21"/>
        <v>16.666666666666664</v>
      </c>
      <c r="H28" s="46">
        <v>5</v>
      </c>
      <c r="I28" s="47">
        <f t="shared" si="22"/>
        <v>83.333333333333343</v>
      </c>
      <c r="J28" s="46">
        <v>0</v>
      </c>
      <c r="K28" s="47">
        <f t="shared" si="23"/>
        <v>0</v>
      </c>
      <c r="L28" s="46">
        <v>6</v>
      </c>
      <c r="M28" s="47">
        <f t="shared" si="24"/>
        <v>100</v>
      </c>
      <c r="N28" s="46">
        <v>0</v>
      </c>
      <c r="O28" s="47">
        <f t="shared" si="25"/>
        <v>0</v>
      </c>
      <c r="P28" s="46">
        <v>0</v>
      </c>
      <c r="Q28" s="47">
        <f t="shared" si="26"/>
        <v>0</v>
      </c>
      <c r="R28" s="46">
        <v>0</v>
      </c>
      <c r="S28" s="47">
        <f t="shared" si="27"/>
        <v>0</v>
      </c>
      <c r="T28" s="46">
        <v>0</v>
      </c>
      <c r="U28" s="47">
        <f t="shared" si="28"/>
        <v>0</v>
      </c>
      <c r="V28" s="46">
        <v>0</v>
      </c>
      <c r="W28" s="47">
        <f t="shared" si="29"/>
        <v>0</v>
      </c>
      <c r="X28" s="46">
        <v>0</v>
      </c>
      <c r="Y28" s="47">
        <f t="shared" si="30"/>
        <v>0</v>
      </c>
      <c r="Z28" s="65">
        <v>3</v>
      </c>
      <c r="AA28" s="47">
        <f t="shared" si="31"/>
        <v>50</v>
      </c>
      <c r="AB28" s="46">
        <v>0</v>
      </c>
      <c r="AC28" s="106"/>
      <c r="AD28" s="106"/>
      <c r="AE28" s="106" t="str">
        <f t="shared" si="13"/>
        <v>Carepa2020</v>
      </c>
      <c r="AF28" s="106">
        <f t="shared" si="14"/>
        <v>6</v>
      </c>
      <c r="AG28" s="106">
        <f t="shared" si="15"/>
        <v>0</v>
      </c>
      <c r="AH28" s="106">
        <f t="shared" si="16"/>
        <v>0</v>
      </c>
      <c r="AI28" s="106">
        <f t="shared" si="17"/>
        <v>0</v>
      </c>
      <c r="AJ28" s="120">
        <f t="shared" si="18"/>
        <v>3</v>
      </c>
      <c r="AK28" s="106">
        <f t="shared" si="19"/>
        <v>0</v>
      </c>
      <c r="AL28" s="106"/>
      <c r="AM28" s="106"/>
      <c r="AN28" s="106"/>
      <c r="AO28" s="106"/>
      <c r="AP28" s="106"/>
      <c r="AQ28" s="106"/>
      <c r="AR28" s="106"/>
      <c r="AS28" s="106"/>
      <c r="AT28" s="106"/>
    </row>
    <row r="29" spans="1:46" ht="26.1" customHeight="1" x14ac:dyDescent="0.2">
      <c r="A29" s="64" t="s">
        <v>183</v>
      </c>
      <c r="B29" s="46">
        <v>5</v>
      </c>
      <c r="C29" s="47">
        <f>(B29/$B$37)*100</f>
        <v>8.064516129032258</v>
      </c>
      <c r="D29" s="46">
        <v>0</v>
      </c>
      <c r="E29" s="65">
        <f t="shared" si="20"/>
        <v>0</v>
      </c>
      <c r="F29" s="48">
        <v>4</v>
      </c>
      <c r="G29" s="47">
        <f t="shared" si="21"/>
        <v>80</v>
      </c>
      <c r="H29" s="46">
        <v>1</v>
      </c>
      <c r="I29" s="47">
        <f t="shared" si="22"/>
        <v>20</v>
      </c>
      <c r="J29" s="46">
        <v>0</v>
      </c>
      <c r="K29" s="47">
        <f t="shared" si="23"/>
        <v>0</v>
      </c>
      <c r="L29" s="46">
        <v>5</v>
      </c>
      <c r="M29" s="47">
        <f t="shared" si="24"/>
        <v>100</v>
      </c>
      <c r="N29" s="46">
        <v>0</v>
      </c>
      <c r="O29" s="47">
        <f t="shared" si="25"/>
        <v>0</v>
      </c>
      <c r="P29" s="46">
        <v>0</v>
      </c>
      <c r="Q29" s="47">
        <f t="shared" si="26"/>
        <v>0</v>
      </c>
      <c r="R29" s="46">
        <v>0</v>
      </c>
      <c r="S29" s="47">
        <f t="shared" si="27"/>
        <v>0</v>
      </c>
      <c r="T29" s="46">
        <v>1</v>
      </c>
      <c r="U29" s="47">
        <f t="shared" si="28"/>
        <v>20</v>
      </c>
      <c r="V29" s="46">
        <v>1</v>
      </c>
      <c r="W29" s="47">
        <f t="shared" si="29"/>
        <v>20</v>
      </c>
      <c r="X29" s="46">
        <v>2</v>
      </c>
      <c r="Y29" s="47">
        <f t="shared" si="30"/>
        <v>40</v>
      </c>
      <c r="Z29" s="65">
        <v>0</v>
      </c>
      <c r="AA29" s="47">
        <f t="shared" si="31"/>
        <v>0</v>
      </c>
      <c r="AB29" s="46">
        <v>0</v>
      </c>
      <c r="AC29" s="106"/>
      <c r="AD29" s="106"/>
      <c r="AE29" s="106" t="str">
        <f t="shared" si="13"/>
        <v>Chigorodó2020</v>
      </c>
      <c r="AF29" s="106">
        <f t="shared" si="14"/>
        <v>5</v>
      </c>
      <c r="AG29" s="106">
        <f t="shared" si="15"/>
        <v>0</v>
      </c>
      <c r="AH29" s="106">
        <f t="shared" si="16"/>
        <v>1</v>
      </c>
      <c r="AI29" s="106">
        <f t="shared" si="17"/>
        <v>1</v>
      </c>
      <c r="AJ29" s="120">
        <f t="shared" si="18"/>
        <v>0</v>
      </c>
      <c r="AK29" s="106">
        <f t="shared" si="19"/>
        <v>2</v>
      </c>
      <c r="AL29" s="106"/>
      <c r="AM29" s="106"/>
      <c r="AN29" s="106"/>
      <c r="AO29" s="106"/>
      <c r="AP29" s="106"/>
      <c r="AQ29" s="106"/>
      <c r="AR29" s="106"/>
      <c r="AS29" s="106"/>
      <c r="AT29" s="106"/>
    </row>
    <row r="30" spans="1:46" ht="26.1" customHeight="1" x14ac:dyDescent="0.2">
      <c r="A30" s="79" t="s">
        <v>184</v>
      </c>
      <c r="B30" s="46">
        <v>0</v>
      </c>
      <c r="C30" s="47">
        <f t="shared" ref="C30:C35" si="32">(B30/$B$37)*100</f>
        <v>0</v>
      </c>
      <c r="D30" s="46">
        <v>0</v>
      </c>
      <c r="E30" s="65"/>
      <c r="F30" s="48">
        <v>0</v>
      </c>
      <c r="G30" s="47"/>
      <c r="H30" s="46">
        <v>0</v>
      </c>
      <c r="I30" s="47"/>
      <c r="J30" s="46">
        <v>0</v>
      </c>
      <c r="K30" s="47"/>
      <c r="L30" s="46">
        <v>0</v>
      </c>
      <c r="M30" s="47"/>
      <c r="N30" s="46">
        <v>0</v>
      </c>
      <c r="O30" s="47"/>
      <c r="P30" s="46">
        <v>0</v>
      </c>
      <c r="Q30" s="47"/>
      <c r="R30" s="46">
        <v>0</v>
      </c>
      <c r="S30" s="47"/>
      <c r="T30" s="46">
        <v>0</v>
      </c>
      <c r="U30" s="47"/>
      <c r="V30" s="46">
        <v>0</v>
      </c>
      <c r="W30" s="47"/>
      <c r="X30" s="46">
        <v>0</v>
      </c>
      <c r="Y30" s="47"/>
      <c r="Z30" s="65">
        <v>0</v>
      </c>
      <c r="AA30" s="47"/>
      <c r="AB30" s="46">
        <v>0</v>
      </c>
      <c r="AC30" s="106"/>
      <c r="AD30" s="106"/>
      <c r="AE30" s="106" t="str">
        <f t="shared" si="13"/>
        <v>Murindó2020</v>
      </c>
      <c r="AF30" s="106">
        <f t="shared" si="14"/>
        <v>0</v>
      </c>
      <c r="AG30" s="106">
        <f t="shared" si="15"/>
        <v>0</v>
      </c>
      <c r="AH30" s="106">
        <f t="shared" si="16"/>
        <v>0</v>
      </c>
      <c r="AI30" s="106">
        <f t="shared" si="17"/>
        <v>0</v>
      </c>
      <c r="AJ30" s="120">
        <f t="shared" si="18"/>
        <v>0</v>
      </c>
      <c r="AK30" s="106">
        <f t="shared" si="19"/>
        <v>0</v>
      </c>
      <c r="AL30" s="106"/>
      <c r="AM30" s="106"/>
      <c r="AN30" s="106"/>
      <c r="AO30" s="106"/>
      <c r="AP30" s="106"/>
      <c r="AQ30" s="106"/>
      <c r="AR30" s="106"/>
      <c r="AS30" s="106"/>
      <c r="AT30" s="106"/>
    </row>
    <row r="31" spans="1:46" ht="26.1" customHeight="1" x14ac:dyDescent="0.2">
      <c r="A31" s="79" t="s">
        <v>185</v>
      </c>
      <c r="B31" s="46">
        <v>0</v>
      </c>
      <c r="C31" s="47">
        <f t="shared" si="32"/>
        <v>0</v>
      </c>
      <c r="D31" s="46">
        <v>0</v>
      </c>
      <c r="E31" s="65"/>
      <c r="F31" s="48">
        <v>0</v>
      </c>
      <c r="G31" s="47"/>
      <c r="H31" s="46">
        <v>0</v>
      </c>
      <c r="I31" s="47"/>
      <c r="J31" s="46">
        <v>0</v>
      </c>
      <c r="K31" s="47"/>
      <c r="L31" s="46">
        <v>0</v>
      </c>
      <c r="M31" s="47"/>
      <c r="N31" s="46">
        <v>0</v>
      </c>
      <c r="O31" s="47"/>
      <c r="P31" s="46">
        <v>0</v>
      </c>
      <c r="Q31" s="47"/>
      <c r="R31" s="46">
        <v>0</v>
      </c>
      <c r="S31" s="47"/>
      <c r="T31" s="46">
        <v>0</v>
      </c>
      <c r="U31" s="47"/>
      <c r="V31" s="46">
        <v>0</v>
      </c>
      <c r="W31" s="47"/>
      <c r="X31" s="46">
        <v>0</v>
      </c>
      <c r="Y31" s="47"/>
      <c r="Z31" s="65">
        <v>0</v>
      </c>
      <c r="AA31" s="47"/>
      <c r="AB31" s="46">
        <v>0</v>
      </c>
      <c r="AC31" s="106"/>
      <c r="AD31" s="106"/>
      <c r="AE31" s="106" t="str">
        <f t="shared" si="13"/>
        <v>Mutatá2020</v>
      </c>
      <c r="AF31" s="106">
        <f t="shared" si="14"/>
        <v>0</v>
      </c>
      <c r="AG31" s="106">
        <f t="shared" si="15"/>
        <v>0</v>
      </c>
      <c r="AH31" s="106">
        <f t="shared" si="16"/>
        <v>0</v>
      </c>
      <c r="AI31" s="106">
        <f t="shared" si="17"/>
        <v>0</v>
      </c>
      <c r="AJ31" s="120">
        <f t="shared" si="18"/>
        <v>0</v>
      </c>
      <c r="AK31" s="106">
        <f t="shared" si="19"/>
        <v>0</v>
      </c>
      <c r="AL31" s="106"/>
      <c r="AM31" s="106"/>
      <c r="AN31" s="106"/>
      <c r="AO31" s="106"/>
      <c r="AP31" s="106"/>
      <c r="AQ31" s="106"/>
      <c r="AR31" s="106"/>
      <c r="AS31" s="106"/>
      <c r="AT31" s="106"/>
    </row>
    <row r="32" spans="1:46" ht="26.1" customHeight="1" x14ac:dyDescent="0.2">
      <c r="A32" s="79" t="s">
        <v>186</v>
      </c>
      <c r="B32" s="46">
        <v>8</v>
      </c>
      <c r="C32" s="47">
        <f t="shared" si="32"/>
        <v>12.903225806451612</v>
      </c>
      <c r="D32" s="46">
        <v>0</v>
      </c>
      <c r="E32" s="65">
        <f t="shared" si="20"/>
        <v>0</v>
      </c>
      <c r="F32" s="48">
        <v>0</v>
      </c>
      <c r="G32" s="47">
        <f t="shared" si="21"/>
        <v>0</v>
      </c>
      <c r="H32" s="46">
        <v>0</v>
      </c>
      <c r="I32" s="47">
        <f t="shared" si="22"/>
        <v>0</v>
      </c>
      <c r="J32" s="46">
        <v>0</v>
      </c>
      <c r="K32" s="47">
        <f t="shared" si="23"/>
        <v>0</v>
      </c>
      <c r="L32" s="46">
        <v>0</v>
      </c>
      <c r="M32" s="47">
        <f t="shared" si="24"/>
        <v>0</v>
      </c>
      <c r="N32" s="46">
        <v>0</v>
      </c>
      <c r="O32" s="47">
        <f t="shared" si="25"/>
        <v>0</v>
      </c>
      <c r="P32" s="46">
        <v>0</v>
      </c>
      <c r="Q32" s="47">
        <f t="shared" si="26"/>
        <v>0</v>
      </c>
      <c r="R32" s="46">
        <v>0</v>
      </c>
      <c r="S32" s="47">
        <f t="shared" si="27"/>
        <v>0</v>
      </c>
      <c r="T32" s="46">
        <v>0</v>
      </c>
      <c r="U32" s="47">
        <f t="shared" si="28"/>
        <v>0</v>
      </c>
      <c r="V32" s="46">
        <v>0</v>
      </c>
      <c r="W32" s="47">
        <f t="shared" si="29"/>
        <v>0</v>
      </c>
      <c r="X32" s="46">
        <v>0</v>
      </c>
      <c r="Y32" s="47">
        <f t="shared" si="30"/>
        <v>0</v>
      </c>
      <c r="Z32" s="65">
        <v>0</v>
      </c>
      <c r="AA32" s="47">
        <f t="shared" si="31"/>
        <v>0</v>
      </c>
      <c r="AB32" s="46">
        <v>0</v>
      </c>
      <c r="AC32" s="106"/>
      <c r="AD32" s="106"/>
      <c r="AE32" s="106" t="str">
        <f t="shared" si="13"/>
        <v>Necoclí2020</v>
      </c>
      <c r="AF32" s="106">
        <f t="shared" si="14"/>
        <v>8</v>
      </c>
      <c r="AG32" s="106">
        <f t="shared" si="15"/>
        <v>0</v>
      </c>
      <c r="AH32" s="106">
        <f t="shared" si="16"/>
        <v>0</v>
      </c>
      <c r="AI32" s="106">
        <f t="shared" si="17"/>
        <v>0</v>
      </c>
      <c r="AJ32" s="120">
        <f t="shared" si="18"/>
        <v>0</v>
      </c>
      <c r="AK32" s="106">
        <f t="shared" si="19"/>
        <v>0</v>
      </c>
      <c r="AL32" s="106"/>
      <c r="AM32" s="106"/>
      <c r="AN32" s="106"/>
      <c r="AO32" s="106"/>
      <c r="AP32" s="106"/>
      <c r="AQ32" s="106"/>
      <c r="AR32" s="106"/>
      <c r="AS32" s="106"/>
      <c r="AT32" s="106"/>
    </row>
    <row r="33" spans="1:46" ht="26.1" customHeight="1" x14ac:dyDescent="0.2">
      <c r="A33" s="79" t="s">
        <v>10</v>
      </c>
      <c r="B33" s="46">
        <v>1</v>
      </c>
      <c r="C33" s="47">
        <f t="shared" si="32"/>
        <v>1.6129032258064515</v>
      </c>
      <c r="D33" s="46">
        <v>0</v>
      </c>
      <c r="E33" s="65">
        <f t="shared" si="20"/>
        <v>0</v>
      </c>
      <c r="F33" s="48">
        <v>0</v>
      </c>
      <c r="G33" s="47">
        <f t="shared" si="21"/>
        <v>0</v>
      </c>
      <c r="H33" s="46">
        <v>0</v>
      </c>
      <c r="I33" s="47">
        <f t="shared" si="22"/>
        <v>0</v>
      </c>
      <c r="J33" s="46">
        <v>0</v>
      </c>
      <c r="K33" s="47">
        <f t="shared" si="23"/>
        <v>0</v>
      </c>
      <c r="L33" s="46">
        <v>0</v>
      </c>
      <c r="M33" s="47">
        <f t="shared" si="24"/>
        <v>0</v>
      </c>
      <c r="N33" s="46">
        <v>0</v>
      </c>
      <c r="O33" s="47">
        <f t="shared" si="25"/>
        <v>0</v>
      </c>
      <c r="P33" s="46">
        <v>0</v>
      </c>
      <c r="Q33" s="47">
        <f t="shared" si="26"/>
        <v>0</v>
      </c>
      <c r="R33" s="46">
        <v>0</v>
      </c>
      <c r="S33" s="47">
        <f t="shared" si="27"/>
        <v>0</v>
      </c>
      <c r="T33" s="46">
        <v>0</v>
      </c>
      <c r="U33" s="47">
        <f t="shared" si="28"/>
        <v>0</v>
      </c>
      <c r="V33" s="46">
        <v>0</v>
      </c>
      <c r="W33" s="47">
        <f t="shared" si="29"/>
        <v>0</v>
      </c>
      <c r="X33" s="46">
        <v>0</v>
      </c>
      <c r="Y33" s="47">
        <f t="shared" si="30"/>
        <v>0</v>
      </c>
      <c r="Z33" s="65">
        <v>0</v>
      </c>
      <c r="AA33" s="47">
        <f t="shared" si="31"/>
        <v>0</v>
      </c>
      <c r="AB33" s="46">
        <v>0</v>
      </c>
      <c r="AC33" s="106"/>
      <c r="AD33" s="106"/>
      <c r="AE33" s="106" t="str">
        <f t="shared" si="13"/>
        <v>San Juan de Urabá2020</v>
      </c>
      <c r="AF33" s="106">
        <f t="shared" si="14"/>
        <v>1</v>
      </c>
      <c r="AG33" s="106">
        <f t="shared" si="15"/>
        <v>0</v>
      </c>
      <c r="AH33" s="106">
        <f t="shared" si="16"/>
        <v>0</v>
      </c>
      <c r="AI33" s="106">
        <f t="shared" si="17"/>
        <v>0</v>
      </c>
      <c r="AJ33" s="120">
        <f t="shared" si="18"/>
        <v>0</v>
      </c>
      <c r="AK33" s="106">
        <f t="shared" si="19"/>
        <v>0</v>
      </c>
      <c r="AL33" s="106"/>
      <c r="AM33" s="106"/>
      <c r="AN33" s="106"/>
      <c r="AO33" s="106"/>
      <c r="AP33" s="106"/>
      <c r="AQ33" s="106"/>
      <c r="AR33" s="106"/>
      <c r="AS33" s="106"/>
      <c r="AT33" s="106"/>
    </row>
    <row r="34" spans="1:46" ht="26.1" customHeight="1" x14ac:dyDescent="0.2">
      <c r="A34" s="64" t="s">
        <v>11</v>
      </c>
      <c r="B34" s="46">
        <v>1</v>
      </c>
      <c r="C34" s="47">
        <f t="shared" si="32"/>
        <v>1.6129032258064515</v>
      </c>
      <c r="D34" s="46">
        <v>0</v>
      </c>
      <c r="E34" s="65">
        <f t="shared" si="20"/>
        <v>0</v>
      </c>
      <c r="F34" s="48">
        <v>1</v>
      </c>
      <c r="G34" s="47">
        <f t="shared" si="21"/>
        <v>100</v>
      </c>
      <c r="H34" s="46">
        <v>0</v>
      </c>
      <c r="I34" s="47">
        <f t="shared" si="22"/>
        <v>0</v>
      </c>
      <c r="J34" s="46">
        <v>0</v>
      </c>
      <c r="K34" s="47">
        <f t="shared" si="23"/>
        <v>0</v>
      </c>
      <c r="L34" s="46">
        <v>1</v>
      </c>
      <c r="M34" s="47">
        <f t="shared" si="24"/>
        <v>100</v>
      </c>
      <c r="N34" s="46">
        <v>0</v>
      </c>
      <c r="O34" s="47">
        <f t="shared" si="25"/>
        <v>0</v>
      </c>
      <c r="P34" s="46">
        <v>0</v>
      </c>
      <c r="Q34" s="47">
        <f t="shared" si="26"/>
        <v>0</v>
      </c>
      <c r="R34" s="46">
        <v>0</v>
      </c>
      <c r="S34" s="47">
        <f t="shared" si="27"/>
        <v>0</v>
      </c>
      <c r="T34" s="46">
        <v>1</v>
      </c>
      <c r="U34" s="47">
        <f t="shared" si="28"/>
        <v>100</v>
      </c>
      <c r="V34" s="46">
        <v>0</v>
      </c>
      <c r="W34" s="47">
        <f t="shared" si="29"/>
        <v>0</v>
      </c>
      <c r="X34" s="46">
        <v>0</v>
      </c>
      <c r="Y34" s="47">
        <f t="shared" si="30"/>
        <v>0</v>
      </c>
      <c r="Z34" s="65">
        <v>0</v>
      </c>
      <c r="AA34" s="47">
        <f t="shared" si="31"/>
        <v>0</v>
      </c>
      <c r="AB34" s="46">
        <v>0</v>
      </c>
      <c r="AC34" s="106"/>
      <c r="AD34" s="106"/>
      <c r="AE34" s="106" t="str">
        <f t="shared" si="13"/>
        <v>San Pedro de Urabá2020</v>
      </c>
      <c r="AF34" s="106">
        <f t="shared" si="14"/>
        <v>1</v>
      </c>
      <c r="AG34" s="106">
        <f t="shared" si="15"/>
        <v>0</v>
      </c>
      <c r="AH34" s="106">
        <f t="shared" si="16"/>
        <v>1</v>
      </c>
      <c r="AI34" s="106">
        <f t="shared" si="17"/>
        <v>0</v>
      </c>
      <c r="AJ34" s="120">
        <f t="shared" si="18"/>
        <v>0</v>
      </c>
      <c r="AK34" s="106">
        <f t="shared" si="19"/>
        <v>0</v>
      </c>
      <c r="AL34" s="106"/>
      <c r="AM34" s="106"/>
      <c r="AN34" s="106"/>
      <c r="AO34" s="106"/>
      <c r="AP34" s="106"/>
      <c r="AQ34" s="106"/>
      <c r="AR34" s="106"/>
      <c r="AS34" s="106"/>
      <c r="AT34" s="106"/>
    </row>
    <row r="35" spans="1:46" ht="26.1" customHeight="1" x14ac:dyDescent="0.2">
      <c r="A35" s="79" t="s">
        <v>187</v>
      </c>
      <c r="B35" s="46">
        <v>0</v>
      </c>
      <c r="C35" s="47">
        <f t="shared" si="32"/>
        <v>0</v>
      </c>
      <c r="D35" s="46">
        <v>0</v>
      </c>
      <c r="E35" s="65"/>
      <c r="F35" s="48">
        <v>0</v>
      </c>
      <c r="G35" s="47"/>
      <c r="H35" s="46">
        <v>0</v>
      </c>
      <c r="I35" s="47"/>
      <c r="J35" s="46">
        <v>0</v>
      </c>
      <c r="K35" s="47"/>
      <c r="L35" s="46">
        <v>0</v>
      </c>
      <c r="M35" s="47"/>
      <c r="N35" s="46">
        <v>0</v>
      </c>
      <c r="O35" s="47"/>
      <c r="P35" s="46">
        <v>0</v>
      </c>
      <c r="Q35" s="47"/>
      <c r="R35" s="46">
        <v>0</v>
      </c>
      <c r="S35" s="47"/>
      <c r="T35" s="46">
        <v>0</v>
      </c>
      <c r="U35" s="47"/>
      <c r="V35" s="46">
        <v>0</v>
      </c>
      <c r="W35" s="47"/>
      <c r="X35" s="46">
        <v>0</v>
      </c>
      <c r="Y35" s="47"/>
      <c r="Z35" s="65">
        <v>0</v>
      </c>
      <c r="AA35" s="47"/>
      <c r="AB35" s="46">
        <v>0</v>
      </c>
      <c r="AC35" s="106"/>
      <c r="AD35" s="106"/>
      <c r="AE35" s="106" t="str">
        <f t="shared" si="13"/>
        <v>Vigía del Fuerte2020</v>
      </c>
      <c r="AF35" s="106">
        <f t="shared" si="14"/>
        <v>0</v>
      </c>
      <c r="AG35" s="106">
        <f t="shared" si="15"/>
        <v>0</v>
      </c>
      <c r="AH35" s="106">
        <f t="shared" si="16"/>
        <v>0</v>
      </c>
      <c r="AI35" s="106">
        <f t="shared" si="17"/>
        <v>0</v>
      </c>
      <c r="AJ35" s="120">
        <f t="shared" si="18"/>
        <v>0</v>
      </c>
      <c r="AK35" s="106">
        <f t="shared" si="19"/>
        <v>0</v>
      </c>
      <c r="AL35" s="106"/>
      <c r="AM35" s="106"/>
      <c r="AN35" s="106"/>
      <c r="AO35" s="106"/>
      <c r="AP35" s="106"/>
      <c r="AQ35" s="106"/>
      <c r="AR35" s="106"/>
      <c r="AS35" s="106"/>
      <c r="AT35" s="106"/>
    </row>
    <row r="36" spans="1:46" ht="26.1" customHeight="1" x14ac:dyDescent="0.2">
      <c r="A36" s="64" t="s">
        <v>12</v>
      </c>
      <c r="B36" s="46">
        <v>4</v>
      </c>
      <c r="C36" s="47">
        <f>B36/B37*100</f>
        <v>6.4516129032258061</v>
      </c>
      <c r="D36" s="46">
        <v>0</v>
      </c>
      <c r="E36" s="65">
        <f t="shared" si="20"/>
        <v>0</v>
      </c>
      <c r="F36" s="48">
        <v>3</v>
      </c>
      <c r="G36" s="47">
        <f t="shared" si="21"/>
        <v>75</v>
      </c>
      <c r="H36" s="46">
        <v>1</v>
      </c>
      <c r="I36" s="47">
        <f t="shared" si="22"/>
        <v>25</v>
      </c>
      <c r="J36" s="46">
        <v>0</v>
      </c>
      <c r="K36" s="47">
        <f t="shared" si="23"/>
        <v>0</v>
      </c>
      <c r="L36" s="46">
        <v>4</v>
      </c>
      <c r="M36" s="47">
        <f t="shared" si="24"/>
        <v>100</v>
      </c>
      <c r="N36" s="46">
        <v>0</v>
      </c>
      <c r="O36" s="47">
        <f t="shared" si="25"/>
        <v>0</v>
      </c>
      <c r="P36" s="46">
        <v>0</v>
      </c>
      <c r="Q36" s="47">
        <f t="shared" si="26"/>
        <v>0</v>
      </c>
      <c r="R36" s="46">
        <v>0</v>
      </c>
      <c r="S36" s="47">
        <f t="shared" si="27"/>
        <v>0</v>
      </c>
      <c r="T36" s="46">
        <v>1</v>
      </c>
      <c r="U36" s="47">
        <f t="shared" si="28"/>
        <v>25</v>
      </c>
      <c r="V36" s="46">
        <v>0</v>
      </c>
      <c r="W36" s="47">
        <f t="shared" si="29"/>
        <v>0</v>
      </c>
      <c r="X36" s="46">
        <v>4</v>
      </c>
      <c r="Y36" s="47">
        <f t="shared" si="30"/>
        <v>100</v>
      </c>
      <c r="Z36" s="65">
        <v>0</v>
      </c>
      <c r="AA36" s="47">
        <f t="shared" si="31"/>
        <v>0</v>
      </c>
      <c r="AB36" s="46">
        <v>0</v>
      </c>
      <c r="AC36" s="106"/>
      <c r="AD36" s="106"/>
      <c r="AE36" s="106" t="str">
        <f t="shared" si="13"/>
        <v>Turbo2020</v>
      </c>
      <c r="AF36" s="106">
        <f t="shared" si="14"/>
        <v>4</v>
      </c>
      <c r="AG36" s="106">
        <f t="shared" si="15"/>
        <v>0</v>
      </c>
      <c r="AH36" s="106">
        <f t="shared" si="16"/>
        <v>1</v>
      </c>
      <c r="AI36" s="106">
        <f t="shared" si="17"/>
        <v>0</v>
      </c>
      <c r="AJ36" s="120">
        <f t="shared" si="18"/>
        <v>0</v>
      </c>
      <c r="AK36" s="106">
        <f t="shared" si="19"/>
        <v>4</v>
      </c>
      <c r="AL36" s="106"/>
      <c r="AM36" s="106"/>
      <c r="AN36" s="106"/>
      <c r="AO36" s="106"/>
      <c r="AP36" s="106"/>
      <c r="AQ36" s="106"/>
      <c r="AR36" s="106"/>
      <c r="AS36" s="106"/>
      <c r="AT36" s="106"/>
    </row>
    <row r="37" spans="1:46" ht="26.1" customHeight="1" x14ac:dyDescent="0.2">
      <c r="A37" s="67" t="s">
        <v>174</v>
      </c>
      <c r="B37" s="68">
        <f>SUM(B26:B36)</f>
        <v>62</v>
      </c>
      <c r="C37" s="62">
        <f>B37/B37*100</f>
        <v>100</v>
      </c>
      <c r="D37" s="80">
        <f>SUM($D$26:$D$36)</f>
        <v>0</v>
      </c>
      <c r="E37" s="81">
        <f>(D37/B37)*100</f>
        <v>0</v>
      </c>
      <c r="F37" s="68">
        <f>SUM($F$26:$F$36)</f>
        <v>36</v>
      </c>
      <c r="G37" s="70">
        <f>(F37/B37)*100</f>
        <v>58.064516129032263</v>
      </c>
      <c r="H37" s="68">
        <f>SUM($H$26:$H$36)</f>
        <v>18</v>
      </c>
      <c r="I37" s="70">
        <f>(H37/B37)*100</f>
        <v>29.032258064516132</v>
      </c>
      <c r="J37" s="68">
        <f>SUM($J$26:$J$36)</f>
        <v>0</v>
      </c>
      <c r="K37" s="62">
        <f>(J37/B37)*100</f>
        <v>0</v>
      </c>
      <c r="L37" s="68">
        <f>SUM($L$26:$L$36)</f>
        <v>53</v>
      </c>
      <c r="M37" s="62">
        <f>(L37/B37)*100</f>
        <v>85.483870967741936</v>
      </c>
      <c r="N37" s="80">
        <f>SUM($N$26:$N$36)</f>
        <v>0</v>
      </c>
      <c r="O37" s="62">
        <f>(N37/B37)*100</f>
        <v>0</v>
      </c>
      <c r="P37" s="80">
        <f>SUM(P26:P36)</f>
        <v>0</v>
      </c>
      <c r="Q37" s="62">
        <f>(P37/B37)*100</f>
        <v>0</v>
      </c>
      <c r="R37" s="80">
        <f>SUM(R26:R36)</f>
        <v>0</v>
      </c>
      <c r="S37" s="62">
        <f>(R37/B37)*100</f>
        <v>0</v>
      </c>
      <c r="T37" s="80">
        <f>SUM(T26:T36)</f>
        <v>12</v>
      </c>
      <c r="U37" s="70">
        <f>(T37/B37)*100</f>
        <v>19.35483870967742</v>
      </c>
      <c r="V37" s="80">
        <f>SUM(V26:V36)</f>
        <v>1</v>
      </c>
      <c r="W37" s="62">
        <f>(V37/B37)*100</f>
        <v>1.6129032258064515</v>
      </c>
      <c r="X37" s="80">
        <f>SUM($X$26:$X$36)</f>
        <v>6</v>
      </c>
      <c r="Y37" s="70">
        <f>(X37/B37)*100</f>
        <v>9.67741935483871</v>
      </c>
      <c r="Z37" s="82">
        <f>SUM($Z$26:$Z$36)</f>
        <v>31</v>
      </c>
      <c r="AA37" s="83">
        <f>(Z37/B37)*100</f>
        <v>50</v>
      </c>
      <c r="AB37" s="80">
        <f>SUM(AB26:AB36)</f>
        <v>1</v>
      </c>
      <c r="AC37" s="115"/>
      <c r="AD37" s="115"/>
      <c r="AE37" s="106" t="str">
        <f t="shared" si="13"/>
        <v>TOTAL2020</v>
      </c>
      <c r="AF37" s="106">
        <f t="shared" si="14"/>
        <v>62</v>
      </c>
      <c r="AG37" s="106">
        <f t="shared" si="15"/>
        <v>0</v>
      </c>
      <c r="AH37" s="106">
        <f t="shared" si="16"/>
        <v>12</v>
      </c>
      <c r="AI37" s="106">
        <f t="shared" si="17"/>
        <v>1</v>
      </c>
      <c r="AJ37" s="120">
        <f t="shared" si="18"/>
        <v>31</v>
      </c>
      <c r="AK37" s="106">
        <f t="shared" si="19"/>
        <v>6</v>
      </c>
      <c r="AL37" s="115"/>
      <c r="AM37" s="115"/>
      <c r="AN37" s="115"/>
      <c r="AO37" s="115"/>
      <c r="AP37" s="115"/>
      <c r="AQ37" s="115"/>
      <c r="AR37" s="115"/>
      <c r="AS37" s="115"/>
      <c r="AT37" s="115"/>
    </row>
    <row r="38" spans="1:46" ht="15" x14ac:dyDescent="0.2">
      <c r="A38" s="84"/>
      <c r="B38" s="85"/>
      <c r="C38" s="86"/>
      <c r="D38" s="87"/>
      <c r="E38" s="86"/>
      <c r="F38" s="85"/>
      <c r="G38" s="86"/>
      <c r="H38" s="88"/>
      <c r="I38" s="89"/>
      <c r="J38" s="88"/>
      <c r="K38" s="89"/>
      <c r="L38" s="88"/>
      <c r="M38" s="89"/>
      <c r="N38" s="88"/>
      <c r="O38" s="89"/>
      <c r="P38" s="88"/>
      <c r="Q38" s="89"/>
      <c r="R38" s="88"/>
      <c r="S38" s="89"/>
      <c r="T38" s="88"/>
      <c r="U38" s="89"/>
      <c r="V38" s="88"/>
      <c r="W38" s="89"/>
      <c r="X38" s="88"/>
      <c r="Y38" s="89"/>
      <c r="Z38" s="90"/>
      <c r="AA38" s="89"/>
      <c r="AB38" s="88"/>
      <c r="AC38" s="88"/>
      <c r="AD38" s="88"/>
      <c r="AE38" s="106" t="str">
        <f t="shared" si="13"/>
        <v>2020</v>
      </c>
      <c r="AF38" s="106">
        <f t="shared" si="14"/>
        <v>0</v>
      </c>
      <c r="AG38" s="106">
        <f t="shared" si="15"/>
        <v>0</v>
      </c>
      <c r="AH38" s="106">
        <f t="shared" si="16"/>
        <v>0</v>
      </c>
      <c r="AI38" s="106">
        <f t="shared" si="17"/>
        <v>0</v>
      </c>
      <c r="AJ38" s="120">
        <f t="shared" si="18"/>
        <v>0</v>
      </c>
      <c r="AK38" s="106">
        <f t="shared" si="19"/>
        <v>0</v>
      </c>
      <c r="AL38" s="88"/>
      <c r="AM38" s="88"/>
      <c r="AN38" s="88"/>
      <c r="AO38" s="88"/>
      <c r="AP38" s="88"/>
      <c r="AQ38" s="88"/>
      <c r="AR38" s="88"/>
      <c r="AS38" s="88"/>
      <c r="AT38" s="88"/>
    </row>
    <row r="39" spans="1:46" ht="15" x14ac:dyDescent="0.2">
      <c r="A39" s="84"/>
      <c r="B39" s="85"/>
      <c r="C39" s="86"/>
      <c r="D39" s="87"/>
      <c r="E39" s="86"/>
      <c r="F39" s="85"/>
      <c r="G39" s="86"/>
      <c r="H39" s="88"/>
      <c r="I39" s="89"/>
      <c r="J39" s="88"/>
      <c r="K39" s="89"/>
      <c r="L39" s="88"/>
      <c r="M39" s="89"/>
      <c r="N39" s="88"/>
      <c r="O39" s="89"/>
      <c r="P39" s="88"/>
      <c r="Q39" s="89"/>
      <c r="R39" s="88"/>
      <c r="S39" s="89"/>
      <c r="T39" s="88"/>
      <c r="U39" s="89"/>
      <c r="V39" s="88"/>
      <c r="W39" s="89"/>
      <c r="X39" s="88"/>
      <c r="Y39" s="89"/>
      <c r="Z39" s="90"/>
      <c r="AA39" s="89"/>
      <c r="AB39" s="88"/>
      <c r="AC39" s="88"/>
      <c r="AD39" s="88"/>
      <c r="AE39" s="106" t="str">
        <f t="shared" si="13"/>
        <v>2020</v>
      </c>
      <c r="AF39" s="106">
        <f t="shared" si="14"/>
        <v>0</v>
      </c>
      <c r="AG39" s="106">
        <f t="shared" si="15"/>
        <v>0</v>
      </c>
      <c r="AH39" s="106">
        <f t="shared" si="16"/>
        <v>0</v>
      </c>
      <c r="AI39" s="106">
        <f t="shared" si="17"/>
        <v>0</v>
      </c>
      <c r="AJ39" s="120">
        <f t="shared" si="18"/>
        <v>0</v>
      </c>
      <c r="AK39" s="106">
        <f t="shared" si="19"/>
        <v>0</v>
      </c>
      <c r="AL39" s="88"/>
      <c r="AM39" s="88"/>
      <c r="AN39" s="88"/>
      <c r="AO39" s="88"/>
      <c r="AP39" s="88"/>
      <c r="AQ39" s="88"/>
      <c r="AR39" s="88"/>
      <c r="AS39" s="88"/>
      <c r="AT39" s="88"/>
    </row>
    <row r="40" spans="1:46" ht="22.5" customHeight="1" x14ac:dyDescent="0.2">
      <c r="A40" s="202" t="s">
        <v>218</v>
      </c>
      <c r="B40" s="203"/>
      <c r="C40" s="203"/>
      <c r="D40" s="203"/>
      <c r="E40" s="203"/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4"/>
      <c r="AC40" s="133"/>
      <c r="AD40" s="133"/>
      <c r="AE40" s="106" t="str">
        <f t="shared" si="13"/>
        <v>SUBREGION: NORTE - ANTIOQUIA 20202020</v>
      </c>
      <c r="AF40" s="106">
        <f t="shared" si="14"/>
        <v>0</v>
      </c>
      <c r="AG40" s="106">
        <f t="shared" si="15"/>
        <v>0</v>
      </c>
      <c r="AH40" s="106">
        <f t="shared" si="16"/>
        <v>0</v>
      </c>
      <c r="AI40" s="106">
        <f t="shared" si="17"/>
        <v>0</v>
      </c>
      <c r="AJ40" s="120">
        <f t="shared" si="18"/>
        <v>0</v>
      </c>
      <c r="AK40" s="106">
        <f t="shared" si="19"/>
        <v>0</v>
      </c>
      <c r="AL40" s="133"/>
      <c r="AM40" s="133"/>
      <c r="AN40" s="133"/>
      <c r="AO40" s="133"/>
      <c r="AP40" s="133"/>
      <c r="AQ40" s="133"/>
      <c r="AR40" s="133"/>
      <c r="AS40" s="133"/>
      <c r="AT40" s="133"/>
    </row>
    <row r="41" spans="1:46" ht="15.75" customHeight="1" x14ac:dyDescent="0.2">
      <c r="A41" s="175" t="s">
        <v>176</v>
      </c>
      <c r="B41" s="196" t="s">
        <v>177</v>
      </c>
      <c r="C41" s="198" t="s">
        <v>178</v>
      </c>
      <c r="D41" s="175" t="s">
        <v>150</v>
      </c>
      <c r="E41" s="175"/>
      <c r="F41" s="175"/>
      <c r="G41" s="175"/>
      <c r="H41" s="175"/>
      <c r="I41" s="175"/>
      <c r="J41" s="175"/>
      <c r="K41" s="175"/>
      <c r="L41" s="175" t="s">
        <v>151</v>
      </c>
      <c r="M41" s="175"/>
      <c r="N41" s="175"/>
      <c r="O41" s="175"/>
      <c r="P41" s="175"/>
      <c r="Q41" s="175"/>
      <c r="R41" s="175" t="s">
        <v>152</v>
      </c>
      <c r="S41" s="175"/>
      <c r="T41" s="175"/>
      <c r="U41" s="175"/>
      <c r="V41" s="175"/>
      <c r="W41" s="175"/>
      <c r="X41" s="175"/>
      <c r="Y41" s="175"/>
      <c r="Z41" s="200" t="s">
        <v>215</v>
      </c>
      <c r="AA41" s="60"/>
      <c r="AB41" s="196" t="s">
        <v>154</v>
      </c>
      <c r="AC41" s="134"/>
      <c r="AD41" s="134"/>
      <c r="AE41" s="106" t="str">
        <f t="shared" si="13"/>
        <v>Municipio2020</v>
      </c>
      <c r="AF41" s="106" t="str">
        <f t="shared" si="14"/>
        <v>Numero Piscinas</v>
      </c>
      <c r="AG41" s="106" t="str">
        <f t="shared" si="15"/>
        <v>CONCEPTO</v>
      </c>
      <c r="AH41" s="106">
        <f t="shared" si="16"/>
        <v>0</v>
      </c>
      <c r="AI41" s="106">
        <f t="shared" si="17"/>
        <v>0</v>
      </c>
      <c r="AJ41" s="120" t="str">
        <f t="shared" si="18"/>
        <v>Sin Información 2020</v>
      </c>
      <c r="AK41" s="106">
        <f t="shared" si="19"/>
        <v>0</v>
      </c>
      <c r="AL41" s="134"/>
      <c r="AM41" s="134"/>
      <c r="AN41" s="134"/>
      <c r="AO41" s="134"/>
      <c r="AP41" s="134"/>
      <c r="AQ41" s="134"/>
      <c r="AR41" s="134"/>
      <c r="AS41" s="134"/>
      <c r="AT41" s="134"/>
    </row>
    <row r="42" spans="1:46" ht="123.75" customHeight="1" x14ac:dyDescent="0.25">
      <c r="A42" s="195"/>
      <c r="B42" s="197"/>
      <c r="C42" s="199"/>
      <c r="D42" s="61" t="s">
        <v>155</v>
      </c>
      <c r="E42" s="62" t="s">
        <v>149</v>
      </c>
      <c r="F42" s="61" t="s">
        <v>156</v>
      </c>
      <c r="G42" s="62" t="s">
        <v>149</v>
      </c>
      <c r="H42" s="61" t="s">
        <v>157</v>
      </c>
      <c r="I42" s="62" t="s">
        <v>149</v>
      </c>
      <c r="J42" s="61" t="s">
        <v>158</v>
      </c>
      <c r="K42" s="62" t="s">
        <v>149</v>
      </c>
      <c r="L42" s="61" t="s">
        <v>159</v>
      </c>
      <c r="M42" s="62" t="s">
        <v>149</v>
      </c>
      <c r="N42" s="61" t="s">
        <v>160</v>
      </c>
      <c r="O42" s="62" t="s">
        <v>149</v>
      </c>
      <c r="P42" s="61" t="s">
        <v>161</v>
      </c>
      <c r="Q42" s="62" t="s">
        <v>149</v>
      </c>
      <c r="R42" s="61" t="s">
        <v>162</v>
      </c>
      <c r="S42" s="62" t="s">
        <v>149</v>
      </c>
      <c r="T42" s="61" t="s">
        <v>163</v>
      </c>
      <c r="U42" s="62" t="s">
        <v>149</v>
      </c>
      <c r="V42" s="61" t="s">
        <v>164</v>
      </c>
      <c r="W42" s="62" t="s">
        <v>149</v>
      </c>
      <c r="X42" s="61" t="s">
        <v>88</v>
      </c>
      <c r="Y42" s="62" t="s">
        <v>149</v>
      </c>
      <c r="Z42" s="201"/>
      <c r="AA42" s="63" t="s">
        <v>149</v>
      </c>
      <c r="AB42" s="197"/>
      <c r="AC42" s="135"/>
      <c r="AD42" s="135"/>
      <c r="AE42" s="106" t="str">
        <f t="shared" si="13"/>
        <v>2020</v>
      </c>
      <c r="AF42" s="106">
        <f t="shared" si="14"/>
        <v>0</v>
      </c>
      <c r="AG42" s="106" t="str">
        <f t="shared" si="15"/>
        <v>Favorable</v>
      </c>
      <c r="AH42" s="106" t="str">
        <f t="shared" si="16"/>
        <v>Favorable con Requerimientos</v>
      </c>
      <c r="AI42" s="106" t="str">
        <f t="shared" si="17"/>
        <v>Desfavorable</v>
      </c>
      <c r="AJ42" s="120">
        <f t="shared" si="18"/>
        <v>0</v>
      </c>
      <c r="AK42" s="106" t="str">
        <f t="shared" si="19"/>
        <v>Fuera de Servicio</v>
      </c>
      <c r="AL42" s="135"/>
      <c r="AM42" s="135"/>
      <c r="AN42" s="135"/>
      <c r="AO42" s="135"/>
      <c r="AP42" s="135"/>
      <c r="AQ42" s="135"/>
      <c r="AR42" s="135"/>
      <c r="AS42" s="135"/>
      <c r="AT42" s="135"/>
    </row>
    <row r="43" spans="1:46" ht="26.1" customHeight="1" x14ac:dyDescent="0.2">
      <c r="A43" s="66" t="s">
        <v>31</v>
      </c>
      <c r="B43" s="48">
        <v>3</v>
      </c>
      <c r="C43" s="47">
        <f>(B43/$B$60)*100</f>
        <v>10</v>
      </c>
      <c r="D43" s="48">
        <v>0</v>
      </c>
      <c r="E43" s="47">
        <f>(D43/B43)*100</f>
        <v>0</v>
      </c>
      <c r="F43" s="48">
        <v>3</v>
      </c>
      <c r="G43" s="47">
        <f>(F43/B43)*100</f>
        <v>100</v>
      </c>
      <c r="H43" s="48">
        <v>0</v>
      </c>
      <c r="I43" s="47">
        <f>(H43/B43)*100</f>
        <v>0</v>
      </c>
      <c r="J43" s="48">
        <v>0</v>
      </c>
      <c r="K43" s="47">
        <f>(J43/B43)*100</f>
        <v>0</v>
      </c>
      <c r="L43" s="48">
        <v>0</v>
      </c>
      <c r="M43" s="47">
        <f>(L43/B43)*100</f>
        <v>0</v>
      </c>
      <c r="N43" s="48">
        <v>3</v>
      </c>
      <c r="O43" s="47">
        <f>(N43/B43)*100</f>
        <v>100</v>
      </c>
      <c r="P43" s="48">
        <v>0</v>
      </c>
      <c r="Q43" s="47">
        <f>(P43/B43)*100</f>
        <v>0</v>
      </c>
      <c r="R43" s="48">
        <v>0</v>
      </c>
      <c r="S43" s="47">
        <f>(P43/B43)*100</f>
        <v>0</v>
      </c>
      <c r="T43" s="48">
        <v>0</v>
      </c>
      <c r="U43" s="47">
        <f>(T43/B43)*100</f>
        <v>0</v>
      </c>
      <c r="V43" s="48">
        <v>0</v>
      </c>
      <c r="W43" s="47">
        <f>(V43/B43)*100</f>
        <v>0</v>
      </c>
      <c r="X43" s="48">
        <v>3</v>
      </c>
      <c r="Y43" s="47">
        <f>(X43/B43)*100</f>
        <v>100</v>
      </c>
      <c r="Z43" s="47">
        <v>0</v>
      </c>
      <c r="AA43" s="47">
        <f>(Z43/B43)*100</f>
        <v>0</v>
      </c>
      <c r="AB43" s="48">
        <v>0</v>
      </c>
      <c r="AC43" s="136"/>
      <c r="AD43" s="136"/>
      <c r="AE43" s="106" t="str">
        <f t="shared" si="13"/>
        <v>Angostura2020</v>
      </c>
      <c r="AF43" s="106">
        <f t="shared" si="14"/>
        <v>3</v>
      </c>
      <c r="AG43" s="106">
        <f t="shared" si="15"/>
        <v>0</v>
      </c>
      <c r="AH43" s="106">
        <f t="shared" si="16"/>
        <v>0</v>
      </c>
      <c r="AI43" s="106">
        <f t="shared" si="17"/>
        <v>0</v>
      </c>
      <c r="AJ43" s="120">
        <f t="shared" si="18"/>
        <v>0</v>
      </c>
      <c r="AK43" s="106">
        <f t="shared" si="19"/>
        <v>3</v>
      </c>
      <c r="AL43" s="136"/>
      <c r="AM43" s="136"/>
      <c r="AN43" s="136"/>
      <c r="AO43" s="136"/>
      <c r="AP43" s="136"/>
      <c r="AQ43" s="136"/>
      <c r="AR43" s="136"/>
      <c r="AS43" s="136"/>
      <c r="AT43" s="136"/>
    </row>
    <row r="44" spans="1:46" ht="26.1" customHeight="1" x14ac:dyDescent="0.2">
      <c r="A44" s="91" t="s">
        <v>32</v>
      </c>
      <c r="B44" s="48">
        <v>0</v>
      </c>
      <c r="C44" s="47">
        <f t="shared" ref="C44:C58" si="33">(B44/$B$60)*100</f>
        <v>0</v>
      </c>
      <c r="D44" s="48">
        <v>0</v>
      </c>
      <c r="E44" s="47"/>
      <c r="F44" s="48">
        <v>0</v>
      </c>
      <c r="G44" s="47"/>
      <c r="H44" s="48">
        <v>0</v>
      </c>
      <c r="I44" s="47"/>
      <c r="J44" s="48">
        <v>0</v>
      </c>
      <c r="K44" s="47"/>
      <c r="L44" s="48">
        <v>0</v>
      </c>
      <c r="M44" s="47"/>
      <c r="N44" s="48">
        <v>0</v>
      </c>
      <c r="O44" s="47"/>
      <c r="P44" s="48">
        <v>0</v>
      </c>
      <c r="Q44" s="47"/>
      <c r="R44" s="48">
        <v>0</v>
      </c>
      <c r="S44" s="47"/>
      <c r="T44" s="48">
        <v>0</v>
      </c>
      <c r="U44" s="47"/>
      <c r="V44" s="48">
        <v>0</v>
      </c>
      <c r="W44" s="47"/>
      <c r="X44" s="48">
        <v>0</v>
      </c>
      <c r="Y44" s="47"/>
      <c r="Z44" s="47">
        <v>0</v>
      </c>
      <c r="AA44" s="47"/>
      <c r="AB44" s="48">
        <v>0</v>
      </c>
      <c r="AC44" s="136"/>
      <c r="AD44" s="136"/>
      <c r="AE44" s="106" t="str">
        <f t="shared" si="13"/>
        <v>Belmira2020</v>
      </c>
      <c r="AF44" s="106">
        <f t="shared" si="14"/>
        <v>0</v>
      </c>
      <c r="AG44" s="106">
        <f t="shared" si="15"/>
        <v>0</v>
      </c>
      <c r="AH44" s="106">
        <f t="shared" si="16"/>
        <v>0</v>
      </c>
      <c r="AI44" s="106">
        <f t="shared" si="17"/>
        <v>0</v>
      </c>
      <c r="AJ44" s="120">
        <f t="shared" si="18"/>
        <v>0</v>
      </c>
      <c r="AK44" s="106">
        <f t="shared" si="19"/>
        <v>0</v>
      </c>
      <c r="AL44" s="136"/>
      <c r="AM44" s="136"/>
      <c r="AN44" s="136"/>
      <c r="AO44" s="136"/>
      <c r="AP44" s="136"/>
      <c r="AQ44" s="136"/>
      <c r="AR44" s="136"/>
      <c r="AS44" s="136"/>
      <c r="AT44" s="136"/>
    </row>
    <row r="45" spans="1:46" ht="26.1" customHeight="1" x14ac:dyDescent="0.2">
      <c r="A45" s="45" t="s">
        <v>33</v>
      </c>
      <c r="B45" s="48">
        <v>1</v>
      </c>
      <c r="C45" s="47">
        <f t="shared" si="33"/>
        <v>3.3333333333333335</v>
      </c>
      <c r="D45" s="48">
        <v>0</v>
      </c>
      <c r="E45" s="47">
        <f t="shared" ref="E45:E59" si="34">(D45/B45)*100</f>
        <v>0</v>
      </c>
      <c r="F45" s="48">
        <v>1</v>
      </c>
      <c r="G45" s="47">
        <f>(F45/B45)*100</f>
        <v>100</v>
      </c>
      <c r="H45" s="48">
        <v>0</v>
      </c>
      <c r="I45" s="47">
        <f t="shared" ref="I45:I59" si="35">(H45/B45)*100</f>
        <v>0</v>
      </c>
      <c r="J45" s="48">
        <v>0</v>
      </c>
      <c r="K45" s="47">
        <f t="shared" ref="K45:K59" si="36">(J45/B45)*100</f>
        <v>0</v>
      </c>
      <c r="L45" s="48">
        <v>0</v>
      </c>
      <c r="M45" s="47">
        <f t="shared" ref="M45:M59" si="37">(L45/B45)*100</f>
        <v>0</v>
      </c>
      <c r="N45" s="48">
        <v>0</v>
      </c>
      <c r="O45" s="47">
        <f t="shared" ref="O45:O59" si="38">(N45/B45)*100</f>
        <v>0</v>
      </c>
      <c r="P45" s="48">
        <v>1</v>
      </c>
      <c r="Q45" s="47">
        <f t="shared" ref="Q45:Q59" si="39">(P45/B45)*100</f>
        <v>100</v>
      </c>
      <c r="R45" s="48">
        <v>0</v>
      </c>
      <c r="S45" s="47">
        <f t="shared" ref="S45:S59" si="40">(P45/B45)*100</f>
        <v>100</v>
      </c>
      <c r="T45" s="48">
        <v>1</v>
      </c>
      <c r="U45" s="47">
        <f t="shared" ref="U45:U59" si="41">(T45/B45)*100</f>
        <v>100</v>
      </c>
      <c r="V45" s="48">
        <v>0</v>
      </c>
      <c r="W45" s="47">
        <f t="shared" ref="W45:W59" si="42">(V45/B45)*100</f>
        <v>0</v>
      </c>
      <c r="X45" s="48">
        <v>1</v>
      </c>
      <c r="Y45" s="47">
        <f t="shared" ref="Y45:Y59" si="43">(X45/B45)*100</f>
        <v>100</v>
      </c>
      <c r="Z45" s="47">
        <v>0</v>
      </c>
      <c r="AA45" s="47">
        <f t="shared" ref="AA45:AA59" si="44">(Z45/B45)*100</f>
        <v>0</v>
      </c>
      <c r="AB45" s="48">
        <v>0</v>
      </c>
      <c r="AC45" s="136"/>
      <c r="AD45" s="136"/>
      <c r="AE45" s="106" t="str">
        <f t="shared" si="13"/>
        <v>Briceño2020</v>
      </c>
      <c r="AF45" s="106">
        <f t="shared" si="14"/>
        <v>1</v>
      </c>
      <c r="AG45" s="106">
        <f t="shared" si="15"/>
        <v>0</v>
      </c>
      <c r="AH45" s="106">
        <f t="shared" si="16"/>
        <v>1</v>
      </c>
      <c r="AI45" s="106">
        <f t="shared" si="17"/>
        <v>0</v>
      </c>
      <c r="AJ45" s="120">
        <f t="shared" si="18"/>
        <v>0</v>
      </c>
      <c r="AK45" s="106">
        <f t="shared" si="19"/>
        <v>1</v>
      </c>
      <c r="AL45" s="136"/>
      <c r="AM45" s="136"/>
      <c r="AN45" s="136"/>
      <c r="AO45" s="136"/>
      <c r="AP45" s="136"/>
      <c r="AQ45" s="136"/>
      <c r="AR45" s="136"/>
      <c r="AS45" s="136"/>
      <c r="AT45" s="136"/>
    </row>
    <row r="46" spans="1:46" ht="26.1" customHeight="1" x14ac:dyDescent="0.2">
      <c r="A46" s="45" t="s">
        <v>34</v>
      </c>
      <c r="B46" s="48">
        <v>2</v>
      </c>
      <c r="C46" s="47">
        <f t="shared" si="33"/>
        <v>6.666666666666667</v>
      </c>
      <c r="D46" s="48">
        <v>0</v>
      </c>
      <c r="E46" s="47">
        <f t="shared" si="34"/>
        <v>0</v>
      </c>
      <c r="F46" s="48">
        <v>1</v>
      </c>
      <c r="G46" s="47">
        <f t="shared" ref="G46:G59" si="45">(F46/B46)*100</f>
        <v>50</v>
      </c>
      <c r="H46" s="48">
        <v>0</v>
      </c>
      <c r="I46" s="47">
        <f t="shared" si="35"/>
        <v>0</v>
      </c>
      <c r="J46" s="48">
        <v>0</v>
      </c>
      <c r="K46" s="47">
        <f t="shared" si="36"/>
        <v>0</v>
      </c>
      <c r="L46" s="48">
        <v>1</v>
      </c>
      <c r="M46" s="47">
        <f t="shared" si="37"/>
        <v>50</v>
      </c>
      <c r="N46" s="48">
        <v>0</v>
      </c>
      <c r="O46" s="47">
        <f t="shared" si="38"/>
        <v>0</v>
      </c>
      <c r="P46" s="48">
        <v>1</v>
      </c>
      <c r="Q46" s="47">
        <f t="shared" si="39"/>
        <v>50</v>
      </c>
      <c r="R46" s="48">
        <v>0</v>
      </c>
      <c r="S46" s="47">
        <f t="shared" si="40"/>
        <v>50</v>
      </c>
      <c r="T46" s="48">
        <v>0</v>
      </c>
      <c r="U46" s="47">
        <f t="shared" si="41"/>
        <v>0</v>
      </c>
      <c r="V46" s="48">
        <v>0</v>
      </c>
      <c r="W46" s="47">
        <f t="shared" si="42"/>
        <v>0</v>
      </c>
      <c r="X46" s="48">
        <v>2</v>
      </c>
      <c r="Y46" s="47">
        <f t="shared" si="43"/>
        <v>100</v>
      </c>
      <c r="Z46" s="47">
        <v>0</v>
      </c>
      <c r="AA46" s="47">
        <f t="shared" si="44"/>
        <v>0</v>
      </c>
      <c r="AB46" s="48">
        <v>0</v>
      </c>
      <c r="AC46" s="136"/>
      <c r="AD46" s="136"/>
      <c r="AE46" s="106" t="str">
        <f t="shared" si="13"/>
        <v>Campamento2020</v>
      </c>
      <c r="AF46" s="106">
        <f t="shared" si="14"/>
        <v>2</v>
      </c>
      <c r="AG46" s="106">
        <f t="shared" si="15"/>
        <v>0</v>
      </c>
      <c r="AH46" s="106">
        <f t="shared" si="16"/>
        <v>0</v>
      </c>
      <c r="AI46" s="106">
        <f t="shared" si="17"/>
        <v>0</v>
      </c>
      <c r="AJ46" s="120">
        <f t="shared" si="18"/>
        <v>0</v>
      </c>
      <c r="AK46" s="106">
        <f t="shared" si="19"/>
        <v>2</v>
      </c>
      <c r="AL46" s="136"/>
      <c r="AM46" s="136"/>
      <c r="AN46" s="136"/>
      <c r="AO46" s="136"/>
      <c r="AP46" s="136"/>
      <c r="AQ46" s="136"/>
      <c r="AR46" s="136"/>
      <c r="AS46" s="136"/>
      <c r="AT46" s="136"/>
    </row>
    <row r="47" spans="1:46" ht="26.1" customHeight="1" x14ac:dyDescent="0.2">
      <c r="A47" s="45" t="s">
        <v>121</v>
      </c>
      <c r="B47" s="48">
        <v>2</v>
      </c>
      <c r="C47" s="47">
        <f t="shared" si="33"/>
        <v>6.666666666666667</v>
      </c>
      <c r="D47" s="48">
        <v>0</v>
      </c>
      <c r="E47" s="47">
        <f t="shared" si="34"/>
        <v>0</v>
      </c>
      <c r="F47" s="48">
        <v>2</v>
      </c>
      <c r="G47" s="47">
        <f t="shared" si="45"/>
        <v>100</v>
      </c>
      <c r="H47" s="48">
        <v>0</v>
      </c>
      <c r="I47" s="47">
        <f t="shared" si="35"/>
        <v>0</v>
      </c>
      <c r="J47" s="48">
        <v>0</v>
      </c>
      <c r="K47" s="47">
        <f t="shared" si="36"/>
        <v>0</v>
      </c>
      <c r="L47" s="48">
        <v>2</v>
      </c>
      <c r="M47" s="47">
        <f t="shared" si="37"/>
        <v>100</v>
      </c>
      <c r="N47" s="48">
        <v>0</v>
      </c>
      <c r="O47" s="47">
        <f t="shared" si="38"/>
        <v>0</v>
      </c>
      <c r="P47" s="48">
        <v>0</v>
      </c>
      <c r="Q47" s="47">
        <f t="shared" si="39"/>
        <v>0</v>
      </c>
      <c r="R47" s="48">
        <v>0</v>
      </c>
      <c r="S47" s="47">
        <f t="shared" si="40"/>
        <v>0</v>
      </c>
      <c r="T47" s="48">
        <v>1</v>
      </c>
      <c r="U47" s="47">
        <f t="shared" si="41"/>
        <v>50</v>
      </c>
      <c r="V47" s="48">
        <v>0</v>
      </c>
      <c r="W47" s="47">
        <f t="shared" si="42"/>
        <v>0</v>
      </c>
      <c r="X47" s="48">
        <v>1</v>
      </c>
      <c r="Y47" s="47">
        <f t="shared" si="43"/>
        <v>50</v>
      </c>
      <c r="Z47" s="47">
        <v>0</v>
      </c>
      <c r="AA47" s="47">
        <f t="shared" si="44"/>
        <v>0</v>
      </c>
      <c r="AB47" s="48">
        <v>0</v>
      </c>
      <c r="AC47" s="136"/>
      <c r="AD47" s="136"/>
      <c r="AE47" s="106" t="str">
        <f t="shared" si="13"/>
        <v>Carolina del Principe2020</v>
      </c>
      <c r="AF47" s="106">
        <f t="shared" si="14"/>
        <v>2</v>
      </c>
      <c r="AG47" s="106">
        <f t="shared" si="15"/>
        <v>0</v>
      </c>
      <c r="AH47" s="106">
        <f t="shared" si="16"/>
        <v>1</v>
      </c>
      <c r="AI47" s="106">
        <f t="shared" si="17"/>
        <v>0</v>
      </c>
      <c r="AJ47" s="120">
        <f t="shared" si="18"/>
        <v>0</v>
      </c>
      <c r="AK47" s="106">
        <f t="shared" si="19"/>
        <v>1</v>
      </c>
      <c r="AL47" s="136"/>
      <c r="AM47" s="136"/>
      <c r="AN47" s="136"/>
      <c r="AO47" s="136"/>
      <c r="AP47" s="136"/>
      <c r="AQ47" s="136"/>
      <c r="AR47" s="136"/>
      <c r="AS47" s="136"/>
      <c r="AT47" s="136"/>
    </row>
    <row r="48" spans="1:46" ht="26.1" customHeight="1" x14ac:dyDescent="0.2">
      <c r="A48" s="45" t="s">
        <v>189</v>
      </c>
      <c r="B48" s="48">
        <v>2</v>
      </c>
      <c r="C48" s="47">
        <f t="shared" si="33"/>
        <v>6.666666666666667</v>
      </c>
      <c r="D48" s="48">
        <v>0</v>
      </c>
      <c r="E48" s="47">
        <f t="shared" si="34"/>
        <v>0</v>
      </c>
      <c r="F48" s="48">
        <v>2</v>
      </c>
      <c r="G48" s="47">
        <f t="shared" si="45"/>
        <v>100</v>
      </c>
      <c r="H48" s="48">
        <v>0</v>
      </c>
      <c r="I48" s="47">
        <f t="shared" si="35"/>
        <v>0</v>
      </c>
      <c r="J48" s="48">
        <v>0</v>
      </c>
      <c r="K48" s="47">
        <f t="shared" si="36"/>
        <v>0</v>
      </c>
      <c r="L48" s="48">
        <v>2</v>
      </c>
      <c r="M48" s="47">
        <f t="shared" si="37"/>
        <v>100</v>
      </c>
      <c r="N48" s="48">
        <v>0</v>
      </c>
      <c r="O48" s="47">
        <f t="shared" si="38"/>
        <v>0</v>
      </c>
      <c r="P48" s="48">
        <v>0</v>
      </c>
      <c r="Q48" s="47">
        <f t="shared" si="39"/>
        <v>0</v>
      </c>
      <c r="R48" s="48">
        <v>0</v>
      </c>
      <c r="S48" s="47">
        <f t="shared" si="40"/>
        <v>0</v>
      </c>
      <c r="T48" s="48">
        <v>0</v>
      </c>
      <c r="U48" s="47">
        <f t="shared" si="41"/>
        <v>0</v>
      </c>
      <c r="V48" s="48">
        <v>0</v>
      </c>
      <c r="W48" s="47">
        <f t="shared" si="42"/>
        <v>0</v>
      </c>
      <c r="X48" s="48">
        <v>2</v>
      </c>
      <c r="Y48" s="47">
        <f t="shared" si="43"/>
        <v>100</v>
      </c>
      <c r="Z48" s="47">
        <v>0</v>
      </c>
      <c r="AA48" s="47">
        <f t="shared" si="44"/>
        <v>0</v>
      </c>
      <c r="AB48" s="48">
        <v>0</v>
      </c>
      <c r="AC48" s="136"/>
      <c r="AD48" s="136"/>
      <c r="AE48" s="106" t="str">
        <f t="shared" si="13"/>
        <v>Donmatías2020</v>
      </c>
      <c r="AF48" s="106">
        <f t="shared" si="14"/>
        <v>2</v>
      </c>
      <c r="AG48" s="106">
        <f t="shared" si="15"/>
        <v>0</v>
      </c>
      <c r="AH48" s="106">
        <f t="shared" si="16"/>
        <v>0</v>
      </c>
      <c r="AI48" s="106">
        <f t="shared" si="17"/>
        <v>0</v>
      </c>
      <c r="AJ48" s="120">
        <f t="shared" si="18"/>
        <v>0</v>
      </c>
      <c r="AK48" s="106">
        <f t="shared" si="19"/>
        <v>2</v>
      </c>
      <c r="AL48" s="136"/>
      <c r="AM48" s="136"/>
      <c r="AN48" s="136"/>
      <c r="AO48" s="136"/>
      <c r="AP48" s="136"/>
      <c r="AQ48" s="136"/>
      <c r="AR48" s="136"/>
      <c r="AS48" s="136"/>
      <c r="AT48" s="136"/>
    </row>
    <row r="49" spans="1:46" ht="26.1" customHeight="1" x14ac:dyDescent="0.2">
      <c r="A49" s="92" t="s">
        <v>190</v>
      </c>
      <c r="B49" s="48">
        <v>0</v>
      </c>
      <c r="C49" s="47">
        <f t="shared" si="33"/>
        <v>0</v>
      </c>
      <c r="D49" s="48">
        <v>0</v>
      </c>
      <c r="E49" s="47"/>
      <c r="F49" s="48">
        <v>0</v>
      </c>
      <c r="G49" s="47"/>
      <c r="H49" s="48">
        <v>0</v>
      </c>
      <c r="I49" s="47"/>
      <c r="J49" s="48">
        <v>0</v>
      </c>
      <c r="K49" s="47"/>
      <c r="L49" s="48">
        <v>0</v>
      </c>
      <c r="M49" s="47"/>
      <c r="N49" s="48">
        <v>0</v>
      </c>
      <c r="O49" s="47"/>
      <c r="P49" s="48">
        <v>0</v>
      </c>
      <c r="Q49" s="47"/>
      <c r="R49" s="48">
        <v>0</v>
      </c>
      <c r="S49" s="47"/>
      <c r="T49" s="48">
        <v>0</v>
      </c>
      <c r="U49" s="47"/>
      <c r="V49" s="48">
        <v>0</v>
      </c>
      <c r="W49" s="47"/>
      <c r="X49" s="48">
        <v>0</v>
      </c>
      <c r="Y49" s="47"/>
      <c r="Z49" s="47">
        <v>0</v>
      </c>
      <c r="AA49" s="47"/>
      <c r="AB49" s="48">
        <v>0</v>
      </c>
      <c r="AC49" s="136"/>
      <c r="AD49" s="136"/>
      <c r="AE49" s="106" t="str">
        <f t="shared" si="13"/>
        <v>Entrerríos2020</v>
      </c>
      <c r="AF49" s="106">
        <f t="shared" si="14"/>
        <v>0</v>
      </c>
      <c r="AG49" s="106">
        <f t="shared" si="15"/>
        <v>0</v>
      </c>
      <c r="AH49" s="106">
        <f t="shared" si="16"/>
        <v>0</v>
      </c>
      <c r="AI49" s="106">
        <f t="shared" si="17"/>
        <v>0</v>
      </c>
      <c r="AJ49" s="120">
        <f t="shared" si="18"/>
        <v>0</v>
      </c>
      <c r="AK49" s="106">
        <f t="shared" si="19"/>
        <v>0</v>
      </c>
      <c r="AL49" s="136"/>
      <c r="AM49" s="136"/>
      <c r="AN49" s="136"/>
      <c r="AO49" s="136"/>
      <c r="AP49" s="136"/>
      <c r="AQ49" s="136"/>
      <c r="AR49" s="136"/>
      <c r="AS49" s="136"/>
      <c r="AT49" s="136"/>
    </row>
    <row r="50" spans="1:46" ht="26.1" customHeight="1" x14ac:dyDescent="0.2">
      <c r="A50" s="45" t="s">
        <v>191</v>
      </c>
      <c r="B50" s="48">
        <v>1</v>
      </c>
      <c r="C50" s="47">
        <f t="shared" si="33"/>
        <v>3.3333333333333335</v>
      </c>
      <c r="D50" s="48">
        <v>0</v>
      </c>
      <c r="E50" s="47">
        <f t="shared" si="34"/>
        <v>0</v>
      </c>
      <c r="F50" s="48">
        <v>1</v>
      </c>
      <c r="G50" s="47">
        <f t="shared" si="45"/>
        <v>100</v>
      </c>
      <c r="H50" s="48">
        <v>0</v>
      </c>
      <c r="I50" s="47">
        <f t="shared" si="35"/>
        <v>0</v>
      </c>
      <c r="J50" s="48">
        <v>0</v>
      </c>
      <c r="K50" s="47">
        <f t="shared" si="36"/>
        <v>0</v>
      </c>
      <c r="L50" s="48">
        <v>1</v>
      </c>
      <c r="M50" s="47">
        <f t="shared" si="37"/>
        <v>100</v>
      </c>
      <c r="N50" s="48">
        <v>0</v>
      </c>
      <c r="O50" s="47">
        <f t="shared" si="38"/>
        <v>0</v>
      </c>
      <c r="P50" s="48">
        <v>0</v>
      </c>
      <c r="Q50" s="47">
        <f t="shared" si="39"/>
        <v>0</v>
      </c>
      <c r="R50" s="48">
        <v>0</v>
      </c>
      <c r="S50" s="47">
        <f t="shared" si="40"/>
        <v>0</v>
      </c>
      <c r="T50" s="48">
        <v>0</v>
      </c>
      <c r="U50" s="47">
        <f t="shared" si="41"/>
        <v>0</v>
      </c>
      <c r="V50" s="48">
        <v>0</v>
      </c>
      <c r="W50" s="47">
        <f t="shared" si="42"/>
        <v>0</v>
      </c>
      <c r="X50" s="48">
        <v>1</v>
      </c>
      <c r="Y50" s="47">
        <f t="shared" si="43"/>
        <v>100</v>
      </c>
      <c r="Z50" s="47">
        <v>0</v>
      </c>
      <c r="AA50" s="47">
        <f t="shared" si="44"/>
        <v>0</v>
      </c>
      <c r="AB50" s="48">
        <v>0</v>
      </c>
      <c r="AC50" s="136"/>
      <c r="AD50" s="136"/>
      <c r="AE50" s="106" t="str">
        <f t="shared" si="13"/>
        <v>Gómez Plata2020</v>
      </c>
      <c r="AF50" s="106">
        <f t="shared" si="14"/>
        <v>1</v>
      </c>
      <c r="AG50" s="106">
        <f t="shared" si="15"/>
        <v>0</v>
      </c>
      <c r="AH50" s="106">
        <f t="shared" si="16"/>
        <v>0</v>
      </c>
      <c r="AI50" s="106">
        <f t="shared" si="17"/>
        <v>0</v>
      </c>
      <c r="AJ50" s="120">
        <f t="shared" si="18"/>
        <v>0</v>
      </c>
      <c r="AK50" s="106">
        <f t="shared" si="19"/>
        <v>1</v>
      </c>
      <c r="AL50" s="136"/>
      <c r="AM50" s="136"/>
      <c r="AN50" s="136"/>
      <c r="AO50" s="136"/>
      <c r="AP50" s="136"/>
      <c r="AQ50" s="136"/>
      <c r="AR50" s="136"/>
      <c r="AS50" s="136"/>
      <c r="AT50" s="136"/>
    </row>
    <row r="51" spans="1:46" ht="26.1" customHeight="1" x14ac:dyDescent="0.2">
      <c r="A51" s="45" t="s">
        <v>35</v>
      </c>
      <c r="B51" s="48">
        <v>3</v>
      </c>
      <c r="C51" s="47">
        <f t="shared" si="33"/>
        <v>10</v>
      </c>
      <c r="D51" s="48">
        <v>0</v>
      </c>
      <c r="E51" s="47">
        <f t="shared" si="34"/>
        <v>0</v>
      </c>
      <c r="F51" s="48">
        <v>0</v>
      </c>
      <c r="G51" s="47">
        <f t="shared" si="45"/>
        <v>0</v>
      </c>
      <c r="H51" s="48">
        <v>3</v>
      </c>
      <c r="I51" s="47">
        <f t="shared" si="35"/>
        <v>100</v>
      </c>
      <c r="J51" s="48">
        <v>0</v>
      </c>
      <c r="K51" s="47">
        <f t="shared" si="36"/>
        <v>0</v>
      </c>
      <c r="L51" s="48">
        <v>3</v>
      </c>
      <c r="M51" s="47">
        <f t="shared" si="37"/>
        <v>100</v>
      </c>
      <c r="N51" s="48">
        <v>0</v>
      </c>
      <c r="O51" s="47">
        <f t="shared" si="38"/>
        <v>0</v>
      </c>
      <c r="P51" s="48">
        <v>0</v>
      </c>
      <c r="Q51" s="47">
        <f t="shared" si="39"/>
        <v>0</v>
      </c>
      <c r="R51" s="48">
        <v>3</v>
      </c>
      <c r="S51" s="47">
        <f t="shared" si="40"/>
        <v>0</v>
      </c>
      <c r="T51" s="48">
        <v>0</v>
      </c>
      <c r="U51" s="47">
        <f t="shared" si="41"/>
        <v>0</v>
      </c>
      <c r="V51" s="48">
        <v>0</v>
      </c>
      <c r="W51" s="47">
        <f t="shared" si="42"/>
        <v>0</v>
      </c>
      <c r="X51" s="48">
        <v>0</v>
      </c>
      <c r="Y51" s="47">
        <f t="shared" si="43"/>
        <v>0</v>
      </c>
      <c r="Z51" s="47">
        <v>0</v>
      </c>
      <c r="AA51" s="47">
        <f t="shared" si="44"/>
        <v>0</v>
      </c>
      <c r="AB51" s="48">
        <v>3</v>
      </c>
      <c r="AC51" s="136"/>
      <c r="AD51" s="136"/>
      <c r="AE51" s="106" t="str">
        <f t="shared" si="13"/>
        <v>Guadalupe2020</v>
      </c>
      <c r="AF51" s="106">
        <f t="shared" si="14"/>
        <v>3</v>
      </c>
      <c r="AG51" s="106">
        <f t="shared" si="15"/>
        <v>3</v>
      </c>
      <c r="AH51" s="106">
        <f t="shared" si="16"/>
        <v>0</v>
      </c>
      <c r="AI51" s="106">
        <f t="shared" si="17"/>
        <v>0</v>
      </c>
      <c r="AJ51" s="120">
        <f t="shared" si="18"/>
        <v>0</v>
      </c>
      <c r="AK51" s="106">
        <f t="shared" si="19"/>
        <v>0</v>
      </c>
      <c r="AL51" s="136"/>
      <c r="AM51" s="136"/>
      <c r="AN51" s="136"/>
      <c r="AO51" s="136"/>
      <c r="AP51" s="136"/>
      <c r="AQ51" s="136"/>
      <c r="AR51" s="136"/>
      <c r="AS51" s="136"/>
      <c r="AT51" s="136"/>
    </row>
    <row r="52" spans="1:46" ht="26.1" customHeight="1" x14ac:dyDescent="0.2">
      <c r="A52" s="45" t="s">
        <v>36</v>
      </c>
      <c r="B52" s="48">
        <v>2</v>
      </c>
      <c r="C52" s="47">
        <f t="shared" si="33"/>
        <v>6.666666666666667</v>
      </c>
      <c r="D52" s="48">
        <v>0</v>
      </c>
      <c r="E52" s="47">
        <f t="shared" si="34"/>
        <v>0</v>
      </c>
      <c r="F52" s="48">
        <v>2</v>
      </c>
      <c r="G52" s="47">
        <f t="shared" si="45"/>
        <v>100</v>
      </c>
      <c r="H52" s="48">
        <v>0</v>
      </c>
      <c r="I52" s="47">
        <f t="shared" si="35"/>
        <v>0</v>
      </c>
      <c r="J52" s="48">
        <v>0</v>
      </c>
      <c r="K52" s="47">
        <f t="shared" si="36"/>
        <v>0</v>
      </c>
      <c r="L52" s="48">
        <v>1</v>
      </c>
      <c r="M52" s="47">
        <f t="shared" si="37"/>
        <v>50</v>
      </c>
      <c r="N52" s="48">
        <v>1</v>
      </c>
      <c r="O52" s="47">
        <f t="shared" si="38"/>
        <v>50</v>
      </c>
      <c r="P52" s="48">
        <v>0</v>
      </c>
      <c r="Q52" s="47">
        <f t="shared" si="39"/>
        <v>0</v>
      </c>
      <c r="R52" s="48">
        <v>0</v>
      </c>
      <c r="S52" s="47">
        <f t="shared" si="40"/>
        <v>0</v>
      </c>
      <c r="T52" s="48">
        <v>0</v>
      </c>
      <c r="U52" s="47">
        <f t="shared" si="41"/>
        <v>0</v>
      </c>
      <c r="V52" s="48">
        <v>0</v>
      </c>
      <c r="W52" s="47">
        <f t="shared" si="42"/>
        <v>0</v>
      </c>
      <c r="X52" s="48">
        <v>2</v>
      </c>
      <c r="Y52" s="47">
        <f t="shared" si="43"/>
        <v>100</v>
      </c>
      <c r="Z52" s="47">
        <v>0</v>
      </c>
      <c r="AA52" s="47">
        <f t="shared" si="44"/>
        <v>0</v>
      </c>
      <c r="AB52" s="48">
        <v>0</v>
      </c>
      <c r="AC52" s="136"/>
      <c r="AD52" s="136"/>
      <c r="AE52" s="106" t="str">
        <f t="shared" si="13"/>
        <v>Ituango2020</v>
      </c>
      <c r="AF52" s="106">
        <f t="shared" si="14"/>
        <v>2</v>
      </c>
      <c r="AG52" s="106">
        <f t="shared" si="15"/>
        <v>0</v>
      </c>
      <c r="AH52" s="106">
        <f t="shared" si="16"/>
        <v>0</v>
      </c>
      <c r="AI52" s="106">
        <f t="shared" si="17"/>
        <v>0</v>
      </c>
      <c r="AJ52" s="120">
        <f t="shared" si="18"/>
        <v>0</v>
      </c>
      <c r="AK52" s="106">
        <f t="shared" si="19"/>
        <v>2</v>
      </c>
      <c r="AL52" s="136"/>
      <c r="AM52" s="136"/>
      <c r="AN52" s="136"/>
      <c r="AO52" s="136"/>
      <c r="AP52" s="136"/>
      <c r="AQ52" s="136"/>
      <c r="AR52" s="136"/>
      <c r="AS52" s="136"/>
      <c r="AT52" s="136"/>
    </row>
    <row r="53" spans="1:46" ht="26.1" customHeight="1" x14ac:dyDescent="0.2">
      <c r="A53" s="64" t="s">
        <v>192</v>
      </c>
      <c r="B53" s="48">
        <v>4</v>
      </c>
      <c r="C53" s="47">
        <f t="shared" si="33"/>
        <v>13.333333333333334</v>
      </c>
      <c r="D53" s="48">
        <v>0</v>
      </c>
      <c r="E53" s="47">
        <f t="shared" si="34"/>
        <v>0</v>
      </c>
      <c r="F53" s="48">
        <v>3</v>
      </c>
      <c r="G53" s="47">
        <f t="shared" si="45"/>
        <v>75</v>
      </c>
      <c r="H53" s="48">
        <v>1</v>
      </c>
      <c r="I53" s="47">
        <f t="shared" si="35"/>
        <v>25</v>
      </c>
      <c r="J53" s="48">
        <v>0</v>
      </c>
      <c r="K53" s="47">
        <f t="shared" si="36"/>
        <v>0</v>
      </c>
      <c r="L53" s="48">
        <v>3</v>
      </c>
      <c r="M53" s="47">
        <f t="shared" si="37"/>
        <v>75</v>
      </c>
      <c r="N53" s="48">
        <v>1</v>
      </c>
      <c r="O53" s="47">
        <f t="shared" si="38"/>
        <v>25</v>
      </c>
      <c r="P53" s="48">
        <v>0</v>
      </c>
      <c r="Q53" s="47">
        <f t="shared" si="39"/>
        <v>0</v>
      </c>
      <c r="R53" s="48">
        <v>0</v>
      </c>
      <c r="S53" s="47">
        <f t="shared" si="40"/>
        <v>0</v>
      </c>
      <c r="T53" s="48">
        <v>0</v>
      </c>
      <c r="U53" s="47">
        <f t="shared" si="41"/>
        <v>0</v>
      </c>
      <c r="V53" s="48">
        <v>0</v>
      </c>
      <c r="W53" s="47">
        <f t="shared" si="42"/>
        <v>0</v>
      </c>
      <c r="X53" s="48">
        <v>4</v>
      </c>
      <c r="Y53" s="47">
        <f t="shared" si="43"/>
        <v>100</v>
      </c>
      <c r="Z53" s="47">
        <v>0</v>
      </c>
      <c r="AA53" s="47">
        <f t="shared" si="44"/>
        <v>0</v>
      </c>
      <c r="AB53" s="48">
        <v>0</v>
      </c>
      <c r="AC53" s="136"/>
      <c r="AD53" s="136"/>
      <c r="AE53" s="106" t="str">
        <f t="shared" si="13"/>
        <v>San Andrés de Cuerquia2020</v>
      </c>
      <c r="AF53" s="106">
        <f t="shared" si="14"/>
        <v>4</v>
      </c>
      <c r="AG53" s="106">
        <f t="shared" si="15"/>
        <v>0</v>
      </c>
      <c r="AH53" s="106">
        <f t="shared" si="16"/>
        <v>0</v>
      </c>
      <c r="AI53" s="106">
        <f t="shared" si="17"/>
        <v>0</v>
      </c>
      <c r="AJ53" s="120">
        <f t="shared" si="18"/>
        <v>0</v>
      </c>
      <c r="AK53" s="106">
        <f t="shared" si="19"/>
        <v>4</v>
      </c>
      <c r="AL53" s="136"/>
      <c r="AM53" s="136"/>
      <c r="AN53" s="136"/>
      <c r="AO53" s="136"/>
      <c r="AP53" s="136"/>
      <c r="AQ53" s="136"/>
      <c r="AR53" s="136"/>
      <c r="AS53" s="136"/>
      <c r="AT53" s="136"/>
    </row>
    <row r="54" spans="1:46" ht="26.1" customHeight="1" x14ac:dyDescent="0.2">
      <c r="A54" s="79" t="s">
        <v>193</v>
      </c>
      <c r="B54" s="48">
        <v>0</v>
      </c>
      <c r="C54" s="47">
        <f t="shared" si="33"/>
        <v>0</v>
      </c>
      <c r="D54" s="48">
        <v>0</v>
      </c>
      <c r="E54" s="47"/>
      <c r="F54" s="48">
        <v>0</v>
      </c>
      <c r="G54" s="47"/>
      <c r="H54" s="48">
        <v>0</v>
      </c>
      <c r="I54" s="47"/>
      <c r="J54" s="48">
        <v>0</v>
      </c>
      <c r="K54" s="47"/>
      <c r="L54" s="48">
        <v>0</v>
      </c>
      <c r="M54" s="47"/>
      <c r="N54" s="48">
        <v>0</v>
      </c>
      <c r="O54" s="47"/>
      <c r="P54" s="48">
        <v>0</v>
      </c>
      <c r="Q54" s="47"/>
      <c r="R54" s="48">
        <v>0</v>
      </c>
      <c r="S54" s="47"/>
      <c r="T54" s="48">
        <v>0</v>
      </c>
      <c r="U54" s="47"/>
      <c r="V54" s="48">
        <v>0</v>
      </c>
      <c r="W54" s="47"/>
      <c r="X54" s="48">
        <v>0</v>
      </c>
      <c r="Y54" s="47"/>
      <c r="Z54" s="47">
        <v>0</v>
      </c>
      <c r="AA54" s="47"/>
      <c r="AB54" s="48">
        <v>0</v>
      </c>
      <c r="AC54" s="136"/>
      <c r="AD54" s="136"/>
      <c r="AE54" s="106" t="str">
        <f t="shared" si="13"/>
        <v>San jose de la montaña2020</v>
      </c>
      <c r="AF54" s="106">
        <f t="shared" si="14"/>
        <v>0</v>
      </c>
      <c r="AG54" s="106">
        <f t="shared" si="15"/>
        <v>0</v>
      </c>
      <c r="AH54" s="106">
        <f t="shared" si="16"/>
        <v>0</v>
      </c>
      <c r="AI54" s="106">
        <f t="shared" si="17"/>
        <v>0</v>
      </c>
      <c r="AJ54" s="120">
        <f t="shared" si="18"/>
        <v>0</v>
      </c>
      <c r="AK54" s="106">
        <f t="shared" si="19"/>
        <v>0</v>
      </c>
      <c r="AL54" s="136"/>
      <c r="AM54" s="136"/>
      <c r="AN54" s="136"/>
      <c r="AO54" s="136"/>
      <c r="AP54" s="136"/>
      <c r="AQ54" s="136"/>
      <c r="AR54" s="136"/>
      <c r="AS54" s="136"/>
      <c r="AT54" s="136"/>
    </row>
    <row r="55" spans="1:46" ht="26.1" customHeight="1" x14ac:dyDescent="0.2">
      <c r="A55" s="93" t="s">
        <v>37</v>
      </c>
      <c r="B55" s="48">
        <v>0</v>
      </c>
      <c r="C55" s="47">
        <f t="shared" si="33"/>
        <v>0</v>
      </c>
      <c r="D55" s="48">
        <v>0</v>
      </c>
      <c r="E55" s="47"/>
      <c r="F55" s="48">
        <v>0</v>
      </c>
      <c r="G55" s="47"/>
      <c r="H55" s="48">
        <v>0</v>
      </c>
      <c r="I55" s="47"/>
      <c r="J55" s="48">
        <v>0</v>
      </c>
      <c r="K55" s="47"/>
      <c r="L55" s="48">
        <v>0</v>
      </c>
      <c r="M55" s="47"/>
      <c r="N55" s="48">
        <v>0</v>
      </c>
      <c r="O55" s="47"/>
      <c r="P55" s="48">
        <v>0</v>
      </c>
      <c r="Q55" s="47"/>
      <c r="R55" s="48">
        <v>0</v>
      </c>
      <c r="S55" s="47"/>
      <c r="T55" s="48">
        <v>0</v>
      </c>
      <c r="U55" s="47"/>
      <c r="V55" s="48">
        <v>0</v>
      </c>
      <c r="W55" s="47"/>
      <c r="X55" s="48">
        <v>0</v>
      </c>
      <c r="Y55" s="47"/>
      <c r="Z55" s="47">
        <v>0</v>
      </c>
      <c r="AA55" s="47"/>
      <c r="AB55" s="48">
        <v>0</v>
      </c>
      <c r="AC55" s="136"/>
      <c r="AD55" s="136"/>
      <c r="AE55" s="106" t="str">
        <f t="shared" si="13"/>
        <v>San Pedro de los Milagros2020</v>
      </c>
      <c r="AF55" s="106">
        <f t="shared" si="14"/>
        <v>0</v>
      </c>
      <c r="AG55" s="106">
        <f t="shared" si="15"/>
        <v>0</v>
      </c>
      <c r="AH55" s="106">
        <f t="shared" si="16"/>
        <v>0</v>
      </c>
      <c r="AI55" s="106">
        <f t="shared" si="17"/>
        <v>0</v>
      </c>
      <c r="AJ55" s="120">
        <f t="shared" si="18"/>
        <v>0</v>
      </c>
      <c r="AK55" s="106">
        <f t="shared" si="19"/>
        <v>0</v>
      </c>
      <c r="AL55" s="136"/>
      <c r="AM55" s="136"/>
      <c r="AN55" s="136"/>
      <c r="AO55" s="136"/>
      <c r="AP55" s="136"/>
      <c r="AQ55" s="136"/>
      <c r="AR55" s="136"/>
      <c r="AS55" s="136"/>
      <c r="AT55" s="136"/>
    </row>
    <row r="56" spans="1:46" ht="26.1" customHeight="1" x14ac:dyDescent="0.2">
      <c r="A56" s="93" t="s">
        <v>38</v>
      </c>
      <c r="B56" s="48">
        <v>2</v>
      </c>
      <c r="C56" s="47">
        <f t="shared" si="33"/>
        <v>6.666666666666667</v>
      </c>
      <c r="D56" s="48">
        <v>0</v>
      </c>
      <c r="E56" s="47">
        <f t="shared" si="34"/>
        <v>0</v>
      </c>
      <c r="F56" s="48">
        <v>2</v>
      </c>
      <c r="G56" s="47">
        <f t="shared" si="45"/>
        <v>100</v>
      </c>
      <c r="H56" s="48">
        <v>0</v>
      </c>
      <c r="I56" s="47">
        <f t="shared" si="35"/>
        <v>0</v>
      </c>
      <c r="J56" s="48">
        <v>0</v>
      </c>
      <c r="K56" s="47">
        <f t="shared" si="36"/>
        <v>0</v>
      </c>
      <c r="L56" s="48">
        <v>2</v>
      </c>
      <c r="M56" s="47">
        <f t="shared" si="37"/>
        <v>100</v>
      </c>
      <c r="N56" s="48">
        <v>0</v>
      </c>
      <c r="O56" s="47">
        <f t="shared" si="38"/>
        <v>0</v>
      </c>
      <c r="P56" s="48">
        <v>0</v>
      </c>
      <c r="Q56" s="47">
        <f t="shared" si="39"/>
        <v>0</v>
      </c>
      <c r="R56" s="48">
        <v>0</v>
      </c>
      <c r="S56" s="47">
        <f t="shared" si="40"/>
        <v>0</v>
      </c>
      <c r="T56" s="48">
        <v>2</v>
      </c>
      <c r="U56" s="47">
        <f t="shared" si="41"/>
        <v>100</v>
      </c>
      <c r="V56" s="48">
        <v>0</v>
      </c>
      <c r="W56" s="47">
        <f t="shared" si="42"/>
        <v>0</v>
      </c>
      <c r="X56" s="48">
        <v>2</v>
      </c>
      <c r="Y56" s="47">
        <f t="shared" si="43"/>
        <v>100</v>
      </c>
      <c r="Z56" s="47">
        <v>0</v>
      </c>
      <c r="AA56" s="47">
        <f t="shared" si="44"/>
        <v>0</v>
      </c>
      <c r="AB56" s="48">
        <v>0</v>
      </c>
      <c r="AC56" s="136"/>
      <c r="AD56" s="136"/>
      <c r="AE56" s="106" t="str">
        <f t="shared" si="13"/>
        <v>Santa Rosa de Osos2020</v>
      </c>
      <c r="AF56" s="106">
        <f t="shared" si="14"/>
        <v>2</v>
      </c>
      <c r="AG56" s="106">
        <f t="shared" si="15"/>
        <v>0</v>
      </c>
      <c r="AH56" s="106">
        <f t="shared" si="16"/>
        <v>2</v>
      </c>
      <c r="AI56" s="106">
        <f t="shared" si="17"/>
        <v>0</v>
      </c>
      <c r="AJ56" s="120">
        <f t="shared" si="18"/>
        <v>0</v>
      </c>
      <c r="AK56" s="106">
        <f t="shared" si="19"/>
        <v>2</v>
      </c>
      <c r="AL56" s="136"/>
      <c r="AM56" s="136"/>
      <c r="AN56" s="136"/>
      <c r="AO56" s="136"/>
      <c r="AP56" s="136"/>
      <c r="AQ56" s="136"/>
      <c r="AR56" s="136"/>
      <c r="AS56" s="136"/>
      <c r="AT56" s="136"/>
    </row>
    <row r="57" spans="1:46" ht="26.1" customHeight="1" x14ac:dyDescent="0.2">
      <c r="A57" s="93" t="s">
        <v>39</v>
      </c>
      <c r="B57" s="48">
        <v>1</v>
      </c>
      <c r="C57" s="47">
        <f t="shared" si="33"/>
        <v>3.3333333333333335</v>
      </c>
      <c r="D57" s="48">
        <v>0</v>
      </c>
      <c r="E57" s="47">
        <f t="shared" si="34"/>
        <v>0</v>
      </c>
      <c r="F57" s="48">
        <v>1</v>
      </c>
      <c r="G57" s="47">
        <f t="shared" si="45"/>
        <v>100</v>
      </c>
      <c r="H57" s="48">
        <v>0</v>
      </c>
      <c r="I57" s="47">
        <f t="shared" si="35"/>
        <v>0</v>
      </c>
      <c r="J57" s="48">
        <v>0</v>
      </c>
      <c r="K57" s="47">
        <f t="shared" si="36"/>
        <v>0</v>
      </c>
      <c r="L57" s="48">
        <v>1</v>
      </c>
      <c r="M57" s="47">
        <f t="shared" si="37"/>
        <v>100</v>
      </c>
      <c r="N57" s="48">
        <v>0</v>
      </c>
      <c r="O57" s="47">
        <f t="shared" si="38"/>
        <v>0</v>
      </c>
      <c r="P57" s="48">
        <v>0</v>
      </c>
      <c r="Q57" s="47">
        <f t="shared" si="39"/>
        <v>0</v>
      </c>
      <c r="R57" s="48">
        <v>0</v>
      </c>
      <c r="S57" s="47">
        <f t="shared" si="40"/>
        <v>0</v>
      </c>
      <c r="T57" s="48">
        <v>0</v>
      </c>
      <c r="U57" s="47">
        <f t="shared" si="41"/>
        <v>0</v>
      </c>
      <c r="V57" s="48">
        <v>0</v>
      </c>
      <c r="W57" s="47">
        <f t="shared" si="42"/>
        <v>0</v>
      </c>
      <c r="X57" s="48">
        <v>1</v>
      </c>
      <c r="Y57" s="47">
        <f t="shared" si="43"/>
        <v>100</v>
      </c>
      <c r="Z57" s="47">
        <v>0</v>
      </c>
      <c r="AA57" s="47">
        <f t="shared" si="44"/>
        <v>0</v>
      </c>
      <c r="AB57" s="48">
        <v>0</v>
      </c>
      <c r="AC57" s="136"/>
      <c r="AD57" s="136"/>
      <c r="AE57" s="106" t="str">
        <f t="shared" si="13"/>
        <v>Toledo2020</v>
      </c>
      <c r="AF57" s="106">
        <f t="shared" si="14"/>
        <v>1</v>
      </c>
      <c r="AG57" s="106">
        <f t="shared" si="15"/>
        <v>0</v>
      </c>
      <c r="AH57" s="106">
        <f t="shared" si="16"/>
        <v>0</v>
      </c>
      <c r="AI57" s="106">
        <f t="shared" si="17"/>
        <v>0</v>
      </c>
      <c r="AJ57" s="120">
        <f t="shared" si="18"/>
        <v>0</v>
      </c>
      <c r="AK57" s="106">
        <f t="shared" si="19"/>
        <v>1</v>
      </c>
      <c r="AL57" s="136"/>
      <c r="AM57" s="136"/>
      <c r="AN57" s="136"/>
      <c r="AO57" s="136"/>
      <c r="AP57" s="136"/>
      <c r="AQ57" s="136"/>
      <c r="AR57" s="136"/>
      <c r="AS57" s="136"/>
      <c r="AT57" s="136"/>
    </row>
    <row r="58" spans="1:46" ht="26.1" customHeight="1" x14ac:dyDescent="0.2">
      <c r="A58" s="92" t="s">
        <v>40</v>
      </c>
      <c r="B58" s="48">
        <v>0</v>
      </c>
      <c r="C58" s="47">
        <f t="shared" si="33"/>
        <v>0</v>
      </c>
      <c r="D58" s="48">
        <v>0</v>
      </c>
      <c r="E58" s="47"/>
      <c r="F58" s="48">
        <v>0</v>
      </c>
      <c r="G58" s="47"/>
      <c r="H58" s="48">
        <v>0</v>
      </c>
      <c r="I58" s="47"/>
      <c r="J58" s="48">
        <v>0</v>
      </c>
      <c r="K58" s="47"/>
      <c r="L58" s="48">
        <v>0</v>
      </c>
      <c r="M58" s="47"/>
      <c r="N58" s="48">
        <v>0</v>
      </c>
      <c r="O58" s="47"/>
      <c r="P58" s="48">
        <v>0</v>
      </c>
      <c r="Q58" s="47"/>
      <c r="R58" s="48">
        <v>0</v>
      </c>
      <c r="S58" s="47"/>
      <c r="T58" s="48">
        <v>0</v>
      </c>
      <c r="U58" s="47"/>
      <c r="V58" s="48">
        <v>0</v>
      </c>
      <c r="W58" s="47"/>
      <c r="X58" s="48">
        <v>0</v>
      </c>
      <c r="Y58" s="47"/>
      <c r="Z58" s="47">
        <v>0</v>
      </c>
      <c r="AA58" s="47"/>
      <c r="AB58" s="48">
        <v>0</v>
      </c>
      <c r="AC58" s="136"/>
      <c r="AD58" s="136"/>
      <c r="AE58" s="106" t="str">
        <f t="shared" si="13"/>
        <v>Valdivia2020</v>
      </c>
      <c r="AF58" s="106">
        <f t="shared" si="14"/>
        <v>0</v>
      </c>
      <c r="AG58" s="106">
        <f t="shared" si="15"/>
        <v>0</v>
      </c>
      <c r="AH58" s="106">
        <f t="shared" si="16"/>
        <v>0</v>
      </c>
      <c r="AI58" s="106">
        <f t="shared" si="17"/>
        <v>0</v>
      </c>
      <c r="AJ58" s="120">
        <f t="shared" si="18"/>
        <v>0</v>
      </c>
      <c r="AK58" s="106">
        <f t="shared" si="19"/>
        <v>0</v>
      </c>
      <c r="AL58" s="136"/>
      <c r="AM58" s="136"/>
      <c r="AN58" s="136"/>
      <c r="AO58" s="136"/>
      <c r="AP58" s="136"/>
      <c r="AQ58" s="136"/>
      <c r="AR58" s="136"/>
      <c r="AS58" s="136"/>
      <c r="AT58" s="136"/>
    </row>
    <row r="59" spans="1:46" ht="26.1" customHeight="1" x14ac:dyDescent="0.2">
      <c r="A59" s="93" t="s">
        <v>41</v>
      </c>
      <c r="B59" s="48">
        <v>7</v>
      </c>
      <c r="C59" s="47">
        <f>(B59/$B$60)*100</f>
        <v>23.333333333333332</v>
      </c>
      <c r="D59" s="48">
        <v>0</v>
      </c>
      <c r="E59" s="47">
        <f t="shared" si="34"/>
        <v>0</v>
      </c>
      <c r="F59" s="48">
        <v>7</v>
      </c>
      <c r="G59" s="47">
        <f t="shared" si="45"/>
        <v>100</v>
      </c>
      <c r="H59" s="48">
        <v>0</v>
      </c>
      <c r="I59" s="47">
        <f t="shared" si="35"/>
        <v>0</v>
      </c>
      <c r="J59" s="48">
        <v>0</v>
      </c>
      <c r="K59" s="47">
        <f t="shared" si="36"/>
        <v>0</v>
      </c>
      <c r="L59" s="48">
        <v>7</v>
      </c>
      <c r="M59" s="47">
        <f t="shared" si="37"/>
        <v>100</v>
      </c>
      <c r="N59" s="48">
        <v>0</v>
      </c>
      <c r="O59" s="47">
        <f t="shared" si="38"/>
        <v>0</v>
      </c>
      <c r="P59" s="48">
        <v>0</v>
      </c>
      <c r="Q59" s="47">
        <f t="shared" si="39"/>
        <v>0</v>
      </c>
      <c r="R59" s="48">
        <v>0</v>
      </c>
      <c r="S59" s="47">
        <f t="shared" si="40"/>
        <v>0</v>
      </c>
      <c r="T59" s="48">
        <v>4</v>
      </c>
      <c r="U59" s="47">
        <f t="shared" si="41"/>
        <v>57.142857142857139</v>
      </c>
      <c r="V59" s="48">
        <v>0</v>
      </c>
      <c r="W59" s="47">
        <f t="shared" si="42"/>
        <v>0</v>
      </c>
      <c r="X59" s="48">
        <v>3</v>
      </c>
      <c r="Y59" s="47">
        <f t="shared" si="43"/>
        <v>42.857142857142854</v>
      </c>
      <c r="Z59" s="47">
        <v>3</v>
      </c>
      <c r="AA59" s="47">
        <f t="shared" si="44"/>
        <v>42.857142857142854</v>
      </c>
      <c r="AB59" s="48">
        <v>0</v>
      </c>
      <c r="AC59" s="136"/>
      <c r="AD59" s="136"/>
      <c r="AE59" s="106" t="str">
        <f t="shared" si="13"/>
        <v>Yarumal2020</v>
      </c>
      <c r="AF59" s="106">
        <f t="shared" si="14"/>
        <v>7</v>
      </c>
      <c r="AG59" s="106">
        <f t="shared" si="15"/>
        <v>0</v>
      </c>
      <c r="AH59" s="106">
        <f t="shared" si="16"/>
        <v>4</v>
      </c>
      <c r="AI59" s="106">
        <f t="shared" si="17"/>
        <v>0</v>
      </c>
      <c r="AJ59" s="120">
        <f t="shared" si="18"/>
        <v>3</v>
      </c>
      <c r="AK59" s="106">
        <f t="shared" si="19"/>
        <v>3</v>
      </c>
      <c r="AL59" s="136"/>
      <c r="AM59" s="136"/>
      <c r="AN59" s="136"/>
      <c r="AO59" s="136"/>
      <c r="AP59" s="136"/>
      <c r="AQ59" s="136"/>
      <c r="AR59" s="136"/>
      <c r="AS59" s="136"/>
      <c r="AT59" s="136"/>
    </row>
    <row r="60" spans="1:46" ht="26.1" customHeight="1" x14ac:dyDescent="0.2">
      <c r="A60" s="67" t="s">
        <v>174</v>
      </c>
      <c r="B60" s="68">
        <f>SUM($B$43:$B$59)</f>
        <v>30</v>
      </c>
      <c r="C60" s="62">
        <f>(B60/$B$60)*100</f>
        <v>100</v>
      </c>
      <c r="D60" s="68">
        <f>SUM($D$43:$D$59)</f>
        <v>0</v>
      </c>
      <c r="E60" s="62">
        <f>(D60/B60)*100</f>
        <v>0</v>
      </c>
      <c r="F60" s="68">
        <f>SUM($F$43:$F$59)</f>
        <v>25</v>
      </c>
      <c r="G60" s="70">
        <f>(F60/$B$60)*100</f>
        <v>83.333333333333343</v>
      </c>
      <c r="H60" s="68">
        <f>SUM(H43:$H$59)</f>
        <v>4</v>
      </c>
      <c r="I60" s="70">
        <f>(H60/B60)*100</f>
        <v>13.333333333333334</v>
      </c>
      <c r="J60" s="68">
        <f>SUM($J$43:$J$59)</f>
        <v>0</v>
      </c>
      <c r="K60" s="62">
        <f>(J60/B60)*100</f>
        <v>0</v>
      </c>
      <c r="L60" s="68">
        <f>SUM($L$43:$L$59)</f>
        <v>23</v>
      </c>
      <c r="M60" s="70">
        <f>(L60/B60)*100</f>
        <v>76.666666666666671</v>
      </c>
      <c r="N60" s="68">
        <f>SUM($N$43:$N$59)</f>
        <v>5</v>
      </c>
      <c r="O60" s="70">
        <f>(N60/B60)*100</f>
        <v>16.666666666666664</v>
      </c>
      <c r="P60" s="68">
        <f>SUM($P$43:$P$59)</f>
        <v>2</v>
      </c>
      <c r="Q60" s="70">
        <f>(P60/B60)*100</f>
        <v>6.666666666666667</v>
      </c>
      <c r="R60" s="68">
        <f>SUM($R$43:$R$59)</f>
        <v>3</v>
      </c>
      <c r="S60" s="70">
        <f>(R60/B60)*100</f>
        <v>10</v>
      </c>
      <c r="T60" s="68">
        <f>SUM($T$43:$T$59)</f>
        <v>8</v>
      </c>
      <c r="U60" s="70">
        <f>(T60/B60)*100</f>
        <v>26.666666666666668</v>
      </c>
      <c r="V60" s="68">
        <f>SUM($V$43:$V$59)</f>
        <v>0</v>
      </c>
      <c r="W60" s="62">
        <f>(V60/B60)*100</f>
        <v>0</v>
      </c>
      <c r="X60" s="68">
        <f>SUM($X$43:$X$59)</f>
        <v>22</v>
      </c>
      <c r="Y60" s="70">
        <f>(X60/B60)*100</f>
        <v>73.333333333333329</v>
      </c>
      <c r="Z60" s="95">
        <f>SUM($Z$43:$Z$59)</f>
        <v>3</v>
      </c>
      <c r="AA60" s="83">
        <f>(Z60/B60)*100</f>
        <v>10</v>
      </c>
      <c r="AB60" s="68">
        <f>SUM(AB43:$AB$59)</f>
        <v>3</v>
      </c>
      <c r="AC60" s="113"/>
      <c r="AD60" s="113"/>
      <c r="AE60" s="106" t="str">
        <f t="shared" si="13"/>
        <v>TOTAL2020</v>
      </c>
      <c r="AF60" s="106">
        <f t="shared" si="14"/>
        <v>30</v>
      </c>
      <c r="AG60" s="106">
        <f t="shared" si="15"/>
        <v>3</v>
      </c>
      <c r="AH60" s="106">
        <f t="shared" si="16"/>
        <v>8</v>
      </c>
      <c r="AI60" s="106">
        <f t="shared" si="17"/>
        <v>0</v>
      </c>
      <c r="AJ60" s="120">
        <f t="shared" si="18"/>
        <v>3</v>
      </c>
      <c r="AK60" s="106">
        <f t="shared" si="19"/>
        <v>22</v>
      </c>
      <c r="AL60" s="113"/>
      <c r="AM60" s="113"/>
      <c r="AN60" s="113"/>
      <c r="AO60" s="113"/>
      <c r="AP60" s="113"/>
      <c r="AQ60" s="113"/>
      <c r="AR60" s="113"/>
      <c r="AS60" s="113"/>
      <c r="AT60" s="113"/>
    </row>
    <row r="61" spans="1:46" ht="15" x14ac:dyDescent="0.2">
      <c r="A61" s="96"/>
      <c r="B61" s="85"/>
      <c r="C61" s="86"/>
      <c r="D61" s="87"/>
      <c r="E61" s="86"/>
      <c r="F61" s="85"/>
      <c r="G61" s="86"/>
      <c r="H61" s="97"/>
      <c r="I61" s="98"/>
      <c r="J61" s="97"/>
      <c r="K61" s="98"/>
      <c r="L61" s="97"/>
      <c r="M61" s="98"/>
      <c r="N61" s="97"/>
      <c r="O61" s="98"/>
      <c r="P61" s="97"/>
      <c r="Q61" s="98"/>
      <c r="R61" s="97"/>
      <c r="S61" s="98"/>
      <c r="T61" s="97"/>
      <c r="U61" s="98"/>
      <c r="V61" s="97"/>
      <c r="W61" s="98"/>
      <c r="X61" s="97"/>
      <c r="Y61" s="98"/>
      <c r="Z61" s="99"/>
      <c r="AA61" s="98"/>
      <c r="AB61" s="97"/>
      <c r="AC61" s="97"/>
      <c r="AD61" s="97"/>
      <c r="AE61" s="106" t="str">
        <f t="shared" si="13"/>
        <v>2020</v>
      </c>
      <c r="AF61" s="106">
        <f t="shared" si="14"/>
        <v>0</v>
      </c>
      <c r="AG61" s="106">
        <f t="shared" si="15"/>
        <v>0</v>
      </c>
      <c r="AH61" s="106">
        <f t="shared" si="16"/>
        <v>0</v>
      </c>
      <c r="AI61" s="106">
        <f t="shared" si="17"/>
        <v>0</v>
      </c>
      <c r="AJ61" s="120">
        <f t="shared" si="18"/>
        <v>0</v>
      </c>
      <c r="AK61" s="106">
        <f t="shared" si="19"/>
        <v>0</v>
      </c>
      <c r="AL61" s="97"/>
      <c r="AM61" s="97"/>
      <c r="AN61" s="97"/>
      <c r="AO61" s="97"/>
      <c r="AP61" s="97"/>
      <c r="AQ61" s="97"/>
      <c r="AR61" s="97"/>
      <c r="AS61" s="97"/>
      <c r="AT61" s="97"/>
    </row>
    <row r="62" spans="1:46" ht="15" x14ac:dyDescent="0.2">
      <c r="A62" s="96"/>
      <c r="B62" s="85"/>
      <c r="C62" s="86"/>
      <c r="D62" s="87"/>
      <c r="E62" s="86"/>
      <c r="F62" s="85"/>
      <c r="G62" s="86"/>
      <c r="H62" s="97"/>
      <c r="I62" s="98"/>
      <c r="J62" s="97"/>
      <c r="K62" s="98"/>
      <c r="L62" s="97"/>
      <c r="M62" s="98"/>
      <c r="N62" s="97"/>
      <c r="O62" s="98"/>
      <c r="P62" s="97"/>
      <c r="Q62" s="98"/>
      <c r="R62" s="97"/>
      <c r="S62" s="98"/>
      <c r="T62" s="97"/>
      <c r="U62" s="98"/>
      <c r="V62" s="97"/>
      <c r="W62" s="98"/>
      <c r="X62" s="97"/>
      <c r="Y62" s="98"/>
      <c r="Z62" s="99"/>
      <c r="AA62" s="98"/>
      <c r="AB62" s="97"/>
      <c r="AC62" s="97"/>
      <c r="AD62" s="97"/>
      <c r="AE62" s="106" t="str">
        <f t="shared" si="13"/>
        <v>2020</v>
      </c>
      <c r="AF62" s="106">
        <f t="shared" si="14"/>
        <v>0</v>
      </c>
      <c r="AG62" s="106">
        <f t="shared" si="15"/>
        <v>0</v>
      </c>
      <c r="AH62" s="106">
        <f t="shared" si="16"/>
        <v>0</v>
      </c>
      <c r="AI62" s="106">
        <f t="shared" si="17"/>
        <v>0</v>
      </c>
      <c r="AJ62" s="120">
        <f t="shared" si="18"/>
        <v>0</v>
      </c>
      <c r="AK62" s="106">
        <f t="shared" si="19"/>
        <v>0</v>
      </c>
      <c r="AL62" s="97"/>
      <c r="AM62" s="97"/>
      <c r="AN62" s="97"/>
      <c r="AO62" s="97"/>
      <c r="AP62" s="97"/>
      <c r="AQ62" s="97"/>
      <c r="AR62" s="97"/>
      <c r="AS62" s="97"/>
      <c r="AT62" s="97"/>
    </row>
    <row r="63" spans="1:46" ht="15.75" customHeight="1" x14ac:dyDescent="0.2">
      <c r="A63" s="205" t="s">
        <v>219</v>
      </c>
      <c r="B63" s="206"/>
      <c r="C63" s="206"/>
      <c r="D63" s="206"/>
      <c r="E63" s="206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7"/>
      <c r="AC63" s="137"/>
      <c r="AD63" s="137"/>
      <c r="AE63" s="106" t="str">
        <f t="shared" si="13"/>
        <v>SUBREGION:OCCIDENTE - ANTIOQUIA 20202020</v>
      </c>
      <c r="AF63" s="106">
        <f t="shared" si="14"/>
        <v>0</v>
      </c>
      <c r="AG63" s="106">
        <f t="shared" si="15"/>
        <v>0</v>
      </c>
      <c r="AH63" s="106">
        <f t="shared" si="16"/>
        <v>0</v>
      </c>
      <c r="AI63" s="106">
        <f t="shared" si="17"/>
        <v>0</v>
      </c>
      <c r="AJ63" s="120">
        <f t="shared" si="18"/>
        <v>0</v>
      </c>
      <c r="AK63" s="106">
        <f t="shared" si="19"/>
        <v>0</v>
      </c>
      <c r="AL63" s="137"/>
      <c r="AM63" s="137"/>
      <c r="AN63" s="137"/>
      <c r="AO63" s="137"/>
      <c r="AP63" s="137"/>
      <c r="AQ63" s="137"/>
      <c r="AR63" s="137"/>
      <c r="AS63" s="137"/>
      <c r="AT63" s="137"/>
    </row>
    <row r="64" spans="1:46" ht="23.25" customHeight="1" x14ac:dyDescent="0.2">
      <c r="A64" s="175" t="s">
        <v>176</v>
      </c>
      <c r="B64" s="196" t="s">
        <v>177</v>
      </c>
      <c r="C64" s="198" t="s">
        <v>178</v>
      </c>
      <c r="D64" s="175" t="s">
        <v>150</v>
      </c>
      <c r="E64" s="175"/>
      <c r="F64" s="175"/>
      <c r="G64" s="175"/>
      <c r="H64" s="175"/>
      <c r="I64" s="175"/>
      <c r="J64" s="175"/>
      <c r="K64" s="175"/>
      <c r="L64" s="175" t="s">
        <v>151</v>
      </c>
      <c r="M64" s="175"/>
      <c r="N64" s="175"/>
      <c r="O64" s="175"/>
      <c r="P64" s="175"/>
      <c r="Q64" s="175"/>
      <c r="R64" s="175" t="s">
        <v>152</v>
      </c>
      <c r="S64" s="175"/>
      <c r="T64" s="175"/>
      <c r="U64" s="175"/>
      <c r="V64" s="175"/>
      <c r="W64" s="175"/>
      <c r="X64" s="175"/>
      <c r="Y64" s="175"/>
      <c r="Z64" s="200" t="s">
        <v>215</v>
      </c>
      <c r="AA64" s="60"/>
      <c r="AB64" s="200" t="s">
        <v>154</v>
      </c>
      <c r="AC64" s="134"/>
      <c r="AD64" s="134"/>
      <c r="AE64" s="106" t="str">
        <f t="shared" si="13"/>
        <v>Municipio2020</v>
      </c>
      <c r="AF64" s="106" t="str">
        <f t="shared" si="14"/>
        <v>Numero Piscinas</v>
      </c>
      <c r="AG64" s="106" t="str">
        <f t="shared" si="15"/>
        <v>CONCEPTO</v>
      </c>
      <c r="AH64" s="106">
        <f t="shared" si="16"/>
        <v>0</v>
      </c>
      <c r="AI64" s="106">
        <f t="shared" si="17"/>
        <v>0</v>
      </c>
      <c r="AJ64" s="120" t="str">
        <f t="shared" si="18"/>
        <v>Sin Información 2020</v>
      </c>
      <c r="AK64" s="106">
        <f t="shared" si="19"/>
        <v>0</v>
      </c>
      <c r="AL64" s="134"/>
      <c r="AM64" s="134"/>
      <c r="AN64" s="134"/>
      <c r="AO64" s="134"/>
      <c r="AP64" s="134"/>
      <c r="AQ64" s="134"/>
      <c r="AR64" s="134"/>
      <c r="AS64" s="134"/>
      <c r="AT64" s="134"/>
    </row>
    <row r="65" spans="1:51" s="100" customFormat="1" ht="124.5" customHeight="1" x14ac:dyDescent="0.3">
      <c r="A65" s="175"/>
      <c r="B65" s="196"/>
      <c r="C65" s="198"/>
      <c r="D65" s="61" t="s">
        <v>155</v>
      </c>
      <c r="E65" s="62" t="s">
        <v>149</v>
      </c>
      <c r="F65" s="61" t="s">
        <v>156</v>
      </c>
      <c r="G65" s="62" t="s">
        <v>149</v>
      </c>
      <c r="H65" s="61" t="s">
        <v>157</v>
      </c>
      <c r="I65" s="62" t="s">
        <v>149</v>
      </c>
      <c r="J65" s="61" t="s">
        <v>158</v>
      </c>
      <c r="K65" s="62" t="s">
        <v>149</v>
      </c>
      <c r="L65" s="61" t="s">
        <v>159</v>
      </c>
      <c r="M65" s="62" t="s">
        <v>149</v>
      </c>
      <c r="N65" s="61" t="s">
        <v>160</v>
      </c>
      <c r="O65" s="62" t="s">
        <v>149</v>
      </c>
      <c r="P65" s="61" t="s">
        <v>161</v>
      </c>
      <c r="Q65" s="62" t="s">
        <v>149</v>
      </c>
      <c r="R65" s="61" t="s">
        <v>162</v>
      </c>
      <c r="S65" s="62" t="s">
        <v>149</v>
      </c>
      <c r="T65" s="61" t="s">
        <v>163</v>
      </c>
      <c r="U65" s="62" t="s">
        <v>149</v>
      </c>
      <c r="V65" s="61" t="s">
        <v>164</v>
      </c>
      <c r="W65" s="62" t="s">
        <v>149</v>
      </c>
      <c r="X65" s="61" t="s">
        <v>88</v>
      </c>
      <c r="Y65" s="62" t="s">
        <v>149</v>
      </c>
      <c r="Z65" s="201"/>
      <c r="AA65" s="63" t="s">
        <v>149</v>
      </c>
      <c r="AB65" s="201"/>
      <c r="AC65" s="134"/>
      <c r="AD65" s="134"/>
      <c r="AE65" s="106" t="str">
        <f t="shared" si="13"/>
        <v>2020</v>
      </c>
      <c r="AF65" s="106">
        <f t="shared" si="14"/>
        <v>0</v>
      </c>
      <c r="AG65" s="106" t="str">
        <f t="shared" si="15"/>
        <v>Favorable</v>
      </c>
      <c r="AH65" s="106" t="str">
        <f t="shared" si="16"/>
        <v>Favorable con Requerimientos</v>
      </c>
      <c r="AI65" s="106" t="str">
        <f t="shared" si="17"/>
        <v>Desfavorable</v>
      </c>
      <c r="AJ65" s="120">
        <f t="shared" si="18"/>
        <v>0</v>
      </c>
      <c r="AK65" s="106" t="str">
        <f t="shared" si="19"/>
        <v>Fuera de Servicio</v>
      </c>
      <c r="AL65" s="134"/>
      <c r="AM65" s="134"/>
      <c r="AN65" s="134"/>
      <c r="AO65" s="134"/>
      <c r="AP65" s="134"/>
      <c r="AQ65" s="134"/>
      <c r="AR65" s="134"/>
      <c r="AS65" s="134"/>
      <c r="AT65" s="134"/>
    </row>
    <row r="66" spans="1:51" ht="26.1" customHeight="1" x14ac:dyDescent="0.2">
      <c r="A66" s="92" t="s">
        <v>195</v>
      </c>
      <c r="B66" s="48">
        <v>1</v>
      </c>
      <c r="C66" s="101">
        <f>(B66/$B$85)*100</f>
        <v>0.24213075060532688</v>
      </c>
      <c r="D66" s="46">
        <v>0</v>
      </c>
      <c r="E66" s="102">
        <f>(D66/B66)*100</f>
        <v>0</v>
      </c>
      <c r="F66" s="48">
        <v>1</v>
      </c>
      <c r="G66" s="94">
        <f>(F66/B66)*100</f>
        <v>100</v>
      </c>
      <c r="H66" s="46">
        <v>0</v>
      </c>
      <c r="I66" s="94">
        <f>(H66/B66)*100</f>
        <v>0</v>
      </c>
      <c r="J66" s="46">
        <v>0</v>
      </c>
      <c r="K66" s="94">
        <f>(J66/B66)*100</f>
        <v>0</v>
      </c>
      <c r="L66" s="48">
        <v>1</v>
      </c>
      <c r="M66" s="94">
        <f>(L66/B66)*100</f>
        <v>100</v>
      </c>
      <c r="N66" s="46">
        <v>0</v>
      </c>
      <c r="O66" s="94">
        <f>(N66/B66)*100</f>
        <v>0</v>
      </c>
      <c r="P66" s="46">
        <v>0</v>
      </c>
      <c r="Q66" s="94">
        <f>(P66/B66)*100</f>
        <v>0</v>
      </c>
      <c r="R66" s="48">
        <v>0</v>
      </c>
      <c r="S66" s="94">
        <f>(R66/B66)*100</f>
        <v>0</v>
      </c>
      <c r="T66" s="48">
        <v>1</v>
      </c>
      <c r="U66" s="94">
        <f>(T66/B66)*100</f>
        <v>100</v>
      </c>
      <c r="V66" s="48">
        <v>0</v>
      </c>
      <c r="W66" s="94">
        <f>(V66/B66)*100</f>
        <v>0</v>
      </c>
      <c r="X66" s="48">
        <v>0</v>
      </c>
      <c r="Y66" s="94">
        <f>(X66/B66)*100</f>
        <v>0</v>
      </c>
      <c r="Z66" s="47">
        <v>0</v>
      </c>
      <c r="AA66" s="47">
        <f>(Z66/B66)*100</f>
        <v>0</v>
      </c>
      <c r="AB66" s="48">
        <v>0</v>
      </c>
      <c r="AC66" s="136"/>
      <c r="AD66" s="136"/>
      <c r="AE66" s="106" t="str">
        <f t="shared" si="13"/>
        <v>Abriaquí2020</v>
      </c>
      <c r="AF66" s="106">
        <f t="shared" si="14"/>
        <v>1</v>
      </c>
      <c r="AG66" s="106">
        <f t="shared" si="15"/>
        <v>0</v>
      </c>
      <c r="AH66" s="106">
        <f t="shared" si="16"/>
        <v>1</v>
      </c>
      <c r="AI66" s="106">
        <f t="shared" si="17"/>
        <v>0</v>
      </c>
      <c r="AJ66" s="120">
        <f t="shared" si="18"/>
        <v>0</v>
      </c>
      <c r="AK66" s="106">
        <f t="shared" si="19"/>
        <v>0</v>
      </c>
      <c r="AL66" s="136"/>
      <c r="AM66" s="136"/>
      <c r="AN66" s="136"/>
      <c r="AO66" s="136"/>
      <c r="AP66" s="136"/>
      <c r="AQ66" s="136"/>
      <c r="AR66" s="136"/>
      <c r="AS66" s="136"/>
      <c r="AT66" s="136"/>
    </row>
    <row r="67" spans="1:51" ht="26.1" customHeight="1" x14ac:dyDescent="0.2">
      <c r="A67" s="93" t="s">
        <v>196</v>
      </c>
      <c r="B67" s="48">
        <v>3</v>
      </c>
      <c r="C67" s="101">
        <f t="shared" ref="C67:C84" si="46">(B67/$B$85)*100</f>
        <v>0.72639225181598066</v>
      </c>
      <c r="D67" s="46">
        <v>0</v>
      </c>
      <c r="E67" s="102">
        <f t="shared" ref="E67:E83" si="47">(D67/B67)*100</f>
        <v>0</v>
      </c>
      <c r="F67" s="48">
        <v>3</v>
      </c>
      <c r="G67" s="94">
        <f t="shared" ref="G67:G84" si="48">(F67/B67)*100</f>
        <v>100</v>
      </c>
      <c r="H67" s="46">
        <v>0</v>
      </c>
      <c r="I67" s="94">
        <f>(H67/B67)*100</f>
        <v>0</v>
      </c>
      <c r="J67" s="46">
        <v>0</v>
      </c>
      <c r="K67" s="94">
        <f t="shared" ref="K67:K84" si="49">(J67/B67)*100</f>
        <v>0</v>
      </c>
      <c r="L67" s="48">
        <v>3</v>
      </c>
      <c r="M67" s="94">
        <f t="shared" ref="M67:M84" si="50">(L67/B67)*100</f>
        <v>100</v>
      </c>
      <c r="N67" s="46">
        <v>0</v>
      </c>
      <c r="O67" s="94">
        <f t="shared" ref="O67:O84" si="51">(N67/B67)*100</f>
        <v>0</v>
      </c>
      <c r="P67" s="46">
        <v>0</v>
      </c>
      <c r="Q67" s="94">
        <f t="shared" ref="Q67:Q84" si="52">(P67/B67)*100</f>
        <v>0</v>
      </c>
      <c r="R67" s="48">
        <v>0</v>
      </c>
      <c r="S67" s="94">
        <f t="shared" ref="S67:S84" si="53">(R67/B67)*100</f>
        <v>0</v>
      </c>
      <c r="T67" s="48">
        <v>2</v>
      </c>
      <c r="U67" s="94">
        <f t="shared" ref="U67:U84" si="54">(T67/B67)*100</f>
        <v>66.666666666666657</v>
      </c>
      <c r="V67" s="48">
        <v>0</v>
      </c>
      <c r="W67" s="94">
        <f t="shared" ref="W67:W84" si="55">(V67/B67)*100</f>
        <v>0</v>
      </c>
      <c r="X67" s="48">
        <v>0</v>
      </c>
      <c r="Y67" s="94">
        <f t="shared" ref="Y67:Y84" si="56">(X67/B67)*100</f>
        <v>0</v>
      </c>
      <c r="Z67" s="47">
        <v>0</v>
      </c>
      <c r="AA67" s="47">
        <f t="shared" ref="AA67:AA84" si="57">(Z67/B67)*100</f>
        <v>0</v>
      </c>
      <c r="AB67" s="48">
        <v>0</v>
      </c>
      <c r="AC67" s="136"/>
      <c r="AD67" s="136"/>
      <c r="AE67" s="106" t="str">
        <f t="shared" si="13"/>
        <v>Anzá2020</v>
      </c>
      <c r="AF67" s="106">
        <f t="shared" si="14"/>
        <v>3</v>
      </c>
      <c r="AG67" s="106">
        <f t="shared" si="15"/>
        <v>0</v>
      </c>
      <c r="AH67" s="106">
        <f t="shared" si="16"/>
        <v>2</v>
      </c>
      <c r="AI67" s="106">
        <f t="shared" si="17"/>
        <v>0</v>
      </c>
      <c r="AJ67" s="120">
        <f t="shared" si="18"/>
        <v>0</v>
      </c>
      <c r="AK67" s="106">
        <f t="shared" si="19"/>
        <v>0</v>
      </c>
      <c r="AL67" s="136"/>
      <c r="AM67" s="136"/>
      <c r="AN67" s="136"/>
      <c r="AO67" s="136"/>
      <c r="AP67" s="136"/>
      <c r="AQ67" s="136"/>
      <c r="AR67" s="136"/>
      <c r="AS67" s="136"/>
      <c r="AT67" s="136"/>
    </row>
    <row r="68" spans="1:51" ht="26.1" customHeight="1" x14ac:dyDescent="0.2">
      <c r="A68" s="93" t="s">
        <v>19</v>
      </c>
      <c r="B68" s="48">
        <v>1</v>
      </c>
      <c r="C68" s="101">
        <f t="shared" si="46"/>
        <v>0.24213075060532688</v>
      </c>
      <c r="D68" s="46">
        <v>0</v>
      </c>
      <c r="E68" s="102">
        <f t="shared" si="47"/>
        <v>0</v>
      </c>
      <c r="F68" s="48">
        <v>1</v>
      </c>
      <c r="G68" s="94">
        <f t="shared" si="48"/>
        <v>100</v>
      </c>
      <c r="H68" s="46">
        <v>0</v>
      </c>
      <c r="I68" s="94">
        <f t="shared" ref="I68:I84" si="58">(H68/B68)*100</f>
        <v>0</v>
      </c>
      <c r="J68" s="46">
        <v>0</v>
      </c>
      <c r="K68" s="94">
        <f t="shared" si="49"/>
        <v>0</v>
      </c>
      <c r="L68" s="48">
        <v>1</v>
      </c>
      <c r="M68" s="94">
        <f t="shared" si="50"/>
        <v>100</v>
      </c>
      <c r="N68" s="46">
        <v>0</v>
      </c>
      <c r="O68" s="94">
        <f t="shared" si="51"/>
        <v>0</v>
      </c>
      <c r="P68" s="46">
        <v>0</v>
      </c>
      <c r="Q68" s="94">
        <f t="shared" si="52"/>
        <v>0</v>
      </c>
      <c r="R68" s="48">
        <v>0</v>
      </c>
      <c r="S68" s="94">
        <f t="shared" si="53"/>
        <v>0</v>
      </c>
      <c r="T68" s="48">
        <v>1</v>
      </c>
      <c r="U68" s="94">
        <f t="shared" si="54"/>
        <v>100</v>
      </c>
      <c r="V68" s="48">
        <v>0</v>
      </c>
      <c r="W68" s="94">
        <f t="shared" si="55"/>
        <v>0</v>
      </c>
      <c r="X68" s="48">
        <v>0</v>
      </c>
      <c r="Y68" s="94">
        <f t="shared" si="56"/>
        <v>0</v>
      </c>
      <c r="Z68" s="47">
        <v>0</v>
      </c>
      <c r="AA68" s="47">
        <f t="shared" si="57"/>
        <v>0</v>
      </c>
      <c r="AB68" s="48">
        <v>0</v>
      </c>
      <c r="AC68" s="136"/>
      <c r="AD68" s="136"/>
      <c r="AE68" s="106" t="str">
        <f t="shared" si="13"/>
        <v>Armenia2020</v>
      </c>
      <c r="AF68" s="106">
        <f t="shared" si="14"/>
        <v>1</v>
      </c>
      <c r="AG68" s="106">
        <f t="shared" si="15"/>
        <v>0</v>
      </c>
      <c r="AH68" s="106">
        <f t="shared" si="16"/>
        <v>1</v>
      </c>
      <c r="AI68" s="106">
        <f t="shared" si="17"/>
        <v>0</v>
      </c>
      <c r="AJ68" s="120">
        <f t="shared" si="18"/>
        <v>0</v>
      </c>
      <c r="AK68" s="106">
        <f t="shared" si="19"/>
        <v>0</v>
      </c>
      <c r="AL68" s="136"/>
      <c r="AM68" s="136"/>
      <c r="AN68" s="136"/>
      <c r="AO68" s="136"/>
      <c r="AP68" s="136"/>
      <c r="AQ68" s="136"/>
      <c r="AR68" s="136"/>
      <c r="AS68" s="136"/>
      <c r="AT68" s="136"/>
    </row>
    <row r="69" spans="1:51" ht="26.1" customHeight="1" x14ac:dyDescent="0.25">
      <c r="A69" s="93" t="s">
        <v>20</v>
      </c>
      <c r="B69" s="48">
        <v>1</v>
      </c>
      <c r="C69" s="101">
        <f t="shared" si="46"/>
        <v>0.24213075060532688</v>
      </c>
      <c r="D69" s="46">
        <v>0</v>
      </c>
      <c r="E69" s="102">
        <f t="shared" si="47"/>
        <v>0</v>
      </c>
      <c r="F69" s="48">
        <v>0</v>
      </c>
      <c r="G69" s="94">
        <f t="shared" si="48"/>
        <v>0</v>
      </c>
      <c r="H69" s="46">
        <v>1</v>
      </c>
      <c r="I69" s="94">
        <f>(H69/B69)*100</f>
        <v>100</v>
      </c>
      <c r="J69" s="46">
        <v>0</v>
      </c>
      <c r="K69" s="94">
        <f t="shared" si="49"/>
        <v>0</v>
      </c>
      <c r="L69" s="48">
        <v>0</v>
      </c>
      <c r="M69" s="94">
        <f t="shared" si="50"/>
        <v>0</v>
      </c>
      <c r="N69" s="46">
        <v>0</v>
      </c>
      <c r="O69" s="94">
        <f t="shared" si="51"/>
        <v>0</v>
      </c>
      <c r="P69" s="46">
        <v>1</v>
      </c>
      <c r="Q69" s="94">
        <f t="shared" si="52"/>
        <v>100</v>
      </c>
      <c r="R69" s="48">
        <v>0</v>
      </c>
      <c r="S69" s="94">
        <f t="shared" si="53"/>
        <v>0</v>
      </c>
      <c r="T69" s="48">
        <v>1</v>
      </c>
      <c r="U69" s="94">
        <f t="shared" si="54"/>
        <v>100</v>
      </c>
      <c r="V69" s="48">
        <v>0</v>
      </c>
      <c r="W69" s="94">
        <f t="shared" si="55"/>
        <v>0</v>
      </c>
      <c r="X69" s="48">
        <v>0</v>
      </c>
      <c r="Y69" s="94">
        <f t="shared" si="56"/>
        <v>0</v>
      </c>
      <c r="Z69" s="47">
        <v>0</v>
      </c>
      <c r="AA69" s="47">
        <f t="shared" si="57"/>
        <v>0</v>
      </c>
      <c r="AB69" s="48">
        <v>0</v>
      </c>
      <c r="AC69" s="136"/>
      <c r="AD69" s="136"/>
      <c r="AE69" s="106" t="str">
        <f t="shared" si="13"/>
        <v>Buriticá2020</v>
      </c>
      <c r="AF69" s="106">
        <f t="shared" si="14"/>
        <v>1</v>
      </c>
      <c r="AG69" s="106">
        <f t="shared" si="15"/>
        <v>0</v>
      </c>
      <c r="AH69" s="106">
        <f t="shared" si="16"/>
        <v>1</v>
      </c>
      <c r="AI69" s="106">
        <f t="shared" si="17"/>
        <v>0</v>
      </c>
      <c r="AJ69" s="120">
        <f t="shared" si="18"/>
        <v>0</v>
      </c>
      <c r="AK69" s="106">
        <f t="shared" si="19"/>
        <v>0</v>
      </c>
      <c r="AL69" s="136"/>
      <c r="AM69" s="136"/>
      <c r="AN69" s="136"/>
      <c r="AO69" s="136"/>
      <c r="AP69" s="136"/>
      <c r="AQ69" s="136"/>
      <c r="AR69" s="136"/>
      <c r="AS69" s="136"/>
      <c r="AT69" s="136"/>
      <c r="AY69" s="103"/>
    </row>
    <row r="70" spans="1:51" ht="26.1" customHeight="1" x14ac:dyDescent="0.2">
      <c r="A70" s="93" t="s">
        <v>21</v>
      </c>
      <c r="B70" s="48">
        <v>1</v>
      </c>
      <c r="C70" s="101">
        <f t="shared" si="46"/>
        <v>0.24213075060532688</v>
      </c>
      <c r="D70" s="46">
        <v>0</v>
      </c>
      <c r="E70" s="102">
        <f t="shared" si="47"/>
        <v>0</v>
      </c>
      <c r="F70" s="48">
        <v>0</v>
      </c>
      <c r="G70" s="94">
        <f t="shared" si="48"/>
        <v>0</v>
      </c>
      <c r="H70" s="46">
        <v>0</v>
      </c>
      <c r="I70" s="94">
        <f t="shared" si="58"/>
        <v>0</v>
      </c>
      <c r="J70" s="46">
        <v>0</v>
      </c>
      <c r="K70" s="94">
        <f t="shared" si="49"/>
        <v>0</v>
      </c>
      <c r="L70" s="48">
        <v>0</v>
      </c>
      <c r="M70" s="94">
        <f t="shared" si="50"/>
        <v>0</v>
      </c>
      <c r="N70" s="46">
        <v>0</v>
      </c>
      <c r="O70" s="94">
        <f t="shared" si="51"/>
        <v>0</v>
      </c>
      <c r="P70" s="46">
        <v>0</v>
      </c>
      <c r="Q70" s="94">
        <f t="shared" si="52"/>
        <v>0</v>
      </c>
      <c r="R70" s="48">
        <v>0</v>
      </c>
      <c r="S70" s="94">
        <f t="shared" si="53"/>
        <v>0</v>
      </c>
      <c r="T70" s="48">
        <v>0</v>
      </c>
      <c r="U70" s="94">
        <f t="shared" si="54"/>
        <v>0</v>
      </c>
      <c r="V70" s="48">
        <v>0</v>
      </c>
      <c r="W70" s="94">
        <f t="shared" si="55"/>
        <v>0</v>
      </c>
      <c r="X70" s="48">
        <v>0</v>
      </c>
      <c r="Y70" s="94">
        <f t="shared" si="56"/>
        <v>0</v>
      </c>
      <c r="Z70" s="47">
        <v>1</v>
      </c>
      <c r="AA70" s="47">
        <f t="shared" si="57"/>
        <v>100</v>
      </c>
      <c r="AB70" s="48">
        <v>0</v>
      </c>
      <c r="AC70" s="136"/>
      <c r="AD70" s="136"/>
      <c r="AE70" s="106" t="str">
        <f t="shared" si="13"/>
        <v>Caicedo2020</v>
      </c>
      <c r="AF70" s="106">
        <f t="shared" si="14"/>
        <v>1</v>
      </c>
      <c r="AG70" s="106">
        <f t="shared" si="15"/>
        <v>0</v>
      </c>
      <c r="AH70" s="106">
        <f t="shared" si="16"/>
        <v>0</v>
      </c>
      <c r="AI70" s="106">
        <f t="shared" si="17"/>
        <v>0</v>
      </c>
      <c r="AJ70" s="120">
        <f t="shared" si="18"/>
        <v>1</v>
      </c>
      <c r="AK70" s="106">
        <f t="shared" si="19"/>
        <v>0</v>
      </c>
      <c r="AL70" s="136"/>
      <c r="AM70" s="136"/>
      <c r="AN70" s="136"/>
      <c r="AO70" s="136"/>
      <c r="AP70" s="136"/>
      <c r="AQ70" s="136"/>
      <c r="AR70" s="136"/>
      <c r="AS70" s="136"/>
      <c r="AT70" s="136"/>
    </row>
    <row r="71" spans="1:51" ht="26.1" customHeight="1" x14ac:dyDescent="0.2">
      <c r="A71" s="93" t="s">
        <v>22</v>
      </c>
      <c r="B71" s="48">
        <v>1</v>
      </c>
      <c r="C71" s="101">
        <f t="shared" si="46"/>
        <v>0.24213075060532688</v>
      </c>
      <c r="D71" s="46">
        <v>0</v>
      </c>
      <c r="E71" s="102">
        <f t="shared" si="47"/>
        <v>0</v>
      </c>
      <c r="F71" s="48">
        <v>1</v>
      </c>
      <c r="G71" s="94">
        <f t="shared" si="48"/>
        <v>100</v>
      </c>
      <c r="H71" s="46">
        <v>0</v>
      </c>
      <c r="I71" s="94">
        <f t="shared" si="58"/>
        <v>0</v>
      </c>
      <c r="J71" s="46">
        <v>0</v>
      </c>
      <c r="K71" s="94">
        <f t="shared" si="49"/>
        <v>0</v>
      </c>
      <c r="L71" s="48">
        <v>0</v>
      </c>
      <c r="M71" s="94">
        <f t="shared" si="50"/>
        <v>0</v>
      </c>
      <c r="N71" s="46">
        <v>0</v>
      </c>
      <c r="O71" s="94">
        <f t="shared" si="51"/>
        <v>0</v>
      </c>
      <c r="P71" s="46">
        <v>1</v>
      </c>
      <c r="Q71" s="94">
        <f t="shared" si="52"/>
        <v>100</v>
      </c>
      <c r="R71" s="48">
        <v>0</v>
      </c>
      <c r="S71" s="94">
        <f t="shared" si="53"/>
        <v>0</v>
      </c>
      <c r="T71" s="48">
        <v>0</v>
      </c>
      <c r="U71" s="94">
        <f t="shared" si="54"/>
        <v>0</v>
      </c>
      <c r="V71" s="48">
        <v>0</v>
      </c>
      <c r="W71" s="94">
        <f t="shared" si="55"/>
        <v>0</v>
      </c>
      <c r="X71" s="48">
        <v>0</v>
      </c>
      <c r="Y71" s="94">
        <f t="shared" si="56"/>
        <v>0</v>
      </c>
      <c r="Z71" s="47">
        <v>0</v>
      </c>
      <c r="AA71" s="47">
        <f t="shared" si="57"/>
        <v>0</v>
      </c>
      <c r="AB71" s="48">
        <v>0</v>
      </c>
      <c r="AC71" s="136"/>
      <c r="AD71" s="136"/>
      <c r="AE71" s="106" t="str">
        <f t="shared" si="13"/>
        <v>Cañasgordas2020</v>
      </c>
      <c r="AF71" s="106">
        <f t="shared" si="14"/>
        <v>1</v>
      </c>
      <c r="AG71" s="106">
        <f t="shared" si="15"/>
        <v>0</v>
      </c>
      <c r="AH71" s="106">
        <f t="shared" si="16"/>
        <v>0</v>
      </c>
      <c r="AI71" s="106">
        <f t="shared" si="17"/>
        <v>0</v>
      </c>
      <c r="AJ71" s="120">
        <f t="shared" si="18"/>
        <v>0</v>
      </c>
      <c r="AK71" s="106">
        <f t="shared" si="19"/>
        <v>0</v>
      </c>
      <c r="AL71" s="136"/>
      <c r="AM71" s="136"/>
      <c r="AN71" s="136"/>
      <c r="AO71" s="136"/>
      <c r="AP71" s="136"/>
      <c r="AQ71" s="136"/>
      <c r="AR71" s="136"/>
      <c r="AS71" s="136"/>
      <c r="AT71" s="136"/>
    </row>
    <row r="72" spans="1:51" ht="26.1" customHeight="1" x14ac:dyDescent="0.2">
      <c r="A72" s="79" t="s">
        <v>23</v>
      </c>
      <c r="B72" s="48">
        <v>2</v>
      </c>
      <c r="C72" s="101">
        <f t="shared" si="46"/>
        <v>0.48426150121065376</v>
      </c>
      <c r="D72" s="46">
        <v>0</v>
      </c>
      <c r="E72" s="102">
        <f t="shared" si="47"/>
        <v>0</v>
      </c>
      <c r="F72" s="48">
        <v>2</v>
      </c>
      <c r="G72" s="94">
        <f t="shared" si="48"/>
        <v>100</v>
      </c>
      <c r="H72" s="46">
        <v>0</v>
      </c>
      <c r="I72" s="94">
        <f t="shared" si="58"/>
        <v>0</v>
      </c>
      <c r="J72" s="46">
        <v>0</v>
      </c>
      <c r="K72" s="94">
        <f t="shared" si="49"/>
        <v>0</v>
      </c>
      <c r="L72" s="48">
        <v>2</v>
      </c>
      <c r="M72" s="94">
        <f t="shared" si="50"/>
        <v>100</v>
      </c>
      <c r="N72" s="46">
        <v>0</v>
      </c>
      <c r="O72" s="94">
        <f t="shared" si="51"/>
        <v>0</v>
      </c>
      <c r="P72" s="46">
        <v>0</v>
      </c>
      <c r="Q72" s="94">
        <f t="shared" si="52"/>
        <v>0</v>
      </c>
      <c r="R72" s="48">
        <v>0</v>
      </c>
      <c r="S72" s="94">
        <f t="shared" si="53"/>
        <v>0</v>
      </c>
      <c r="T72" s="48">
        <v>2</v>
      </c>
      <c r="U72" s="94">
        <f t="shared" si="54"/>
        <v>100</v>
      </c>
      <c r="V72" s="48">
        <v>0</v>
      </c>
      <c r="W72" s="94">
        <f t="shared" si="55"/>
        <v>0</v>
      </c>
      <c r="X72" s="48">
        <v>0</v>
      </c>
      <c r="Y72" s="94">
        <f t="shared" si="56"/>
        <v>0</v>
      </c>
      <c r="Z72" s="47">
        <v>0</v>
      </c>
      <c r="AA72" s="47">
        <f t="shared" si="57"/>
        <v>0</v>
      </c>
      <c r="AB72" s="48">
        <v>0</v>
      </c>
      <c r="AC72" s="136"/>
      <c r="AD72" s="136"/>
      <c r="AE72" s="106" t="str">
        <f t="shared" si="13"/>
        <v>Dabeiba2020</v>
      </c>
      <c r="AF72" s="106">
        <f t="shared" si="14"/>
        <v>2</v>
      </c>
      <c r="AG72" s="106">
        <f t="shared" si="15"/>
        <v>0</v>
      </c>
      <c r="AH72" s="106">
        <f t="shared" si="16"/>
        <v>2</v>
      </c>
      <c r="AI72" s="106">
        <f t="shared" si="17"/>
        <v>0</v>
      </c>
      <c r="AJ72" s="120">
        <f t="shared" si="18"/>
        <v>0</v>
      </c>
      <c r="AK72" s="106">
        <f t="shared" si="19"/>
        <v>0</v>
      </c>
      <c r="AL72" s="136"/>
      <c r="AM72" s="136"/>
      <c r="AN72" s="136"/>
      <c r="AO72" s="136"/>
      <c r="AP72" s="136"/>
      <c r="AQ72" s="136"/>
      <c r="AR72" s="136"/>
      <c r="AS72" s="136"/>
      <c r="AT72" s="136"/>
    </row>
    <row r="73" spans="1:51" ht="26.1" customHeight="1" x14ac:dyDescent="0.2">
      <c r="A73" s="93" t="s">
        <v>197</v>
      </c>
      <c r="B73" s="48">
        <v>4</v>
      </c>
      <c r="C73" s="101">
        <f t="shared" si="46"/>
        <v>0.96852300242130751</v>
      </c>
      <c r="D73" s="46">
        <v>0</v>
      </c>
      <c r="E73" s="102">
        <f t="shared" si="47"/>
        <v>0</v>
      </c>
      <c r="F73" s="48">
        <v>4</v>
      </c>
      <c r="G73" s="94">
        <f t="shared" si="48"/>
        <v>100</v>
      </c>
      <c r="H73" s="46">
        <v>0</v>
      </c>
      <c r="I73" s="94">
        <f t="shared" si="58"/>
        <v>0</v>
      </c>
      <c r="J73" s="46">
        <v>0</v>
      </c>
      <c r="K73" s="94">
        <f t="shared" si="49"/>
        <v>0</v>
      </c>
      <c r="L73" s="48">
        <v>4</v>
      </c>
      <c r="M73" s="94">
        <f t="shared" si="50"/>
        <v>100</v>
      </c>
      <c r="N73" s="46">
        <v>0</v>
      </c>
      <c r="O73" s="94">
        <f t="shared" si="51"/>
        <v>0</v>
      </c>
      <c r="P73" s="46">
        <v>0</v>
      </c>
      <c r="Q73" s="94">
        <f t="shared" si="52"/>
        <v>0</v>
      </c>
      <c r="R73" s="48">
        <v>0</v>
      </c>
      <c r="S73" s="94">
        <f t="shared" si="53"/>
        <v>0</v>
      </c>
      <c r="T73" s="48">
        <v>2</v>
      </c>
      <c r="U73" s="94">
        <f t="shared" si="54"/>
        <v>50</v>
      </c>
      <c r="V73" s="48">
        <v>0</v>
      </c>
      <c r="W73" s="94">
        <f t="shared" si="55"/>
        <v>0</v>
      </c>
      <c r="X73" s="48">
        <v>0</v>
      </c>
      <c r="Y73" s="94">
        <f t="shared" si="56"/>
        <v>0</v>
      </c>
      <c r="Z73" s="47">
        <v>0</v>
      </c>
      <c r="AA73" s="47">
        <f t="shared" si="57"/>
        <v>0</v>
      </c>
      <c r="AB73" s="48">
        <v>0</v>
      </c>
      <c r="AC73" s="136"/>
      <c r="AD73" s="136"/>
      <c r="AE73" s="106" t="str">
        <f t="shared" si="13"/>
        <v>Ebéjico2020</v>
      </c>
      <c r="AF73" s="106">
        <f t="shared" si="14"/>
        <v>4</v>
      </c>
      <c r="AG73" s="106">
        <f t="shared" si="15"/>
        <v>0</v>
      </c>
      <c r="AH73" s="106">
        <f t="shared" si="16"/>
        <v>2</v>
      </c>
      <c r="AI73" s="106">
        <f t="shared" si="17"/>
        <v>0</v>
      </c>
      <c r="AJ73" s="120">
        <f t="shared" si="18"/>
        <v>0</v>
      </c>
      <c r="AK73" s="106">
        <f t="shared" si="19"/>
        <v>0</v>
      </c>
      <c r="AL73" s="136"/>
      <c r="AM73" s="136"/>
      <c r="AN73" s="136"/>
      <c r="AO73" s="136"/>
      <c r="AP73" s="136"/>
      <c r="AQ73" s="136"/>
      <c r="AR73" s="136"/>
      <c r="AS73" s="136"/>
      <c r="AT73" s="136"/>
    </row>
    <row r="74" spans="1:51" ht="26.1" customHeight="1" x14ac:dyDescent="0.2">
      <c r="A74" s="93" t="s">
        <v>24</v>
      </c>
      <c r="B74" s="48">
        <v>3</v>
      </c>
      <c r="C74" s="101">
        <f t="shared" si="46"/>
        <v>0.72639225181598066</v>
      </c>
      <c r="D74" s="46">
        <v>0</v>
      </c>
      <c r="E74" s="102">
        <f t="shared" si="47"/>
        <v>0</v>
      </c>
      <c r="F74" s="48">
        <v>3</v>
      </c>
      <c r="G74" s="94">
        <f t="shared" si="48"/>
        <v>100</v>
      </c>
      <c r="H74" s="46">
        <v>0</v>
      </c>
      <c r="I74" s="94">
        <f t="shared" si="58"/>
        <v>0</v>
      </c>
      <c r="J74" s="46">
        <v>0</v>
      </c>
      <c r="K74" s="94">
        <f t="shared" si="49"/>
        <v>0</v>
      </c>
      <c r="L74" s="48">
        <v>3</v>
      </c>
      <c r="M74" s="94">
        <f t="shared" si="50"/>
        <v>100</v>
      </c>
      <c r="N74" s="46">
        <v>0</v>
      </c>
      <c r="O74" s="94">
        <f t="shared" si="51"/>
        <v>0</v>
      </c>
      <c r="P74" s="46">
        <v>0</v>
      </c>
      <c r="Q74" s="94">
        <f t="shared" si="52"/>
        <v>0</v>
      </c>
      <c r="R74" s="48">
        <v>0</v>
      </c>
      <c r="S74" s="94">
        <f t="shared" si="53"/>
        <v>0</v>
      </c>
      <c r="T74" s="48">
        <v>2</v>
      </c>
      <c r="U74" s="94">
        <f t="shared" si="54"/>
        <v>66.666666666666657</v>
      </c>
      <c r="V74" s="48">
        <v>0</v>
      </c>
      <c r="W74" s="94">
        <f t="shared" si="55"/>
        <v>0</v>
      </c>
      <c r="X74" s="48">
        <v>0</v>
      </c>
      <c r="Y74" s="94">
        <f t="shared" si="56"/>
        <v>0</v>
      </c>
      <c r="Z74" s="47">
        <v>0</v>
      </c>
      <c r="AA74" s="47">
        <f t="shared" si="57"/>
        <v>0</v>
      </c>
      <c r="AB74" s="48">
        <v>0</v>
      </c>
      <c r="AC74" s="136"/>
      <c r="AD74" s="136"/>
      <c r="AE74" s="106" t="str">
        <f t="shared" si="13"/>
        <v>Frontino2020</v>
      </c>
      <c r="AF74" s="106">
        <f t="shared" si="14"/>
        <v>3</v>
      </c>
      <c r="AG74" s="106">
        <f t="shared" si="15"/>
        <v>0</v>
      </c>
      <c r="AH74" s="106">
        <f t="shared" si="16"/>
        <v>2</v>
      </c>
      <c r="AI74" s="106">
        <f t="shared" si="17"/>
        <v>0</v>
      </c>
      <c r="AJ74" s="120">
        <f t="shared" si="18"/>
        <v>0</v>
      </c>
      <c r="AK74" s="106">
        <f t="shared" si="19"/>
        <v>0</v>
      </c>
      <c r="AL74" s="136"/>
      <c r="AM74" s="136"/>
      <c r="AN74" s="136"/>
      <c r="AO74" s="136"/>
      <c r="AP74" s="136"/>
      <c r="AQ74" s="136"/>
      <c r="AR74" s="136"/>
      <c r="AS74" s="136"/>
      <c r="AT74" s="136"/>
    </row>
    <row r="75" spans="1:51" ht="26.1" customHeight="1" x14ac:dyDescent="0.2">
      <c r="A75" s="79" t="s">
        <v>25</v>
      </c>
      <c r="B75" s="48">
        <v>1</v>
      </c>
      <c r="C75" s="101">
        <f t="shared" si="46"/>
        <v>0.24213075060532688</v>
      </c>
      <c r="D75" s="46">
        <v>0</v>
      </c>
      <c r="E75" s="102"/>
      <c r="F75" s="48">
        <v>0</v>
      </c>
      <c r="G75" s="94">
        <f t="shared" si="48"/>
        <v>0</v>
      </c>
      <c r="H75" s="46">
        <v>0</v>
      </c>
      <c r="I75" s="94">
        <f t="shared" si="58"/>
        <v>0</v>
      </c>
      <c r="J75" s="46">
        <v>0</v>
      </c>
      <c r="K75" s="94">
        <f t="shared" si="49"/>
        <v>0</v>
      </c>
      <c r="L75" s="48">
        <v>0</v>
      </c>
      <c r="M75" s="94">
        <f t="shared" si="50"/>
        <v>0</v>
      </c>
      <c r="N75" s="46">
        <v>0</v>
      </c>
      <c r="O75" s="94">
        <f t="shared" si="51"/>
        <v>0</v>
      </c>
      <c r="P75" s="46">
        <v>0</v>
      </c>
      <c r="Q75" s="94">
        <f t="shared" si="52"/>
        <v>0</v>
      </c>
      <c r="R75" s="48">
        <v>0</v>
      </c>
      <c r="S75" s="94">
        <f t="shared" si="53"/>
        <v>0</v>
      </c>
      <c r="T75" s="48">
        <v>0</v>
      </c>
      <c r="U75" s="94">
        <f t="shared" si="54"/>
        <v>0</v>
      </c>
      <c r="V75" s="48">
        <v>0</v>
      </c>
      <c r="W75" s="94">
        <f t="shared" si="55"/>
        <v>0</v>
      </c>
      <c r="X75" s="48">
        <v>0</v>
      </c>
      <c r="Y75" s="94">
        <f t="shared" si="56"/>
        <v>0</v>
      </c>
      <c r="Z75" s="47">
        <v>1</v>
      </c>
      <c r="AA75" s="47">
        <f t="shared" si="57"/>
        <v>100</v>
      </c>
      <c r="AB75" s="48">
        <v>0</v>
      </c>
      <c r="AC75" s="136"/>
      <c r="AD75" s="136"/>
      <c r="AE75" s="106" t="str">
        <f t="shared" ref="AE75:AE138" si="59">CONCATENATE(A75,$AE$9)</f>
        <v>Giraldo2020</v>
      </c>
      <c r="AF75" s="106">
        <f t="shared" ref="AF75:AF138" si="60">B75</f>
        <v>1</v>
      </c>
      <c r="AG75" s="106">
        <f t="shared" ref="AG75:AG138" si="61">R75</f>
        <v>0</v>
      </c>
      <c r="AH75" s="106">
        <f t="shared" ref="AH75:AH138" si="62">T75</f>
        <v>0</v>
      </c>
      <c r="AI75" s="106">
        <f t="shared" ref="AI75:AI138" si="63">V75</f>
        <v>0</v>
      </c>
      <c r="AJ75" s="120">
        <f t="shared" ref="AJ75:AJ138" si="64">Z75</f>
        <v>1</v>
      </c>
      <c r="AK75" s="106">
        <f t="shared" ref="AK75:AK138" si="65">X75</f>
        <v>0</v>
      </c>
      <c r="AL75" s="136"/>
      <c r="AM75" s="136"/>
      <c r="AN75" s="136"/>
      <c r="AO75" s="136"/>
      <c r="AP75" s="136"/>
      <c r="AQ75" s="136"/>
      <c r="AR75" s="136"/>
      <c r="AS75" s="136"/>
      <c r="AT75" s="136"/>
    </row>
    <row r="76" spans="1:51" ht="26.1" customHeight="1" x14ac:dyDescent="0.2">
      <c r="A76" s="93" t="s">
        <v>198</v>
      </c>
      <c r="B76" s="48">
        <v>2</v>
      </c>
      <c r="C76" s="101">
        <f t="shared" si="46"/>
        <v>0.48426150121065376</v>
      </c>
      <c r="D76" s="46">
        <v>0</v>
      </c>
      <c r="E76" s="102">
        <f t="shared" si="47"/>
        <v>0</v>
      </c>
      <c r="F76" s="48">
        <v>2</v>
      </c>
      <c r="G76" s="94">
        <f t="shared" si="48"/>
        <v>100</v>
      </c>
      <c r="H76" s="46">
        <v>0</v>
      </c>
      <c r="I76" s="94">
        <f t="shared" si="58"/>
        <v>0</v>
      </c>
      <c r="J76" s="46">
        <v>0</v>
      </c>
      <c r="K76" s="94">
        <f t="shared" si="49"/>
        <v>0</v>
      </c>
      <c r="L76" s="48">
        <v>2</v>
      </c>
      <c r="M76" s="94">
        <f t="shared" si="50"/>
        <v>100</v>
      </c>
      <c r="N76" s="46">
        <v>0</v>
      </c>
      <c r="O76" s="94">
        <f t="shared" si="51"/>
        <v>0</v>
      </c>
      <c r="P76" s="46">
        <v>0</v>
      </c>
      <c r="Q76" s="94">
        <f t="shared" si="52"/>
        <v>0</v>
      </c>
      <c r="R76" s="48">
        <v>0</v>
      </c>
      <c r="S76" s="94">
        <f t="shared" si="53"/>
        <v>0</v>
      </c>
      <c r="T76" s="48">
        <v>2</v>
      </c>
      <c r="U76" s="94">
        <f t="shared" si="54"/>
        <v>100</v>
      </c>
      <c r="V76" s="48">
        <v>0</v>
      </c>
      <c r="W76" s="94">
        <f t="shared" si="55"/>
        <v>0</v>
      </c>
      <c r="X76" s="48">
        <v>0</v>
      </c>
      <c r="Y76" s="94">
        <f t="shared" si="56"/>
        <v>0</v>
      </c>
      <c r="Z76" s="47">
        <v>0</v>
      </c>
      <c r="AA76" s="47">
        <f t="shared" si="57"/>
        <v>0</v>
      </c>
      <c r="AB76" s="48">
        <v>0</v>
      </c>
      <c r="AC76" s="136"/>
      <c r="AD76" s="136"/>
      <c r="AE76" s="106" t="str">
        <f t="shared" si="59"/>
        <v>Heliconia2020</v>
      </c>
      <c r="AF76" s="106">
        <f t="shared" si="60"/>
        <v>2</v>
      </c>
      <c r="AG76" s="106">
        <f t="shared" si="61"/>
        <v>0</v>
      </c>
      <c r="AH76" s="106">
        <f t="shared" si="62"/>
        <v>2</v>
      </c>
      <c r="AI76" s="106">
        <f t="shared" si="63"/>
        <v>0</v>
      </c>
      <c r="AJ76" s="120">
        <f t="shared" si="64"/>
        <v>0</v>
      </c>
      <c r="AK76" s="106">
        <f t="shared" si="65"/>
        <v>0</v>
      </c>
      <c r="AL76" s="136"/>
      <c r="AM76" s="136"/>
      <c r="AN76" s="136"/>
      <c r="AO76" s="136"/>
      <c r="AP76" s="136"/>
      <c r="AQ76" s="136"/>
      <c r="AR76" s="136"/>
      <c r="AS76" s="136"/>
      <c r="AT76" s="136"/>
    </row>
    <row r="77" spans="1:51" ht="26.1" customHeight="1" x14ac:dyDescent="0.2">
      <c r="A77" s="93" t="s">
        <v>26</v>
      </c>
      <c r="B77" s="48">
        <v>8</v>
      </c>
      <c r="C77" s="101">
        <f t="shared" si="46"/>
        <v>1.937046004842615</v>
      </c>
      <c r="D77" s="46">
        <v>0</v>
      </c>
      <c r="E77" s="102">
        <f t="shared" si="47"/>
        <v>0</v>
      </c>
      <c r="F77" s="48">
        <v>8</v>
      </c>
      <c r="G77" s="94">
        <f t="shared" si="48"/>
        <v>100</v>
      </c>
      <c r="H77" s="46">
        <v>0</v>
      </c>
      <c r="I77" s="94">
        <f t="shared" si="58"/>
        <v>0</v>
      </c>
      <c r="J77" s="46">
        <v>0</v>
      </c>
      <c r="K77" s="94">
        <f t="shared" si="49"/>
        <v>0</v>
      </c>
      <c r="L77" s="48">
        <v>8</v>
      </c>
      <c r="M77" s="94">
        <f t="shared" si="50"/>
        <v>100</v>
      </c>
      <c r="N77" s="46">
        <v>0</v>
      </c>
      <c r="O77" s="94">
        <f t="shared" si="51"/>
        <v>0</v>
      </c>
      <c r="P77" s="46">
        <v>0</v>
      </c>
      <c r="Q77" s="94">
        <f t="shared" si="52"/>
        <v>0</v>
      </c>
      <c r="R77" s="48">
        <v>0</v>
      </c>
      <c r="S77" s="94">
        <f t="shared" si="53"/>
        <v>0</v>
      </c>
      <c r="T77" s="48">
        <v>0</v>
      </c>
      <c r="U77" s="94">
        <f t="shared" si="54"/>
        <v>0</v>
      </c>
      <c r="V77" s="48">
        <v>0</v>
      </c>
      <c r="W77" s="94">
        <f t="shared" si="55"/>
        <v>0</v>
      </c>
      <c r="X77" s="48">
        <v>0</v>
      </c>
      <c r="Y77" s="94">
        <f t="shared" si="56"/>
        <v>0</v>
      </c>
      <c r="Z77" s="47">
        <v>1</v>
      </c>
      <c r="AA77" s="47">
        <f t="shared" si="57"/>
        <v>12.5</v>
      </c>
      <c r="AB77" s="48">
        <v>0</v>
      </c>
      <c r="AC77" s="136"/>
      <c r="AD77" s="136"/>
      <c r="AE77" s="106" t="str">
        <f t="shared" si="59"/>
        <v>Liborina2020</v>
      </c>
      <c r="AF77" s="106">
        <f t="shared" si="60"/>
        <v>8</v>
      </c>
      <c r="AG77" s="106">
        <f t="shared" si="61"/>
        <v>0</v>
      </c>
      <c r="AH77" s="106">
        <f t="shared" si="62"/>
        <v>0</v>
      </c>
      <c r="AI77" s="106">
        <f t="shared" si="63"/>
        <v>0</v>
      </c>
      <c r="AJ77" s="120">
        <f t="shared" si="64"/>
        <v>1</v>
      </c>
      <c r="AK77" s="106">
        <f t="shared" si="65"/>
        <v>0</v>
      </c>
      <c r="AL77" s="136"/>
      <c r="AM77" s="136"/>
      <c r="AN77" s="136"/>
      <c r="AO77" s="136"/>
      <c r="AP77" s="136"/>
      <c r="AQ77" s="136"/>
      <c r="AR77" s="136"/>
      <c r="AS77" s="136"/>
      <c r="AT77" s="136"/>
    </row>
    <row r="78" spans="1:51" ht="26.1" customHeight="1" x14ac:dyDescent="0.2">
      <c r="A78" s="93" t="s">
        <v>27</v>
      </c>
      <c r="B78" s="48">
        <v>9</v>
      </c>
      <c r="C78" s="101">
        <f t="shared" si="46"/>
        <v>2.1791767554479415</v>
      </c>
      <c r="D78" s="46">
        <v>0</v>
      </c>
      <c r="E78" s="102">
        <f t="shared" si="47"/>
        <v>0</v>
      </c>
      <c r="F78" s="48">
        <v>9</v>
      </c>
      <c r="G78" s="94">
        <f t="shared" si="48"/>
        <v>100</v>
      </c>
      <c r="H78" s="46">
        <v>0</v>
      </c>
      <c r="I78" s="94">
        <f t="shared" si="58"/>
        <v>0</v>
      </c>
      <c r="J78" s="46">
        <v>0</v>
      </c>
      <c r="K78" s="94">
        <f t="shared" si="49"/>
        <v>0</v>
      </c>
      <c r="L78" s="48">
        <v>8</v>
      </c>
      <c r="M78" s="94">
        <f t="shared" si="50"/>
        <v>88.888888888888886</v>
      </c>
      <c r="N78" s="46">
        <v>1</v>
      </c>
      <c r="O78" s="94">
        <f t="shared" si="51"/>
        <v>11.111111111111111</v>
      </c>
      <c r="P78" s="46">
        <v>0</v>
      </c>
      <c r="Q78" s="94">
        <f t="shared" si="52"/>
        <v>0</v>
      </c>
      <c r="R78" s="48">
        <v>0</v>
      </c>
      <c r="S78" s="94">
        <f t="shared" si="53"/>
        <v>0</v>
      </c>
      <c r="T78" s="48">
        <v>0</v>
      </c>
      <c r="U78" s="94">
        <f t="shared" si="54"/>
        <v>0</v>
      </c>
      <c r="V78" s="48">
        <v>0</v>
      </c>
      <c r="W78" s="94">
        <f t="shared" si="55"/>
        <v>0</v>
      </c>
      <c r="X78" s="48">
        <v>2</v>
      </c>
      <c r="Y78" s="94">
        <f t="shared" si="56"/>
        <v>22.222222222222221</v>
      </c>
      <c r="Z78" s="47">
        <v>0</v>
      </c>
      <c r="AA78" s="47">
        <f t="shared" si="57"/>
        <v>0</v>
      </c>
      <c r="AB78" s="48">
        <v>0</v>
      </c>
      <c r="AC78" s="136"/>
      <c r="AD78" s="136"/>
      <c r="AE78" s="106" t="str">
        <f t="shared" si="59"/>
        <v>Olaya2020</v>
      </c>
      <c r="AF78" s="106">
        <f t="shared" si="60"/>
        <v>9</v>
      </c>
      <c r="AG78" s="106">
        <f t="shared" si="61"/>
        <v>0</v>
      </c>
      <c r="AH78" s="106">
        <f t="shared" si="62"/>
        <v>0</v>
      </c>
      <c r="AI78" s="106">
        <f t="shared" si="63"/>
        <v>0</v>
      </c>
      <c r="AJ78" s="120">
        <f t="shared" si="64"/>
        <v>0</v>
      </c>
      <c r="AK78" s="106">
        <f t="shared" si="65"/>
        <v>2</v>
      </c>
      <c r="AL78" s="136"/>
      <c r="AM78" s="136"/>
      <c r="AN78" s="136"/>
      <c r="AO78" s="136"/>
      <c r="AP78" s="136"/>
      <c r="AQ78" s="136"/>
      <c r="AR78" s="136"/>
      <c r="AS78" s="136"/>
      <c r="AT78" s="136"/>
    </row>
    <row r="79" spans="1:51" ht="26.1" customHeight="1" x14ac:dyDescent="0.2">
      <c r="A79" s="93" t="s">
        <v>28</v>
      </c>
      <c r="B79" s="48">
        <v>3</v>
      </c>
      <c r="C79" s="101">
        <f t="shared" si="46"/>
        <v>0.72639225181598066</v>
      </c>
      <c r="D79" s="46">
        <v>0</v>
      </c>
      <c r="E79" s="102">
        <f t="shared" si="47"/>
        <v>0</v>
      </c>
      <c r="F79" s="48">
        <v>3</v>
      </c>
      <c r="G79" s="94">
        <f t="shared" si="48"/>
        <v>100</v>
      </c>
      <c r="H79" s="46">
        <v>0</v>
      </c>
      <c r="I79" s="94">
        <f t="shared" si="58"/>
        <v>0</v>
      </c>
      <c r="J79" s="46">
        <v>0</v>
      </c>
      <c r="K79" s="94">
        <f t="shared" si="49"/>
        <v>0</v>
      </c>
      <c r="L79" s="48">
        <v>2</v>
      </c>
      <c r="M79" s="94">
        <f t="shared" si="50"/>
        <v>66.666666666666657</v>
      </c>
      <c r="N79" s="46">
        <v>0</v>
      </c>
      <c r="O79" s="94">
        <f t="shared" si="51"/>
        <v>0</v>
      </c>
      <c r="P79" s="46">
        <v>1</v>
      </c>
      <c r="Q79" s="94">
        <f t="shared" si="52"/>
        <v>33.333333333333329</v>
      </c>
      <c r="R79" s="48">
        <v>0</v>
      </c>
      <c r="S79" s="94">
        <f t="shared" si="53"/>
        <v>0</v>
      </c>
      <c r="T79" s="48">
        <v>0</v>
      </c>
      <c r="U79" s="94">
        <f t="shared" si="54"/>
        <v>0</v>
      </c>
      <c r="V79" s="48">
        <v>0</v>
      </c>
      <c r="W79" s="94">
        <f t="shared" si="55"/>
        <v>0</v>
      </c>
      <c r="X79" s="48">
        <v>1</v>
      </c>
      <c r="Y79" s="94">
        <f t="shared" si="56"/>
        <v>33.333333333333329</v>
      </c>
      <c r="Z79" s="47">
        <v>0</v>
      </c>
      <c r="AA79" s="47">
        <f t="shared" si="57"/>
        <v>0</v>
      </c>
      <c r="AB79" s="48">
        <v>0</v>
      </c>
      <c r="AC79" s="136"/>
      <c r="AD79" s="136"/>
      <c r="AE79" s="106" t="str">
        <f t="shared" si="59"/>
        <v>Peque2020</v>
      </c>
      <c r="AF79" s="106">
        <f t="shared" si="60"/>
        <v>3</v>
      </c>
      <c r="AG79" s="106">
        <f t="shared" si="61"/>
        <v>0</v>
      </c>
      <c r="AH79" s="106">
        <f t="shared" si="62"/>
        <v>0</v>
      </c>
      <c r="AI79" s="106">
        <f t="shared" si="63"/>
        <v>0</v>
      </c>
      <c r="AJ79" s="120">
        <f t="shared" si="64"/>
        <v>0</v>
      </c>
      <c r="AK79" s="106">
        <f t="shared" si="65"/>
        <v>1</v>
      </c>
      <c r="AL79" s="136"/>
      <c r="AM79" s="136"/>
      <c r="AN79" s="136"/>
      <c r="AO79" s="136"/>
      <c r="AP79" s="136"/>
      <c r="AQ79" s="136"/>
      <c r="AR79" s="136"/>
      <c r="AS79" s="136"/>
      <c r="AT79" s="136"/>
    </row>
    <row r="80" spans="1:51" ht="26.1" customHeight="1" x14ac:dyDescent="0.2">
      <c r="A80" s="93" t="s">
        <v>29</v>
      </c>
      <c r="B80" s="48">
        <v>1</v>
      </c>
      <c r="C80" s="101">
        <f t="shared" si="46"/>
        <v>0.24213075060532688</v>
      </c>
      <c r="D80" s="46">
        <v>0</v>
      </c>
      <c r="E80" s="102">
        <f t="shared" si="47"/>
        <v>0</v>
      </c>
      <c r="F80" s="48">
        <v>1</v>
      </c>
      <c r="G80" s="94">
        <f t="shared" si="48"/>
        <v>100</v>
      </c>
      <c r="H80" s="46">
        <v>0</v>
      </c>
      <c r="I80" s="94">
        <f t="shared" si="58"/>
        <v>0</v>
      </c>
      <c r="J80" s="46">
        <v>0</v>
      </c>
      <c r="K80" s="94">
        <f t="shared" si="49"/>
        <v>0</v>
      </c>
      <c r="L80" s="48">
        <v>1</v>
      </c>
      <c r="M80" s="94">
        <f t="shared" si="50"/>
        <v>100</v>
      </c>
      <c r="N80" s="46">
        <v>0</v>
      </c>
      <c r="O80" s="94">
        <f t="shared" si="51"/>
        <v>0</v>
      </c>
      <c r="P80" s="46">
        <v>0</v>
      </c>
      <c r="Q80" s="94">
        <f t="shared" si="52"/>
        <v>0</v>
      </c>
      <c r="R80" s="48">
        <v>0</v>
      </c>
      <c r="S80" s="94">
        <f t="shared" si="53"/>
        <v>0</v>
      </c>
      <c r="T80" s="48">
        <v>0</v>
      </c>
      <c r="U80" s="94">
        <f t="shared" si="54"/>
        <v>0</v>
      </c>
      <c r="V80" s="48">
        <v>0</v>
      </c>
      <c r="W80" s="94">
        <f t="shared" si="55"/>
        <v>0</v>
      </c>
      <c r="X80" s="48">
        <v>0</v>
      </c>
      <c r="Y80" s="94">
        <f t="shared" si="56"/>
        <v>0</v>
      </c>
      <c r="Z80" s="47">
        <v>0</v>
      </c>
      <c r="AA80" s="47">
        <f t="shared" si="57"/>
        <v>0</v>
      </c>
      <c r="AB80" s="48">
        <v>0</v>
      </c>
      <c r="AC80" s="136"/>
      <c r="AD80" s="136"/>
      <c r="AE80" s="106" t="str">
        <f t="shared" si="59"/>
        <v>Sabanalarga2020</v>
      </c>
      <c r="AF80" s="106">
        <f t="shared" si="60"/>
        <v>1</v>
      </c>
      <c r="AG80" s="106">
        <f t="shared" si="61"/>
        <v>0</v>
      </c>
      <c r="AH80" s="106">
        <f t="shared" si="62"/>
        <v>0</v>
      </c>
      <c r="AI80" s="106">
        <f t="shared" si="63"/>
        <v>0</v>
      </c>
      <c r="AJ80" s="120">
        <f t="shared" si="64"/>
        <v>0</v>
      </c>
      <c r="AK80" s="106">
        <f t="shared" si="65"/>
        <v>0</v>
      </c>
      <c r="AL80" s="136"/>
      <c r="AM80" s="136"/>
      <c r="AN80" s="136"/>
      <c r="AO80" s="136"/>
      <c r="AP80" s="136"/>
      <c r="AQ80" s="136"/>
      <c r="AR80" s="136"/>
      <c r="AS80" s="136"/>
      <c r="AT80" s="136"/>
    </row>
    <row r="81" spans="1:46" ht="26.1" customHeight="1" x14ac:dyDescent="0.2">
      <c r="A81" s="93" t="s">
        <v>118</v>
      </c>
      <c r="B81" s="48">
        <v>175</v>
      </c>
      <c r="C81" s="101">
        <f t="shared" si="46"/>
        <v>42.372881355932201</v>
      </c>
      <c r="D81" s="46">
        <v>0</v>
      </c>
      <c r="E81" s="102">
        <f t="shared" si="47"/>
        <v>0</v>
      </c>
      <c r="F81" s="48">
        <v>21</v>
      </c>
      <c r="G81" s="94">
        <f t="shared" si="48"/>
        <v>12</v>
      </c>
      <c r="H81" s="46">
        <v>154</v>
      </c>
      <c r="I81" s="94">
        <f t="shared" si="58"/>
        <v>88</v>
      </c>
      <c r="J81" s="46">
        <v>0</v>
      </c>
      <c r="K81" s="94">
        <f t="shared" si="49"/>
        <v>0</v>
      </c>
      <c r="L81" s="48">
        <v>162</v>
      </c>
      <c r="M81" s="94">
        <f t="shared" si="50"/>
        <v>92.571428571428569</v>
      </c>
      <c r="N81" s="46">
        <v>0</v>
      </c>
      <c r="O81" s="94">
        <f t="shared" si="51"/>
        <v>0</v>
      </c>
      <c r="P81" s="46">
        <v>1</v>
      </c>
      <c r="Q81" s="94">
        <f t="shared" si="52"/>
        <v>0.5714285714285714</v>
      </c>
      <c r="R81" s="48">
        <v>0</v>
      </c>
      <c r="S81" s="94">
        <f t="shared" si="53"/>
        <v>0</v>
      </c>
      <c r="T81" s="48">
        <v>4</v>
      </c>
      <c r="U81" s="94">
        <f t="shared" si="54"/>
        <v>2.2857142857142856</v>
      </c>
      <c r="V81" s="48">
        <v>0</v>
      </c>
      <c r="W81" s="94">
        <f t="shared" si="55"/>
        <v>0</v>
      </c>
      <c r="X81" s="48">
        <v>0</v>
      </c>
      <c r="Y81" s="94">
        <f t="shared" si="56"/>
        <v>0</v>
      </c>
      <c r="Z81" s="47">
        <v>0</v>
      </c>
      <c r="AA81" s="47">
        <f t="shared" si="57"/>
        <v>0</v>
      </c>
      <c r="AB81" s="48">
        <v>0</v>
      </c>
      <c r="AC81" s="136"/>
      <c r="AD81" s="136"/>
      <c r="AE81" s="106" t="str">
        <f t="shared" si="59"/>
        <v>San Jeronimo2020</v>
      </c>
      <c r="AF81" s="106">
        <f t="shared" si="60"/>
        <v>175</v>
      </c>
      <c r="AG81" s="106">
        <f t="shared" si="61"/>
        <v>0</v>
      </c>
      <c r="AH81" s="106">
        <f t="shared" si="62"/>
        <v>4</v>
      </c>
      <c r="AI81" s="106">
        <f t="shared" si="63"/>
        <v>0</v>
      </c>
      <c r="AJ81" s="120">
        <f t="shared" si="64"/>
        <v>0</v>
      </c>
      <c r="AK81" s="106">
        <f t="shared" si="65"/>
        <v>0</v>
      </c>
      <c r="AL81" s="136"/>
      <c r="AM81" s="136"/>
      <c r="AN81" s="136"/>
      <c r="AO81" s="136"/>
      <c r="AP81" s="136"/>
      <c r="AQ81" s="136"/>
      <c r="AR81" s="136"/>
      <c r="AS81" s="136"/>
      <c r="AT81" s="136"/>
    </row>
    <row r="82" spans="1:46" ht="26.1" customHeight="1" x14ac:dyDescent="0.2">
      <c r="A82" s="93" t="s">
        <v>199</v>
      </c>
      <c r="B82" s="48">
        <v>106</v>
      </c>
      <c r="C82" s="101">
        <f t="shared" si="46"/>
        <v>25.665859564164649</v>
      </c>
      <c r="D82" s="46">
        <v>0</v>
      </c>
      <c r="E82" s="102">
        <f t="shared" si="47"/>
        <v>0</v>
      </c>
      <c r="F82" s="48">
        <v>97</v>
      </c>
      <c r="G82" s="94">
        <f t="shared" si="48"/>
        <v>91.509433962264154</v>
      </c>
      <c r="H82" s="46">
        <v>9</v>
      </c>
      <c r="I82" s="94">
        <f t="shared" si="58"/>
        <v>8.4905660377358494</v>
      </c>
      <c r="J82" s="46">
        <v>0</v>
      </c>
      <c r="K82" s="94">
        <f t="shared" si="49"/>
        <v>0</v>
      </c>
      <c r="L82" s="48">
        <v>104</v>
      </c>
      <c r="M82" s="94">
        <f t="shared" si="50"/>
        <v>98.113207547169807</v>
      </c>
      <c r="N82" s="46">
        <v>0</v>
      </c>
      <c r="O82" s="94">
        <f t="shared" si="51"/>
        <v>0</v>
      </c>
      <c r="P82" s="46">
        <v>2</v>
      </c>
      <c r="Q82" s="94">
        <f t="shared" si="52"/>
        <v>1.8867924528301887</v>
      </c>
      <c r="R82" s="48">
        <v>0</v>
      </c>
      <c r="S82" s="94">
        <f t="shared" si="53"/>
        <v>0</v>
      </c>
      <c r="T82" s="48">
        <v>2</v>
      </c>
      <c r="U82" s="94">
        <f t="shared" si="54"/>
        <v>1.8867924528301887</v>
      </c>
      <c r="V82" s="48">
        <v>0</v>
      </c>
      <c r="W82" s="94">
        <f t="shared" si="55"/>
        <v>0</v>
      </c>
      <c r="X82" s="48">
        <v>0</v>
      </c>
      <c r="Y82" s="94">
        <f t="shared" si="56"/>
        <v>0</v>
      </c>
      <c r="Z82" s="47">
        <v>0</v>
      </c>
      <c r="AA82" s="47">
        <f t="shared" si="57"/>
        <v>0</v>
      </c>
      <c r="AB82" s="48">
        <v>0</v>
      </c>
      <c r="AC82" s="136"/>
      <c r="AD82" s="136"/>
      <c r="AE82" s="106" t="str">
        <f t="shared" si="59"/>
        <v>Santa Fe De Antioquia2020</v>
      </c>
      <c r="AF82" s="106">
        <f t="shared" si="60"/>
        <v>106</v>
      </c>
      <c r="AG82" s="106">
        <f t="shared" si="61"/>
        <v>0</v>
      </c>
      <c r="AH82" s="106">
        <f t="shared" si="62"/>
        <v>2</v>
      </c>
      <c r="AI82" s="106">
        <f t="shared" si="63"/>
        <v>0</v>
      </c>
      <c r="AJ82" s="120">
        <f t="shared" si="64"/>
        <v>0</v>
      </c>
      <c r="AK82" s="106">
        <f t="shared" si="65"/>
        <v>0</v>
      </c>
      <c r="AL82" s="136"/>
      <c r="AM82" s="136"/>
      <c r="AN82" s="136"/>
      <c r="AO82" s="136"/>
      <c r="AP82" s="136"/>
      <c r="AQ82" s="136"/>
      <c r="AR82" s="136"/>
      <c r="AS82" s="136"/>
      <c r="AT82" s="136"/>
    </row>
    <row r="83" spans="1:46" ht="26.1" customHeight="1" x14ac:dyDescent="0.2">
      <c r="A83" s="93" t="s">
        <v>119</v>
      </c>
      <c r="B83" s="48">
        <v>89</v>
      </c>
      <c r="C83" s="101">
        <f t="shared" si="46"/>
        <v>21.54963680387409</v>
      </c>
      <c r="D83" s="46">
        <v>0</v>
      </c>
      <c r="E83" s="102">
        <f t="shared" si="47"/>
        <v>0</v>
      </c>
      <c r="F83" s="48">
        <v>35</v>
      </c>
      <c r="G83" s="94">
        <f t="shared" si="48"/>
        <v>39.325842696629216</v>
      </c>
      <c r="H83" s="46">
        <v>53</v>
      </c>
      <c r="I83" s="94">
        <f t="shared" si="58"/>
        <v>59.550561797752813</v>
      </c>
      <c r="J83" s="46">
        <v>0</v>
      </c>
      <c r="K83" s="94">
        <f t="shared" si="49"/>
        <v>0</v>
      </c>
      <c r="L83" s="48">
        <v>80</v>
      </c>
      <c r="M83" s="94">
        <f t="shared" si="50"/>
        <v>89.887640449438194</v>
      </c>
      <c r="N83" s="46">
        <v>6</v>
      </c>
      <c r="O83" s="94">
        <f t="shared" si="51"/>
        <v>6.7415730337078648</v>
      </c>
      <c r="P83" s="46">
        <v>2</v>
      </c>
      <c r="Q83" s="94">
        <f t="shared" si="52"/>
        <v>2.2471910112359552</v>
      </c>
      <c r="R83" s="48">
        <v>0</v>
      </c>
      <c r="S83" s="94">
        <f t="shared" si="53"/>
        <v>0</v>
      </c>
      <c r="T83" s="48">
        <v>1</v>
      </c>
      <c r="U83" s="94">
        <f t="shared" si="54"/>
        <v>1.1235955056179776</v>
      </c>
      <c r="V83" s="48">
        <v>0</v>
      </c>
      <c r="W83" s="94">
        <f t="shared" si="55"/>
        <v>0</v>
      </c>
      <c r="X83" s="48">
        <v>88</v>
      </c>
      <c r="Y83" s="94">
        <f t="shared" si="56"/>
        <v>98.876404494382015</v>
      </c>
      <c r="Z83" s="47">
        <v>0</v>
      </c>
      <c r="AA83" s="47">
        <f t="shared" si="57"/>
        <v>0</v>
      </c>
      <c r="AB83" s="48">
        <v>0</v>
      </c>
      <c r="AC83" s="136"/>
      <c r="AD83" s="136"/>
      <c r="AE83" s="106" t="str">
        <f t="shared" si="59"/>
        <v>Sopetran2020</v>
      </c>
      <c r="AF83" s="106">
        <f t="shared" si="60"/>
        <v>89</v>
      </c>
      <c r="AG83" s="106">
        <f t="shared" si="61"/>
        <v>0</v>
      </c>
      <c r="AH83" s="106">
        <f t="shared" si="62"/>
        <v>1</v>
      </c>
      <c r="AI83" s="106">
        <f t="shared" si="63"/>
        <v>0</v>
      </c>
      <c r="AJ83" s="120">
        <f t="shared" si="64"/>
        <v>0</v>
      </c>
      <c r="AK83" s="106">
        <f t="shared" si="65"/>
        <v>88</v>
      </c>
      <c r="AL83" s="136"/>
      <c r="AM83" s="136"/>
      <c r="AN83" s="136"/>
      <c r="AO83" s="136"/>
      <c r="AP83" s="136"/>
      <c r="AQ83" s="136"/>
      <c r="AR83" s="136"/>
      <c r="AS83" s="136"/>
      <c r="AT83" s="136"/>
    </row>
    <row r="84" spans="1:46" ht="26.1" customHeight="1" x14ac:dyDescent="0.2">
      <c r="A84" s="79" t="s">
        <v>30</v>
      </c>
      <c r="B84" s="48">
        <v>2</v>
      </c>
      <c r="C84" s="101">
        <f t="shared" si="46"/>
        <v>0.48426150121065376</v>
      </c>
      <c r="D84" s="46">
        <v>0</v>
      </c>
      <c r="E84" s="102">
        <f>(D84/B84)*100</f>
        <v>0</v>
      </c>
      <c r="F84" s="48">
        <v>2</v>
      </c>
      <c r="G84" s="94">
        <f t="shared" si="48"/>
        <v>100</v>
      </c>
      <c r="H84" s="46">
        <v>0</v>
      </c>
      <c r="I84" s="94">
        <f t="shared" si="58"/>
        <v>0</v>
      </c>
      <c r="J84" s="46">
        <v>0</v>
      </c>
      <c r="K84" s="94">
        <f t="shared" si="49"/>
        <v>0</v>
      </c>
      <c r="L84" s="48">
        <v>2</v>
      </c>
      <c r="M84" s="94">
        <f t="shared" si="50"/>
        <v>100</v>
      </c>
      <c r="N84" s="46">
        <v>0</v>
      </c>
      <c r="O84" s="94">
        <f t="shared" si="51"/>
        <v>0</v>
      </c>
      <c r="P84" s="46">
        <v>0</v>
      </c>
      <c r="Q84" s="94">
        <f t="shared" si="52"/>
        <v>0</v>
      </c>
      <c r="R84" s="48">
        <v>0</v>
      </c>
      <c r="S84" s="94">
        <f t="shared" si="53"/>
        <v>0</v>
      </c>
      <c r="T84" s="48">
        <v>2</v>
      </c>
      <c r="U84" s="94">
        <f t="shared" si="54"/>
        <v>100</v>
      </c>
      <c r="V84" s="48">
        <v>0</v>
      </c>
      <c r="W84" s="94">
        <f t="shared" si="55"/>
        <v>0</v>
      </c>
      <c r="X84" s="48">
        <v>2</v>
      </c>
      <c r="Y84" s="94">
        <f t="shared" si="56"/>
        <v>100</v>
      </c>
      <c r="Z84" s="47">
        <v>0</v>
      </c>
      <c r="AA84" s="47">
        <f t="shared" si="57"/>
        <v>0</v>
      </c>
      <c r="AB84" s="48">
        <v>0</v>
      </c>
      <c r="AC84" s="136"/>
      <c r="AD84" s="136"/>
      <c r="AE84" s="106" t="str">
        <f t="shared" si="59"/>
        <v>Uramita2020</v>
      </c>
      <c r="AF84" s="106">
        <f t="shared" si="60"/>
        <v>2</v>
      </c>
      <c r="AG84" s="106">
        <f t="shared" si="61"/>
        <v>0</v>
      </c>
      <c r="AH84" s="106">
        <f t="shared" si="62"/>
        <v>2</v>
      </c>
      <c r="AI84" s="106">
        <f t="shared" si="63"/>
        <v>0</v>
      </c>
      <c r="AJ84" s="120">
        <f t="shared" si="64"/>
        <v>0</v>
      </c>
      <c r="AK84" s="106">
        <f t="shared" si="65"/>
        <v>2</v>
      </c>
      <c r="AL84" s="136"/>
      <c r="AM84" s="136"/>
      <c r="AN84" s="136"/>
      <c r="AO84" s="136"/>
      <c r="AP84" s="136"/>
      <c r="AQ84" s="136"/>
      <c r="AR84" s="136"/>
      <c r="AS84" s="136"/>
      <c r="AT84" s="136"/>
    </row>
    <row r="85" spans="1:46" ht="26.1" customHeight="1" x14ac:dyDescent="0.2">
      <c r="A85" s="67" t="s">
        <v>174</v>
      </c>
      <c r="B85" s="68">
        <f>SUM(B66:B84)</f>
        <v>413</v>
      </c>
      <c r="C85" s="62">
        <f>B85/B85*100</f>
        <v>100</v>
      </c>
      <c r="D85" s="80">
        <f>SUM($D$66:$D$84)</f>
        <v>0</v>
      </c>
      <c r="E85" s="70">
        <f>(D85/B85)*100</f>
        <v>0</v>
      </c>
      <c r="F85" s="68">
        <f>SUM($F$66:$F$84)</f>
        <v>193</v>
      </c>
      <c r="G85" s="70">
        <f>(F85/$B$85)*100</f>
        <v>46.731234866828089</v>
      </c>
      <c r="H85" s="68">
        <f>SUM($H$66:$H$84)</f>
        <v>217</v>
      </c>
      <c r="I85" s="70">
        <f>(H85/$B$85)*100</f>
        <v>52.542372881355938</v>
      </c>
      <c r="J85" s="68">
        <f>SUM($J$66:$J$84)</f>
        <v>0</v>
      </c>
      <c r="K85" s="62">
        <f>(J85/B85)*100</f>
        <v>0</v>
      </c>
      <c r="L85" s="68">
        <f>SUM($L$66:$L$84)</f>
        <v>383</v>
      </c>
      <c r="M85" s="70">
        <f>(L85/$B$85)*100</f>
        <v>92.736077481840198</v>
      </c>
      <c r="N85" s="68">
        <f>SUM(N66:N84)</f>
        <v>7</v>
      </c>
      <c r="O85" s="62">
        <f>(N85/B85)*100</f>
        <v>1.6949152542372881</v>
      </c>
      <c r="P85" s="68">
        <f>SUM(P66:P84)</f>
        <v>8</v>
      </c>
      <c r="Q85" s="70">
        <f>(P85/$B$85)*100</f>
        <v>1.937046004842615</v>
      </c>
      <c r="R85" s="68">
        <f>SUM(R66:R84)</f>
        <v>0</v>
      </c>
      <c r="S85" s="70">
        <f>(R85/$B$85)*100</f>
        <v>0</v>
      </c>
      <c r="T85" s="68">
        <f>SUM(T66:T84)</f>
        <v>22</v>
      </c>
      <c r="U85" s="70">
        <f>(T85/$B$85)*100</f>
        <v>5.3268765133171918</v>
      </c>
      <c r="V85" s="68">
        <f>SUM($V$66:$V$84)</f>
        <v>0</v>
      </c>
      <c r="W85" s="70">
        <f>(V85/$B$85)*100</f>
        <v>0</v>
      </c>
      <c r="X85" s="68">
        <f>SUM($X$66:$X$84)</f>
        <v>93</v>
      </c>
      <c r="Y85" s="70">
        <f>(X85/$B$85)*100</f>
        <v>22.518159806295397</v>
      </c>
      <c r="Z85" s="95">
        <f>SUM(Z66:Z84)</f>
        <v>3</v>
      </c>
      <c r="AA85" s="70">
        <f>(Z85/$B$85)*100</f>
        <v>0.72639225181598066</v>
      </c>
      <c r="AB85" s="68">
        <f>SUM(AB66:AB84)</f>
        <v>0</v>
      </c>
      <c r="AC85" s="113"/>
      <c r="AD85" s="113"/>
      <c r="AE85" s="106" t="str">
        <f t="shared" si="59"/>
        <v>TOTAL2020</v>
      </c>
      <c r="AF85" s="106">
        <f t="shared" si="60"/>
        <v>413</v>
      </c>
      <c r="AG85" s="106">
        <f t="shared" si="61"/>
        <v>0</v>
      </c>
      <c r="AH85" s="106">
        <f t="shared" si="62"/>
        <v>22</v>
      </c>
      <c r="AI85" s="106">
        <f t="shared" si="63"/>
        <v>0</v>
      </c>
      <c r="AJ85" s="120">
        <f t="shared" si="64"/>
        <v>3</v>
      </c>
      <c r="AK85" s="106">
        <f t="shared" si="65"/>
        <v>93</v>
      </c>
      <c r="AL85" s="113"/>
      <c r="AM85" s="113"/>
      <c r="AN85" s="113"/>
      <c r="AO85" s="113"/>
      <c r="AP85" s="113"/>
      <c r="AQ85" s="113"/>
      <c r="AR85" s="113"/>
      <c r="AS85" s="113"/>
      <c r="AT85" s="113"/>
    </row>
    <row r="86" spans="1:46" ht="15" x14ac:dyDescent="0.2">
      <c r="A86" s="104"/>
      <c r="B86" s="85"/>
      <c r="C86" s="86"/>
      <c r="D86" s="87"/>
      <c r="E86" s="86"/>
      <c r="F86" s="85"/>
      <c r="G86" s="86"/>
      <c r="H86" s="97"/>
      <c r="I86" s="98"/>
      <c r="J86" s="97"/>
      <c r="K86" s="98"/>
      <c r="L86" s="97"/>
      <c r="M86" s="98"/>
      <c r="N86" s="97"/>
      <c r="O86" s="98"/>
      <c r="P86" s="97"/>
      <c r="Q86" s="98"/>
      <c r="R86" s="97"/>
      <c r="S86" s="98"/>
      <c r="T86" s="97"/>
      <c r="U86" s="98"/>
      <c r="V86" s="97"/>
      <c r="W86" s="98"/>
      <c r="X86" s="97"/>
      <c r="Y86" s="98"/>
      <c r="Z86" s="99"/>
      <c r="AA86" s="98"/>
      <c r="AB86" s="97"/>
      <c r="AC86" s="97"/>
      <c r="AD86" s="97"/>
      <c r="AE86" s="106" t="str">
        <f t="shared" si="59"/>
        <v>2020</v>
      </c>
      <c r="AF86" s="106">
        <f t="shared" si="60"/>
        <v>0</v>
      </c>
      <c r="AG86" s="106">
        <f t="shared" si="61"/>
        <v>0</v>
      </c>
      <c r="AH86" s="106">
        <f t="shared" si="62"/>
        <v>0</v>
      </c>
      <c r="AI86" s="106">
        <f t="shared" si="63"/>
        <v>0</v>
      </c>
      <c r="AJ86" s="120">
        <f t="shared" si="64"/>
        <v>0</v>
      </c>
      <c r="AK86" s="106">
        <f t="shared" si="65"/>
        <v>0</v>
      </c>
      <c r="AL86" s="97"/>
      <c r="AM86" s="97"/>
      <c r="AN86" s="97"/>
      <c r="AO86" s="97"/>
      <c r="AP86" s="97"/>
      <c r="AQ86" s="97"/>
      <c r="AR86" s="97"/>
      <c r="AS86" s="97"/>
      <c r="AT86" s="97"/>
    </row>
    <row r="87" spans="1:46" ht="15" x14ac:dyDescent="0.2">
      <c r="A87" s="84"/>
      <c r="B87" s="85"/>
      <c r="C87" s="86"/>
      <c r="D87" s="87"/>
      <c r="E87" s="86"/>
      <c r="F87" s="85"/>
      <c r="G87" s="86"/>
      <c r="H87" s="97"/>
      <c r="I87" s="98"/>
      <c r="J87" s="97"/>
      <c r="K87" s="98"/>
      <c r="L87" s="97"/>
      <c r="M87" s="98"/>
      <c r="N87" s="97"/>
      <c r="O87" s="98"/>
      <c r="P87" s="97"/>
      <c r="Q87" s="98"/>
      <c r="R87" s="97"/>
      <c r="S87" s="98"/>
      <c r="T87" s="97"/>
      <c r="U87" s="98"/>
      <c r="V87" s="97"/>
      <c r="W87" s="98"/>
      <c r="X87" s="97"/>
      <c r="Y87" s="98"/>
      <c r="Z87" s="99"/>
      <c r="AA87" s="98"/>
      <c r="AB87" s="97"/>
      <c r="AC87" s="97"/>
      <c r="AD87" s="97"/>
      <c r="AE87" s="106" t="str">
        <f t="shared" si="59"/>
        <v>2020</v>
      </c>
      <c r="AF87" s="106">
        <f t="shared" si="60"/>
        <v>0</v>
      </c>
      <c r="AG87" s="106">
        <f t="shared" si="61"/>
        <v>0</v>
      </c>
      <c r="AH87" s="106">
        <f t="shared" si="62"/>
        <v>0</v>
      </c>
      <c r="AI87" s="106">
        <f t="shared" si="63"/>
        <v>0</v>
      </c>
      <c r="AJ87" s="120">
        <f t="shared" si="64"/>
        <v>0</v>
      </c>
      <c r="AK87" s="106">
        <f t="shared" si="65"/>
        <v>0</v>
      </c>
      <c r="AL87" s="97"/>
      <c r="AM87" s="97"/>
      <c r="AN87" s="97"/>
      <c r="AO87" s="97"/>
      <c r="AP87" s="97"/>
      <c r="AQ87" s="97"/>
      <c r="AR87" s="97"/>
      <c r="AS87" s="97"/>
      <c r="AT87" s="97"/>
    </row>
    <row r="88" spans="1:46" ht="27.75" customHeight="1" x14ac:dyDescent="0.2">
      <c r="A88" s="205" t="s">
        <v>220</v>
      </c>
      <c r="B88" s="206"/>
      <c r="C88" s="206"/>
      <c r="D88" s="206"/>
      <c r="E88" s="206"/>
      <c r="F88" s="206"/>
      <c r="G88" s="206"/>
      <c r="H88" s="206"/>
      <c r="I88" s="206"/>
      <c r="J88" s="206"/>
      <c r="K88" s="206"/>
      <c r="L88" s="206"/>
      <c r="M88" s="206"/>
      <c r="N88" s="206"/>
      <c r="O88" s="206"/>
      <c r="P88" s="206"/>
      <c r="Q88" s="206"/>
      <c r="R88" s="206"/>
      <c r="S88" s="206"/>
      <c r="T88" s="206"/>
      <c r="U88" s="206"/>
      <c r="V88" s="206"/>
      <c r="W88" s="206"/>
      <c r="X88" s="206"/>
      <c r="Y88" s="206"/>
      <c r="Z88" s="206"/>
      <c r="AA88" s="206"/>
      <c r="AB88" s="207"/>
      <c r="AC88" s="137"/>
      <c r="AD88" s="137"/>
      <c r="AE88" s="106" t="str">
        <f t="shared" si="59"/>
        <v>SUBREGION:SUROESTE - ANTIOQUIA 20202020</v>
      </c>
      <c r="AF88" s="106">
        <f t="shared" si="60"/>
        <v>0</v>
      </c>
      <c r="AG88" s="106">
        <f t="shared" si="61"/>
        <v>0</v>
      </c>
      <c r="AH88" s="106">
        <f t="shared" si="62"/>
        <v>0</v>
      </c>
      <c r="AI88" s="106">
        <f t="shared" si="63"/>
        <v>0</v>
      </c>
      <c r="AJ88" s="120">
        <f t="shared" si="64"/>
        <v>0</v>
      </c>
      <c r="AK88" s="106">
        <f t="shared" si="65"/>
        <v>0</v>
      </c>
      <c r="AL88" s="137"/>
      <c r="AM88" s="137"/>
      <c r="AN88" s="137"/>
      <c r="AO88" s="137"/>
      <c r="AP88" s="137"/>
      <c r="AQ88" s="137"/>
      <c r="AR88" s="137"/>
      <c r="AS88" s="137"/>
      <c r="AT88" s="137"/>
    </row>
    <row r="89" spans="1:46" ht="18.75" customHeight="1" x14ac:dyDescent="0.2">
      <c r="A89" s="175" t="s">
        <v>176</v>
      </c>
      <c r="B89" s="196" t="s">
        <v>177</v>
      </c>
      <c r="C89" s="198" t="s">
        <v>178</v>
      </c>
      <c r="D89" s="175" t="s">
        <v>150</v>
      </c>
      <c r="E89" s="175"/>
      <c r="F89" s="175"/>
      <c r="G89" s="175"/>
      <c r="H89" s="175"/>
      <c r="I89" s="175"/>
      <c r="J89" s="175"/>
      <c r="K89" s="175"/>
      <c r="L89" s="175" t="s">
        <v>151</v>
      </c>
      <c r="M89" s="175"/>
      <c r="N89" s="175"/>
      <c r="O89" s="175"/>
      <c r="P89" s="175"/>
      <c r="Q89" s="175"/>
      <c r="R89" s="175" t="s">
        <v>152</v>
      </c>
      <c r="S89" s="175"/>
      <c r="T89" s="175"/>
      <c r="U89" s="175"/>
      <c r="V89" s="175"/>
      <c r="W89" s="175"/>
      <c r="X89" s="175"/>
      <c r="Y89" s="175"/>
      <c r="Z89" s="200" t="s">
        <v>215</v>
      </c>
      <c r="AA89" s="60"/>
      <c r="AB89" s="196" t="s">
        <v>154</v>
      </c>
      <c r="AC89" s="134"/>
      <c r="AD89" s="134"/>
      <c r="AE89" s="106" t="str">
        <f t="shared" si="59"/>
        <v>Municipio2020</v>
      </c>
      <c r="AF89" s="106" t="str">
        <f t="shared" si="60"/>
        <v>Numero Piscinas</v>
      </c>
      <c r="AG89" s="106" t="str">
        <f t="shared" si="61"/>
        <v>CONCEPTO</v>
      </c>
      <c r="AH89" s="106">
        <f t="shared" si="62"/>
        <v>0</v>
      </c>
      <c r="AI89" s="106">
        <f t="shared" si="63"/>
        <v>0</v>
      </c>
      <c r="AJ89" s="120" t="str">
        <f t="shared" si="64"/>
        <v>Sin Información 2020</v>
      </c>
      <c r="AK89" s="106">
        <f t="shared" si="65"/>
        <v>0</v>
      </c>
      <c r="AL89" s="134"/>
      <c r="AM89" s="134"/>
      <c r="AN89" s="134"/>
      <c r="AO89" s="134"/>
      <c r="AP89" s="134"/>
      <c r="AQ89" s="134"/>
      <c r="AR89" s="134"/>
      <c r="AS89" s="134"/>
      <c r="AT89" s="134"/>
    </row>
    <row r="90" spans="1:46" ht="124.5" customHeight="1" x14ac:dyDescent="0.25">
      <c r="A90" s="195"/>
      <c r="B90" s="197"/>
      <c r="C90" s="199"/>
      <c r="D90" s="61" t="s">
        <v>155</v>
      </c>
      <c r="E90" s="62" t="s">
        <v>149</v>
      </c>
      <c r="F90" s="61" t="s">
        <v>156</v>
      </c>
      <c r="G90" s="62" t="s">
        <v>149</v>
      </c>
      <c r="H90" s="61" t="s">
        <v>157</v>
      </c>
      <c r="I90" s="62" t="s">
        <v>149</v>
      </c>
      <c r="J90" s="61" t="s">
        <v>158</v>
      </c>
      <c r="K90" s="62" t="s">
        <v>149</v>
      </c>
      <c r="L90" s="61" t="s">
        <v>159</v>
      </c>
      <c r="M90" s="62" t="s">
        <v>149</v>
      </c>
      <c r="N90" s="61" t="s">
        <v>160</v>
      </c>
      <c r="O90" s="62" t="s">
        <v>149</v>
      </c>
      <c r="P90" s="61" t="s">
        <v>161</v>
      </c>
      <c r="Q90" s="62" t="s">
        <v>149</v>
      </c>
      <c r="R90" s="61" t="s">
        <v>162</v>
      </c>
      <c r="S90" s="62" t="s">
        <v>149</v>
      </c>
      <c r="T90" s="61" t="s">
        <v>163</v>
      </c>
      <c r="U90" s="62" t="s">
        <v>149</v>
      </c>
      <c r="V90" s="61" t="s">
        <v>164</v>
      </c>
      <c r="W90" s="62" t="s">
        <v>149</v>
      </c>
      <c r="X90" s="61" t="s">
        <v>88</v>
      </c>
      <c r="Y90" s="62" t="s">
        <v>149</v>
      </c>
      <c r="Z90" s="201"/>
      <c r="AA90" s="63" t="s">
        <v>149</v>
      </c>
      <c r="AB90" s="197"/>
      <c r="AC90" s="135"/>
      <c r="AD90" s="135"/>
      <c r="AE90" s="106" t="str">
        <f t="shared" si="59"/>
        <v>2020</v>
      </c>
      <c r="AF90" s="106">
        <f t="shared" si="60"/>
        <v>0</v>
      </c>
      <c r="AG90" s="106" t="str">
        <f t="shared" si="61"/>
        <v>Favorable</v>
      </c>
      <c r="AH90" s="106" t="str">
        <f t="shared" si="62"/>
        <v>Favorable con Requerimientos</v>
      </c>
      <c r="AI90" s="106" t="str">
        <f t="shared" si="63"/>
        <v>Desfavorable</v>
      </c>
      <c r="AJ90" s="120">
        <f t="shared" si="64"/>
        <v>0</v>
      </c>
      <c r="AK90" s="106" t="str">
        <f t="shared" si="65"/>
        <v>Fuera de Servicio</v>
      </c>
      <c r="AL90" s="135"/>
      <c r="AM90" s="135"/>
      <c r="AN90" s="135"/>
      <c r="AO90" s="135"/>
      <c r="AP90" s="135"/>
      <c r="AQ90" s="135"/>
      <c r="AR90" s="135"/>
      <c r="AS90" s="135"/>
      <c r="AT90" s="135"/>
    </row>
    <row r="91" spans="1:46" ht="26.1" customHeight="1" x14ac:dyDescent="0.2">
      <c r="A91" s="92" t="s">
        <v>132</v>
      </c>
      <c r="B91" s="48">
        <v>15</v>
      </c>
      <c r="C91" s="94">
        <f>(B91/$B$114)*100</f>
        <v>7.5757575757575761</v>
      </c>
      <c r="D91" s="46">
        <v>0</v>
      </c>
      <c r="E91" s="102">
        <f>(D91/B91)*100</f>
        <v>0</v>
      </c>
      <c r="F91" s="48">
        <v>15</v>
      </c>
      <c r="G91" s="94">
        <f>(F91/B91)*100</f>
        <v>100</v>
      </c>
      <c r="H91" s="48">
        <v>0</v>
      </c>
      <c r="I91" s="94">
        <f>(H91/B91)*100</f>
        <v>0</v>
      </c>
      <c r="J91" s="48">
        <v>0</v>
      </c>
      <c r="K91" s="94">
        <f>(J91/B91)*100</f>
        <v>0</v>
      </c>
      <c r="L91" s="48">
        <v>15</v>
      </c>
      <c r="M91" s="94">
        <f>(L91/B91)*100</f>
        <v>100</v>
      </c>
      <c r="N91" s="48">
        <v>0</v>
      </c>
      <c r="O91" s="94">
        <f>(N91/B91)*100</f>
        <v>0</v>
      </c>
      <c r="P91" s="48">
        <v>0</v>
      </c>
      <c r="Q91" s="94">
        <f>(P91/B91)*100</f>
        <v>0</v>
      </c>
      <c r="R91" s="48">
        <v>0</v>
      </c>
      <c r="S91" s="94">
        <f>(R91/B91)*100</f>
        <v>0</v>
      </c>
      <c r="T91" s="48">
        <v>0</v>
      </c>
      <c r="U91" s="94">
        <f>(T91/B91)*100</f>
        <v>0</v>
      </c>
      <c r="V91" s="48">
        <v>0</v>
      </c>
      <c r="W91" s="94">
        <f>(V91/B91)*100</f>
        <v>0</v>
      </c>
      <c r="X91" s="46">
        <v>15</v>
      </c>
      <c r="Y91" s="94">
        <f>(X91/B91)*100</f>
        <v>100</v>
      </c>
      <c r="Z91" s="47">
        <v>0</v>
      </c>
      <c r="AA91" s="47">
        <f>(Z91/B91)*100</f>
        <v>0</v>
      </c>
      <c r="AB91" s="48">
        <v>0</v>
      </c>
      <c r="AC91" s="136"/>
      <c r="AD91" s="136"/>
      <c r="AE91" s="106" t="str">
        <f t="shared" si="59"/>
        <v>Amaga2020</v>
      </c>
      <c r="AF91" s="106">
        <f t="shared" si="60"/>
        <v>15</v>
      </c>
      <c r="AG91" s="106">
        <f t="shared" si="61"/>
        <v>0</v>
      </c>
      <c r="AH91" s="106">
        <f t="shared" si="62"/>
        <v>0</v>
      </c>
      <c r="AI91" s="106">
        <f t="shared" si="63"/>
        <v>0</v>
      </c>
      <c r="AJ91" s="120">
        <f t="shared" si="64"/>
        <v>0</v>
      </c>
      <c r="AK91" s="106">
        <f t="shared" si="65"/>
        <v>15</v>
      </c>
      <c r="AL91" s="136"/>
      <c r="AM91" s="136"/>
      <c r="AN91" s="136"/>
      <c r="AO91" s="136"/>
      <c r="AP91" s="136"/>
      <c r="AQ91" s="136"/>
      <c r="AR91" s="136"/>
      <c r="AS91" s="136"/>
      <c r="AT91" s="136"/>
    </row>
    <row r="92" spans="1:46" ht="26.1" customHeight="1" x14ac:dyDescent="0.2">
      <c r="A92" s="93" t="s">
        <v>61</v>
      </c>
      <c r="B92" s="48">
        <v>17</v>
      </c>
      <c r="C92" s="94">
        <f t="shared" ref="C92:C113" si="66">(B92/$B$114)*100</f>
        <v>8.5858585858585847</v>
      </c>
      <c r="D92" s="46">
        <v>5</v>
      </c>
      <c r="E92" s="102">
        <f t="shared" ref="E92:E112" si="67">(D92/B92)*100</f>
        <v>29.411764705882355</v>
      </c>
      <c r="F92" s="48">
        <v>12</v>
      </c>
      <c r="G92" s="94">
        <f t="shared" ref="G92:G113" si="68">(F92/B92)*100</f>
        <v>70.588235294117652</v>
      </c>
      <c r="H92" s="48">
        <v>0</v>
      </c>
      <c r="I92" s="94">
        <f t="shared" ref="I92:I113" si="69">(H92/B92)*100</f>
        <v>0</v>
      </c>
      <c r="J92" s="48">
        <v>0</v>
      </c>
      <c r="K92" s="94">
        <f t="shared" ref="K92:K113" si="70">(J92/B92)*100</f>
        <v>0</v>
      </c>
      <c r="L92" s="48">
        <v>15</v>
      </c>
      <c r="M92" s="94">
        <f t="shared" ref="M92:M113" si="71">(L92/B92)*100</f>
        <v>88.235294117647058</v>
      </c>
      <c r="N92" s="48">
        <v>1</v>
      </c>
      <c r="O92" s="94">
        <f t="shared" ref="O92:O113" si="72">(N92/B92)*100</f>
        <v>5.8823529411764701</v>
      </c>
      <c r="P92" s="48">
        <v>1</v>
      </c>
      <c r="Q92" s="94">
        <f t="shared" ref="Q92:Q113" si="73">(P92/B92)*100</f>
        <v>5.8823529411764701</v>
      </c>
      <c r="R92" s="48">
        <v>0</v>
      </c>
      <c r="S92" s="94">
        <f t="shared" ref="S92:S113" si="74">(R92/B92)*100</f>
        <v>0</v>
      </c>
      <c r="T92" s="48">
        <v>11</v>
      </c>
      <c r="U92" s="94">
        <f>(T92/B92)*100</f>
        <v>64.705882352941174</v>
      </c>
      <c r="V92" s="48">
        <v>0</v>
      </c>
      <c r="W92" s="94">
        <f t="shared" ref="W92:W113" si="75">(V92/B92)*100</f>
        <v>0</v>
      </c>
      <c r="X92" s="46">
        <v>0</v>
      </c>
      <c r="Y92" s="94">
        <f t="shared" ref="Y92:Y113" si="76">(X92/B92)*100</f>
        <v>0</v>
      </c>
      <c r="Z92" s="47">
        <v>6</v>
      </c>
      <c r="AA92" s="47">
        <f t="shared" ref="AA92:AA113" si="77">(Z92/B92)*100</f>
        <v>35.294117647058826</v>
      </c>
      <c r="AB92" s="48">
        <v>0</v>
      </c>
      <c r="AC92" s="136"/>
      <c r="AD92" s="136"/>
      <c r="AE92" s="106" t="str">
        <f t="shared" si="59"/>
        <v>Andes2020</v>
      </c>
      <c r="AF92" s="106">
        <f t="shared" si="60"/>
        <v>17</v>
      </c>
      <c r="AG92" s="106">
        <f t="shared" si="61"/>
        <v>0</v>
      </c>
      <c r="AH92" s="106">
        <f t="shared" si="62"/>
        <v>11</v>
      </c>
      <c r="AI92" s="106">
        <f t="shared" si="63"/>
        <v>0</v>
      </c>
      <c r="AJ92" s="120">
        <f t="shared" si="64"/>
        <v>6</v>
      </c>
      <c r="AK92" s="106">
        <f t="shared" si="65"/>
        <v>0</v>
      </c>
      <c r="AL92" s="136"/>
      <c r="AM92" s="136"/>
      <c r="AN92" s="136"/>
      <c r="AO92" s="136"/>
      <c r="AP92" s="136"/>
      <c r="AQ92" s="136"/>
      <c r="AR92" s="136"/>
      <c r="AS92" s="136"/>
      <c r="AT92" s="136"/>
    </row>
    <row r="93" spans="1:46" ht="26.1" customHeight="1" x14ac:dyDescent="0.2">
      <c r="A93" s="93" t="s">
        <v>133</v>
      </c>
      <c r="B93" s="48">
        <v>1</v>
      </c>
      <c r="C93" s="94">
        <f t="shared" si="66"/>
        <v>0.50505050505050508</v>
      </c>
      <c r="D93" s="46">
        <v>0</v>
      </c>
      <c r="E93" s="102">
        <f t="shared" si="67"/>
        <v>0</v>
      </c>
      <c r="F93" s="48">
        <v>1</v>
      </c>
      <c r="G93" s="94">
        <f t="shared" si="68"/>
        <v>100</v>
      </c>
      <c r="H93" s="48">
        <v>0</v>
      </c>
      <c r="I93" s="94">
        <f t="shared" si="69"/>
        <v>0</v>
      </c>
      <c r="J93" s="48">
        <v>0</v>
      </c>
      <c r="K93" s="94">
        <f t="shared" si="70"/>
        <v>0</v>
      </c>
      <c r="L93" s="48">
        <v>0</v>
      </c>
      <c r="M93" s="94">
        <f t="shared" si="71"/>
        <v>0</v>
      </c>
      <c r="N93" s="48">
        <v>1</v>
      </c>
      <c r="O93" s="94">
        <f t="shared" si="72"/>
        <v>100</v>
      </c>
      <c r="P93" s="48">
        <v>0</v>
      </c>
      <c r="Q93" s="94">
        <f t="shared" si="73"/>
        <v>0</v>
      </c>
      <c r="R93" s="48">
        <v>0</v>
      </c>
      <c r="S93" s="94">
        <f t="shared" si="74"/>
        <v>0</v>
      </c>
      <c r="T93" s="48">
        <v>0</v>
      </c>
      <c r="U93" s="94">
        <f>(T93/B93)*100</f>
        <v>0</v>
      </c>
      <c r="V93" s="48">
        <v>0</v>
      </c>
      <c r="W93" s="94">
        <f t="shared" si="75"/>
        <v>0</v>
      </c>
      <c r="X93" s="46">
        <v>0</v>
      </c>
      <c r="Y93" s="94">
        <f t="shared" si="76"/>
        <v>0</v>
      </c>
      <c r="Z93" s="47">
        <v>1</v>
      </c>
      <c r="AA93" s="47">
        <f t="shared" si="77"/>
        <v>100</v>
      </c>
      <c r="AB93" s="48">
        <v>0</v>
      </c>
      <c r="AC93" s="136"/>
      <c r="AD93" s="136"/>
      <c r="AE93" s="106" t="str">
        <f t="shared" si="59"/>
        <v>Angelopolis2020</v>
      </c>
      <c r="AF93" s="106">
        <f t="shared" si="60"/>
        <v>1</v>
      </c>
      <c r="AG93" s="106">
        <f t="shared" si="61"/>
        <v>0</v>
      </c>
      <c r="AH93" s="106">
        <f t="shared" si="62"/>
        <v>0</v>
      </c>
      <c r="AI93" s="106">
        <f t="shared" si="63"/>
        <v>0</v>
      </c>
      <c r="AJ93" s="120">
        <f t="shared" si="64"/>
        <v>1</v>
      </c>
      <c r="AK93" s="106">
        <f t="shared" si="65"/>
        <v>0</v>
      </c>
      <c r="AL93" s="136"/>
      <c r="AM93" s="136"/>
      <c r="AN93" s="136"/>
      <c r="AO93" s="136"/>
      <c r="AP93" s="136"/>
      <c r="AQ93" s="136"/>
      <c r="AR93" s="136"/>
      <c r="AS93" s="136"/>
      <c r="AT93" s="136"/>
    </row>
    <row r="94" spans="1:46" ht="26.1" customHeight="1" x14ac:dyDescent="0.2">
      <c r="A94" s="93" t="s">
        <v>62</v>
      </c>
      <c r="B94" s="48">
        <v>10</v>
      </c>
      <c r="C94" s="94">
        <f t="shared" si="66"/>
        <v>5.0505050505050502</v>
      </c>
      <c r="D94" s="46">
        <v>5</v>
      </c>
      <c r="E94" s="102">
        <f t="shared" si="67"/>
        <v>50</v>
      </c>
      <c r="F94" s="48">
        <v>4</v>
      </c>
      <c r="G94" s="94">
        <f t="shared" si="68"/>
        <v>40</v>
      </c>
      <c r="H94" s="48">
        <v>1</v>
      </c>
      <c r="I94" s="94">
        <f t="shared" si="69"/>
        <v>10</v>
      </c>
      <c r="J94" s="48">
        <v>0</v>
      </c>
      <c r="K94" s="94">
        <f t="shared" si="70"/>
        <v>0</v>
      </c>
      <c r="L94" s="48">
        <v>8</v>
      </c>
      <c r="M94" s="94">
        <f t="shared" si="71"/>
        <v>80</v>
      </c>
      <c r="N94" s="48">
        <v>1</v>
      </c>
      <c r="O94" s="94">
        <f t="shared" si="72"/>
        <v>10</v>
      </c>
      <c r="P94" s="48">
        <v>1</v>
      </c>
      <c r="Q94" s="94">
        <f t="shared" si="73"/>
        <v>10</v>
      </c>
      <c r="R94" s="48">
        <v>0</v>
      </c>
      <c r="S94" s="94">
        <f t="shared" si="74"/>
        <v>0</v>
      </c>
      <c r="T94" s="48">
        <v>0</v>
      </c>
      <c r="U94" s="94">
        <f t="shared" ref="U94:U113" si="78">(T94/B94)*100</f>
        <v>0</v>
      </c>
      <c r="V94" s="48">
        <v>0</v>
      </c>
      <c r="W94" s="94">
        <f t="shared" si="75"/>
        <v>0</v>
      </c>
      <c r="X94" s="46">
        <v>2</v>
      </c>
      <c r="Y94" s="94">
        <f t="shared" si="76"/>
        <v>20</v>
      </c>
      <c r="Z94" s="47">
        <v>8</v>
      </c>
      <c r="AA94" s="47">
        <f t="shared" si="77"/>
        <v>80</v>
      </c>
      <c r="AB94" s="48">
        <v>0</v>
      </c>
      <c r="AC94" s="136"/>
      <c r="AD94" s="136"/>
      <c r="AE94" s="106" t="str">
        <f t="shared" si="59"/>
        <v>Betania2020</v>
      </c>
      <c r="AF94" s="106">
        <f t="shared" si="60"/>
        <v>10</v>
      </c>
      <c r="AG94" s="106">
        <f t="shared" si="61"/>
        <v>0</v>
      </c>
      <c r="AH94" s="106">
        <f t="shared" si="62"/>
        <v>0</v>
      </c>
      <c r="AI94" s="106">
        <f t="shared" si="63"/>
        <v>0</v>
      </c>
      <c r="AJ94" s="120">
        <f t="shared" si="64"/>
        <v>8</v>
      </c>
      <c r="AK94" s="106">
        <f t="shared" si="65"/>
        <v>2</v>
      </c>
      <c r="AL94" s="136"/>
      <c r="AM94" s="136"/>
      <c r="AN94" s="136"/>
      <c r="AO94" s="136"/>
      <c r="AP94" s="136"/>
      <c r="AQ94" s="136"/>
      <c r="AR94" s="136"/>
      <c r="AS94" s="136"/>
      <c r="AT94" s="136"/>
    </row>
    <row r="95" spans="1:46" ht="26.1" customHeight="1" x14ac:dyDescent="0.2">
      <c r="A95" s="93" t="s">
        <v>63</v>
      </c>
      <c r="B95" s="48">
        <v>5</v>
      </c>
      <c r="C95" s="94">
        <f t="shared" si="66"/>
        <v>2.5252525252525251</v>
      </c>
      <c r="D95" s="46">
        <v>0</v>
      </c>
      <c r="E95" s="102">
        <f t="shared" si="67"/>
        <v>0</v>
      </c>
      <c r="F95" s="48">
        <v>5</v>
      </c>
      <c r="G95" s="94">
        <f t="shared" si="68"/>
        <v>100</v>
      </c>
      <c r="H95" s="48">
        <v>0</v>
      </c>
      <c r="I95" s="94">
        <f t="shared" si="69"/>
        <v>0</v>
      </c>
      <c r="J95" s="48">
        <v>0</v>
      </c>
      <c r="K95" s="94">
        <f t="shared" si="70"/>
        <v>0</v>
      </c>
      <c r="L95" s="48">
        <v>5</v>
      </c>
      <c r="M95" s="94">
        <f t="shared" si="71"/>
        <v>100</v>
      </c>
      <c r="N95" s="48">
        <v>0</v>
      </c>
      <c r="O95" s="94">
        <f t="shared" si="72"/>
        <v>0</v>
      </c>
      <c r="P95" s="48">
        <v>0</v>
      </c>
      <c r="Q95" s="94">
        <f t="shared" si="73"/>
        <v>0</v>
      </c>
      <c r="R95" s="48">
        <v>0</v>
      </c>
      <c r="S95" s="94">
        <f t="shared" si="74"/>
        <v>0</v>
      </c>
      <c r="T95" s="48">
        <v>0</v>
      </c>
      <c r="U95" s="94">
        <f t="shared" si="78"/>
        <v>0</v>
      </c>
      <c r="V95" s="48">
        <v>0</v>
      </c>
      <c r="W95" s="94">
        <f t="shared" si="75"/>
        <v>0</v>
      </c>
      <c r="X95" s="46">
        <v>5</v>
      </c>
      <c r="Y95" s="94">
        <f t="shared" si="76"/>
        <v>100</v>
      </c>
      <c r="Z95" s="47">
        <v>0</v>
      </c>
      <c r="AA95" s="47">
        <f t="shared" si="77"/>
        <v>0</v>
      </c>
      <c r="AB95" s="48">
        <v>0</v>
      </c>
      <c r="AC95" s="136"/>
      <c r="AD95" s="136"/>
      <c r="AE95" s="106" t="str">
        <f t="shared" si="59"/>
        <v>Betulia2020</v>
      </c>
      <c r="AF95" s="106">
        <f t="shared" si="60"/>
        <v>5</v>
      </c>
      <c r="AG95" s="106">
        <f t="shared" si="61"/>
        <v>0</v>
      </c>
      <c r="AH95" s="106">
        <f t="shared" si="62"/>
        <v>0</v>
      </c>
      <c r="AI95" s="106">
        <f t="shared" si="63"/>
        <v>0</v>
      </c>
      <c r="AJ95" s="120">
        <f t="shared" si="64"/>
        <v>0</v>
      </c>
      <c r="AK95" s="106">
        <f t="shared" si="65"/>
        <v>5</v>
      </c>
      <c r="AL95" s="136"/>
      <c r="AM95" s="136"/>
      <c r="AN95" s="136"/>
      <c r="AO95" s="136"/>
      <c r="AP95" s="136"/>
      <c r="AQ95" s="136"/>
      <c r="AR95" s="136"/>
      <c r="AS95" s="136"/>
      <c r="AT95" s="136"/>
    </row>
    <row r="96" spans="1:46" ht="26.1" customHeight="1" x14ac:dyDescent="0.2">
      <c r="A96" s="93" t="s">
        <v>65</v>
      </c>
      <c r="B96" s="48">
        <v>1</v>
      </c>
      <c r="C96" s="94">
        <f t="shared" si="66"/>
        <v>0.50505050505050508</v>
      </c>
      <c r="D96" s="46">
        <v>0</v>
      </c>
      <c r="E96" s="102">
        <f t="shared" si="67"/>
        <v>0</v>
      </c>
      <c r="F96" s="48">
        <v>1</v>
      </c>
      <c r="G96" s="94">
        <f t="shared" si="68"/>
        <v>100</v>
      </c>
      <c r="H96" s="48">
        <v>0</v>
      </c>
      <c r="I96" s="94">
        <f t="shared" si="69"/>
        <v>0</v>
      </c>
      <c r="J96" s="48">
        <v>0</v>
      </c>
      <c r="K96" s="94">
        <f t="shared" si="70"/>
        <v>0</v>
      </c>
      <c r="L96" s="48">
        <v>1</v>
      </c>
      <c r="M96" s="94">
        <f t="shared" si="71"/>
        <v>100</v>
      </c>
      <c r="N96" s="48">
        <v>0</v>
      </c>
      <c r="O96" s="94">
        <f t="shared" si="72"/>
        <v>0</v>
      </c>
      <c r="P96" s="48">
        <v>0</v>
      </c>
      <c r="Q96" s="94">
        <f t="shared" si="73"/>
        <v>0</v>
      </c>
      <c r="R96" s="48">
        <v>0</v>
      </c>
      <c r="S96" s="94">
        <f t="shared" si="74"/>
        <v>0</v>
      </c>
      <c r="T96" s="48">
        <v>0</v>
      </c>
      <c r="U96" s="94">
        <f t="shared" si="78"/>
        <v>0</v>
      </c>
      <c r="V96" s="48">
        <v>0</v>
      </c>
      <c r="W96" s="94">
        <f t="shared" si="75"/>
        <v>0</v>
      </c>
      <c r="X96" s="46">
        <v>1</v>
      </c>
      <c r="Y96" s="94">
        <f t="shared" si="76"/>
        <v>100</v>
      </c>
      <c r="Z96" s="47">
        <v>0</v>
      </c>
      <c r="AA96" s="47">
        <f t="shared" si="77"/>
        <v>0</v>
      </c>
      <c r="AB96" s="48">
        <v>0</v>
      </c>
      <c r="AC96" s="136"/>
      <c r="AD96" s="136"/>
      <c r="AE96" s="106" t="str">
        <f t="shared" si="59"/>
        <v>Caramanta2020</v>
      </c>
      <c r="AF96" s="106">
        <f t="shared" si="60"/>
        <v>1</v>
      </c>
      <c r="AG96" s="106">
        <f t="shared" si="61"/>
        <v>0</v>
      </c>
      <c r="AH96" s="106">
        <f t="shared" si="62"/>
        <v>0</v>
      </c>
      <c r="AI96" s="106">
        <f t="shared" si="63"/>
        <v>0</v>
      </c>
      <c r="AJ96" s="120">
        <f t="shared" si="64"/>
        <v>0</v>
      </c>
      <c r="AK96" s="106">
        <f t="shared" si="65"/>
        <v>1</v>
      </c>
      <c r="AL96" s="136"/>
      <c r="AM96" s="136"/>
      <c r="AN96" s="136"/>
      <c r="AO96" s="136"/>
      <c r="AP96" s="136"/>
      <c r="AQ96" s="136"/>
      <c r="AR96" s="136"/>
      <c r="AS96" s="136"/>
      <c r="AT96" s="136"/>
    </row>
    <row r="97" spans="1:46" ht="26.1" customHeight="1" x14ac:dyDescent="0.2">
      <c r="A97" s="93" t="s">
        <v>64</v>
      </c>
      <c r="B97" s="48">
        <v>30</v>
      </c>
      <c r="C97" s="94">
        <f t="shared" si="66"/>
        <v>15.151515151515152</v>
      </c>
      <c r="D97" s="46">
        <v>18</v>
      </c>
      <c r="E97" s="102">
        <f t="shared" si="67"/>
        <v>60</v>
      </c>
      <c r="F97" s="48">
        <v>11</v>
      </c>
      <c r="G97" s="94">
        <f t="shared" si="68"/>
        <v>36.666666666666664</v>
      </c>
      <c r="H97" s="48">
        <v>0</v>
      </c>
      <c r="I97" s="94">
        <f t="shared" si="69"/>
        <v>0</v>
      </c>
      <c r="J97" s="48">
        <v>0</v>
      </c>
      <c r="K97" s="94">
        <f t="shared" si="70"/>
        <v>0</v>
      </c>
      <c r="L97" s="48">
        <v>15</v>
      </c>
      <c r="M97" s="94">
        <f t="shared" si="71"/>
        <v>50</v>
      </c>
      <c r="N97" s="48">
        <v>0</v>
      </c>
      <c r="O97" s="94">
        <f t="shared" si="72"/>
        <v>0</v>
      </c>
      <c r="P97" s="48">
        <v>15</v>
      </c>
      <c r="Q97" s="94">
        <f t="shared" si="73"/>
        <v>50</v>
      </c>
      <c r="R97" s="48">
        <v>0</v>
      </c>
      <c r="S97" s="94">
        <f t="shared" si="74"/>
        <v>0</v>
      </c>
      <c r="T97" s="48">
        <v>0</v>
      </c>
      <c r="U97" s="94">
        <f t="shared" si="78"/>
        <v>0</v>
      </c>
      <c r="V97" s="48">
        <v>0</v>
      </c>
      <c r="W97" s="94">
        <f t="shared" si="75"/>
        <v>0</v>
      </c>
      <c r="X97" s="46">
        <v>0</v>
      </c>
      <c r="Y97" s="94">
        <f t="shared" si="76"/>
        <v>0</v>
      </c>
      <c r="Z97" s="47">
        <v>30</v>
      </c>
      <c r="AA97" s="47">
        <f t="shared" si="77"/>
        <v>100</v>
      </c>
      <c r="AB97" s="48">
        <v>0</v>
      </c>
      <c r="AC97" s="136"/>
      <c r="AD97" s="136"/>
      <c r="AE97" s="106" t="str">
        <f t="shared" si="59"/>
        <v>Ciudad Bolivar2020</v>
      </c>
      <c r="AF97" s="106">
        <f t="shared" si="60"/>
        <v>30</v>
      </c>
      <c r="AG97" s="106">
        <f t="shared" si="61"/>
        <v>0</v>
      </c>
      <c r="AH97" s="106">
        <f t="shared" si="62"/>
        <v>0</v>
      </c>
      <c r="AI97" s="106">
        <f t="shared" si="63"/>
        <v>0</v>
      </c>
      <c r="AJ97" s="120">
        <f t="shared" si="64"/>
        <v>30</v>
      </c>
      <c r="AK97" s="106">
        <f t="shared" si="65"/>
        <v>0</v>
      </c>
      <c r="AL97" s="136"/>
      <c r="AM97" s="136"/>
      <c r="AN97" s="136"/>
      <c r="AO97" s="136"/>
      <c r="AP97" s="136"/>
      <c r="AQ97" s="136"/>
      <c r="AR97" s="136"/>
      <c r="AS97" s="136"/>
      <c r="AT97" s="136"/>
    </row>
    <row r="98" spans="1:46" ht="26.1" customHeight="1" x14ac:dyDescent="0.2">
      <c r="A98" s="93" t="s">
        <v>66</v>
      </c>
      <c r="B98" s="48">
        <v>1</v>
      </c>
      <c r="C98" s="94">
        <f t="shared" si="66"/>
        <v>0.50505050505050508</v>
      </c>
      <c r="D98" s="46">
        <v>0</v>
      </c>
      <c r="E98" s="102">
        <f t="shared" si="67"/>
        <v>0</v>
      </c>
      <c r="F98" s="48">
        <v>1</v>
      </c>
      <c r="G98" s="94">
        <f t="shared" si="68"/>
        <v>100</v>
      </c>
      <c r="H98" s="48">
        <v>0</v>
      </c>
      <c r="I98" s="94">
        <f t="shared" si="69"/>
        <v>0</v>
      </c>
      <c r="J98" s="48">
        <v>0</v>
      </c>
      <c r="K98" s="94">
        <f t="shared" si="70"/>
        <v>0</v>
      </c>
      <c r="L98" s="48">
        <v>1</v>
      </c>
      <c r="M98" s="94">
        <f t="shared" si="71"/>
        <v>100</v>
      </c>
      <c r="N98" s="48">
        <v>0</v>
      </c>
      <c r="O98" s="94">
        <f t="shared" si="72"/>
        <v>0</v>
      </c>
      <c r="P98" s="48">
        <v>0</v>
      </c>
      <c r="Q98" s="94">
        <f t="shared" si="73"/>
        <v>0</v>
      </c>
      <c r="R98" s="48">
        <v>0</v>
      </c>
      <c r="S98" s="94">
        <f t="shared" si="74"/>
        <v>0</v>
      </c>
      <c r="T98" s="48">
        <v>1</v>
      </c>
      <c r="U98" s="94">
        <f t="shared" si="78"/>
        <v>100</v>
      </c>
      <c r="V98" s="48">
        <v>0</v>
      </c>
      <c r="W98" s="94">
        <f t="shared" si="75"/>
        <v>0</v>
      </c>
      <c r="X98" s="46">
        <v>0</v>
      </c>
      <c r="Y98" s="94">
        <f t="shared" si="76"/>
        <v>0</v>
      </c>
      <c r="Z98" s="47">
        <v>0</v>
      </c>
      <c r="AA98" s="47">
        <f t="shared" si="77"/>
        <v>0</v>
      </c>
      <c r="AB98" s="48">
        <v>0</v>
      </c>
      <c r="AC98" s="136"/>
      <c r="AD98" s="136"/>
      <c r="AE98" s="106" t="str">
        <f t="shared" si="59"/>
        <v>Concordia2020</v>
      </c>
      <c r="AF98" s="106">
        <f t="shared" si="60"/>
        <v>1</v>
      </c>
      <c r="AG98" s="106">
        <f t="shared" si="61"/>
        <v>0</v>
      </c>
      <c r="AH98" s="106">
        <f t="shared" si="62"/>
        <v>1</v>
      </c>
      <c r="AI98" s="106">
        <f t="shared" si="63"/>
        <v>0</v>
      </c>
      <c r="AJ98" s="120">
        <f t="shared" si="64"/>
        <v>0</v>
      </c>
      <c r="AK98" s="106">
        <f t="shared" si="65"/>
        <v>0</v>
      </c>
      <c r="AL98" s="136"/>
      <c r="AM98" s="136"/>
      <c r="AN98" s="136"/>
      <c r="AO98" s="136"/>
      <c r="AP98" s="136"/>
      <c r="AQ98" s="136"/>
      <c r="AR98" s="136"/>
      <c r="AS98" s="136"/>
      <c r="AT98" s="136"/>
    </row>
    <row r="99" spans="1:46" ht="26.1" customHeight="1" x14ac:dyDescent="0.2">
      <c r="A99" s="79" t="s">
        <v>67</v>
      </c>
      <c r="B99" s="48">
        <v>2</v>
      </c>
      <c r="C99" s="94">
        <f t="shared" si="66"/>
        <v>1.0101010101010102</v>
      </c>
      <c r="D99" s="46">
        <v>0</v>
      </c>
      <c r="E99" s="102">
        <f t="shared" si="67"/>
        <v>0</v>
      </c>
      <c r="F99" s="48">
        <v>2</v>
      </c>
      <c r="G99" s="94">
        <f t="shared" si="68"/>
        <v>100</v>
      </c>
      <c r="H99" s="48">
        <v>0</v>
      </c>
      <c r="I99" s="94">
        <f t="shared" si="69"/>
        <v>0</v>
      </c>
      <c r="J99" s="48">
        <v>0</v>
      </c>
      <c r="K99" s="94">
        <f t="shared" si="70"/>
        <v>0</v>
      </c>
      <c r="L99" s="48">
        <v>2</v>
      </c>
      <c r="M99" s="94">
        <f t="shared" si="71"/>
        <v>100</v>
      </c>
      <c r="N99" s="48">
        <v>0</v>
      </c>
      <c r="O99" s="94">
        <f t="shared" si="72"/>
        <v>0</v>
      </c>
      <c r="P99" s="48">
        <v>0</v>
      </c>
      <c r="Q99" s="94">
        <f t="shared" si="73"/>
        <v>0</v>
      </c>
      <c r="R99" s="48">
        <v>0</v>
      </c>
      <c r="S99" s="94">
        <f t="shared" si="74"/>
        <v>0</v>
      </c>
      <c r="T99" s="48">
        <v>1</v>
      </c>
      <c r="U99" s="94">
        <f t="shared" si="78"/>
        <v>50</v>
      </c>
      <c r="V99" s="48">
        <v>0</v>
      </c>
      <c r="W99" s="94">
        <f t="shared" si="75"/>
        <v>0</v>
      </c>
      <c r="X99" s="46">
        <v>0</v>
      </c>
      <c r="Y99" s="94">
        <f t="shared" si="76"/>
        <v>0</v>
      </c>
      <c r="Z99" s="47">
        <v>0</v>
      </c>
      <c r="AA99" s="47">
        <f t="shared" si="77"/>
        <v>0</v>
      </c>
      <c r="AB99" s="48">
        <v>0</v>
      </c>
      <c r="AC99" s="136"/>
      <c r="AD99" s="136"/>
      <c r="AE99" s="106" t="str">
        <f t="shared" si="59"/>
        <v>Fredonia2020</v>
      </c>
      <c r="AF99" s="106">
        <f t="shared" si="60"/>
        <v>2</v>
      </c>
      <c r="AG99" s="106">
        <f t="shared" si="61"/>
        <v>0</v>
      </c>
      <c r="AH99" s="106">
        <f t="shared" si="62"/>
        <v>1</v>
      </c>
      <c r="AI99" s="106">
        <f t="shared" si="63"/>
        <v>0</v>
      </c>
      <c r="AJ99" s="120">
        <f t="shared" si="64"/>
        <v>0</v>
      </c>
      <c r="AK99" s="106">
        <f t="shared" si="65"/>
        <v>0</v>
      </c>
      <c r="AL99" s="136"/>
      <c r="AM99" s="136"/>
      <c r="AN99" s="136"/>
      <c r="AO99" s="136"/>
      <c r="AP99" s="136"/>
      <c r="AQ99" s="136"/>
      <c r="AR99" s="136"/>
      <c r="AS99" s="136"/>
      <c r="AT99" s="136"/>
    </row>
    <row r="100" spans="1:46" ht="26.1" customHeight="1" x14ac:dyDescent="0.2">
      <c r="A100" s="93" t="s">
        <v>68</v>
      </c>
      <c r="B100" s="48">
        <v>8</v>
      </c>
      <c r="C100" s="94">
        <f t="shared" si="66"/>
        <v>4.0404040404040407</v>
      </c>
      <c r="D100" s="46">
        <v>0</v>
      </c>
      <c r="E100" s="102">
        <f t="shared" si="67"/>
        <v>0</v>
      </c>
      <c r="F100" s="48">
        <v>8</v>
      </c>
      <c r="G100" s="94">
        <f t="shared" si="68"/>
        <v>100</v>
      </c>
      <c r="H100" s="48">
        <v>0</v>
      </c>
      <c r="I100" s="94">
        <f t="shared" si="69"/>
        <v>0</v>
      </c>
      <c r="J100" s="48">
        <v>0</v>
      </c>
      <c r="K100" s="94">
        <f t="shared" si="70"/>
        <v>0</v>
      </c>
      <c r="L100" s="48">
        <v>8</v>
      </c>
      <c r="M100" s="94">
        <f t="shared" si="71"/>
        <v>100</v>
      </c>
      <c r="N100" s="48">
        <v>0</v>
      </c>
      <c r="O100" s="94">
        <f t="shared" si="72"/>
        <v>0</v>
      </c>
      <c r="P100" s="48">
        <v>0</v>
      </c>
      <c r="Q100" s="94">
        <f t="shared" si="73"/>
        <v>0</v>
      </c>
      <c r="R100" s="48">
        <v>0</v>
      </c>
      <c r="S100" s="94">
        <f t="shared" si="74"/>
        <v>0</v>
      </c>
      <c r="T100" s="48">
        <v>1</v>
      </c>
      <c r="U100" s="94">
        <f t="shared" si="78"/>
        <v>12.5</v>
      </c>
      <c r="V100" s="48">
        <v>0</v>
      </c>
      <c r="W100" s="94">
        <f t="shared" si="75"/>
        <v>0</v>
      </c>
      <c r="X100" s="46">
        <v>4</v>
      </c>
      <c r="Y100" s="94">
        <f t="shared" si="76"/>
        <v>50</v>
      </c>
      <c r="Z100" s="47">
        <v>0</v>
      </c>
      <c r="AA100" s="47">
        <f t="shared" si="77"/>
        <v>0</v>
      </c>
      <c r="AB100" s="48">
        <v>0</v>
      </c>
      <c r="AC100" s="136"/>
      <c r="AD100" s="136"/>
      <c r="AE100" s="106" t="str">
        <f t="shared" si="59"/>
        <v>Hispania2020</v>
      </c>
      <c r="AF100" s="106">
        <f t="shared" si="60"/>
        <v>8</v>
      </c>
      <c r="AG100" s="106">
        <f t="shared" si="61"/>
        <v>0</v>
      </c>
      <c r="AH100" s="106">
        <f t="shared" si="62"/>
        <v>1</v>
      </c>
      <c r="AI100" s="106">
        <f t="shared" si="63"/>
        <v>0</v>
      </c>
      <c r="AJ100" s="120">
        <f t="shared" si="64"/>
        <v>0</v>
      </c>
      <c r="AK100" s="106">
        <f t="shared" si="65"/>
        <v>4</v>
      </c>
      <c r="AL100" s="136"/>
      <c r="AM100" s="136"/>
      <c r="AN100" s="136"/>
      <c r="AO100" s="136"/>
      <c r="AP100" s="136"/>
      <c r="AQ100" s="136"/>
      <c r="AR100" s="136"/>
      <c r="AS100" s="136"/>
      <c r="AT100" s="136"/>
    </row>
    <row r="101" spans="1:46" ht="26.1" customHeight="1" x14ac:dyDescent="0.2">
      <c r="A101" s="93" t="s">
        <v>134</v>
      </c>
      <c r="B101" s="48">
        <v>3</v>
      </c>
      <c r="C101" s="94">
        <f t="shared" si="66"/>
        <v>1.5151515151515151</v>
      </c>
      <c r="D101" s="46">
        <v>0</v>
      </c>
      <c r="E101" s="102">
        <f t="shared" si="67"/>
        <v>0</v>
      </c>
      <c r="F101" s="48">
        <v>3</v>
      </c>
      <c r="G101" s="94">
        <f t="shared" si="68"/>
        <v>100</v>
      </c>
      <c r="H101" s="48">
        <v>0</v>
      </c>
      <c r="I101" s="94">
        <f t="shared" si="69"/>
        <v>0</v>
      </c>
      <c r="J101" s="48">
        <v>0</v>
      </c>
      <c r="K101" s="94">
        <f t="shared" si="70"/>
        <v>0</v>
      </c>
      <c r="L101" s="48">
        <v>3</v>
      </c>
      <c r="M101" s="94">
        <f t="shared" si="71"/>
        <v>100</v>
      </c>
      <c r="N101" s="48">
        <v>0</v>
      </c>
      <c r="O101" s="94">
        <f t="shared" si="72"/>
        <v>0</v>
      </c>
      <c r="P101" s="48">
        <v>0</v>
      </c>
      <c r="Q101" s="94">
        <f t="shared" si="73"/>
        <v>0</v>
      </c>
      <c r="R101" s="48">
        <v>0</v>
      </c>
      <c r="S101" s="94">
        <f t="shared" si="74"/>
        <v>0</v>
      </c>
      <c r="T101" s="48">
        <v>0</v>
      </c>
      <c r="U101" s="94">
        <f t="shared" si="78"/>
        <v>0</v>
      </c>
      <c r="V101" s="48">
        <v>0</v>
      </c>
      <c r="W101" s="94">
        <f t="shared" si="75"/>
        <v>0</v>
      </c>
      <c r="X101" s="46">
        <v>3</v>
      </c>
      <c r="Y101" s="94">
        <f t="shared" si="76"/>
        <v>100</v>
      </c>
      <c r="Z101" s="47">
        <v>0</v>
      </c>
      <c r="AA101" s="47">
        <f t="shared" si="77"/>
        <v>0</v>
      </c>
      <c r="AB101" s="48">
        <v>0</v>
      </c>
      <c r="AC101" s="136"/>
      <c r="AD101" s="136"/>
      <c r="AE101" s="106" t="str">
        <f t="shared" si="59"/>
        <v>Jardin2020</v>
      </c>
      <c r="AF101" s="106">
        <f t="shared" si="60"/>
        <v>3</v>
      </c>
      <c r="AG101" s="106">
        <f t="shared" si="61"/>
        <v>0</v>
      </c>
      <c r="AH101" s="106">
        <f t="shared" si="62"/>
        <v>0</v>
      </c>
      <c r="AI101" s="106">
        <f t="shared" si="63"/>
        <v>0</v>
      </c>
      <c r="AJ101" s="120">
        <f t="shared" si="64"/>
        <v>0</v>
      </c>
      <c r="AK101" s="106">
        <f t="shared" si="65"/>
        <v>3</v>
      </c>
      <c r="AL101" s="136"/>
      <c r="AM101" s="136"/>
      <c r="AN101" s="136"/>
      <c r="AO101" s="136"/>
      <c r="AP101" s="136"/>
      <c r="AQ101" s="136"/>
      <c r="AR101" s="136"/>
      <c r="AS101" s="136"/>
      <c r="AT101" s="136"/>
    </row>
    <row r="102" spans="1:46" ht="26.1" customHeight="1" x14ac:dyDescent="0.2">
      <c r="A102" s="93" t="s">
        <v>135</v>
      </c>
      <c r="B102" s="48">
        <v>18</v>
      </c>
      <c r="C102" s="94">
        <f t="shared" si="66"/>
        <v>9.0909090909090917</v>
      </c>
      <c r="D102" s="46">
        <v>0</v>
      </c>
      <c r="E102" s="102">
        <f t="shared" si="67"/>
        <v>0</v>
      </c>
      <c r="F102" s="48">
        <v>2</v>
      </c>
      <c r="G102" s="94">
        <f t="shared" si="68"/>
        <v>11.111111111111111</v>
      </c>
      <c r="H102" s="48">
        <v>16</v>
      </c>
      <c r="I102" s="94">
        <f t="shared" si="69"/>
        <v>88.888888888888886</v>
      </c>
      <c r="J102" s="48">
        <v>0</v>
      </c>
      <c r="K102" s="94">
        <f t="shared" si="70"/>
        <v>0</v>
      </c>
      <c r="L102" s="48">
        <v>18</v>
      </c>
      <c r="M102" s="94">
        <f t="shared" si="71"/>
        <v>100</v>
      </c>
      <c r="N102" s="48">
        <v>0</v>
      </c>
      <c r="O102" s="94">
        <f t="shared" si="72"/>
        <v>0</v>
      </c>
      <c r="P102" s="48">
        <v>0</v>
      </c>
      <c r="Q102" s="94">
        <f t="shared" si="73"/>
        <v>0</v>
      </c>
      <c r="R102" s="48">
        <v>0</v>
      </c>
      <c r="S102" s="94">
        <f t="shared" si="74"/>
        <v>0</v>
      </c>
      <c r="T102" s="48">
        <v>4</v>
      </c>
      <c r="U102" s="94">
        <f t="shared" si="78"/>
        <v>22.222222222222221</v>
      </c>
      <c r="V102" s="48">
        <v>0</v>
      </c>
      <c r="W102" s="94">
        <f t="shared" si="75"/>
        <v>0</v>
      </c>
      <c r="X102" s="46">
        <v>0</v>
      </c>
      <c r="Y102" s="94">
        <f t="shared" si="76"/>
        <v>0</v>
      </c>
      <c r="Z102" s="47">
        <v>14</v>
      </c>
      <c r="AA102" s="47">
        <f t="shared" si="77"/>
        <v>77.777777777777786</v>
      </c>
      <c r="AB102" s="48">
        <v>0</v>
      </c>
      <c r="AC102" s="136"/>
      <c r="AD102" s="136"/>
      <c r="AE102" s="106" t="str">
        <f t="shared" si="59"/>
        <v>Jerico2020</v>
      </c>
      <c r="AF102" s="106">
        <f t="shared" si="60"/>
        <v>18</v>
      </c>
      <c r="AG102" s="106">
        <f t="shared" si="61"/>
        <v>0</v>
      </c>
      <c r="AH102" s="106">
        <f t="shared" si="62"/>
        <v>4</v>
      </c>
      <c r="AI102" s="106">
        <f t="shared" si="63"/>
        <v>0</v>
      </c>
      <c r="AJ102" s="120">
        <f t="shared" si="64"/>
        <v>14</v>
      </c>
      <c r="AK102" s="106">
        <f t="shared" si="65"/>
        <v>0</v>
      </c>
      <c r="AL102" s="136"/>
      <c r="AM102" s="136"/>
      <c r="AN102" s="136"/>
      <c r="AO102" s="136"/>
      <c r="AP102" s="136"/>
      <c r="AQ102" s="136"/>
      <c r="AR102" s="136"/>
      <c r="AS102" s="136"/>
      <c r="AT102" s="136"/>
    </row>
    <row r="103" spans="1:46" ht="26.1" customHeight="1" x14ac:dyDescent="0.2">
      <c r="A103" s="93" t="s">
        <v>69</v>
      </c>
      <c r="B103" s="48">
        <v>39</v>
      </c>
      <c r="C103" s="94">
        <f t="shared" si="66"/>
        <v>19.696969696969695</v>
      </c>
      <c r="D103" s="46">
        <v>0</v>
      </c>
      <c r="E103" s="102">
        <f t="shared" si="67"/>
        <v>0</v>
      </c>
      <c r="F103" s="48">
        <v>38</v>
      </c>
      <c r="G103" s="94">
        <f t="shared" si="68"/>
        <v>97.435897435897431</v>
      </c>
      <c r="H103" s="48">
        <v>0</v>
      </c>
      <c r="I103" s="94">
        <f t="shared" si="69"/>
        <v>0</v>
      </c>
      <c r="J103" s="48">
        <v>0</v>
      </c>
      <c r="K103" s="94">
        <f t="shared" si="70"/>
        <v>0</v>
      </c>
      <c r="L103" s="48">
        <v>38</v>
      </c>
      <c r="M103" s="94">
        <f t="shared" si="71"/>
        <v>97.435897435897431</v>
      </c>
      <c r="N103" s="48">
        <v>0</v>
      </c>
      <c r="O103" s="94">
        <f t="shared" si="72"/>
        <v>0</v>
      </c>
      <c r="P103" s="48">
        <v>0</v>
      </c>
      <c r="Q103" s="94">
        <f t="shared" si="73"/>
        <v>0</v>
      </c>
      <c r="R103" s="48">
        <v>0</v>
      </c>
      <c r="S103" s="94">
        <f t="shared" si="74"/>
        <v>0</v>
      </c>
      <c r="T103" s="48">
        <v>0</v>
      </c>
      <c r="U103" s="94">
        <f t="shared" si="78"/>
        <v>0</v>
      </c>
      <c r="V103" s="48">
        <v>0</v>
      </c>
      <c r="W103" s="94">
        <f t="shared" si="75"/>
        <v>0</v>
      </c>
      <c r="X103" s="46">
        <v>2</v>
      </c>
      <c r="Y103" s="94">
        <f t="shared" si="76"/>
        <v>5.1282051282051277</v>
      </c>
      <c r="Z103" s="47">
        <v>37</v>
      </c>
      <c r="AA103" s="47">
        <f t="shared" si="77"/>
        <v>94.871794871794862</v>
      </c>
      <c r="AB103" s="48">
        <v>0</v>
      </c>
      <c r="AC103" s="136"/>
      <c r="AD103" s="136"/>
      <c r="AE103" s="106" t="str">
        <f t="shared" si="59"/>
        <v>La Pintada2020</v>
      </c>
      <c r="AF103" s="106">
        <f t="shared" si="60"/>
        <v>39</v>
      </c>
      <c r="AG103" s="106">
        <f t="shared" si="61"/>
        <v>0</v>
      </c>
      <c r="AH103" s="106">
        <f t="shared" si="62"/>
        <v>0</v>
      </c>
      <c r="AI103" s="106">
        <f t="shared" si="63"/>
        <v>0</v>
      </c>
      <c r="AJ103" s="120">
        <f t="shared" si="64"/>
        <v>37</v>
      </c>
      <c r="AK103" s="106">
        <f t="shared" si="65"/>
        <v>2</v>
      </c>
      <c r="AL103" s="136"/>
      <c r="AM103" s="136"/>
      <c r="AN103" s="136"/>
      <c r="AO103" s="136"/>
      <c r="AP103" s="136"/>
      <c r="AQ103" s="136"/>
      <c r="AR103" s="136"/>
      <c r="AS103" s="136"/>
      <c r="AT103" s="136"/>
    </row>
    <row r="104" spans="1:46" ht="26.1" customHeight="1" x14ac:dyDescent="0.2">
      <c r="A104" s="93" t="s">
        <v>70</v>
      </c>
      <c r="B104" s="48">
        <v>4</v>
      </c>
      <c r="C104" s="94">
        <f t="shared" si="66"/>
        <v>2.0202020202020203</v>
      </c>
      <c r="D104" s="46">
        <v>0</v>
      </c>
      <c r="E104" s="102">
        <f t="shared" si="67"/>
        <v>0</v>
      </c>
      <c r="F104" s="48">
        <v>3</v>
      </c>
      <c r="G104" s="94">
        <f t="shared" si="68"/>
        <v>75</v>
      </c>
      <c r="H104" s="48">
        <v>0</v>
      </c>
      <c r="I104" s="94">
        <f t="shared" si="69"/>
        <v>0</v>
      </c>
      <c r="J104" s="48">
        <v>0</v>
      </c>
      <c r="K104" s="94">
        <f t="shared" si="70"/>
        <v>0</v>
      </c>
      <c r="L104" s="48">
        <v>2</v>
      </c>
      <c r="M104" s="94">
        <f t="shared" si="71"/>
        <v>50</v>
      </c>
      <c r="N104" s="48">
        <v>1</v>
      </c>
      <c r="O104" s="94">
        <f t="shared" si="72"/>
        <v>25</v>
      </c>
      <c r="P104" s="48">
        <v>0</v>
      </c>
      <c r="Q104" s="94">
        <f t="shared" si="73"/>
        <v>0</v>
      </c>
      <c r="R104" s="48">
        <v>0</v>
      </c>
      <c r="S104" s="94">
        <f t="shared" si="74"/>
        <v>0</v>
      </c>
      <c r="T104" s="48">
        <v>0</v>
      </c>
      <c r="U104" s="94">
        <f t="shared" si="78"/>
        <v>0</v>
      </c>
      <c r="V104" s="48">
        <v>0</v>
      </c>
      <c r="W104" s="94">
        <f t="shared" si="75"/>
        <v>0</v>
      </c>
      <c r="X104" s="46">
        <v>0</v>
      </c>
      <c r="Y104" s="94">
        <f t="shared" si="76"/>
        <v>0</v>
      </c>
      <c r="Z104" s="47">
        <v>3</v>
      </c>
      <c r="AA104" s="47">
        <f t="shared" si="77"/>
        <v>75</v>
      </c>
      <c r="AB104" s="48">
        <v>0</v>
      </c>
      <c r="AC104" s="136"/>
      <c r="AD104" s="136"/>
      <c r="AE104" s="106" t="str">
        <f t="shared" si="59"/>
        <v>Montebello2020</v>
      </c>
      <c r="AF104" s="106">
        <f t="shared" si="60"/>
        <v>4</v>
      </c>
      <c r="AG104" s="106">
        <f t="shared" si="61"/>
        <v>0</v>
      </c>
      <c r="AH104" s="106">
        <f t="shared" si="62"/>
        <v>0</v>
      </c>
      <c r="AI104" s="106">
        <f t="shared" si="63"/>
        <v>0</v>
      </c>
      <c r="AJ104" s="120">
        <f t="shared" si="64"/>
        <v>3</v>
      </c>
      <c r="AK104" s="106">
        <f t="shared" si="65"/>
        <v>0</v>
      </c>
      <c r="AL104" s="136"/>
      <c r="AM104" s="136"/>
      <c r="AN104" s="136"/>
      <c r="AO104" s="136"/>
      <c r="AP104" s="136"/>
      <c r="AQ104" s="136"/>
      <c r="AR104" s="136"/>
      <c r="AS104" s="136"/>
      <c r="AT104" s="136"/>
    </row>
    <row r="105" spans="1:46" ht="26.1" customHeight="1" x14ac:dyDescent="0.2">
      <c r="A105" s="93" t="s">
        <v>71</v>
      </c>
      <c r="B105" s="48">
        <v>2</v>
      </c>
      <c r="C105" s="94">
        <f t="shared" si="66"/>
        <v>1.0101010101010102</v>
      </c>
      <c r="D105" s="46">
        <v>0</v>
      </c>
      <c r="E105" s="102">
        <f t="shared" si="67"/>
        <v>0</v>
      </c>
      <c r="F105" s="48">
        <v>2</v>
      </c>
      <c r="G105" s="94">
        <f t="shared" si="68"/>
        <v>100</v>
      </c>
      <c r="H105" s="48">
        <v>0</v>
      </c>
      <c r="I105" s="94">
        <f t="shared" si="69"/>
        <v>0</v>
      </c>
      <c r="J105" s="48">
        <v>0</v>
      </c>
      <c r="K105" s="94">
        <f t="shared" si="70"/>
        <v>0</v>
      </c>
      <c r="L105" s="48">
        <v>1</v>
      </c>
      <c r="M105" s="94">
        <f t="shared" si="71"/>
        <v>50</v>
      </c>
      <c r="N105" s="48">
        <v>0</v>
      </c>
      <c r="O105" s="94">
        <f t="shared" si="72"/>
        <v>0</v>
      </c>
      <c r="P105" s="48">
        <v>1</v>
      </c>
      <c r="Q105" s="94">
        <f t="shared" si="73"/>
        <v>50</v>
      </c>
      <c r="R105" s="48">
        <v>0</v>
      </c>
      <c r="S105" s="94">
        <f t="shared" si="74"/>
        <v>0</v>
      </c>
      <c r="T105" s="48">
        <v>0</v>
      </c>
      <c r="U105" s="94">
        <f t="shared" si="78"/>
        <v>0</v>
      </c>
      <c r="V105" s="48">
        <v>0</v>
      </c>
      <c r="W105" s="94">
        <f t="shared" si="75"/>
        <v>0</v>
      </c>
      <c r="X105" s="46">
        <v>2</v>
      </c>
      <c r="Y105" s="94">
        <f t="shared" si="76"/>
        <v>100</v>
      </c>
      <c r="Z105" s="47">
        <v>0</v>
      </c>
      <c r="AA105" s="47">
        <f t="shared" si="77"/>
        <v>0</v>
      </c>
      <c r="AB105" s="48">
        <v>0</v>
      </c>
      <c r="AC105" s="136"/>
      <c r="AD105" s="136"/>
      <c r="AE105" s="106" t="str">
        <f t="shared" si="59"/>
        <v>Pueblorrico2020</v>
      </c>
      <c r="AF105" s="106">
        <f t="shared" si="60"/>
        <v>2</v>
      </c>
      <c r="AG105" s="106">
        <f t="shared" si="61"/>
        <v>0</v>
      </c>
      <c r="AH105" s="106">
        <f t="shared" si="62"/>
        <v>0</v>
      </c>
      <c r="AI105" s="106">
        <f t="shared" si="63"/>
        <v>0</v>
      </c>
      <c r="AJ105" s="120">
        <f t="shared" si="64"/>
        <v>0</v>
      </c>
      <c r="AK105" s="106">
        <f t="shared" si="65"/>
        <v>2</v>
      </c>
      <c r="AL105" s="136"/>
      <c r="AM105" s="136"/>
      <c r="AN105" s="136"/>
      <c r="AO105" s="136"/>
      <c r="AP105" s="136"/>
      <c r="AQ105" s="136"/>
      <c r="AR105" s="136"/>
      <c r="AS105" s="136"/>
      <c r="AT105" s="136"/>
    </row>
    <row r="106" spans="1:46" ht="26.1" customHeight="1" x14ac:dyDescent="0.2">
      <c r="A106" s="45" t="s">
        <v>72</v>
      </c>
      <c r="B106" s="48">
        <v>14</v>
      </c>
      <c r="C106" s="94">
        <f t="shared" si="66"/>
        <v>7.0707070707070701</v>
      </c>
      <c r="D106" s="46">
        <v>0</v>
      </c>
      <c r="E106" s="102">
        <f t="shared" si="67"/>
        <v>0</v>
      </c>
      <c r="F106" s="48">
        <v>7</v>
      </c>
      <c r="G106" s="94">
        <f t="shared" si="68"/>
        <v>50</v>
      </c>
      <c r="H106" s="48">
        <v>6</v>
      </c>
      <c r="I106" s="94">
        <f t="shared" si="69"/>
        <v>42.857142857142854</v>
      </c>
      <c r="J106" s="48">
        <v>0</v>
      </c>
      <c r="K106" s="94">
        <f t="shared" si="70"/>
        <v>0</v>
      </c>
      <c r="L106" s="48">
        <v>10</v>
      </c>
      <c r="M106" s="94">
        <f t="shared" si="71"/>
        <v>71.428571428571431</v>
      </c>
      <c r="N106" s="48">
        <v>4</v>
      </c>
      <c r="O106" s="94">
        <f t="shared" si="72"/>
        <v>28.571428571428569</v>
      </c>
      <c r="P106" s="48">
        <v>0</v>
      </c>
      <c r="Q106" s="94">
        <f t="shared" si="73"/>
        <v>0</v>
      </c>
      <c r="R106" s="48">
        <v>0</v>
      </c>
      <c r="S106" s="94">
        <f t="shared" si="74"/>
        <v>0</v>
      </c>
      <c r="T106" s="48">
        <v>4</v>
      </c>
      <c r="U106" s="94">
        <f t="shared" si="78"/>
        <v>28.571428571428569</v>
      </c>
      <c r="V106" s="48">
        <v>0</v>
      </c>
      <c r="W106" s="94">
        <f t="shared" si="75"/>
        <v>0</v>
      </c>
      <c r="X106" s="46">
        <v>0</v>
      </c>
      <c r="Y106" s="94">
        <f t="shared" si="76"/>
        <v>0</v>
      </c>
      <c r="Z106" s="47">
        <v>8</v>
      </c>
      <c r="AA106" s="47">
        <f t="shared" si="77"/>
        <v>57.142857142857139</v>
      </c>
      <c r="AB106" s="48">
        <v>0</v>
      </c>
      <c r="AC106" s="136"/>
      <c r="AD106" s="136"/>
      <c r="AE106" s="106" t="str">
        <f t="shared" si="59"/>
        <v>Salgar2020</v>
      </c>
      <c r="AF106" s="106">
        <f t="shared" si="60"/>
        <v>14</v>
      </c>
      <c r="AG106" s="106">
        <f t="shared" si="61"/>
        <v>0</v>
      </c>
      <c r="AH106" s="106">
        <f t="shared" si="62"/>
        <v>4</v>
      </c>
      <c r="AI106" s="106">
        <f t="shared" si="63"/>
        <v>0</v>
      </c>
      <c r="AJ106" s="120">
        <f t="shared" si="64"/>
        <v>8</v>
      </c>
      <c r="AK106" s="106">
        <f t="shared" si="65"/>
        <v>0</v>
      </c>
      <c r="AL106" s="136"/>
      <c r="AM106" s="136"/>
      <c r="AN106" s="136"/>
      <c r="AO106" s="136"/>
      <c r="AP106" s="136"/>
      <c r="AQ106" s="136"/>
      <c r="AR106" s="136"/>
      <c r="AS106" s="136"/>
      <c r="AT106" s="136"/>
    </row>
    <row r="107" spans="1:46" ht="26.1" customHeight="1" x14ac:dyDescent="0.2">
      <c r="A107" s="93" t="s">
        <v>136</v>
      </c>
      <c r="B107" s="48">
        <v>4</v>
      </c>
      <c r="C107" s="94">
        <f t="shared" si="66"/>
        <v>2.0202020202020203</v>
      </c>
      <c r="D107" s="46">
        <v>0</v>
      </c>
      <c r="E107" s="102">
        <f t="shared" si="67"/>
        <v>0</v>
      </c>
      <c r="F107" s="48">
        <v>4</v>
      </c>
      <c r="G107" s="94">
        <f t="shared" si="68"/>
        <v>100</v>
      </c>
      <c r="H107" s="48">
        <v>0</v>
      </c>
      <c r="I107" s="94">
        <f t="shared" si="69"/>
        <v>0</v>
      </c>
      <c r="J107" s="48">
        <v>0</v>
      </c>
      <c r="K107" s="94">
        <f t="shared" si="70"/>
        <v>0</v>
      </c>
      <c r="L107" s="48">
        <v>4</v>
      </c>
      <c r="M107" s="94">
        <f t="shared" si="71"/>
        <v>100</v>
      </c>
      <c r="N107" s="48">
        <v>0</v>
      </c>
      <c r="O107" s="94">
        <f t="shared" si="72"/>
        <v>0</v>
      </c>
      <c r="P107" s="48">
        <v>0</v>
      </c>
      <c r="Q107" s="94">
        <f t="shared" si="73"/>
        <v>0</v>
      </c>
      <c r="R107" s="48">
        <v>0</v>
      </c>
      <c r="S107" s="94">
        <f t="shared" si="74"/>
        <v>0</v>
      </c>
      <c r="T107" s="48">
        <v>0</v>
      </c>
      <c r="U107" s="94">
        <f t="shared" si="78"/>
        <v>0</v>
      </c>
      <c r="V107" s="48">
        <v>0</v>
      </c>
      <c r="W107" s="94">
        <f t="shared" si="75"/>
        <v>0</v>
      </c>
      <c r="X107" s="46">
        <v>4</v>
      </c>
      <c r="Y107" s="94">
        <f t="shared" si="76"/>
        <v>100</v>
      </c>
      <c r="Z107" s="47">
        <v>0</v>
      </c>
      <c r="AA107" s="47">
        <f t="shared" si="77"/>
        <v>0</v>
      </c>
      <c r="AB107" s="48">
        <v>0</v>
      </c>
      <c r="AC107" s="136"/>
      <c r="AD107" s="136"/>
      <c r="AE107" s="106" t="str">
        <f t="shared" si="59"/>
        <v>Santa Barbara2020</v>
      </c>
      <c r="AF107" s="106">
        <f t="shared" si="60"/>
        <v>4</v>
      </c>
      <c r="AG107" s="106">
        <f t="shared" si="61"/>
        <v>0</v>
      </c>
      <c r="AH107" s="106">
        <f t="shared" si="62"/>
        <v>0</v>
      </c>
      <c r="AI107" s="106">
        <f t="shared" si="63"/>
        <v>0</v>
      </c>
      <c r="AJ107" s="120">
        <f t="shared" si="64"/>
        <v>0</v>
      </c>
      <c r="AK107" s="106">
        <f t="shared" si="65"/>
        <v>4</v>
      </c>
      <c r="AL107" s="136"/>
      <c r="AM107" s="136"/>
      <c r="AN107" s="136"/>
      <c r="AO107" s="136"/>
      <c r="AP107" s="136"/>
      <c r="AQ107" s="136"/>
      <c r="AR107" s="136"/>
      <c r="AS107" s="136"/>
      <c r="AT107" s="136"/>
    </row>
    <row r="108" spans="1:46" ht="26.1" customHeight="1" x14ac:dyDescent="0.2">
      <c r="A108" s="93" t="s">
        <v>201</v>
      </c>
      <c r="B108" s="48">
        <v>6</v>
      </c>
      <c r="C108" s="94">
        <f t="shared" si="66"/>
        <v>3.0303030303030303</v>
      </c>
      <c r="D108" s="46">
        <v>0</v>
      </c>
      <c r="E108" s="102">
        <f t="shared" si="67"/>
        <v>0</v>
      </c>
      <c r="F108" s="48">
        <v>6</v>
      </c>
      <c r="G108" s="94">
        <f t="shared" si="68"/>
        <v>100</v>
      </c>
      <c r="H108" s="48">
        <v>0</v>
      </c>
      <c r="I108" s="94">
        <f t="shared" si="69"/>
        <v>0</v>
      </c>
      <c r="J108" s="48">
        <v>0</v>
      </c>
      <c r="K108" s="94">
        <f t="shared" si="70"/>
        <v>0</v>
      </c>
      <c r="L108" s="48">
        <v>6</v>
      </c>
      <c r="M108" s="94">
        <f t="shared" si="71"/>
        <v>100</v>
      </c>
      <c r="N108" s="48">
        <v>0</v>
      </c>
      <c r="O108" s="94">
        <f t="shared" si="72"/>
        <v>0</v>
      </c>
      <c r="P108" s="48">
        <v>0</v>
      </c>
      <c r="Q108" s="94">
        <f t="shared" si="73"/>
        <v>0</v>
      </c>
      <c r="R108" s="48">
        <v>0</v>
      </c>
      <c r="S108" s="94">
        <f t="shared" si="74"/>
        <v>0</v>
      </c>
      <c r="T108" s="48">
        <v>0</v>
      </c>
      <c r="U108" s="94">
        <f t="shared" si="78"/>
        <v>0</v>
      </c>
      <c r="V108" s="48">
        <v>0</v>
      </c>
      <c r="W108" s="94">
        <f t="shared" si="75"/>
        <v>0</v>
      </c>
      <c r="X108" s="46">
        <v>0</v>
      </c>
      <c r="Y108" s="94">
        <f t="shared" si="76"/>
        <v>0</v>
      </c>
      <c r="Z108" s="47">
        <v>6</v>
      </c>
      <c r="AA108" s="47">
        <f t="shared" si="77"/>
        <v>100</v>
      </c>
      <c r="AB108" s="48">
        <v>0</v>
      </c>
      <c r="AC108" s="136"/>
      <c r="AD108" s="136"/>
      <c r="AE108" s="106" t="str">
        <f t="shared" si="59"/>
        <v>Támesis2020</v>
      </c>
      <c r="AF108" s="106">
        <f t="shared" si="60"/>
        <v>6</v>
      </c>
      <c r="AG108" s="106">
        <f t="shared" si="61"/>
        <v>0</v>
      </c>
      <c r="AH108" s="106">
        <f t="shared" si="62"/>
        <v>0</v>
      </c>
      <c r="AI108" s="106">
        <f t="shared" si="63"/>
        <v>0</v>
      </c>
      <c r="AJ108" s="120">
        <f t="shared" si="64"/>
        <v>6</v>
      </c>
      <c r="AK108" s="106">
        <f t="shared" si="65"/>
        <v>0</v>
      </c>
      <c r="AL108" s="136"/>
      <c r="AM108" s="136"/>
      <c r="AN108" s="136"/>
      <c r="AO108" s="136"/>
      <c r="AP108" s="136"/>
      <c r="AQ108" s="136"/>
      <c r="AR108" s="136"/>
      <c r="AS108" s="136"/>
      <c r="AT108" s="136"/>
    </row>
    <row r="109" spans="1:46" ht="26.1" customHeight="1" x14ac:dyDescent="0.2">
      <c r="A109" s="93" t="s">
        <v>73</v>
      </c>
      <c r="B109" s="48">
        <v>3</v>
      </c>
      <c r="C109" s="94">
        <f t="shared" si="66"/>
        <v>1.5151515151515151</v>
      </c>
      <c r="D109" s="46">
        <v>0</v>
      </c>
      <c r="E109" s="102">
        <f t="shared" si="67"/>
        <v>0</v>
      </c>
      <c r="F109" s="48">
        <v>3</v>
      </c>
      <c r="G109" s="94">
        <f t="shared" si="68"/>
        <v>100</v>
      </c>
      <c r="H109" s="48">
        <v>0</v>
      </c>
      <c r="I109" s="94">
        <f t="shared" si="69"/>
        <v>0</v>
      </c>
      <c r="J109" s="48">
        <v>0</v>
      </c>
      <c r="K109" s="94">
        <f t="shared" si="70"/>
        <v>0</v>
      </c>
      <c r="L109" s="48">
        <v>3</v>
      </c>
      <c r="M109" s="94">
        <f t="shared" si="71"/>
        <v>100</v>
      </c>
      <c r="N109" s="48">
        <v>0</v>
      </c>
      <c r="O109" s="94">
        <f t="shared" si="72"/>
        <v>0</v>
      </c>
      <c r="P109" s="48">
        <v>0</v>
      </c>
      <c r="Q109" s="94">
        <f t="shared" si="73"/>
        <v>0</v>
      </c>
      <c r="R109" s="48">
        <v>0</v>
      </c>
      <c r="S109" s="94">
        <f t="shared" si="74"/>
        <v>0</v>
      </c>
      <c r="T109" s="48">
        <v>0</v>
      </c>
      <c r="U109" s="94">
        <f t="shared" si="78"/>
        <v>0</v>
      </c>
      <c r="V109" s="48">
        <v>0</v>
      </c>
      <c r="W109" s="94">
        <f t="shared" si="75"/>
        <v>0</v>
      </c>
      <c r="X109" s="46">
        <v>3</v>
      </c>
      <c r="Y109" s="94">
        <f t="shared" si="76"/>
        <v>100</v>
      </c>
      <c r="Z109" s="47">
        <v>0</v>
      </c>
      <c r="AA109" s="47">
        <f t="shared" si="77"/>
        <v>0</v>
      </c>
      <c r="AB109" s="48">
        <v>0</v>
      </c>
      <c r="AC109" s="136"/>
      <c r="AD109" s="136"/>
      <c r="AE109" s="106" t="str">
        <f t="shared" si="59"/>
        <v>Tarso2020</v>
      </c>
      <c r="AF109" s="106">
        <f t="shared" si="60"/>
        <v>3</v>
      </c>
      <c r="AG109" s="106">
        <f t="shared" si="61"/>
        <v>0</v>
      </c>
      <c r="AH109" s="106">
        <f t="shared" si="62"/>
        <v>0</v>
      </c>
      <c r="AI109" s="106">
        <f t="shared" si="63"/>
        <v>0</v>
      </c>
      <c r="AJ109" s="120">
        <f t="shared" si="64"/>
        <v>0</v>
      </c>
      <c r="AK109" s="106">
        <f t="shared" si="65"/>
        <v>3</v>
      </c>
      <c r="AL109" s="136"/>
      <c r="AM109" s="136"/>
      <c r="AN109" s="136"/>
      <c r="AO109" s="136"/>
      <c r="AP109" s="136"/>
      <c r="AQ109" s="136"/>
      <c r="AR109" s="136"/>
      <c r="AS109" s="136"/>
      <c r="AT109" s="136"/>
    </row>
    <row r="110" spans="1:46" ht="26.1" customHeight="1" x14ac:dyDescent="0.2">
      <c r="A110" s="93" t="s">
        <v>202</v>
      </c>
      <c r="B110" s="48">
        <v>2</v>
      </c>
      <c r="C110" s="94">
        <f t="shared" si="66"/>
        <v>1.0101010101010102</v>
      </c>
      <c r="D110" s="46">
        <v>0</v>
      </c>
      <c r="E110" s="102">
        <f t="shared" si="67"/>
        <v>0</v>
      </c>
      <c r="F110" s="48">
        <v>2</v>
      </c>
      <c r="G110" s="94">
        <f t="shared" si="68"/>
        <v>100</v>
      </c>
      <c r="H110" s="48">
        <v>0</v>
      </c>
      <c r="I110" s="94">
        <f t="shared" si="69"/>
        <v>0</v>
      </c>
      <c r="J110" s="48">
        <v>0</v>
      </c>
      <c r="K110" s="94">
        <f t="shared" si="70"/>
        <v>0</v>
      </c>
      <c r="L110" s="48">
        <v>2</v>
      </c>
      <c r="M110" s="94">
        <f t="shared" si="71"/>
        <v>100</v>
      </c>
      <c r="N110" s="48">
        <v>0</v>
      </c>
      <c r="O110" s="94">
        <f t="shared" si="72"/>
        <v>0</v>
      </c>
      <c r="P110" s="48">
        <v>0</v>
      </c>
      <c r="Q110" s="94">
        <f t="shared" si="73"/>
        <v>0</v>
      </c>
      <c r="R110" s="48">
        <v>0</v>
      </c>
      <c r="S110" s="94">
        <f t="shared" si="74"/>
        <v>0</v>
      </c>
      <c r="T110" s="48">
        <v>0</v>
      </c>
      <c r="U110" s="94">
        <f t="shared" si="78"/>
        <v>0</v>
      </c>
      <c r="V110" s="48">
        <v>0</v>
      </c>
      <c r="W110" s="94">
        <f t="shared" si="75"/>
        <v>0</v>
      </c>
      <c r="X110" s="46">
        <v>2</v>
      </c>
      <c r="Y110" s="94">
        <f t="shared" si="76"/>
        <v>100</v>
      </c>
      <c r="Z110" s="47">
        <v>0</v>
      </c>
      <c r="AA110" s="47">
        <f t="shared" si="77"/>
        <v>0</v>
      </c>
      <c r="AB110" s="48">
        <v>0</v>
      </c>
      <c r="AC110" s="136"/>
      <c r="AD110" s="136"/>
      <c r="AE110" s="106" t="str">
        <f t="shared" si="59"/>
        <v>Titiribi2020</v>
      </c>
      <c r="AF110" s="106">
        <f t="shared" si="60"/>
        <v>2</v>
      </c>
      <c r="AG110" s="106">
        <f t="shared" si="61"/>
        <v>0</v>
      </c>
      <c r="AH110" s="106">
        <f t="shared" si="62"/>
        <v>0</v>
      </c>
      <c r="AI110" s="106">
        <f t="shared" si="63"/>
        <v>0</v>
      </c>
      <c r="AJ110" s="120">
        <f t="shared" si="64"/>
        <v>0</v>
      </c>
      <c r="AK110" s="106">
        <f t="shared" si="65"/>
        <v>2</v>
      </c>
      <c r="AL110" s="136"/>
      <c r="AM110" s="136"/>
      <c r="AN110" s="136"/>
      <c r="AO110" s="136"/>
      <c r="AP110" s="136"/>
      <c r="AQ110" s="136"/>
      <c r="AR110" s="136"/>
      <c r="AS110" s="136"/>
      <c r="AT110" s="136"/>
    </row>
    <row r="111" spans="1:46" ht="26.1" customHeight="1" x14ac:dyDescent="0.2">
      <c r="A111" s="93" t="s">
        <v>75</v>
      </c>
      <c r="B111" s="48">
        <v>5</v>
      </c>
      <c r="C111" s="94">
        <f t="shared" si="66"/>
        <v>2.5252525252525251</v>
      </c>
      <c r="D111" s="46">
        <v>0</v>
      </c>
      <c r="E111" s="102">
        <f t="shared" si="67"/>
        <v>0</v>
      </c>
      <c r="F111" s="48">
        <v>5</v>
      </c>
      <c r="G111" s="94">
        <f t="shared" si="68"/>
        <v>100</v>
      </c>
      <c r="H111" s="48">
        <v>0</v>
      </c>
      <c r="I111" s="94">
        <f t="shared" si="69"/>
        <v>0</v>
      </c>
      <c r="J111" s="48">
        <v>0</v>
      </c>
      <c r="K111" s="94">
        <f t="shared" si="70"/>
        <v>0</v>
      </c>
      <c r="L111" s="48">
        <v>4</v>
      </c>
      <c r="M111" s="94">
        <f t="shared" si="71"/>
        <v>80</v>
      </c>
      <c r="N111" s="48">
        <v>1</v>
      </c>
      <c r="O111" s="94">
        <f t="shared" si="72"/>
        <v>20</v>
      </c>
      <c r="P111" s="48">
        <v>0</v>
      </c>
      <c r="Q111" s="94">
        <f t="shared" si="73"/>
        <v>0</v>
      </c>
      <c r="R111" s="48">
        <v>0</v>
      </c>
      <c r="S111" s="94">
        <f t="shared" si="74"/>
        <v>0</v>
      </c>
      <c r="T111" s="48">
        <v>1</v>
      </c>
      <c r="U111" s="94">
        <f t="shared" si="78"/>
        <v>20</v>
      </c>
      <c r="V111" s="48">
        <v>1</v>
      </c>
      <c r="W111" s="94">
        <f t="shared" si="75"/>
        <v>20</v>
      </c>
      <c r="X111" s="46">
        <v>1</v>
      </c>
      <c r="Y111" s="94">
        <f t="shared" si="76"/>
        <v>20</v>
      </c>
      <c r="Z111" s="47">
        <v>2</v>
      </c>
      <c r="AA111" s="47">
        <f t="shared" si="77"/>
        <v>40</v>
      </c>
      <c r="AB111" s="48">
        <v>0</v>
      </c>
      <c r="AC111" s="136"/>
      <c r="AD111" s="136"/>
      <c r="AE111" s="106" t="str">
        <f t="shared" si="59"/>
        <v>Urrao2020</v>
      </c>
      <c r="AF111" s="106">
        <f t="shared" si="60"/>
        <v>5</v>
      </c>
      <c r="AG111" s="106">
        <f t="shared" si="61"/>
        <v>0</v>
      </c>
      <c r="AH111" s="106">
        <f t="shared" si="62"/>
        <v>1</v>
      </c>
      <c r="AI111" s="106">
        <f t="shared" si="63"/>
        <v>1</v>
      </c>
      <c r="AJ111" s="120">
        <f t="shared" si="64"/>
        <v>2</v>
      </c>
      <c r="AK111" s="106">
        <f t="shared" si="65"/>
        <v>1</v>
      </c>
      <c r="AL111" s="136"/>
      <c r="AM111" s="136"/>
      <c r="AN111" s="136"/>
      <c r="AO111" s="136"/>
      <c r="AP111" s="136"/>
      <c r="AQ111" s="136"/>
      <c r="AR111" s="136"/>
      <c r="AS111" s="136"/>
      <c r="AT111" s="136"/>
    </row>
    <row r="112" spans="1:46" ht="26.1" customHeight="1" x14ac:dyDescent="0.2">
      <c r="A112" s="45" t="s">
        <v>76</v>
      </c>
      <c r="B112" s="48">
        <v>3</v>
      </c>
      <c r="C112" s="94">
        <f t="shared" si="66"/>
        <v>1.5151515151515151</v>
      </c>
      <c r="D112" s="46">
        <v>0</v>
      </c>
      <c r="E112" s="102">
        <f t="shared" si="67"/>
        <v>0</v>
      </c>
      <c r="F112" s="48">
        <v>3</v>
      </c>
      <c r="G112" s="94">
        <f t="shared" si="68"/>
        <v>100</v>
      </c>
      <c r="H112" s="48">
        <v>0</v>
      </c>
      <c r="I112" s="94">
        <f t="shared" si="69"/>
        <v>0</v>
      </c>
      <c r="J112" s="48">
        <v>0</v>
      </c>
      <c r="K112" s="94">
        <f t="shared" si="70"/>
        <v>0</v>
      </c>
      <c r="L112" s="48">
        <v>3</v>
      </c>
      <c r="M112" s="94">
        <f t="shared" si="71"/>
        <v>100</v>
      </c>
      <c r="N112" s="48">
        <v>0</v>
      </c>
      <c r="O112" s="94">
        <f t="shared" si="72"/>
        <v>0</v>
      </c>
      <c r="P112" s="48">
        <v>0</v>
      </c>
      <c r="Q112" s="94">
        <f t="shared" si="73"/>
        <v>0</v>
      </c>
      <c r="R112" s="48">
        <v>0</v>
      </c>
      <c r="S112" s="94">
        <f t="shared" si="74"/>
        <v>0</v>
      </c>
      <c r="T112" s="48">
        <v>0</v>
      </c>
      <c r="U112" s="94">
        <f t="shared" si="78"/>
        <v>0</v>
      </c>
      <c r="V112" s="48">
        <v>0</v>
      </c>
      <c r="W112" s="94">
        <f t="shared" si="75"/>
        <v>0</v>
      </c>
      <c r="X112" s="46">
        <v>3</v>
      </c>
      <c r="Y112" s="94">
        <f t="shared" si="76"/>
        <v>100</v>
      </c>
      <c r="Z112" s="47">
        <v>0</v>
      </c>
      <c r="AA112" s="47">
        <f t="shared" si="77"/>
        <v>0</v>
      </c>
      <c r="AB112" s="48">
        <v>0</v>
      </c>
      <c r="AC112" s="136"/>
      <c r="AD112" s="136"/>
      <c r="AE112" s="106" t="str">
        <f t="shared" si="59"/>
        <v>Valparaiso2020</v>
      </c>
      <c r="AF112" s="106">
        <f t="shared" si="60"/>
        <v>3</v>
      </c>
      <c r="AG112" s="106">
        <f t="shared" si="61"/>
        <v>0</v>
      </c>
      <c r="AH112" s="106">
        <f t="shared" si="62"/>
        <v>0</v>
      </c>
      <c r="AI112" s="106">
        <f t="shared" si="63"/>
        <v>0</v>
      </c>
      <c r="AJ112" s="120">
        <f t="shared" si="64"/>
        <v>0</v>
      </c>
      <c r="AK112" s="106">
        <f t="shared" si="65"/>
        <v>3</v>
      </c>
      <c r="AL112" s="136"/>
      <c r="AM112" s="136"/>
      <c r="AN112" s="136"/>
      <c r="AO112" s="136"/>
      <c r="AP112" s="136"/>
      <c r="AQ112" s="136"/>
      <c r="AR112" s="136"/>
      <c r="AS112" s="136"/>
      <c r="AT112" s="136"/>
    </row>
    <row r="113" spans="1:50" ht="26.1" customHeight="1" x14ac:dyDescent="0.2">
      <c r="A113" s="45" t="s">
        <v>77</v>
      </c>
      <c r="B113" s="48">
        <v>5</v>
      </c>
      <c r="C113" s="94">
        <f t="shared" si="66"/>
        <v>2.5252525252525251</v>
      </c>
      <c r="D113" s="46">
        <v>0</v>
      </c>
      <c r="E113" s="102">
        <f>(D113/B113)*100</f>
        <v>0</v>
      </c>
      <c r="F113" s="48">
        <v>4</v>
      </c>
      <c r="G113" s="94">
        <f t="shared" si="68"/>
        <v>80</v>
      </c>
      <c r="H113" s="48">
        <v>1</v>
      </c>
      <c r="I113" s="94">
        <f t="shared" si="69"/>
        <v>20</v>
      </c>
      <c r="J113" s="48">
        <v>0</v>
      </c>
      <c r="K113" s="94">
        <f t="shared" si="70"/>
        <v>0</v>
      </c>
      <c r="L113" s="48">
        <v>5</v>
      </c>
      <c r="M113" s="94">
        <f t="shared" si="71"/>
        <v>100</v>
      </c>
      <c r="N113" s="48">
        <v>0</v>
      </c>
      <c r="O113" s="94">
        <f t="shared" si="72"/>
        <v>0</v>
      </c>
      <c r="P113" s="48">
        <v>0</v>
      </c>
      <c r="Q113" s="94">
        <f t="shared" si="73"/>
        <v>0</v>
      </c>
      <c r="R113" s="48">
        <v>0</v>
      </c>
      <c r="S113" s="94">
        <f t="shared" si="74"/>
        <v>0</v>
      </c>
      <c r="T113" s="48">
        <v>0</v>
      </c>
      <c r="U113" s="94">
        <f t="shared" si="78"/>
        <v>0</v>
      </c>
      <c r="V113" s="48">
        <v>0</v>
      </c>
      <c r="W113" s="94">
        <f t="shared" si="75"/>
        <v>0</v>
      </c>
      <c r="X113" s="46">
        <v>5</v>
      </c>
      <c r="Y113" s="94">
        <f t="shared" si="76"/>
        <v>100</v>
      </c>
      <c r="Z113" s="47">
        <v>0</v>
      </c>
      <c r="AA113" s="47">
        <f t="shared" si="77"/>
        <v>0</v>
      </c>
      <c r="AB113" s="48">
        <v>0</v>
      </c>
      <c r="AC113" s="136"/>
      <c r="AD113" s="136"/>
      <c r="AE113" s="106" t="str">
        <f t="shared" si="59"/>
        <v>Venecia2020</v>
      </c>
      <c r="AF113" s="106">
        <f t="shared" si="60"/>
        <v>5</v>
      </c>
      <c r="AG113" s="106">
        <f t="shared" si="61"/>
        <v>0</v>
      </c>
      <c r="AH113" s="106">
        <f t="shared" si="62"/>
        <v>0</v>
      </c>
      <c r="AI113" s="106">
        <f t="shared" si="63"/>
        <v>0</v>
      </c>
      <c r="AJ113" s="120">
        <f t="shared" si="64"/>
        <v>0</v>
      </c>
      <c r="AK113" s="106">
        <f t="shared" si="65"/>
        <v>5</v>
      </c>
      <c r="AL113" s="136"/>
      <c r="AM113" s="136"/>
      <c r="AN113" s="136"/>
      <c r="AO113" s="136"/>
      <c r="AP113" s="136"/>
      <c r="AQ113" s="136"/>
      <c r="AR113" s="136"/>
      <c r="AS113" s="136"/>
      <c r="AT113" s="136"/>
    </row>
    <row r="114" spans="1:50" ht="26.1" customHeight="1" x14ac:dyDescent="0.2">
      <c r="A114" s="67" t="s">
        <v>174</v>
      </c>
      <c r="B114" s="68">
        <f>SUM(B91:B113)</f>
        <v>198</v>
      </c>
      <c r="C114" s="62">
        <f>B114/B114*100</f>
        <v>100</v>
      </c>
      <c r="D114" s="80">
        <f>SUM($D$91:$D$113)</f>
        <v>28</v>
      </c>
      <c r="E114" s="105">
        <f>(D114/B114)*100</f>
        <v>14.14141414141414</v>
      </c>
      <c r="F114" s="68">
        <f>SUM($F$91:$F$113)</f>
        <v>142</v>
      </c>
      <c r="G114" s="70">
        <f>(F114/$B$114)*100</f>
        <v>71.717171717171709</v>
      </c>
      <c r="H114" s="68">
        <f>SUM(H91:H113)</f>
        <v>24</v>
      </c>
      <c r="I114" s="70">
        <f>(H114/$B$114)*100</f>
        <v>12.121212121212121</v>
      </c>
      <c r="J114" s="68">
        <f>SUM(J91:J113)</f>
        <v>0</v>
      </c>
      <c r="K114" s="70">
        <f>(J114/$B$114)*100</f>
        <v>0</v>
      </c>
      <c r="L114" s="68">
        <f>SUM(L91:L113)</f>
        <v>169</v>
      </c>
      <c r="M114" s="70">
        <f>(L114/$B$114)*100</f>
        <v>85.353535353535349</v>
      </c>
      <c r="N114" s="68">
        <f>SUM(N91:N113)</f>
        <v>9</v>
      </c>
      <c r="O114" s="70">
        <f>(N114/$B$114)*100</f>
        <v>4.5454545454545459</v>
      </c>
      <c r="P114" s="68">
        <f>SUM($P$91:$P$113)</f>
        <v>18</v>
      </c>
      <c r="Q114" s="70">
        <f>(P114/$B$114)*100</f>
        <v>9.0909090909090917</v>
      </c>
      <c r="R114" s="68">
        <f>SUM($R$91:$R$113)</f>
        <v>0</v>
      </c>
      <c r="S114" s="70">
        <f>(R114/$B$114)*100</f>
        <v>0</v>
      </c>
      <c r="T114" s="68">
        <f>SUM($T$91:$T$113)</f>
        <v>23</v>
      </c>
      <c r="U114" s="70">
        <f>(T114/$B$114)*100</f>
        <v>11.616161616161616</v>
      </c>
      <c r="V114" s="68">
        <f>SUM(V91:V113)</f>
        <v>1</v>
      </c>
      <c r="W114" s="70">
        <f>(V114/$B$114)*100</f>
        <v>0.50505050505050508</v>
      </c>
      <c r="X114" s="68">
        <f>SUM($X$91:$X$113)</f>
        <v>52</v>
      </c>
      <c r="Y114" s="70">
        <f>(X114/$B$114)*100</f>
        <v>26.262626262626267</v>
      </c>
      <c r="Z114" s="95">
        <f>SUM(Z91:Z113)</f>
        <v>115</v>
      </c>
      <c r="AA114" s="70">
        <f>(Z114/$B$114)*100</f>
        <v>58.080808080808076</v>
      </c>
      <c r="AB114" s="68">
        <f>SUM($AB$91:$AB$113)</f>
        <v>0</v>
      </c>
      <c r="AC114" s="113"/>
      <c r="AD114" s="113"/>
      <c r="AE114" s="106" t="str">
        <f t="shared" si="59"/>
        <v>TOTAL2020</v>
      </c>
      <c r="AF114" s="106">
        <f t="shared" si="60"/>
        <v>198</v>
      </c>
      <c r="AG114" s="106">
        <f t="shared" si="61"/>
        <v>0</v>
      </c>
      <c r="AH114" s="106">
        <f t="shared" si="62"/>
        <v>23</v>
      </c>
      <c r="AI114" s="106">
        <f t="shared" si="63"/>
        <v>1</v>
      </c>
      <c r="AJ114" s="120">
        <f t="shared" si="64"/>
        <v>115</v>
      </c>
      <c r="AK114" s="106">
        <f t="shared" si="65"/>
        <v>52</v>
      </c>
      <c r="AL114" s="113"/>
      <c r="AM114" s="113"/>
      <c r="AN114" s="113"/>
      <c r="AO114" s="113"/>
      <c r="AP114" s="113"/>
      <c r="AQ114" s="113"/>
      <c r="AR114" s="113"/>
      <c r="AS114" s="113"/>
      <c r="AT114" s="113"/>
    </row>
    <row r="115" spans="1:50" ht="15" x14ac:dyDescent="0.2">
      <c r="A115" s="104"/>
      <c r="B115" s="85"/>
      <c r="C115" s="86"/>
      <c r="D115" s="87"/>
      <c r="E115" s="86"/>
      <c r="F115" s="85"/>
      <c r="G115" s="86"/>
      <c r="H115" s="97"/>
      <c r="I115" s="98"/>
      <c r="J115" s="106"/>
      <c r="K115" s="107"/>
      <c r="L115" s="97"/>
      <c r="M115" s="98"/>
      <c r="N115" s="97"/>
      <c r="O115" s="98"/>
      <c r="P115" s="97"/>
      <c r="Q115" s="98"/>
      <c r="R115" s="97"/>
      <c r="S115" s="98"/>
      <c r="T115" s="97"/>
      <c r="U115" s="98"/>
      <c r="V115" s="97"/>
      <c r="W115" s="98"/>
      <c r="X115" s="97"/>
      <c r="Y115" s="98"/>
      <c r="Z115" s="99"/>
      <c r="AA115" s="98"/>
      <c r="AB115" s="97"/>
      <c r="AC115" s="97"/>
      <c r="AD115" s="97"/>
      <c r="AE115" s="106" t="str">
        <f t="shared" si="59"/>
        <v>2020</v>
      </c>
      <c r="AF115" s="106">
        <f t="shared" si="60"/>
        <v>0</v>
      </c>
      <c r="AG115" s="106">
        <f t="shared" si="61"/>
        <v>0</v>
      </c>
      <c r="AH115" s="106">
        <f t="shared" si="62"/>
        <v>0</v>
      </c>
      <c r="AI115" s="106">
        <f t="shared" si="63"/>
        <v>0</v>
      </c>
      <c r="AJ115" s="120">
        <f t="shared" si="64"/>
        <v>0</v>
      </c>
      <c r="AK115" s="106">
        <f t="shared" si="65"/>
        <v>0</v>
      </c>
      <c r="AL115" s="97"/>
      <c r="AM115" s="97"/>
      <c r="AN115" s="97"/>
      <c r="AO115" s="97"/>
      <c r="AP115" s="97"/>
      <c r="AQ115" s="97"/>
      <c r="AR115" s="97"/>
      <c r="AS115" s="97"/>
      <c r="AT115" s="97"/>
    </row>
    <row r="116" spans="1:50" ht="15" x14ac:dyDescent="0.2">
      <c r="A116" s="84"/>
      <c r="B116" s="85"/>
      <c r="C116" s="86"/>
      <c r="D116" s="87"/>
      <c r="E116" s="86"/>
      <c r="F116" s="85"/>
      <c r="G116" s="86"/>
      <c r="H116" s="97"/>
      <c r="I116" s="98"/>
      <c r="J116" s="97"/>
      <c r="K116" s="98"/>
      <c r="L116" s="97"/>
      <c r="M116" s="98"/>
      <c r="N116" s="97"/>
      <c r="O116" s="98"/>
      <c r="P116" s="97"/>
      <c r="Q116" s="98"/>
      <c r="R116" s="97"/>
      <c r="S116" s="98"/>
      <c r="T116" s="97"/>
      <c r="U116" s="98"/>
      <c r="V116" s="97"/>
      <c r="W116" s="98"/>
      <c r="X116" s="97"/>
      <c r="Y116" s="98"/>
      <c r="Z116" s="99"/>
      <c r="AA116" s="98"/>
      <c r="AB116" s="97"/>
      <c r="AC116" s="97"/>
      <c r="AD116" s="97"/>
      <c r="AE116" s="106" t="str">
        <f t="shared" si="59"/>
        <v>2020</v>
      </c>
      <c r="AF116" s="106">
        <f t="shared" si="60"/>
        <v>0</v>
      </c>
      <c r="AG116" s="106">
        <f t="shared" si="61"/>
        <v>0</v>
      </c>
      <c r="AH116" s="106">
        <f t="shared" si="62"/>
        <v>0</v>
      </c>
      <c r="AI116" s="106">
        <f t="shared" si="63"/>
        <v>0</v>
      </c>
      <c r="AJ116" s="120">
        <f t="shared" si="64"/>
        <v>0</v>
      </c>
      <c r="AK116" s="106">
        <f t="shared" si="65"/>
        <v>0</v>
      </c>
      <c r="AL116" s="97"/>
      <c r="AM116" s="97"/>
      <c r="AN116" s="97"/>
      <c r="AO116" s="97"/>
      <c r="AP116" s="97"/>
      <c r="AQ116" s="97"/>
      <c r="AR116" s="97"/>
      <c r="AS116" s="97"/>
      <c r="AT116" s="97"/>
    </row>
    <row r="117" spans="1:50" ht="28.5" customHeight="1" x14ac:dyDescent="0.2">
      <c r="A117" s="202" t="s">
        <v>221</v>
      </c>
      <c r="B117" s="203"/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4"/>
      <c r="AC117" s="133"/>
      <c r="AD117" s="133"/>
      <c r="AE117" s="106" t="str">
        <f t="shared" si="59"/>
        <v>SUBREGION: BAJO CAUCA - ANTIOQUIA 20202020</v>
      </c>
      <c r="AF117" s="106">
        <f t="shared" si="60"/>
        <v>0</v>
      </c>
      <c r="AG117" s="106">
        <f t="shared" si="61"/>
        <v>0</v>
      </c>
      <c r="AH117" s="106">
        <f t="shared" si="62"/>
        <v>0</v>
      </c>
      <c r="AI117" s="106">
        <f t="shared" si="63"/>
        <v>0</v>
      </c>
      <c r="AJ117" s="120">
        <f t="shared" si="64"/>
        <v>0</v>
      </c>
      <c r="AK117" s="106">
        <f t="shared" si="65"/>
        <v>0</v>
      </c>
      <c r="AL117" s="133"/>
      <c r="AM117" s="133"/>
      <c r="AN117" s="133"/>
      <c r="AO117" s="133"/>
      <c r="AP117" s="133"/>
      <c r="AQ117" s="133"/>
      <c r="AR117" s="133"/>
      <c r="AS117" s="133"/>
      <c r="AT117" s="133"/>
    </row>
    <row r="118" spans="1:50" ht="21" customHeight="1" x14ac:dyDescent="0.2">
      <c r="A118" s="175" t="s">
        <v>176</v>
      </c>
      <c r="B118" s="196" t="s">
        <v>177</v>
      </c>
      <c r="C118" s="198" t="s">
        <v>178</v>
      </c>
      <c r="D118" s="175" t="s">
        <v>150</v>
      </c>
      <c r="E118" s="175"/>
      <c r="F118" s="175"/>
      <c r="G118" s="175"/>
      <c r="H118" s="175"/>
      <c r="I118" s="175"/>
      <c r="J118" s="175"/>
      <c r="K118" s="175"/>
      <c r="L118" s="175" t="s">
        <v>151</v>
      </c>
      <c r="M118" s="175"/>
      <c r="N118" s="175"/>
      <c r="O118" s="175"/>
      <c r="P118" s="175"/>
      <c r="Q118" s="175"/>
      <c r="R118" s="175" t="s">
        <v>152</v>
      </c>
      <c r="S118" s="175"/>
      <c r="T118" s="175"/>
      <c r="U118" s="175"/>
      <c r="V118" s="175"/>
      <c r="W118" s="175"/>
      <c r="X118" s="175"/>
      <c r="Y118" s="175"/>
      <c r="Z118" s="200" t="s">
        <v>215</v>
      </c>
      <c r="AA118" s="60"/>
      <c r="AB118" s="196" t="s">
        <v>154</v>
      </c>
      <c r="AC118" s="134"/>
      <c r="AD118" s="134"/>
      <c r="AE118" s="106" t="str">
        <f t="shared" si="59"/>
        <v>Municipio2020</v>
      </c>
      <c r="AF118" s="106" t="str">
        <f t="shared" si="60"/>
        <v>Numero Piscinas</v>
      </c>
      <c r="AG118" s="106" t="str">
        <f t="shared" si="61"/>
        <v>CONCEPTO</v>
      </c>
      <c r="AH118" s="106">
        <f t="shared" si="62"/>
        <v>0</v>
      </c>
      <c r="AI118" s="106">
        <f t="shared" si="63"/>
        <v>0</v>
      </c>
      <c r="AJ118" s="120" t="str">
        <f t="shared" si="64"/>
        <v>Sin Información 2020</v>
      </c>
      <c r="AK118" s="106">
        <f t="shared" si="65"/>
        <v>0</v>
      </c>
      <c r="AL118" s="134"/>
      <c r="AM118" s="134"/>
      <c r="AN118" s="134"/>
      <c r="AO118" s="134"/>
      <c r="AP118" s="134"/>
      <c r="AQ118" s="134"/>
      <c r="AR118" s="134"/>
      <c r="AS118" s="134"/>
      <c r="AT118" s="134"/>
      <c r="AV118" s="108"/>
      <c r="AW118" s="108"/>
      <c r="AX118" s="108"/>
    </row>
    <row r="119" spans="1:50" ht="125.25" customHeight="1" x14ac:dyDescent="0.25">
      <c r="A119" s="195"/>
      <c r="B119" s="197"/>
      <c r="C119" s="199"/>
      <c r="D119" s="61" t="s">
        <v>155</v>
      </c>
      <c r="E119" s="62" t="s">
        <v>149</v>
      </c>
      <c r="F119" s="61" t="s">
        <v>156</v>
      </c>
      <c r="G119" s="62" t="s">
        <v>149</v>
      </c>
      <c r="H119" s="61" t="s">
        <v>157</v>
      </c>
      <c r="I119" s="62" t="s">
        <v>149</v>
      </c>
      <c r="J119" s="61" t="s">
        <v>158</v>
      </c>
      <c r="K119" s="62" t="s">
        <v>149</v>
      </c>
      <c r="L119" s="61" t="s">
        <v>159</v>
      </c>
      <c r="M119" s="62" t="s">
        <v>149</v>
      </c>
      <c r="N119" s="61" t="s">
        <v>160</v>
      </c>
      <c r="O119" s="62" t="s">
        <v>149</v>
      </c>
      <c r="P119" s="61" t="s">
        <v>161</v>
      </c>
      <c r="Q119" s="62" t="s">
        <v>149</v>
      </c>
      <c r="R119" s="61" t="s">
        <v>162</v>
      </c>
      <c r="S119" s="62" t="s">
        <v>149</v>
      </c>
      <c r="T119" s="61" t="s">
        <v>163</v>
      </c>
      <c r="U119" s="62" t="s">
        <v>149</v>
      </c>
      <c r="V119" s="61" t="s">
        <v>164</v>
      </c>
      <c r="W119" s="62" t="s">
        <v>149</v>
      </c>
      <c r="X119" s="61" t="s">
        <v>88</v>
      </c>
      <c r="Y119" s="62" t="s">
        <v>149</v>
      </c>
      <c r="Z119" s="201"/>
      <c r="AA119" s="63" t="s">
        <v>149</v>
      </c>
      <c r="AB119" s="197"/>
      <c r="AC119" s="135"/>
      <c r="AD119" s="135"/>
      <c r="AE119" s="106" t="str">
        <f t="shared" si="59"/>
        <v>2020</v>
      </c>
      <c r="AF119" s="106">
        <f t="shared" si="60"/>
        <v>0</v>
      </c>
      <c r="AG119" s="106" t="str">
        <f t="shared" si="61"/>
        <v>Favorable</v>
      </c>
      <c r="AH119" s="106" t="str">
        <f t="shared" si="62"/>
        <v>Favorable con Requerimientos</v>
      </c>
      <c r="AI119" s="106" t="str">
        <f t="shared" si="63"/>
        <v>Desfavorable</v>
      </c>
      <c r="AJ119" s="120">
        <f t="shared" si="64"/>
        <v>0</v>
      </c>
      <c r="AK119" s="106" t="str">
        <f t="shared" si="65"/>
        <v>Fuera de Servicio</v>
      </c>
      <c r="AL119" s="135"/>
      <c r="AM119" s="135"/>
      <c r="AN119" s="135"/>
      <c r="AO119" s="135"/>
      <c r="AP119" s="135"/>
      <c r="AQ119" s="135"/>
      <c r="AR119" s="135"/>
      <c r="AS119" s="135"/>
      <c r="AT119" s="135"/>
      <c r="AV119" s="108"/>
      <c r="AW119" s="108"/>
      <c r="AX119" s="108"/>
    </row>
    <row r="120" spans="1:50" s="109" customFormat="1" ht="26.1" customHeight="1" x14ac:dyDescent="0.25">
      <c r="A120" s="66" t="s">
        <v>5</v>
      </c>
      <c r="B120" s="48">
        <v>11</v>
      </c>
      <c r="C120" s="47">
        <f t="shared" ref="C120:C126" si="79">(B120/$B$126)*100</f>
        <v>36.666666666666664</v>
      </c>
      <c r="D120" s="46">
        <v>0</v>
      </c>
      <c r="E120" s="102">
        <f t="shared" ref="E120:E125" si="80">(D120/B120)*100</f>
        <v>0</v>
      </c>
      <c r="F120" s="48">
        <v>10</v>
      </c>
      <c r="G120" s="47">
        <f t="shared" ref="G120:G125" si="81">(F120/B120)*100</f>
        <v>90.909090909090907</v>
      </c>
      <c r="H120" s="48">
        <v>1</v>
      </c>
      <c r="I120" s="94">
        <f t="shared" ref="I120:I125" si="82">(H120/B120)*100</f>
        <v>9.0909090909090917</v>
      </c>
      <c r="J120" s="46">
        <v>0</v>
      </c>
      <c r="K120" s="94">
        <f t="shared" ref="K120:K125" si="83">(J120/B120)*100</f>
        <v>0</v>
      </c>
      <c r="L120" s="46">
        <v>11</v>
      </c>
      <c r="M120" s="94">
        <f t="shared" ref="M120:M125" si="84">(L120/B120)*100</f>
        <v>100</v>
      </c>
      <c r="N120" s="46">
        <v>0</v>
      </c>
      <c r="O120" s="94">
        <f t="shared" ref="O120:O125" si="85">(N120/B120)*100</f>
        <v>0</v>
      </c>
      <c r="P120" s="46">
        <v>0</v>
      </c>
      <c r="Q120" s="94">
        <f t="shared" ref="Q120:Q125" si="86">(P120/B120)*100</f>
        <v>0</v>
      </c>
      <c r="R120" s="46">
        <v>0</v>
      </c>
      <c r="S120" s="94">
        <f t="shared" ref="S120:S125" si="87">(R120/B120)*100</f>
        <v>0</v>
      </c>
      <c r="T120" s="46">
        <v>10</v>
      </c>
      <c r="U120" s="94">
        <f t="shared" ref="U120:U125" si="88">(T120/B120)*100</f>
        <v>90.909090909090907</v>
      </c>
      <c r="V120" s="46">
        <v>0</v>
      </c>
      <c r="W120" s="94">
        <f t="shared" ref="W120:W125" si="89">(V120/B120)*100</f>
        <v>0</v>
      </c>
      <c r="X120" s="46">
        <v>0</v>
      </c>
      <c r="Y120" s="94">
        <f t="shared" ref="Y120:Y125" si="90">(X120/B120)*100</f>
        <v>0</v>
      </c>
      <c r="Z120" s="47">
        <v>0</v>
      </c>
      <c r="AA120" s="47">
        <f t="shared" ref="AA120:AA125" si="91">(Z120/B120)*100</f>
        <v>0</v>
      </c>
      <c r="AB120" s="48">
        <v>0</v>
      </c>
      <c r="AC120" s="136"/>
      <c r="AD120" s="136"/>
      <c r="AE120" s="106" t="str">
        <f t="shared" si="59"/>
        <v>Caucasia2020</v>
      </c>
      <c r="AF120" s="106">
        <f t="shared" si="60"/>
        <v>11</v>
      </c>
      <c r="AG120" s="106">
        <f t="shared" si="61"/>
        <v>0</v>
      </c>
      <c r="AH120" s="106">
        <f t="shared" si="62"/>
        <v>10</v>
      </c>
      <c r="AI120" s="106">
        <f t="shared" si="63"/>
        <v>0</v>
      </c>
      <c r="AJ120" s="120">
        <f t="shared" si="64"/>
        <v>0</v>
      </c>
      <c r="AK120" s="106">
        <f t="shared" si="65"/>
        <v>0</v>
      </c>
      <c r="AL120" s="136"/>
      <c r="AM120" s="136"/>
      <c r="AN120" s="136"/>
      <c r="AO120" s="136"/>
      <c r="AP120" s="136"/>
      <c r="AQ120" s="136"/>
      <c r="AR120" s="136"/>
      <c r="AS120" s="136"/>
      <c r="AT120" s="136"/>
    </row>
    <row r="121" spans="1:50" s="109" customFormat="1" ht="26.1" customHeight="1" x14ac:dyDescent="0.25">
      <c r="A121" s="45" t="s">
        <v>100</v>
      </c>
      <c r="B121" s="48">
        <v>7</v>
      </c>
      <c r="C121" s="47">
        <f t="shared" si="79"/>
        <v>23.333333333333332</v>
      </c>
      <c r="D121" s="46">
        <v>0</v>
      </c>
      <c r="E121" s="102">
        <f t="shared" si="80"/>
        <v>0</v>
      </c>
      <c r="F121" s="48">
        <v>1</v>
      </c>
      <c r="G121" s="47">
        <f t="shared" si="81"/>
        <v>14.285714285714285</v>
      </c>
      <c r="H121" s="48">
        <v>6</v>
      </c>
      <c r="I121" s="94">
        <f t="shared" si="82"/>
        <v>85.714285714285708</v>
      </c>
      <c r="J121" s="46">
        <v>0</v>
      </c>
      <c r="K121" s="94">
        <f t="shared" si="83"/>
        <v>0</v>
      </c>
      <c r="L121" s="46">
        <v>7</v>
      </c>
      <c r="M121" s="94">
        <f t="shared" si="84"/>
        <v>100</v>
      </c>
      <c r="N121" s="46">
        <v>0</v>
      </c>
      <c r="O121" s="94">
        <f t="shared" si="85"/>
        <v>0</v>
      </c>
      <c r="P121" s="46">
        <v>0</v>
      </c>
      <c r="Q121" s="94">
        <f t="shared" si="86"/>
        <v>0</v>
      </c>
      <c r="R121" s="46">
        <v>0</v>
      </c>
      <c r="S121" s="94">
        <f t="shared" si="87"/>
        <v>0</v>
      </c>
      <c r="T121" s="46">
        <v>0</v>
      </c>
      <c r="U121" s="94">
        <f t="shared" si="88"/>
        <v>0</v>
      </c>
      <c r="V121" s="46">
        <v>0</v>
      </c>
      <c r="W121" s="94">
        <f t="shared" si="89"/>
        <v>0</v>
      </c>
      <c r="X121" s="46">
        <v>7</v>
      </c>
      <c r="Y121" s="94">
        <f t="shared" si="90"/>
        <v>100</v>
      </c>
      <c r="Z121" s="47">
        <v>0</v>
      </c>
      <c r="AA121" s="47">
        <f t="shared" si="91"/>
        <v>0</v>
      </c>
      <c r="AB121" s="48">
        <v>0</v>
      </c>
      <c r="AC121" s="136"/>
      <c r="AD121" s="136"/>
      <c r="AE121" s="106" t="str">
        <f t="shared" si="59"/>
        <v>Caceres2020</v>
      </c>
      <c r="AF121" s="106">
        <f t="shared" si="60"/>
        <v>7</v>
      </c>
      <c r="AG121" s="106">
        <f t="shared" si="61"/>
        <v>0</v>
      </c>
      <c r="AH121" s="106">
        <f t="shared" si="62"/>
        <v>0</v>
      </c>
      <c r="AI121" s="106">
        <f t="shared" si="63"/>
        <v>0</v>
      </c>
      <c r="AJ121" s="120">
        <f t="shared" si="64"/>
        <v>0</v>
      </c>
      <c r="AK121" s="106">
        <f t="shared" si="65"/>
        <v>7</v>
      </c>
      <c r="AL121" s="136"/>
      <c r="AM121" s="136"/>
      <c r="AN121" s="136"/>
      <c r="AO121" s="136"/>
      <c r="AP121" s="136"/>
      <c r="AQ121" s="136"/>
      <c r="AR121" s="136"/>
      <c r="AS121" s="136"/>
      <c r="AT121" s="136"/>
    </row>
    <row r="122" spans="1:50" s="109" customFormat="1" ht="26.1" customHeight="1" x14ac:dyDescent="0.25">
      <c r="A122" s="45" t="s">
        <v>6</v>
      </c>
      <c r="B122" s="48">
        <v>6</v>
      </c>
      <c r="C122" s="47">
        <f t="shared" si="79"/>
        <v>20</v>
      </c>
      <c r="D122" s="46">
        <v>0</v>
      </c>
      <c r="E122" s="102">
        <f t="shared" si="80"/>
        <v>0</v>
      </c>
      <c r="F122" s="48">
        <v>5</v>
      </c>
      <c r="G122" s="47">
        <f t="shared" si="81"/>
        <v>83.333333333333343</v>
      </c>
      <c r="H122" s="48">
        <v>1</v>
      </c>
      <c r="I122" s="94">
        <f t="shared" si="82"/>
        <v>16.666666666666664</v>
      </c>
      <c r="J122" s="46">
        <v>0</v>
      </c>
      <c r="K122" s="94">
        <f t="shared" si="83"/>
        <v>0</v>
      </c>
      <c r="L122" s="46">
        <v>6</v>
      </c>
      <c r="M122" s="94">
        <f t="shared" si="84"/>
        <v>100</v>
      </c>
      <c r="N122" s="46">
        <v>0</v>
      </c>
      <c r="O122" s="94">
        <f t="shared" si="85"/>
        <v>0</v>
      </c>
      <c r="P122" s="46">
        <v>0</v>
      </c>
      <c r="Q122" s="94">
        <f t="shared" si="86"/>
        <v>0</v>
      </c>
      <c r="R122" s="46">
        <v>0</v>
      </c>
      <c r="S122" s="94">
        <f t="shared" si="87"/>
        <v>0</v>
      </c>
      <c r="T122" s="46">
        <v>3</v>
      </c>
      <c r="U122" s="94">
        <f t="shared" si="88"/>
        <v>50</v>
      </c>
      <c r="V122" s="46">
        <v>0</v>
      </c>
      <c r="W122" s="94">
        <f t="shared" si="89"/>
        <v>0</v>
      </c>
      <c r="X122" s="46">
        <v>3</v>
      </c>
      <c r="Y122" s="94">
        <f t="shared" si="90"/>
        <v>50</v>
      </c>
      <c r="Z122" s="47">
        <v>0</v>
      </c>
      <c r="AA122" s="47">
        <f t="shared" si="91"/>
        <v>0</v>
      </c>
      <c r="AB122" s="48">
        <v>3</v>
      </c>
      <c r="AC122" s="136"/>
      <c r="AD122" s="136"/>
      <c r="AE122" s="106" t="str">
        <f t="shared" si="59"/>
        <v>El Bagre2020</v>
      </c>
      <c r="AF122" s="106">
        <f t="shared" si="60"/>
        <v>6</v>
      </c>
      <c r="AG122" s="106">
        <f t="shared" si="61"/>
        <v>0</v>
      </c>
      <c r="AH122" s="106">
        <f t="shared" si="62"/>
        <v>3</v>
      </c>
      <c r="AI122" s="106">
        <f t="shared" si="63"/>
        <v>0</v>
      </c>
      <c r="AJ122" s="120">
        <f t="shared" si="64"/>
        <v>0</v>
      </c>
      <c r="AK122" s="106">
        <f t="shared" si="65"/>
        <v>3</v>
      </c>
      <c r="AL122" s="136"/>
      <c r="AM122" s="136"/>
      <c r="AN122" s="136"/>
      <c r="AO122" s="136"/>
      <c r="AP122" s="136"/>
      <c r="AQ122" s="136"/>
      <c r="AR122" s="136"/>
      <c r="AS122" s="136"/>
      <c r="AT122" s="136"/>
    </row>
    <row r="123" spans="1:50" s="109" customFormat="1" ht="26.1" customHeight="1" x14ac:dyDescent="0.25">
      <c r="A123" s="79" t="s">
        <v>101</v>
      </c>
      <c r="B123" s="48">
        <v>1</v>
      </c>
      <c r="C123" s="47">
        <f t="shared" si="79"/>
        <v>3.3333333333333335</v>
      </c>
      <c r="D123" s="46">
        <v>0</v>
      </c>
      <c r="E123" s="102">
        <f t="shared" si="80"/>
        <v>0</v>
      </c>
      <c r="F123" s="48">
        <v>0</v>
      </c>
      <c r="G123" s="47">
        <f t="shared" si="81"/>
        <v>0</v>
      </c>
      <c r="H123" s="48">
        <v>0</v>
      </c>
      <c r="I123" s="94">
        <f>(H123/B123)*100</f>
        <v>0</v>
      </c>
      <c r="J123" s="46">
        <v>0</v>
      </c>
      <c r="K123" s="94">
        <f>(J123/B123)*100</f>
        <v>0</v>
      </c>
      <c r="L123" s="46">
        <v>0</v>
      </c>
      <c r="M123" s="94">
        <f>(L123/B123)*100</f>
        <v>0</v>
      </c>
      <c r="N123" s="46">
        <v>0</v>
      </c>
      <c r="O123" s="94">
        <f>(N123/B123)*100</f>
        <v>0</v>
      </c>
      <c r="P123" s="46">
        <v>0</v>
      </c>
      <c r="Q123" s="94">
        <f>(P123/B123)*100</f>
        <v>0</v>
      </c>
      <c r="R123" s="46">
        <v>0</v>
      </c>
      <c r="S123" s="94">
        <f>(R123/B123)*100</f>
        <v>0</v>
      </c>
      <c r="T123" s="46">
        <v>0</v>
      </c>
      <c r="U123" s="94">
        <f>(T123/B123)*100</f>
        <v>0</v>
      </c>
      <c r="V123" s="46">
        <v>0</v>
      </c>
      <c r="W123" s="94">
        <f>(V123/B123)*100</f>
        <v>0</v>
      </c>
      <c r="X123" s="46">
        <v>0</v>
      </c>
      <c r="Y123" s="94">
        <f>(X123/B123)*100</f>
        <v>0</v>
      </c>
      <c r="Z123" s="47">
        <v>1</v>
      </c>
      <c r="AA123" s="47">
        <f>(Z123/B123)*100</f>
        <v>100</v>
      </c>
      <c r="AB123" s="48">
        <v>0</v>
      </c>
      <c r="AC123" s="136"/>
      <c r="AD123" s="136"/>
      <c r="AE123" s="106" t="str">
        <f t="shared" si="59"/>
        <v>Nechi2020</v>
      </c>
      <c r="AF123" s="106">
        <f t="shared" si="60"/>
        <v>1</v>
      </c>
      <c r="AG123" s="106">
        <f t="shared" si="61"/>
        <v>0</v>
      </c>
      <c r="AH123" s="106">
        <f t="shared" si="62"/>
        <v>0</v>
      </c>
      <c r="AI123" s="106">
        <f t="shared" si="63"/>
        <v>0</v>
      </c>
      <c r="AJ123" s="120">
        <f t="shared" si="64"/>
        <v>1</v>
      </c>
      <c r="AK123" s="106">
        <f t="shared" si="65"/>
        <v>0</v>
      </c>
      <c r="AL123" s="136"/>
      <c r="AM123" s="136"/>
      <c r="AN123" s="136"/>
      <c r="AO123" s="136"/>
      <c r="AP123" s="136"/>
      <c r="AQ123" s="136"/>
      <c r="AR123" s="136"/>
      <c r="AS123" s="136"/>
      <c r="AT123" s="136"/>
    </row>
    <row r="124" spans="1:50" s="109" customFormat="1" ht="26.1" customHeight="1" x14ac:dyDescent="0.25">
      <c r="A124" s="45" t="s">
        <v>102</v>
      </c>
      <c r="B124" s="48">
        <v>3</v>
      </c>
      <c r="C124" s="47">
        <f t="shared" si="79"/>
        <v>10</v>
      </c>
      <c r="D124" s="46">
        <v>0</v>
      </c>
      <c r="E124" s="102">
        <f t="shared" si="80"/>
        <v>0</v>
      </c>
      <c r="F124" s="48">
        <v>3</v>
      </c>
      <c r="G124" s="47">
        <f t="shared" si="81"/>
        <v>100</v>
      </c>
      <c r="H124" s="48">
        <v>0</v>
      </c>
      <c r="I124" s="94">
        <f t="shared" si="82"/>
        <v>0</v>
      </c>
      <c r="J124" s="46">
        <v>0</v>
      </c>
      <c r="K124" s="94">
        <f t="shared" si="83"/>
        <v>0</v>
      </c>
      <c r="L124" s="46">
        <v>3</v>
      </c>
      <c r="M124" s="94">
        <f t="shared" si="84"/>
        <v>100</v>
      </c>
      <c r="N124" s="46">
        <v>0</v>
      </c>
      <c r="O124" s="94">
        <f t="shared" si="85"/>
        <v>0</v>
      </c>
      <c r="P124" s="46">
        <v>0</v>
      </c>
      <c r="Q124" s="94">
        <f t="shared" si="86"/>
        <v>0</v>
      </c>
      <c r="R124" s="46">
        <v>0</v>
      </c>
      <c r="S124" s="94">
        <f t="shared" si="87"/>
        <v>0</v>
      </c>
      <c r="T124" s="46">
        <v>0</v>
      </c>
      <c r="U124" s="94">
        <f t="shared" si="88"/>
        <v>0</v>
      </c>
      <c r="V124" s="46">
        <v>0</v>
      </c>
      <c r="W124" s="94">
        <f t="shared" si="89"/>
        <v>0</v>
      </c>
      <c r="X124" s="46">
        <v>3</v>
      </c>
      <c r="Y124" s="94">
        <f t="shared" si="90"/>
        <v>100</v>
      </c>
      <c r="Z124" s="47">
        <v>0</v>
      </c>
      <c r="AA124" s="47">
        <f t="shared" si="91"/>
        <v>0</v>
      </c>
      <c r="AB124" s="48">
        <v>0</v>
      </c>
      <c r="AC124" s="136"/>
      <c r="AD124" s="136"/>
      <c r="AE124" s="106" t="str">
        <f t="shared" si="59"/>
        <v>Taraza2020</v>
      </c>
      <c r="AF124" s="106">
        <f t="shared" si="60"/>
        <v>3</v>
      </c>
      <c r="AG124" s="106">
        <f t="shared" si="61"/>
        <v>0</v>
      </c>
      <c r="AH124" s="106">
        <f t="shared" si="62"/>
        <v>0</v>
      </c>
      <c r="AI124" s="106">
        <f t="shared" si="63"/>
        <v>0</v>
      </c>
      <c r="AJ124" s="120">
        <f t="shared" si="64"/>
        <v>0</v>
      </c>
      <c r="AK124" s="106">
        <f t="shared" si="65"/>
        <v>3</v>
      </c>
      <c r="AL124" s="136"/>
      <c r="AM124" s="136"/>
      <c r="AN124" s="136"/>
      <c r="AO124" s="136"/>
      <c r="AP124" s="136"/>
      <c r="AQ124" s="136"/>
      <c r="AR124" s="136"/>
      <c r="AS124" s="136"/>
      <c r="AT124" s="136"/>
    </row>
    <row r="125" spans="1:50" s="109" customFormat="1" ht="26.1" customHeight="1" x14ac:dyDescent="0.25">
      <c r="A125" s="45" t="s">
        <v>7</v>
      </c>
      <c r="B125" s="48">
        <v>2</v>
      </c>
      <c r="C125" s="47">
        <f t="shared" si="79"/>
        <v>6.666666666666667</v>
      </c>
      <c r="D125" s="46">
        <v>0</v>
      </c>
      <c r="E125" s="102">
        <f t="shared" si="80"/>
        <v>0</v>
      </c>
      <c r="F125" s="48">
        <v>2</v>
      </c>
      <c r="G125" s="47">
        <f t="shared" si="81"/>
        <v>100</v>
      </c>
      <c r="H125" s="48">
        <v>0</v>
      </c>
      <c r="I125" s="94">
        <f t="shared" si="82"/>
        <v>0</v>
      </c>
      <c r="J125" s="46">
        <v>0</v>
      </c>
      <c r="K125" s="94">
        <f t="shared" si="83"/>
        <v>0</v>
      </c>
      <c r="L125" s="46">
        <v>2</v>
      </c>
      <c r="M125" s="94">
        <f t="shared" si="84"/>
        <v>100</v>
      </c>
      <c r="N125" s="46">
        <v>0</v>
      </c>
      <c r="O125" s="94">
        <f t="shared" si="85"/>
        <v>0</v>
      </c>
      <c r="P125" s="46">
        <v>0</v>
      </c>
      <c r="Q125" s="94">
        <f t="shared" si="86"/>
        <v>0</v>
      </c>
      <c r="R125" s="46">
        <v>0</v>
      </c>
      <c r="S125" s="94">
        <f t="shared" si="87"/>
        <v>0</v>
      </c>
      <c r="T125" s="46">
        <v>2</v>
      </c>
      <c r="U125" s="94">
        <f t="shared" si="88"/>
        <v>100</v>
      </c>
      <c r="V125" s="46">
        <v>0</v>
      </c>
      <c r="W125" s="94">
        <f t="shared" si="89"/>
        <v>0</v>
      </c>
      <c r="X125" s="46">
        <v>0</v>
      </c>
      <c r="Y125" s="94">
        <f t="shared" si="90"/>
        <v>0</v>
      </c>
      <c r="Z125" s="47">
        <v>0</v>
      </c>
      <c r="AA125" s="47">
        <f t="shared" si="91"/>
        <v>0</v>
      </c>
      <c r="AB125" s="48">
        <v>0</v>
      </c>
      <c r="AC125" s="136"/>
      <c r="AD125" s="136"/>
      <c r="AE125" s="106" t="str">
        <f t="shared" si="59"/>
        <v>Zaragoza2020</v>
      </c>
      <c r="AF125" s="106">
        <f t="shared" si="60"/>
        <v>2</v>
      </c>
      <c r="AG125" s="106">
        <f t="shared" si="61"/>
        <v>0</v>
      </c>
      <c r="AH125" s="106">
        <f t="shared" si="62"/>
        <v>2</v>
      </c>
      <c r="AI125" s="106">
        <f t="shared" si="63"/>
        <v>0</v>
      </c>
      <c r="AJ125" s="120">
        <f t="shared" si="64"/>
        <v>0</v>
      </c>
      <c r="AK125" s="106">
        <f t="shared" si="65"/>
        <v>0</v>
      </c>
      <c r="AL125" s="136"/>
      <c r="AM125" s="136"/>
      <c r="AN125" s="136"/>
      <c r="AO125" s="136"/>
      <c r="AP125" s="136"/>
      <c r="AQ125" s="136"/>
      <c r="AR125" s="136"/>
      <c r="AS125" s="136"/>
      <c r="AT125" s="136"/>
    </row>
    <row r="126" spans="1:50" ht="26.1" customHeight="1" x14ac:dyDescent="0.2">
      <c r="A126" s="67" t="s">
        <v>174</v>
      </c>
      <c r="B126" s="68">
        <f>SUM($B$120:$B$125)</f>
        <v>30</v>
      </c>
      <c r="C126" s="62">
        <f t="shared" si="79"/>
        <v>100</v>
      </c>
      <c r="D126" s="80">
        <f>SUM($D$120:$D$125)</f>
        <v>0</v>
      </c>
      <c r="E126" s="71">
        <f>(D126/$B$126)*100</f>
        <v>0</v>
      </c>
      <c r="F126" s="68">
        <f>SUM($F$120:$F$125)</f>
        <v>21</v>
      </c>
      <c r="G126" s="83">
        <f>(F126/$B$126)*100</f>
        <v>70</v>
      </c>
      <c r="H126" s="68">
        <f>SUM($H$120:$H$125)</f>
        <v>8</v>
      </c>
      <c r="I126" s="83">
        <f>(H126/$B$126)*100</f>
        <v>26.666666666666668</v>
      </c>
      <c r="J126" s="68">
        <f>SUM($J$120:$J$125)</f>
        <v>0</v>
      </c>
      <c r="K126" s="83">
        <f>(J126/$B$126)*100</f>
        <v>0</v>
      </c>
      <c r="L126" s="68">
        <f>SUM($L$120:$L$125)</f>
        <v>29</v>
      </c>
      <c r="M126" s="110">
        <f>(L126/$B$126)*100</f>
        <v>96.666666666666671</v>
      </c>
      <c r="N126" s="68">
        <f>SUM($N$120:$N$125)</f>
        <v>0</v>
      </c>
      <c r="O126" s="110">
        <f>(N126/$B$126)*100</f>
        <v>0</v>
      </c>
      <c r="P126" s="68">
        <f>SUM($P$120:$P$125)</f>
        <v>0</v>
      </c>
      <c r="Q126" s="110">
        <f>(P126/$B$126)*100</f>
        <v>0</v>
      </c>
      <c r="R126" s="68">
        <f>SUM($R$120:$R$125)</f>
        <v>0</v>
      </c>
      <c r="S126" s="110">
        <f>(R126/$B$126)*100</f>
        <v>0</v>
      </c>
      <c r="T126" s="68">
        <f>SUM($T$120:$T$125)</f>
        <v>15</v>
      </c>
      <c r="U126" s="83">
        <f>(T126/$B$126)*100</f>
        <v>50</v>
      </c>
      <c r="V126" s="68">
        <f>SUM($V$120:$V$125)</f>
        <v>0</v>
      </c>
      <c r="W126" s="83">
        <f>(V126/$B$126)*100</f>
        <v>0</v>
      </c>
      <c r="X126" s="68">
        <f>SUM($X$120:$X$125)</f>
        <v>13</v>
      </c>
      <c r="Y126" s="83">
        <f>(X126/$B$126)*100</f>
        <v>43.333333333333336</v>
      </c>
      <c r="Z126" s="95">
        <f>SUM(Z120:Z125)</f>
        <v>1</v>
      </c>
      <c r="AA126" s="83">
        <f>(Z126/$B$126)*100</f>
        <v>3.3333333333333335</v>
      </c>
      <c r="AB126" s="68">
        <f>SUM($AB$120:$AB$125)</f>
        <v>3</v>
      </c>
      <c r="AC126" s="113"/>
      <c r="AD126" s="113"/>
      <c r="AE126" s="106" t="str">
        <f t="shared" si="59"/>
        <v>TOTAL2020</v>
      </c>
      <c r="AF126" s="106">
        <f t="shared" si="60"/>
        <v>30</v>
      </c>
      <c r="AG126" s="106">
        <f t="shared" si="61"/>
        <v>0</v>
      </c>
      <c r="AH126" s="106">
        <f t="shared" si="62"/>
        <v>15</v>
      </c>
      <c r="AI126" s="106">
        <f t="shared" si="63"/>
        <v>0</v>
      </c>
      <c r="AJ126" s="120">
        <f t="shared" si="64"/>
        <v>1</v>
      </c>
      <c r="AK126" s="106">
        <f t="shared" si="65"/>
        <v>13</v>
      </c>
      <c r="AL126" s="113"/>
      <c r="AM126" s="113"/>
      <c r="AN126" s="113"/>
      <c r="AO126" s="113"/>
      <c r="AP126" s="113"/>
      <c r="AQ126" s="113"/>
      <c r="AR126" s="113"/>
      <c r="AS126" s="113"/>
      <c r="AT126" s="113"/>
    </row>
    <row r="127" spans="1:50" ht="15" x14ac:dyDescent="0.2">
      <c r="A127" s="104"/>
      <c r="B127" s="85"/>
      <c r="C127" s="86"/>
      <c r="D127" s="87"/>
      <c r="E127" s="86"/>
      <c r="F127" s="85"/>
      <c r="G127" s="86"/>
      <c r="H127" s="97"/>
      <c r="I127" s="98"/>
      <c r="J127" s="97"/>
      <c r="K127" s="98"/>
      <c r="L127" s="97"/>
      <c r="M127" s="98"/>
      <c r="N127" s="97"/>
      <c r="O127" s="98"/>
      <c r="P127" s="97"/>
      <c r="Q127" s="98"/>
      <c r="R127" s="97"/>
      <c r="S127" s="98"/>
      <c r="T127" s="97"/>
      <c r="U127" s="98"/>
      <c r="V127" s="97"/>
      <c r="W127" s="98"/>
      <c r="X127" s="97"/>
      <c r="Y127" s="98"/>
      <c r="Z127" s="99"/>
      <c r="AA127" s="98"/>
      <c r="AB127" s="97"/>
      <c r="AC127" s="97"/>
      <c r="AD127" s="97"/>
      <c r="AE127" s="106" t="str">
        <f t="shared" si="59"/>
        <v>2020</v>
      </c>
      <c r="AF127" s="106">
        <f t="shared" si="60"/>
        <v>0</v>
      </c>
      <c r="AG127" s="106">
        <f t="shared" si="61"/>
        <v>0</v>
      </c>
      <c r="AH127" s="106">
        <f t="shared" si="62"/>
        <v>0</v>
      </c>
      <c r="AI127" s="106">
        <f t="shared" si="63"/>
        <v>0</v>
      </c>
      <c r="AJ127" s="120">
        <f t="shared" si="64"/>
        <v>0</v>
      </c>
      <c r="AK127" s="106">
        <f t="shared" si="65"/>
        <v>0</v>
      </c>
      <c r="AL127" s="97"/>
      <c r="AM127" s="97"/>
      <c r="AN127" s="97"/>
      <c r="AO127" s="97"/>
      <c r="AP127" s="97"/>
      <c r="AQ127" s="97"/>
      <c r="AR127" s="97"/>
      <c r="AS127" s="97"/>
      <c r="AT127" s="97"/>
    </row>
    <row r="128" spans="1:50" ht="15" x14ac:dyDescent="0.2">
      <c r="A128" s="84"/>
      <c r="B128" s="85"/>
      <c r="C128" s="86"/>
      <c r="D128" s="87"/>
      <c r="E128" s="86"/>
      <c r="F128" s="85"/>
      <c r="G128" s="86"/>
      <c r="H128" s="97"/>
      <c r="I128" s="98"/>
      <c r="J128" s="97"/>
      <c r="K128" s="98"/>
      <c r="L128" s="97"/>
      <c r="M128" s="98"/>
      <c r="N128" s="97"/>
      <c r="O128" s="98"/>
      <c r="P128" s="97"/>
      <c r="Q128" s="98"/>
      <c r="R128" s="97"/>
      <c r="S128" s="98"/>
      <c r="T128" s="97"/>
      <c r="U128" s="98"/>
      <c r="V128" s="97"/>
      <c r="W128" s="98"/>
      <c r="X128" s="97"/>
      <c r="Y128" s="98"/>
      <c r="Z128" s="99"/>
      <c r="AA128" s="98"/>
      <c r="AB128" s="97"/>
      <c r="AC128" s="97"/>
      <c r="AD128" s="97"/>
      <c r="AE128" s="106" t="str">
        <f t="shared" si="59"/>
        <v>2020</v>
      </c>
      <c r="AF128" s="106">
        <f t="shared" si="60"/>
        <v>0</v>
      </c>
      <c r="AG128" s="106">
        <f t="shared" si="61"/>
        <v>0</v>
      </c>
      <c r="AH128" s="106">
        <f t="shared" si="62"/>
        <v>0</v>
      </c>
      <c r="AI128" s="106">
        <f t="shared" si="63"/>
        <v>0</v>
      </c>
      <c r="AJ128" s="120">
        <f t="shared" si="64"/>
        <v>0</v>
      </c>
      <c r="AK128" s="106">
        <f t="shared" si="65"/>
        <v>0</v>
      </c>
      <c r="AL128" s="97"/>
      <c r="AM128" s="97"/>
      <c r="AN128" s="97"/>
      <c r="AO128" s="97"/>
      <c r="AP128" s="97"/>
      <c r="AQ128" s="97"/>
      <c r="AR128" s="97"/>
      <c r="AS128" s="97"/>
      <c r="AT128" s="97"/>
    </row>
    <row r="129" spans="1:46" ht="15" x14ac:dyDescent="0.2">
      <c r="A129" s="84"/>
      <c r="B129" s="85"/>
      <c r="C129" s="86"/>
      <c r="D129" s="87"/>
      <c r="E129" s="86"/>
      <c r="F129" s="85"/>
      <c r="G129" s="86"/>
      <c r="H129" s="97"/>
      <c r="I129" s="98"/>
      <c r="J129" s="97"/>
      <c r="K129" s="98"/>
      <c r="L129" s="97"/>
      <c r="M129" s="98"/>
      <c r="N129" s="97"/>
      <c r="O129" s="98"/>
      <c r="P129" s="97"/>
      <c r="Q129" s="98"/>
      <c r="R129" s="97"/>
      <c r="S129" s="98"/>
      <c r="T129" s="97"/>
      <c r="U129" s="98"/>
      <c r="V129" s="97"/>
      <c r="W129" s="98"/>
      <c r="X129" s="97"/>
      <c r="Y129" s="98"/>
      <c r="Z129" s="99"/>
      <c r="AA129" s="98"/>
      <c r="AB129" s="97"/>
      <c r="AC129" s="97"/>
      <c r="AD129" s="97"/>
      <c r="AE129" s="106" t="str">
        <f t="shared" si="59"/>
        <v>2020</v>
      </c>
      <c r="AF129" s="106">
        <f t="shared" si="60"/>
        <v>0</v>
      </c>
      <c r="AG129" s="106">
        <f t="shared" si="61"/>
        <v>0</v>
      </c>
      <c r="AH129" s="106">
        <f t="shared" si="62"/>
        <v>0</v>
      </c>
      <c r="AI129" s="106">
        <f t="shared" si="63"/>
        <v>0</v>
      </c>
      <c r="AJ129" s="120">
        <f t="shared" si="64"/>
        <v>0</v>
      </c>
      <c r="AK129" s="106">
        <f t="shared" si="65"/>
        <v>0</v>
      </c>
      <c r="AL129" s="97"/>
      <c r="AM129" s="97"/>
      <c r="AN129" s="97"/>
      <c r="AO129" s="97"/>
      <c r="AP129" s="97"/>
      <c r="AQ129" s="97"/>
      <c r="AR129" s="97"/>
      <c r="AS129" s="97"/>
      <c r="AT129" s="97"/>
    </row>
    <row r="130" spans="1:46" ht="15" x14ac:dyDescent="0.2">
      <c r="A130" s="84"/>
      <c r="B130" s="85"/>
      <c r="C130" s="86"/>
      <c r="D130" s="87"/>
      <c r="E130" s="86"/>
      <c r="F130" s="85"/>
      <c r="G130" s="86"/>
      <c r="H130" s="97"/>
      <c r="I130" s="98"/>
      <c r="J130" s="97"/>
      <c r="K130" s="98"/>
      <c r="L130" s="97"/>
      <c r="M130" s="98"/>
      <c r="N130" s="97"/>
      <c r="O130" s="98"/>
      <c r="P130" s="97"/>
      <c r="Q130" s="98"/>
      <c r="R130" s="97"/>
      <c r="S130" s="98"/>
      <c r="T130" s="97"/>
      <c r="U130" s="98"/>
      <c r="V130" s="97"/>
      <c r="W130" s="98"/>
      <c r="X130" s="97"/>
      <c r="Y130" s="98"/>
      <c r="Z130" s="99"/>
      <c r="AA130" s="98"/>
      <c r="AB130" s="97"/>
      <c r="AC130" s="97"/>
      <c r="AD130" s="97"/>
      <c r="AE130" s="106" t="str">
        <f t="shared" si="59"/>
        <v>2020</v>
      </c>
      <c r="AF130" s="106">
        <f t="shared" si="60"/>
        <v>0</v>
      </c>
      <c r="AG130" s="106">
        <f t="shared" si="61"/>
        <v>0</v>
      </c>
      <c r="AH130" s="106">
        <f t="shared" si="62"/>
        <v>0</v>
      </c>
      <c r="AI130" s="106">
        <f t="shared" si="63"/>
        <v>0</v>
      </c>
      <c r="AJ130" s="120">
        <f t="shared" si="64"/>
        <v>0</v>
      </c>
      <c r="AK130" s="106">
        <f t="shared" si="65"/>
        <v>0</v>
      </c>
      <c r="AL130" s="97"/>
      <c r="AM130" s="97"/>
      <c r="AN130" s="97"/>
      <c r="AO130" s="97"/>
      <c r="AP130" s="97"/>
      <c r="AQ130" s="97"/>
      <c r="AR130" s="97"/>
      <c r="AS130" s="97"/>
      <c r="AT130" s="97"/>
    </row>
    <row r="131" spans="1:46" ht="15" x14ac:dyDescent="0.2">
      <c r="A131" s="84"/>
      <c r="B131" s="85"/>
      <c r="C131" s="86"/>
      <c r="D131" s="87"/>
      <c r="E131" s="86"/>
      <c r="F131" s="85"/>
      <c r="G131" s="86"/>
      <c r="H131" s="97"/>
      <c r="I131" s="98"/>
      <c r="J131" s="97"/>
      <c r="K131" s="98"/>
      <c r="L131" s="97"/>
      <c r="M131" s="98"/>
      <c r="N131" s="97"/>
      <c r="O131" s="98"/>
      <c r="P131" s="97"/>
      <c r="Q131" s="98"/>
      <c r="R131" s="97"/>
      <c r="S131" s="98"/>
      <c r="T131" s="97"/>
      <c r="U131" s="98"/>
      <c r="V131" s="97"/>
      <c r="W131" s="98"/>
      <c r="X131" s="97"/>
      <c r="Y131" s="98"/>
      <c r="Z131" s="99"/>
      <c r="AA131" s="98"/>
      <c r="AB131" s="97"/>
      <c r="AC131" s="97"/>
      <c r="AD131" s="97"/>
      <c r="AE131" s="106" t="str">
        <f t="shared" si="59"/>
        <v>2020</v>
      </c>
      <c r="AF131" s="106">
        <f t="shared" si="60"/>
        <v>0</v>
      </c>
      <c r="AG131" s="106">
        <f t="shared" si="61"/>
        <v>0</v>
      </c>
      <c r="AH131" s="106">
        <f t="shared" si="62"/>
        <v>0</v>
      </c>
      <c r="AI131" s="106">
        <f t="shared" si="63"/>
        <v>0</v>
      </c>
      <c r="AJ131" s="120">
        <f t="shared" si="64"/>
        <v>0</v>
      </c>
      <c r="AK131" s="106">
        <f t="shared" si="65"/>
        <v>0</v>
      </c>
      <c r="AL131" s="97"/>
      <c r="AM131" s="97"/>
      <c r="AN131" s="97"/>
      <c r="AO131" s="97"/>
      <c r="AP131" s="97"/>
      <c r="AQ131" s="97"/>
      <c r="AR131" s="97"/>
      <c r="AS131" s="97"/>
      <c r="AT131" s="97"/>
    </row>
    <row r="132" spans="1:46" ht="15" x14ac:dyDescent="0.2">
      <c r="A132" s="84"/>
      <c r="B132" s="85"/>
      <c r="C132" s="86"/>
      <c r="D132" s="87"/>
      <c r="E132" s="86"/>
      <c r="F132" s="85"/>
      <c r="G132" s="86"/>
      <c r="H132" s="97"/>
      <c r="I132" s="98"/>
      <c r="J132" s="97"/>
      <c r="K132" s="98"/>
      <c r="L132" s="97"/>
      <c r="M132" s="98"/>
      <c r="N132" s="97"/>
      <c r="O132" s="98"/>
      <c r="P132" s="97"/>
      <c r="Q132" s="98"/>
      <c r="R132" s="97"/>
      <c r="S132" s="98"/>
      <c r="T132" s="97"/>
      <c r="U132" s="98"/>
      <c r="V132" s="97"/>
      <c r="W132" s="98"/>
      <c r="X132" s="97"/>
      <c r="Y132" s="98"/>
      <c r="Z132" s="99"/>
      <c r="AA132" s="98"/>
      <c r="AB132" s="97"/>
      <c r="AC132" s="97"/>
      <c r="AD132" s="97"/>
      <c r="AE132" s="106" t="str">
        <f t="shared" si="59"/>
        <v>2020</v>
      </c>
      <c r="AF132" s="106">
        <f t="shared" si="60"/>
        <v>0</v>
      </c>
      <c r="AG132" s="106">
        <f t="shared" si="61"/>
        <v>0</v>
      </c>
      <c r="AH132" s="106">
        <f t="shared" si="62"/>
        <v>0</v>
      </c>
      <c r="AI132" s="106">
        <f t="shared" si="63"/>
        <v>0</v>
      </c>
      <c r="AJ132" s="120">
        <f t="shared" si="64"/>
        <v>0</v>
      </c>
      <c r="AK132" s="106">
        <f t="shared" si="65"/>
        <v>0</v>
      </c>
      <c r="AL132" s="97"/>
      <c r="AM132" s="97"/>
      <c r="AN132" s="97"/>
      <c r="AO132" s="97"/>
      <c r="AP132" s="97"/>
      <c r="AQ132" s="97"/>
      <c r="AR132" s="97"/>
      <c r="AS132" s="97"/>
      <c r="AT132" s="97"/>
    </row>
    <row r="133" spans="1:46" ht="21" customHeight="1" x14ac:dyDescent="0.2">
      <c r="A133" s="202" t="s">
        <v>222</v>
      </c>
      <c r="B133" s="203"/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4"/>
      <c r="AC133" s="133"/>
      <c r="AD133" s="133"/>
      <c r="AE133" s="106" t="str">
        <f t="shared" si="59"/>
        <v>SUBREGION: MAGDALENA MEDIO - ANTIOQUIA 20202020</v>
      </c>
      <c r="AF133" s="106">
        <f t="shared" si="60"/>
        <v>0</v>
      </c>
      <c r="AG133" s="106">
        <f t="shared" si="61"/>
        <v>0</v>
      </c>
      <c r="AH133" s="106">
        <f t="shared" si="62"/>
        <v>0</v>
      </c>
      <c r="AI133" s="106">
        <f t="shared" si="63"/>
        <v>0</v>
      </c>
      <c r="AJ133" s="120">
        <f t="shared" si="64"/>
        <v>0</v>
      </c>
      <c r="AK133" s="106">
        <f t="shared" si="65"/>
        <v>0</v>
      </c>
      <c r="AL133" s="133"/>
      <c r="AM133" s="133"/>
      <c r="AN133" s="133"/>
      <c r="AO133" s="133"/>
      <c r="AP133" s="133"/>
      <c r="AQ133" s="133"/>
      <c r="AR133" s="133"/>
      <c r="AS133" s="133"/>
      <c r="AT133" s="133"/>
    </row>
    <row r="134" spans="1:46" ht="19.5" customHeight="1" x14ac:dyDescent="0.2">
      <c r="A134" s="175" t="s">
        <v>176</v>
      </c>
      <c r="B134" s="196" t="s">
        <v>177</v>
      </c>
      <c r="C134" s="198" t="s">
        <v>178</v>
      </c>
      <c r="D134" s="175" t="s">
        <v>150</v>
      </c>
      <c r="E134" s="175"/>
      <c r="F134" s="175"/>
      <c r="G134" s="175"/>
      <c r="H134" s="175"/>
      <c r="I134" s="175"/>
      <c r="J134" s="175"/>
      <c r="K134" s="175"/>
      <c r="L134" s="175" t="s">
        <v>151</v>
      </c>
      <c r="M134" s="175"/>
      <c r="N134" s="175"/>
      <c r="O134" s="175"/>
      <c r="P134" s="175"/>
      <c r="Q134" s="175"/>
      <c r="R134" s="175" t="s">
        <v>152</v>
      </c>
      <c r="S134" s="175"/>
      <c r="T134" s="175"/>
      <c r="U134" s="175"/>
      <c r="V134" s="175"/>
      <c r="W134" s="175"/>
      <c r="X134" s="175"/>
      <c r="Y134" s="175"/>
      <c r="Z134" s="200" t="s">
        <v>215</v>
      </c>
      <c r="AA134" s="60"/>
      <c r="AB134" s="196" t="s">
        <v>154</v>
      </c>
      <c r="AC134" s="134"/>
      <c r="AD134" s="134"/>
      <c r="AE134" s="106" t="str">
        <f t="shared" si="59"/>
        <v>Municipio2020</v>
      </c>
      <c r="AF134" s="106" t="str">
        <f t="shared" si="60"/>
        <v>Numero Piscinas</v>
      </c>
      <c r="AG134" s="106" t="str">
        <f t="shared" si="61"/>
        <v>CONCEPTO</v>
      </c>
      <c r="AH134" s="106">
        <f t="shared" si="62"/>
        <v>0</v>
      </c>
      <c r="AI134" s="106">
        <f t="shared" si="63"/>
        <v>0</v>
      </c>
      <c r="AJ134" s="120" t="str">
        <f t="shared" si="64"/>
        <v>Sin Información 2020</v>
      </c>
      <c r="AK134" s="106">
        <f t="shared" si="65"/>
        <v>0</v>
      </c>
      <c r="AL134" s="134"/>
      <c r="AM134" s="134"/>
      <c r="AN134" s="134"/>
      <c r="AO134" s="134"/>
      <c r="AP134" s="134"/>
      <c r="AQ134" s="134"/>
      <c r="AR134" s="134"/>
      <c r="AS134" s="134"/>
      <c r="AT134" s="134"/>
    </row>
    <row r="135" spans="1:46" ht="129.75" customHeight="1" x14ac:dyDescent="0.2">
      <c r="A135" s="208"/>
      <c r="B135" s="209"/>
      <c r="C135" s="210"/>
      <c r="D135" s="111" t="s">
        <v>155</v>
      </c>
      <c r="E135" s="110" t="s">
        <v>149</v>
      </c>
      <c r="F135" s="111" t="s">
        <v>156</v>
      </c>
      <c r="G135" s="110" t="s">
        <v>149</v>
      </c>
      <c r="H135" s="111" t="s">
        <v>157</v>
      </c>
      <c r="I135" s="110" t="s">
        <v>149</v>
      </c>
      <c r="J135" s="111" t="s">
        <v>158</v>
      </c>
      <c r="K135" s="110" t="s">
        <v>149</v>
      </c>
      <c r="L135" s="111" t="s">
        <v>159</v>
      </c>
      <c r="M135" s="110" t="s">
        <v>149</v>
      </c>
      <c r="N135" s="61" t="s">
        <v>160</v>
      </c>
      <c r="O135" s="110" t="s">
        <v>149</v>
      </c>
      <c r="P135" s="61" t="s">
        <v>161</v>
      </c>
      <c r="Q135" s="110" t="s">
        <v>149</v>
      </c>
      <c r="R135" s="61" t="s">
        <v>162</v>
      </c>
      <c r="S135" s="110" t="s">
        <v>149</v>
      </c>
      <c r="T135" s="61" t="s">
        <v>163</v>
      </c>
      <c r="U135" s="110" t="s">
        <v>149</v>
      </c>
      <c r="V135" s="61" t="s">
        <v>164</v>
      </c>
      <c r="W135" s="110" t="s">
        <v>149</v>
      </c>
      <c r="X135" s="61" t="s">
        <v>88</v>
      </c>
      <c r="Y135" s="110" t="s">
        <v>149</v>
      </c>
      <c r="Z135" s="201"/>
      <c r="AA135" s="63" t="s">
        <v>149</v>
      </c>
      <c r="AB135" s="209"/>
      <c r="AC135" s="113"/>
      <c r="AD135" s="113"/>
      <c r="AE135" s="106" t="str">
        <f t="shared" si="59"/>
        <v>2020</v>
      </c>
      <c r="AF135" s="106">
        <f t="shared" si="60"/>
        <v>0</v>
      </c>
      <c r="AG135" s="106" t="str">
        <f t="shared" si="61"/>
        <v>Favorable</v>
      </c>
      <c r="AH135" s="106" t="str">
        <f t="shared" si="62"/>
        <v>Favorable con Requerimientos</v>
      </c>
      <c r="AI135" s="106" t="str">
        <f t="shared" si="63"/>
        <v>Desfavorable</v>
      </c>
      <c r="AJ135" s="120">
        <f t="shared" si="64"/>
        <v>0</v>
      </c>
      <c r="AK135" s="106" t="str">
        <f t="shared" si="65"/>
        <v>Fuera de Servicio</v>
      </c>
      <c r="AL135" s="113"/>
      <c r="AM135" s="113"/>
      <c r="AN135" s="113"/>
      <c r="AO135" s="113"/>
      <c r="AP135" s="113"/>
      <c r="AQ135" s="113"/>
      <c r="AR135" s="113"/>
      <c r="AS135" s="113"/>
      <c r="AT135" s="113"/>
    </row>
    <row r="136" spans="1:46" s="109" customFormat="1" ht="26.1" customHeight="1" x14ac:dyDescent="0.25">
      <c r="A136" s="66" t="s">
        <v>97</v>
      </c>
      <c r="B136" s="48">
        <v>1</v>
      </c>
      <c r="C136" s="47">
        <f>(B136/B142)*100</f>
        <v>1.7241379310344827</v>
      </c>
      <c r="D136" s="46">
        <v>0</v>
      </c>
      <c r="E136" s="102">
        <f t="shared" ref="E136:E141" si="92">(D136/B136)*100</f>
        <v>0</v>
      </c>
      <c r="F136" s="48">
        <v>0</v>
      </c>
      <c r="G136" s="47">
        <f t="shared" ref="G136:G141" si="93">(F136/B136)*100</f>
        <v>0</v>
      </c>
      <c r="H136" s="48">
        <v>1</v>
      </c>
      <c r="I136" s="47">
        <f t="shared" ref="I136:I141" si="94">(H136/B136)*100</f>
        <v>100</v>
      </c>
      <c r="J136" s="48">
        <v>0</v>
      </c>
      <c r="K136" s="47">
        <f t="shared" ref="K136:K141" si="95">(J136/B136)*100</f>
        <v>0</v>
      </c>
      <c r="L136" s="48">
        <v>1</v>
      </c>
      <c r="M136" s="47">
        <f t="shared" ref="M136:M141" si="96">(L136/B136)*100</f>
        <v>100</v>
      </c>
      <c r="N136" s="48">
        <v>0</v>
      </c>
      <c r="O136" s="94">
        <f t="shared" ref="O136:O141" si="97">(N136/B136)*100</f>
        <v>0</v>
      </c>
      <c r="P136" s="48">
        <v>0</v>
      </c>
      <c r="Q136" s="47">
        <f t="shared" ref="Q136:Q141" si="98">(P136/B136)*100</f>
        <v>0</v>
      </c>
      <c r="R136" s="48">
        <v>0</v>
      </c>
      <c r="S136" s="47">
        <f t="shared" ref="S136:S141" si="99">(R136/B136)*100</f>
        <v>0</v>
      </c>
      <c r="T136" s="48">
        <v>1</v>
      </c>
      <c r="U136" s="47">
        <f t="shared" ref="U136:U141" si="100">(T136/B136)*100</f>
        <v>100</v>
      </c>
      <c r="V136" s="48">
        <v>0</v>
      </c>
      <c r="W136" s="47">
        <f t="shared" ref="W136:W141" si="101">(V136/B136)*100</f>
        <v>0</v>
      </c>
      <c r="X136" s="48">
        <v>0</v>
      </c>
      <c r="Y136" s="47">
        <f t="shared" ref="Y136:Y141" si="102">(X136/B136)*100</f>
        <v>0</v>
      </c>
      <c r="Z136" s="47">
        <v>0</v>
      </c>
      <c r="AA136" s="47">
        <f t="shared" ref="AA136:AA141" si="103">(Z136/B136)*100</f>
        <v>0</v>
      </c>
      <c r="AB136" s="48">
        <v>0</v>
      </c>
      <c r="AC136" s="136"/>
      <c r="AD136" s="136"/>
      <c r="AE136" s="106" t="str">
        <f t="shared" si="59"/>
        <v>Caracoli2020</v>
      </c>
      <c r="AF136" s="106">
        <f t="shared" si="60"/>
        <v>1</v>
      </c>
      <c r="AG136" s="106">
        <f t="shared" si="61"/>
        <v>0</v>
      </c>
      <c r="AH136" s="106">
        <f t="shared" si="62"/>
        <v>1</v>
      </c>
      <c r="AI136" s="106">
        <f t="shared" si="63"/>
        <v>0</v>
      </c>
      <c r="AJ136" s="120">
        <f t="shared" si="64"/>
        <v>0</v>
      </c>
      <c r="AK136" s="106">
        <f t="shared" si="65"/>
        <v>0</v>
      </c>
      <c r="AL136" s="136"/>
      <c r="AM136" s="136"/>
      <c r="AN136" s="136"/>
      <c r="AO136" s="136"/>
      <c r="AP136" s="136"/>
      <c r="AQ136" s="136"/>
      <c r="AR136" s="136"/>
      <c r="AS136" s="136"/>
      <c r="AT136" s="136"/>
    </row>
    <row r="137" spans="1:46" s="109" customFormat="1" ht="26.1" customHeight="1" x14ac:dyDescent="0.25">
      <c r="A137" s="64" t="s">
        <v>1</v>
      </c>
      <c r="B137" s="48">
        <v>2</v>
      </c>
      <c r="C137" s="47">
        <f>(B137/B142)*100</f>
        <v>3.4482758620689653</v>
      </c>
      <c r="D137" s="46">
        <v>0</v>
      </c>
      <c r="E137" s="102">
        <f t="shared" si="92"/>
        <v>0</v>
      </c>
      <c r="F137" s="48">
        <v>1</v>
      </c>
      <c r="G137" s="47">
        <f t="shared" si="93"/>
        <v>50</v>
      </c>
      <c r="H137" s="48">
        <v>1</v>
      </c>
      <c r="I137" s="47">
        <f t="shared" si="94"/>
        <v>50</v>
      </c>
      <c r="J137" s="48">
        <v>0</v>
      </c>
      <c r="K137" s="47">
        <f t="shared" si="95"/>
        <v>0</v>
      </c>
      <c r="L137" s="48">
        <v>2</v>
      </c>
      <c r="M137" s="47">
        <f t="shared" si="96"/>
        <v>100</v>
      </c>
      <c r="N137" s="48">
        <v>0</v>
      </c>
      <c r="O137" s="94">
        <f t="shared" si="97"/>
        <v>0</v>
      </c>
      <c r="P137" s="48">
        <v>0</v>
      </c>
      <c r="Q137" s="47">
        <f t="shared" si="98"/>
        <v>0</v>
      </c>
      <c r="R137" s="48">
        <v>0</v>
      </c>
      <c r="S137" s="47">
        <f t="shared" si="99"/>
        <v>0</v>
      </c>
      <c r="T137" s="48">
        <v>0</v>
      </c>
      <c r="U137" s="47">
        <f t="shared" si="100"/>
        <v>0</v>
      </c>
      <c r="V137" s="48">
        <v>0</v>
      </c>
      <c r="W137" s="47">
        <f t="shared" si="101"/>
        <v>0</v>
      </c>
      <c r="X137" s="48">
        <v>0</v>
      </c>
      <c r="Y137" s="47">
        <f t="shared" si="102"/>
        <v>0</v>
      </c>
      <c r="Z137" s="47">
        <v>2</v>
      </c>
      <c r="AA137" s="47">
        <f t="shared" si="103"/>
        <v>100</v>
      </c>
      <c r="AB137" s="48">
        <v>0</v>
      </c>
      <c r="AC137" s="136"/>
      <c r="AD137" s="136"/>
      <c r="AE137" s="106" t="str">
        <f t="shared" si="59"/>
        <v>Maceo2020</v>
      </c>
      <c r="AF137" s="106">
        <f t="shared" si="60"/>
        <v>2</v>
      </c>
      <c r="AG137" s="106">
        <f t="shared" si="61"/>
        <v>0</v>
      </c>
      <c r="AH137" s="106">
        <f t="shared" si="62"/>
        <v>0</v>
      </c>
      <c r="AI137" s="106">
        <f t="shared" si="63"/>
        <v>0</v>
      </c>
      <c r="AJ137" s="120">
        <f t="shared" si="64"/>
        <v>2</v>
      </c>
      <c r="AK137" s="106">
        <f t="shared" si="65"/>
        <v>0</v>
      </c>
      <c r="AL137" s="136"/>
      <c r="AM137" s="136"/>
      <c r="AN137" s="136"/>
      <c r="AO137" s="136"/>
      <c r="AP137" s="136"/>
      <c r="AQ137" s="136"/>
      <c r="AR137" s="136"/>
      <c r="AS137" s="136"/>
      <c r="AT137" s="136"/>
    </row>
    <row r="138" spans="1:46" s="109" customFormat="1" ht="26.1" customHeight="1" x14ac:dyDescent="0.25">
      <c r="A138" s="45" t="s">
        <v>2</v>
      </c>
      <c r="B138" s="48">
        <v>21</v>
      </c>
      <c r="C138" s="47">
        <f>(B138/B142)*100</f>
        <v>36.206896551724135</v>
      </c>
      <c r="D138" s="46">
        <v>0</v>
      </c>
      <c r="E138" s="102">
        <f t="shared" si="92"/>
        <v>0</v>
      </c>
      <c r="F138" s="48">
        <v>12</v>
      </c>
      <c r="G138" s="47">
        <f t="shared" si="93"/>
        <v>57.142857142857139</v>
      </c>
      <c r="H138" s="48">
        <v>9</v>
      </c>
      <c r="I138" s="47">
        <f t="shared" si="94"/>
        <v>42.857142857142854</v>
      </c>
      <c r="J138" s="48">
        <v>0</v>
      </c>
      <c r="K138" s="47">
        <f t="shared" si="95"/>
        <v>0</v>
      </c>
      <c r="L138" s="48">
        <v>1</v>
      </c>
      <c r="M138" s="47">
        <f t="shared" si="96"/>
        <v>4.7619047619047619</v>
      </c>
      <c r="N138" s="48">
        <v>1</v>
      </c>
      <c r="O138" s="94">
        <f t="shared" si="97"/>
        <v>4.7619047619047619</v>
      </c>
      <c r="P138" s="48">
        <v>4</v>
      </c>
      <c r="Q138" s="47">
        <f t="shared" si="98"/>
        <v>19.047619047619047</v>
      </c>
      <c r="R138" s="48">
        <v>0</v>
      </c>
      <c r="S138" s="47">
        <f t="shared" si="99"/>
        <v>0</v>
      </c>
      <c r="T138" s="48">
        <v>1</v>
      </c>
      <c r="U138" s="47">
        <f t="shared" si="100"/>
        <v>4.7619047619047619</v>
      </c>
      <c r="V138" s="48">
        <v>0</v>
      </c>
      <c r="W138" s="47">
        <f t="shared" si="101"/>
        <v>0</v>
      </c>
      <c r="X138" s="48">
        <v>20</v>
      </c>
      <c r="Y138" s="47">
        <f t="shared" si="102"/>
        <v>95.238095238095227</v>
      </c>
      <c r="Z138" s="47">
        <v>0</v>
      </c>
      <c r="AA138" s="47">
        <f t="shared" si="103"/>
        <v>0</v>
      </c>
      <c r="AB138" s="48">
        <v>0</v>
      </c>
      <c r="AC138" s="136"/>
      <c r="AD138" s="136"/>
      <c r="AE138" s="106" t="str">
        <f t="shared" si="59"/>
        <v>Puerto Berrio2020</v>
      </c>
      <c r="AF138" s="106">
        <f t="shared" si="60"/>
        <v>21</v>
      </c>
      <c r="AG138" s="106">
        <f t="shared" si="61"/>
        <v>0</v>
      </c>
      <c r="AH138" s="106">
        <f t="shared" si="62"/>
        <v>1</v>
      </c>
      <c r="AI138" s="106">
        <f t="shared" si="63"/>
        <v>0</v>
      </c>
      <c r="AJ138" s="120">
        <f t="shared" si="64"/>
        <v>0</v>
      </c>
      <c r="AK138" s="106">
        <f t="shared" si="65"/>
        <v>20</v>
      </c>
      <c r="AL138" s="136"/>
      <c r="AM138" s="136"/>
      <c r="AN138" s="136"/>
      <c r="AO138" s="136"/>
      <c r="AP138" s="136"/>
      <c r="AQ138" s="136"/>
      <c r="AR138" s="136"/>
      <c r="AS138" s="136"/>
      <c r="AT138" s="136"/>
    </row>
    <row r="139" spans="1:46" s="109" customFormat="1" ht="26.1" customHeight="1" x14ac:dyDescent="0.25">
      <c r="A139" s="45" t="s">
        <v>3</v>
      </c>
      <c r="B139" s="48">
        <v>2</v>
      </c>
      <c r="C139" s="47">
        <f>B139/B142*100</f>
        <v>3.4482758620689653</v>
      </c>
      <c r="D139" s="46">
        <v>0</v>
      </c>
      <c r="E139" s="102">
        <f t="shared" si="92"/>
        <v>0</v>
      </c>
      <c r="F139" s="48">
        <v>2</v>
      </c>
      <c r="G139" s="47">
        <f t="shared" si="93"/>
        <v>100</v>
      </c>
      <c r="H139" s="48">
        <v>0</v>
      </c>
      <c r="I139" s="47">
        <f t="shared" si="94"/>
        <v>0</v>
      </c>
      <c r="J139" s="48">
        <v>0</v>
      </c>
      <c r="K139" s="47">
        <f t="shared" si="95"/>
        <v>0</v>
      </c>
      <c r="L139" s="48">
        <v>2</v>
      </c>
      <c r="M139" s="47">
        <f t="shared" si="96"/>
        <v>100</v>
      </c>
      <c r="N139" s="48">
        <v>0</v>
      </c>
      <c r="O139" s="94">
        <f t="shared" si="97"/>
        <v>0</v>
      </c>
      <c r="P139" s="48">
        <v>0</v>
      </c>
      <c r="Q139" s="47">
        <f t="shared" si="98"/>
        <v>0</v>
      </c>
      <c r="R139" s="48">
        <v>0</v>
      </c>
      <c r="S139" s="47">
        <f t="shared" si="99"/>
        <v>0</v>
      </c>
      <c r="T139" s="48">
        <v>0</v>
      </c>
      <c r="U139" s="47">
        <f t="shared" si="100"/>
        <v>0</v>
      </c>
      <c r="V139" s="48">
        <v>0</v>
      </c>
      <c r="W139" s="47">
        <f t="shared" si="101"/>
        <v>0</v>
      </c>
      <c r="X139" s="48">
        <v>2</v>
      </c>
      <c r="Y139" s="47">
        <f t="shared" si="102"/>
        <v>100</v>
      </c>
      <c r="Z139" s="47">
        <v>0</v>
      </c>
      <c r="AA139" s="47">
        <f t="shared" si="103"/>
        <v>0</v>
      </c>
      <c r="AB139" s="48">
        <v>0</v>
      </c>
      <c r="AC139" s="136"/>
      <c r="AD139" s="136"/>
      <c r="AE139" s="106" t="str">
        <f t="shared" ref="AE139:AE189" si="104">CONCATENATE(A139,$AE$9)</f>
        <v>Puerto Nare2020</v>
      </c>
      <c r="AF139" s="106">
        <f t="shared" ref="AF139:AF189" si="105">B139</f>
        <v>2</v>
      </c>
      <c r="AG139" s="106">
        <f t="shared" ref="AG139:AG189" si="106">R139</f>
        <v>0</v>
      </c>
      <c r="AH139" s="106">
        <f t="shared" ref="AH139:AH189" si="107">T139</f>
        <v>0</v>
      </c>
      <c r="AI139" s="106">
        <f t="shared" ref="AI139:AI189" si="108">V139</f>
        <v>0</v>
      </c>
      <c r="AJ139" s="120">
        <f t="shared" ref="AJ139:AJ189" si="109">Z139</f>
        <v>0</v>
      </c>
      <c r="AK139" s="106">
        <f t="shared" ref="AK139:AK189" si="110">X139</f>
        <v>2</v>
      </c>
      <c r="AL139" s="136"/>
      <c r="AM139" s="136"/>
      <c r="AN139" s="136"/>
      <c r="AO139" s="136"/>
      <c r="AP139" s="136"/>
      <c r="AQ139" s="136"/>
      <c r="AR139" s="136"/>
      <c r="AS139" s="136"/>
      <c r="AT139" s="136"/>
    </row>
    <row r="140" spans="1:46" s="109" customFormat="1" ht="26.1" customHeight="1" x14ac:dyDescent="0.25">
      <c r="A140" s="45" t="s">
        <v>4</v>
      </c>
      <c r="B140" s="48">
        <v>28</v>
      </c>
      <c r="C140" s="47">
        <f>(B140/B142)*100</f>
        <v>48.275862068965516</v>
      </c>
      <c r="D140" s="46">
        <v>0</v>
      </c>
      <c r="E140" s="102">
        <f t="shared" si="92"/>
        <v>0</v>
      </c>
      <c r="F140" s="48">
        <v>27</v>
      </c>
      <c r="G140" s="47">
        <f t="shared" si="93"/>
        <v>96.428571428571431</v>
      </c>
      <c r="H140" s="48">
        <v>0</v>
      </c>
      <c r="I140" s="47">
        <f t="shared" si="94"/>
        <v>0</v>
      </c>
      <c r="J140" s="48">
        <v>0</v>
      </c>
      <c r="K140" s="47">
        <f t="shared" si="95"/>
        <v>0</v>
      </c>
      <c r="L140" s="48">
        <v>27</v>
      </c>
      <c r="M140" s="47">
        <f t="shared" si="96"/>
        <v>96.428571428571431</v>
      </c>
      <c r="N140" s="48">
        <v>0</v>
      </c>
      <c r="O140" s="94">
        <f t="shared" si="97"/>
        <v>0</v>
      </c>
      <c r="P140" s="48">
        <v>0</v>
      </c>
      <c r="Q140" s="47">
        <f t="shared" si="98"/>
        <v>0</v>
      </c>
      <c r="R140" s="48">
        <v>0</v>
      </c>
      <c r="S140" s="47">
        <f t="shared" si="99"/>
        <v>0</v>
      </c>
      <c r="T140" s="48">
        <v>0</v>
      </c>
      <c r="U140" s="47">
        <f t="shared" si="100"/>
        <v>0</v>
      </c>
      <c r="V140" s="48">
        <v>0</v>
      </c>
      <c r="W140" s="47">
        <f t="shared" si="101"/>
        <v>0</v>
      </c>
      <c r="X140" s="48">
        <v>26</v>
      </c>
      <c r="Y140" s="47">
        <f t="shared" si="102"/>
        <v>92.857142857142861</v>
      </c>
      <c r="Z140" s="47">
        <v>2</v>
      </c>
      <c r="AA140" s="47">
        <f t="shared" si="103"/>
        <v>7.1428571428571423</v>
      </c>
      <c r="AB140" s="48">
        <v>0</v>
      </c>
      <c r="AC140" s="136"/>
      <c r="AD140" s="136"/>
      <c r="AE140" s="106" t="str">
        <f t="shared" si="104"/>
        <v>Puerto Triunfo2020</v>
      </c>
      <c r="AF140" s="106">
        <f t="shared" si="105"/>
        <v>28</v>
      </c>
      <c r="AG140" s="106">
        <f t="shared" si="106"/>
        <v>0</v>
      </c>
      <c r="AH140" s="106">
        <f t="shared" si="107"/>
        <v>0</v>
      </c>
      <c r="AI140" s="106">
        <f t="shared" si="108"/>
        <v>0</v>
      </c>
      <c r="AJ140" s="120">
        <f t="shared" si="109"/>
        <v>2</v>
      </c>
      <c r="AK140" s="106">
        <f t="shared" si="110"/>
        <v>26</v>
      </c>
      <c r="AL140" s="136"/>
      <c r="AM140" s="136"/>
      <c r="AN140" s="136"/>
      <c r="AO140" s="136"/>
      <c r="AP140" s="136"/>
      <c r="AQ140" s="136"/>
      <c r="AR140" s="136"/>
      <c r="AS140" s="136"/>
      <c r="AT140" s="136"/>
    </row>
    <row r="141" spans="1:46" s="109" customFormat="1" ht="26.1" customHeight="1" x14ac:dyDescent="0.25">
      <c r="A141" s="45" t="s">
        <v>98</v>
      </c>
      <c r="B141" s="48">
        <v>4</v>
      </c>
      <c r="C141" s="47">
        <f>(B141/B142)*100</f>
        <v>6.8965517241379306</v>
      </c>
      <c r="D141" s="46">
        <v>0</v>
      </c>
      <c r="E141" s="102">
        <f t="shared" si="92"/>
        <v>0</v>
      </c>
      <c r="F141" s="48">
        <v>4</v>
      </c>
      <c r="G141" s="47">
        <f t="shared" si="93"/>
        <v>100</v>
      </c>
      <c r="H141" s="48">
        <v>0</v>
      </c>
      <c r="I141" s="47">
        <f t="shared" si="94"/>
        <v>0</v>
      </c>
      <c r="J141" s="48">
        <v>0</v>
      </c>
      <c r="K141" s="47">
        <f t="shared" si="95"/>
        <v>0</v>
      </c>
      <c r="L141" s="48">
        <v>4</v>
      </c>
      <c r="M141" s="47">
        <f t="shared" si="96"/>
        <v>100</v>
      </c>
      <c r="N141" s="48">
        <v>0</v>
      </c>
      <c r="O141" s="94">
        <f t="shared" si="97"/>
        <v>0</v>
      </c>
      <c r="P141" s="48">
        <v>0</v>
      </c>
      <c r="Q141" s="47">
        <f t="shared" si="98"/>
        <v>0</v>
      </c>
      <c r="R141" s="48">
        <v>0</v>
      </c>
      <c r="S141" s="47">
        <f t="shared" si="99"/>
        <v>0</v>
      </c>
      <c r="T141" s="48">
        <v>0</v>
      </c>
      <c r="U141" s="47">
        <f t="shared" si="100"/>
        <v>0</v>
      </c>
      <c r="V141" s="48">
        <v>0</v>
      </c>
      <c r="W141" s="47">
        <f t="shared" si="101"/>
        <v>0</v>
      </c>
      <c r="X141" s="48">
        <v>4</v>
      </c>
      <c r="Y141" s="47">
        <f t="shared" si="102"/>
        <v>100</v>
      </c>
      <c r="Z141" s="47">
        <v>0</v>
      </c>
      <c r="AA141" s="47">
        <f t="shared" si="103"/>
        <v>0</v>
      </c>
      <c r="AB141" s="48">
        <v>3</v>
      </c>
      <c r="AC141" s="136"/>
      <c r="AD141" s="136"/>
      <c r="AE141" s="106" t="str">
        <f t="shared" si="104"/>
        <v>Yondo2020</v>
      </c>
      <c r="AF141" s="106">
        <f t="shared" si="105"/>
        <v>4</v>
      </c>
      <c r="AG141" s="106">
        <f t="shared" si="106"/>
        <v>0</v>
      </c>
      <c r="AH141" s="106">
        <f t="shared" si="107"/>
        <v>0</v>
      </c>
      <c r="AI141" s="106">
        <f t="shared" si="108"/>
        <v>0</v>
      </c>
      <c r="AJ141" s="120">
        <f t="shared" si="109"/>
        <v>0</v>
      </c>
      <c r="AK141" s="106">
        <f t="shared" si="110"/>
        <v>4</v>
      </c>
      <c r="AL141" s="136"/>
      <c r="AM141" s="136"/>
      <c r="AN141" s="136"/>
      <c r="AO141" s="136"/>
      <c r="AP141" s="136"/>
      <c r="AQ141" s="136"/>
      <c r="AR141" s="136"/>
      <c r="AS141" s="136"/>
      <c r="AT141" s="136"/>
    </row>
    <row r="142" spans="1:46" ht="26.1" customHeight="1" x14ac:dyDescent="0.2">
      <c r="A142" s="67" t="s">
        <v>174</v>
      </c>
      <c r="B142" s="68">
        <f>SUM($B$136:$B$141)</f>
        <v>58</v>
      </c>
      <c r="C142" s="62">
        <f>B142/B142*100</f>
        <v>100</v>
      </c>
      <c r="D142" s="80">
        <f>SUM($D$136:$D$141)</f>
        <v>0</v>
      </c>
      <c r="E142" s="71">
        <f>(D142/$B$142)*100</f>
        <v>0</v>
      </c>
      <c r="F142" s="68">
        <f>SUM($F$136:$F$141)</f>
        <v>46</v>
      </c>
      <c r="G142" s="83">
        <f>(F142/$B$142)*100</f>
        <v>79.310344827586206</v>
      </c>
      <c r="H142" s="68">
        <f>SUM($H$136:$H$141)</f>
        <v>11</v>
      </c>
      <c r="I142" s="83">
        <f>(H142/$B$142)*100</f>
        <v>18.96551724137931</v>
      </c>
      <c r="J142" s="68">
        <f>SUM($J$136:$J$141)</f>
        <v>0</v>
      </c>
      <c r="K142" s="71">
        <f>(J142/$B$142)*100</f>
        <v>0</v>
      </c>
      <c r="L142" s="68">
        <f>SUM($L$136:$L$141)</f>
        <v>37</v>
      </c>
      <c r="M142" s="83">
        <f>(L142/$B$142)*100</f>
        <v>63.793103448275865</v>
      </c>
      <c r="N142" s="68">
        <f>SUM($N$136:$N$141)</f>
        <v>1</v>
      </c>
      <c r="O142" s="71">
        <f>(N142/$B$142)*100</f>
        <v>1.7241379310344827</v>
      </c>
      <c r="P142" s="68">
        <f>SUM($P$136:$P$141)</f>
        <v>4</v>
      </c>
      <c r="Q142" s="83">
        <f>(P142/$B$142)*100</f>
        <v>6.8965517241379306</v>
      </c>
      <c r="R142" s="68">
        <f>SUM($R$136:$R$141)</f>
        <v>0</v>
      </c>
      <c r="S142" s="71">
        <f>(R142/$B$142)*100</f>
        <v>0</v>
      </c>
      <c r="T142" s="68">
        <f>SUM($T$136:$T$141)</f>
        <v>2</v>
      </c>
      <c r="U142" s="83">
        <f>(T142/$B$142)*100</f>
        <v>3.4482758620689653</v>
      </c>
      <c r="V142" s="68">
        <f>SUM($V$136:$V$141)</f>
        <v>0</v>
      </c>
      <c r="W142" s="71">
        <f>(V142/$B$142)*100</f>
        <v>0</v>
      </c>
      <c r="X142" s="68">
        <f>SUM($X$136:$X$141)</f>
        <v>52</v>
      </c>
      <c r="Y142" s="71">
        <f>(X142/$B$142)*100</f>
        <v>89.65517241379311</v>
      </c>
      <c r="Z142" s="95">
        <f>SUM(Z136:Z141)</f>
        <v>4</v>
      </c>
      <c r="AA142" s="71">
        <f>(Z142/$B$142)*100</f>
        <v>6.8965517241379306</v>
      </c>
      <c r="AB142" s="68">
        <f>SUM($AB$136:$AB$141)</f>
        <v>3</v>
      </c>
      <c r="AC142" s="113"/>
      <c r="AD142" s="113"/>
      <c r="AE142" s="106" t="str">
        <f t="shared" si="104"/>
        <v>TOTAL2020</v>
      </c>
      <c r="AF142" s="106">
        <f t="shared" si="105"/>
        <v>58</v>
      </c>
      <c r="AG142" s="106">
        <f t="shared" si="106"/>
        <v>0</v>
      </c>
      <c r="AH142" s="106">
        <f t="shared" si="107"/>
        <v>2</v>
      </c>
      <c r="AI142" s="106">
        <f t="shared" si="108"/>
        <v>0</v>
      </c>
      <c r="AJ142" s="120">
        <f t="shared" si="109"/>
        <v>4</v>
      </c>
      <c r="AK142" s="106">
        <f t="shared" si="110"/>
        <v>52</v>
      </c>
      <c r="AL142" s="113"/>
      <c r="AM142" s="113"/>
      <c r="AN142" s="113"/>
      <c r="AO142" s="113"/>
      <c r="AP142" s="113"/>
      <c r="AQ142" s="113"/>
      <c r="AR142" s="113"/>
      <c r="AS142" s="113"/>
      <c r="AT142" s="113"/>
    </row>
    <row r="143" spans="1:46" ht="26.1" customHeight="1" x14ac:dyDescent="0.2">
      <c r="A143" s="112"/>
      <c r="B143" s="113"/>
      <c r="C143" s="114"/>
      <c r="D143" s="115"/>
      <c r="E143" s="116"/>
      <c r="F143" s="113"/>
      <c r="G143" s="114"/>
      <c r="H143" s="113"/>
      <c r="I143" s="114"/>
      <c r="J143" s="113"/>
      <c r="K143" s="114"/>
      <c r="L143" s="113"/>
      <c r="M143" s="114"/>
      <c r="N143" s="113"/>
      <c r="O143" s="114"/>
      <c r="P143" s="113"/>
      <c r="Q143" s="114"/>
      <c r="R143" s="113"/>
      <c r="S143" s="114"/>
      <c r="T143" s="113"/>
      <c r="U143" s="114"/>
      <c r="V143" s="113"/>
      <c r="W143" s="114"/>
      <c r="X143" s="113"/>
      <c r="Y143" s="114"/>
      <c r="Z143" s="117"/>
      <c r="AA143" s="114"/>
      <c r="AB143" s="113"/>
      <c r="AC143" s="113"/>
      <c r="AD143" s="113"/>
      <c r="AE143" s="106" t="str">
        <f t="shared" si="104"/>
        <v>2020</v>
      </c>
      <c r="AF143" s="106">
        <f t="shared" si="105"/>
        <v>0</v>
      </c>
      <c r="AG143" s="106">
        <f t="shared" si="106"/>
        <v>0</v>
      </c>
      <c r="AH143" s="106">
        <f t="shared" si="107"/>
        <v>0</v>
      </c>
      <c r="AI143" s="106">
        <f t="shared" si="108"/>
        <v>0</v>
      </c>
      <c r="AJ143" s="120">
        <f t="shared" si="109"/>
        <v>0</v>
      </c>
      <c r="AK143" s="106">
        <f t="shared" si="110"/>
        <v>0</v>
      </c>
      <c r="AL143" s="113"/>
      <c r="AM143" s="113"/>
      <c r="AN143" s="113"/>
      <c r="AO143" s="113"/>
      <c r="AP143" s="113"/>
      <c r="AQ143" s="113"/>
      <c r="AR143" s="113"/>
      <c r="AS143" s="113"/>
      <c r="AT143" s="113"/>
    </row>
    <row r="144" spans="1:46" ht="26.1" customHeight="1" x14ac:dyDescent="0.2">
      <c r="A144" s="112"/>
      <c r="B144" s="113"/>
      <c r="C144" s="114"/>
      <c r="D144" s="115"/>
      <c r="E144" s="116"/>
      <c r="F144" s="113"/>
      <c r="G144" s="114"/>
      <c r="H144" s="113"/>
      <c r="I144" s="114"/>
      <c r="J144" s="113"/>
      <c r="K144" s="114"/>
      <c r="L144" s="113"/>
      <c r="M144" s="114"/>
      <c r="N144" s="113"/>
      <c r="O144" s="114"/>
      <c r="P144" s="113"/>
      <c r="Q144" s="114"/>
      <c r="R144" s="113"/>
      <c r="S144" s="114"/>
      <c r="T144" s="113"/>
      <c r="U144" s="114"/>
      <c r="V144" s="113"/>
      <c r="W144" s="114"/>
      <c r="X144" s="113"/>
      <c r="Y144" s="114"/>
      <c r="Z144" s="117"/>
      <c r="AA144" s="114"/>
      <c r="AB144" s="113"/>
      <c r="AC144" s="113"/>
      <c r="AD144" s="113"/>
      <c r="AE144" s="106" t="str">
        <f t="shared" si="104"/>
        <v>2020</v>
      </c>
      <c r="AF144" s="106">
        <f t="shared" si="105"/>
        <v>0</v>
      </c>
      <c r="AG144" s="106">
        <f t="shared" si="106"/>
        <v>0</v>
      </c>
      <c r="AH144" s="106">
        <f t="shared" si="107"/>
        <v>0</v>
      </c>
      <c r="AI144" s="106">
        <f t="shared" si="108"/>
        <v>0</v>
      </c>
      <c r="AJ144" s="120">
        <f t="shared" si="109"/>
        <v>0</v>
      </c>
      <c r="AK144" s="106">
        <f t="shared" si="110"/>
        <v>0</v>
      </c>
      <c r="AL144" s="113"/>
      <c r="AM144" s="113"/>
      <c r="AN144" s="113"/>
      <c r="AO144" s="113"/>
      <c r="AP144" s="113"/>
      <c r="AQ144" s="113"/>
      <c r="AR144" s="113"/>
      <c r="AS144" s="113"/>
      <c r="AT144" s="113"/>
    </row>
    <row r="145" spans="1:49" ht="15" x14ac:dyDescent="0.2">
      <c r="A145" s="104"/>
      <c r="B145" s="85"/>
      <c r="C145" s="86"/>
      <c r="D145" s="87"/>
      <c r="E145" s="86"/>
      <c r="F145" s="85"/>
      <c r="G145" s="86"/>
      <c r="H145" s="97"/>
      <c r="I145" s="98"/>
      <c r="J145" s="97"/>
      <c r="K145" s="98"/>
      <c r="L145" s="97"/>
      <c r="M145" s="98"/>
      <c r="N145" s="97"/>
      <c r="O145" s="98"/>
      <c r="P145" s="97"/>
      <c r="Q145" s="98"/>
      <c r="R145" s="97"/>
      <c r="S145" s="98"/>
      <c r="T145" s="97"/>
      <c r="U145" s="98"/>
      <c r="V145" s="97"/>
      <c r="W145" s="98"/>
      <c r="X145" s="97"/>
      <c r="Y145" s="98"/>
      <c r="Z145" s="99"/>
      <c r="AA145" s="98"/>
      <c r="AB145" s="97"/>
      <c r="AC145" s="97"/>
      <c r="AD145" s="97"/>
      <c r="AE145" s="106" t="str">
        <f t="shared" si="104"/>
        <v>2020</v>
      </c>
      <c r="AF145" s="106">
        <f t="shared" si="105"/>
        <v>0</v>
      </c>
      <c r="AG145" s="106">
        <f t="shared" si="106"/>
        <v>0</v>
      </c>
      <c r="AH145" s="106">
        <f t="shared" si="107"/>
        <v>0</v>
      </c>
      <c r="AI145" s="106">
        <f t="shared" si="108"/>
        <v>0</v>
      </c>
      <c r="AJ145" s="120">
        <f t="shared" si="109"/>
        <v>0</v>
      </c>
      <c r="AK145" s="106">
        <f t="shared" si="110"/>
        <v>0</v>
      </c>
      <c r="AL145" s="97"/>
      <c r="AM145" s="97"/>
      <c r="AN145" s="97"/>
      <c r="AO145" s="97"/>
      <c r="AP145" s="97"/>
      <c r="AQ145" s="97"/>
      <c r="AR145" s="97"/>
      <c r="AS145" s="97"/>
      <c r="AT145" s="97"/>
    </row>
    <row r="146" spans="1:49" ht="15" x14ac:dyDescent="0.2">
      <c r="A146" s="84"/>
      <c r="B146" s="85"/>
      <c r="C146" s="86"/>
      <c r="D146" s="87"/>
      <c r="E146" s="86"/>
      <c r="F146" s="85"/>
      <c r="G146" s="86"/>
      <c r="H146" s="97"/>
      <c r="I146" s="98"/>
      <c r="J146" s="97"/>
      <c r="K146" s="98"/>
      <c r="L146" s="97"/>
      <c r="M146" s="98"/>
      <c r="N146" s="97"/>
      <c r="O146" s="98"/>
      <c r="P146" s="97"/>
      <c r="Q146" s="98"/>
      <c r="R146" s="97"/>
      <c r="S146" s="98"/>
      <c r="T146" s="97"/>
      <c r="U146" s="98"/>
      <c r="V146" s="97"/>
      <c r="W146" s="98"/>
      <c r="X146" s="97"/>
      <c r="Y146" s="98"/>
      <c r="Z146" s="99"/>
      <c r="AA146" s="98"/>
      <c r="AB146" s="97"/>
      <c r="AC146" s="97"/>
      <c r="AD146" s="97"/>
      <c r="AE146" s="106" t="str">
        <f t="shared" si="104"/>
        <v>2020</v>
      </c>
      <c r="AF146" s="106">
        <f t="shared" si="105"/>
        <v>0</v>
      </c>
      <c r="AG146" s="106">
        <f t="shared" si="106"/>
        <v>0</v>
      </c>
      <c r="AH146" s="106">
        <f t="shared" si="107"/>
        <v>0</v>
      </c>
      <c r="AI146" s="106">
        <f t="shared" si="108"/>
        <v>0</v>
      </c>
      <c r="AJ146" s="120">
        <f t="shared" si="109"/>
        <v>0</v>
      </c>
      <c r="AK146" s="106">
        <f t="shared" si="110"/>
        <v>0</v>
      </c>
      <c r="AL146" s="97"/>
      <c r="AM146" s="97"/>
      <c r="AN146" s="97"/>
      <c r="AO146" s="97"/>
      <c r="AP146" s="97"/>
      <c r="AQ146" s="97"/>
      <c r="AR146" s="97"/>
      <c r="AS146" s="97"/>
      <c r="AT146" s="97"/>
    </row>
    <row r="147" spans="1:49" ht="25.5" customHeight="1" x14ac:dyDescent="0.2">
      <c r="A147" s="205" t="s">
        <v>223</v>
      </c>
      <c r="B147" s="206"/>
      <c r="C147" s="206"/>
      <c r="D147" s="206"/>
      <c r="E147" s="206"/>
      <c r="F147" s="206"/>
      <c r="G147" s="206"/>
      <c r="H147" s="206"/>
      <c r="I147" s="206"/>
      <c r="J147" s="206"/>
      <c r="K147" s="206"/>
      <c r="L147" s="206"/>
      <c r="M147" s="206"/>
      <c r="N147" s="206"/>
      <c r="O147" s="206"/>
      <c r="P147" s="206"/>
      <c r="Q147" s="206"/>
      <c r="R147" s="206"/>
      <c r="S147" s="206"/>
      <c r="T147" s="206"/>
      <c r="U147" s="206"/>
      <c r="V147" s="206"/>
      <c r="W147" s="206"/>
      <c r="X147" s="206"/>
      <c r="Y147" s="206"/>
      <c r="Z147" s="206"/>
      <c r="AA147" s="206"/>
      <c r="AB147" s="207"/>
      <c r="AC147" s="137"/>
      <c r="AD147" s="137"/>
      <c r="AE147" s="106" t="str">
        <f t="shared" si="104"/>
        <v>SUBREGION: NORDESTE - ANTIOQUIA 20202020</v>
      </c>
      <c r="AF147" s="106">
        <f t="shared" si="105"/>
        <v>0</v>
      </c>
      <c r="AG147" s="106">
        <f t="shared" si="106"/>
        <v>0</v>
      </c>
      <c r="AH147" s="106">
        <f t="shared" si="107"/>
        <v>0</v>
      </c>
      <c r="AI147" s="106">
        <f t="shared" si="108"/>
        <v>0</v>
      </c>
      <c r="AJ147" s="120">
        <f t="shared" si="109"/>
        <v>0</v>
      </c>
      <c r="AK147" s="106">
        <f t="shared" si="110"/>
        <v>0</v>
      </c>
      <c r="AL147" s="137"/>
      <c r="AM147" s="137"/>
      <c r="AN147" s="137"/>
      <c r="AO147" s="137"/>
      <c r="AP147" s="137"/>
      <c r="AQ147" s="137"/>
      <c r="AR147" s="137"/>
      <c r="AS147" s="137"/>
      <c r="AT147" s="137"/>
    </row>
    <row r="148" spans="1:49" ht="27" customHeight="1" x14ac:dyDescent="0.2">
      <c r="A148" s="175" t="s">
        <v>176</v>
      </c>
      <c r="B148" s="196" t="s">
        <v>177</v>
      </c>
      <c r="C148" s="198" t="s">
        <v>178</v>
      </c>
      <c r="D148" s="175" t="s">
        <v>150</v>
      </c>
      <c r="E148" s="175"/>
      <c r="F148" s="175"/>
      <c r="G148" s="175"/>
      <c r="H148" s="175"/>
      <c r="I148" s="175"/>
      <c r="J148" s="175"/>
      <c r="K148" s="175"/>
      <c r="L148" s="175" t="s">
        <v>151</v>
      </c>
      <c r="M148" s="175"/>
      <c r="N148" s="175"/>
      <c r="O148" s="175"/>
      <c r="P148" s="175"/>
      <c r="Q148" s="175"/>
      <c r="R148" s="175" t="s">
        <v>152</v>
      </c>
      <c r="S148" s="175"/>
      <c r="T148" s="175"/>
      <c r="U148" s="175"/>
      <c r="V148" s="175"/>
      <c r="W148" s="175"/>
      <c r="X148" s="175"/>
      <c r="Y148" s="175"/>
      <c r="Z148" s="200" t="s">
        <v>215</v>
      </c>
      <c r="AA148" s="60"/>
      <c r="AB148" s="196" t="s">
        <v>154</v>
      </c>
      <c r="AC148" s="134"/>
      <c r="AD148" s="134"/>
      <c r="AE148" s="106" t="str">
        <f t="shared" si="104"/>
        <v>Municipio2020</v>
      </c>
      <c r="AF148" s="106" t="str">
        <f t="shared" si="105"/>
        <v>Numero Piscinas</v>
      </c>
      <c r="AG148" s="106" t="str">
        <f t="shared" si="106"/>
        <v>CONCEPTO</v>
      </c>
      <c r="AH148" s="106">
        <f t="shared" si="107"/>
        <v>0</v>
      </c>
      <c r="AI148" s="106">
        <f t="shared" si="108"/>
        <v>0</v>
      </c>
      <c r="AJ148" s="120" t="str">
        <f t="shared" si="109"/>
        <v>Sin Información 2020</v>
      </c>
      <c r="AK148" s="106">
        <f t="shared" si="110"/>
        <v>0</v>
      </c>
      <c r="AL148" s="134"/>
      <c r="AM148" s="134"/>
      <c r="AN148" s="134"/>
      <c r="AO148" s="134"/>
      <c r="AP148" s="134"/>
      <c r="AQ148" s="134"/>
      <c r="AR148" s="134"/>
      <c r="AS148" s="134"/>
      <c r="AT148" s="134"/>
      <c r="AU148" s="108"/>
      <c r="AV148" s="108"/>
      <c r="AW148" s="108"/>
    </row>
    <row r="149" spans="1:49" ht="128.25" customHeight="1" x14ac:dyDescent="0.25">
      <c r="A149" s="195"/>
      <c r="B149" s="197"/>
      <c r="C149" s="199"/>
      <c r="D149" s="61" t="s">
        <v>155</v>
      </c>
      <c r="E149" s="62" t="s">
        <v>149</v>
      </c>
      <c r="F149" s="61" t="s">
        <v>156</v>
      </c>
      <c r="G149" s="62" t="s">
        <v>149</v>
      </c>
      <c r="H149" s="61" t="s">
        <v>157</v>
      </c>
      <c r="I149" s="62" t="s">
        <v>149</v>
      </c>
      <c r="J149" s="61" t="s">
        <v>158</v>
      </c>
      <c r="K149" s="62" t="s">
        <v>149</v>
      </c>
      <c r="L149" s="61" t="s">
        <v>159</v>
      </c>
      <c r="M149" s="62" t="s">
        <v>149</v>
      </c>
      <c r="N149" s="61" t="s">
        <v>160</v>
      </c>
      <c r="O149" s="62" t="s">
        <v>149</v>
      </c>
      <c r="P149" s="61" t="s">
        <v>161</v>
      </c>
      <c r="Q149" s="62" t="s">
        <v>149</v>
      </c>
      <c r="R149" s="61" t="s">
        <v>162</v>
      </c>
      <c r="S149" s="62" t="s">
        <v>149</v>
      </c>
      <c r="T149" s="61" t="s">
        <v>163</v>
      </c>
      <c r="U149" s="62" t="s">
        <v>149</v>
      </c>
      <c r="V149" s="61" t="s">
        <v>164</v>
      </c>
      <c r="W149" s="62" t="s">
        <v>149</v>
      </c>
      <c r="X149" s="61" t="s">
        <v>88</v>
      </c>
      <c r="Y149" s="62" t="s">
        <v>149</v>
      </c>
      <c r="Z149" s="201"/>
      <c r="AA149" s="63" t="s">
        <v>149</v>
      </c>
      <c r="AB149" s="197"/>
      <c r="AC149" s="135"/>
      <c r="AD149" s="135"/>
      <c r="AE149" s="106" t="str">
        <f t="shared" si="104"/>
        <v>2020</v>
      </c>
      <c r="AF149" s="106">
        <f t="shared" si="105"/>
        <v>0</v>
      </c>
      <c r="AG149" s="106" t="str">
        <f t="shared" si="106"/>
        <v>Favorable</v>
      </c>
      <c r="AH149" s="106" t="str">
        <f t="shared" si="107"/>
        <v>Favorable con Requerimientos</v>
      </c>
      <c r="AI149" s="106" t="str">
        <f t="shared" si="108"/>
        <v>Desfavorable</v>
      </c>
      <c r="AJ149" s="120">
        <f t="shared" si="109"/>
        <v>0</v>
      </c>
      <c r="AK149" s="106" t="str">
        <f t="shared" si="110"/>
        <v>Fuera de Servicio</v>
      </c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108"/>
      <c r="AV149" s="108"/>
      <c r="AW149" s="108"/>
    </row>
    <row r="150" spans="1:49" ht="26.1" customHeight="1" x14ac:dyDescent="0.2">
      <c r="A150" s="92" t="s">
        <v>13</v>
      </c>
      <c r="B150" s="48">
        <v>8</v>
      </c>
      <c r="C150" s="118">
        <f>(B150/$B$160)*100</f>
        <v>15.09433962264151</v>
      </c>
      <c r="D150" s="46">
        <v>1</v>
      </c>
      <c r="E150" s="102">
        <f>(D150/B150)*100</f>
        <v>12.5</v>
      </c>
      <c r="F150" s="46">
        <v>6</v>
      </c>
      <c r="G150" s="118">
        <f>(F150/B150)*100</f>
        <v>75</v>
      </c>
      <c r="H150" s="46">
        <v>1</v>
      </c>
      <c r="I150" s="118">
        <f>(H150/B150)*100</f>
        <v>12.5</v>
      </c>
      <c r="J150" s="46">
        <v>0</v>
      </c>
      <c r="K150" s="118">
        <f>(J150/B150)*100</f>
        <v>0</v>
      </c>
      <c r="L150" s="46">
        <v>6</v>
      </c>
      <c r="M150" s="118">
        <f>(L150/B150)*100</f>
        <v>75</v>
      </c>
      <c r="N150" s="46">
        <v>0</v>
      </c>
      <c r="O150" s="118">
        <f>(N150/B150)*100</f>
        <v>0</v>
      </c>
      <c r="P150" s="46">
        <v>2</v>
      </c>
      <c r="Q150" s="118">
        <f>(P150/B150)*100</f>
        <v>25</v>
      </c>
      <c r="R150" s="46">
        <v>1</v>
      </c>
      <c r="S150" s="118">
        <f>(R150/B150)*100</f>
        <v>12.5</v>
      </c>
      <c r="T150" s="46">
        <v>0</v>
      </c>
      <c r="U150" s="118">
        <f>(T150/B150)*100</f>
        <v>0</v>
      </c>
      <c r="V150" s="46">
        <v>0</v>
      </c>
      <c r="W150" s="118">
        <f>(V150/B150)*100</f>
        <v>0</v>
      </c>
      <c r="X150" s="46">
        <v>6</v>
      </c>
      <c r="Y150" s="118">
        <f>(X150/B150)*100</f>
        <v>75</v>
      </c>
      <c r="Z150" s="119">
        <v>1</v>
      </c>
      <c r="AA150" s="47">
        <f t="shared" ref="AA150:AA159" si="111">(Z150/B150)*100</f>
        <v>12.5</v>
      </c>
      <c r="AB150" s="46">
        <v>0</v>
      </c>
      <c r="AC150" s="106"/>
      <c r="AD150" s="106"/>
      <c r="AE150" s="106" t="str">
        <f t="shared" si="104"/>
        <v>Amalfi2020</v>
      </c>
      <c r="AF150" s="106">
        <f t="shared" si="105"/>
        <v>8</v>
      </c>
      <c r="AG150" s="106">
        <f t="shared" si="106"/>
        <v>1</v>
      </c>
      <c r="AH150" s="106">
        <f t="shared" si="107"/>
        <v>0</v>
      </c>
      <c r="AI150" s="106">
        <f t="shared" si="108"/>
        <v>0</v>
      </c>
      <c r="AJ150" s="120">
        <f t="shared" si="109"/>
        <v>1</v>
      </c>
      <c r="AK150" s="106">
        <f t="shared" si="110"/>
        <v>6</v>
      </c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108"/>
      <c r="AV150" s="108"/>
      <c r="AW150" s="108"/>
    </row>
    <row r="151" spans="1:49" ht="26.1" customHeight="1" x14ac:dyDescent="0.2">
      <c r="A151" s="93" t="s">
        <v>110</v>
      </c>
      <c r="B151" s="48">
        <v>3</v>
      </c>
      <c r="C151" s="118">
        <f t="shared" ref="C151:C159" si="112">(B151/$B$160)*100</f>
        <v>5.6603773584905666</v>
      </c>
      <c r="D151" s="46">
        <v>0</v>
      </c>
      <c r="E151" s="102">
        <f t="shared" ref="E151:E159" si="113">(D151/B151)*100</f>
        <v>0</v>
      </c>
      <c r="F151" s="46">
        <v>2</v>
      </c>
      <c r="G151" s="118">
        <f t="shared" ref="G151:G159" si="114">(F151/B151)*100</f>
        <v>66.666666666666657</v>
      </c>
      <c r="H151" s="46">
        <v>1</v>
      </c>
      <c r="I151" s="118">
        <f t="shared" ref="I151:I159" si="115">(H151/B151)*100</f>
        <v>33.333333333333329</v>
      </c>
      <c r="J151" s="46">
        <v>0</v>
      </c>
      <c r="K151" s="118">
        <f t="shared" ref="K151:K159" si="116">(J151/B151)*100</f>
        <v>0</v>
      </c>
      <c r="L151" s="46">
        <v>3</v>
      </c>
      <c r="M151" s="118">
        <f t="shared" ref="M151:M159" si="117">(L151/B151)*100</f>
        <v>100</v>
      </c>
      <c r="N151" s="46">
        <v>0</v>
      </c>
      <c r="O151" s="118">
        <f t="shared" ref="O151:O159" si="118">(N151/B151)*100</f>
        <v>0</v>
      </c>
      <c r="P151" s="46">
        <v>0</v>
      </c>
      <c r="Q151" s="118">
        <f t="shared" ref="Q151:Q159" si="119">(P151/B151)*100</f>
        <v>0</v>
      </c>
      <c r="R151" s="46">
        <v>1</v>
      </c>
      <c r="S151" s="118">
        <f t="shared" ref="S151:S159" si="120">(R151/B151)*100</f>
        <v>33.333333333333329</v>
      </c>
      <c r="T151" s="46">
        <v>0</v>
      </c>
      <c r="U151" s="118">
        <f t="shared" ref="U151:U159" si="121">(T151/B151)*100</f>
        <v>0</v>
      </c>
      <c r="V151" s="46">
        <v>2</v>
      </c>
      <c r="W151" s="118">
        <f t="shared" ref="W151:W159" si="122">(V151/B151)*100</f>
        <v>66.666666666666657</v>
      </c>
      <c r="X151" s="46">
        <v>0</v>
      </c>
      <c r="Y151" s="118">
        <f t="shared" ref="Y151:Y159" si="123">(X151/B151)*100</f>
        <v>0</v>
      </c>
      <c r="Z151" s="119">
        <v>0</v>
      </c>
      <c r="AA151" s="47">
        <f t="shared" si="111"/>
        <v>0</v>
      </c>
      <c r="AB151" s="46">
        <v>0</v>
      </c>
      <c r="AC151" s="106"/>
      <c r="AD151" s="106"/>
      <c r="AE151" s="106" t="str">
        <f t="shared" si="104"/>
        <v>Anori2020</v>
      </c>
      <c r="AF151" s="106">
        <f t="shared" si="105"/>
        <v>3</v>
      </c>
      <c r="AG151" s="106">
        <f t="shared" si="106"/>
        <v>1</v>
      </c>
      <c r="AH151" s="106">
        <f t="shared" si="107"/>
        <v>0</v>
      </c>
      <c r="AI151" s="106">
        <f t="shared" si="108"/>
        <v>2</v>
      </c>
      <c r="AJ151" s="120">
        <f t="shared" si="109"/>
        <v>0</v>
      </c>
      <c r="AK151" s="106">
        <f t="shared" si="110"/>
        <v>0</v>
      </c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108"/>
      <c r="AV151" s="108"/>
      <c r="AW151" s="108"/>
    </row>
    <row r="152" spans="1:49" ht="26.1" customHeight="1" x14ac:dyDescent="0.2">
      <c r="A152" s="93" t="s">
        <v>14</v>
      </c>
      <c r="B152" s="48">
        <v>4</v>
      </c>
      <c r="C152" s="118">
        <f t="shared" si="112"/>
        <v>7.5471698113207548</v>
      </c>
      <c r="D152" s="46">
        <v>1</v>
      </c>
      <c r="E152" s="102">
        <f t="shared" si="113"/>
        <v>25</v>
      </c>
      <c r="F152" s="46">
        <v>3</v>
      </c>
      <c r="G152" s="118">
        <f t="shared" si="114"/>
        <v>75</v>
      </c>
      <c r="H152" s="46">
        <v>0</v>
      </c>
      <c r="I152" s="118">
        <f t="shared" si="115"/>
        <v>0</v>
      </c>
      <c r="J152" s="46">
        <v>0</v>
      </c>
      <c r="K152" s="118">
        <f t="shared" si="116"/>
        <v>0</v>
      </c>
      <c r="L152" s="46">
        <v>2</v>
      </c>
      <c r="M152" s="118">
        <f t="shared" si="117"/>
        <v>50</v>
      </c>
      <c r="N152" s="46">
        <v>2</v>
      </c>
      <c r="O152" s="118">
        <f t="shared" si="118"/>
        <v>50</v>
      </c>
      <c r="P152" s="46">
        <v>0</v>
      </c>
      <c r="Q152" s="118">
        <f t="shared" si="119"/>
        <v>0</v>
      </c>
      <c r="R152" s="46">
        <v>1</v>
      </c>
      <c r="S152" s="118">
        <f t="shared" si="120"/>
        <v>25</v>
      </c>
      <c r="T152" s="46">
        <v>0</v>
      </c>
      <c r="U152" s="118">
        <f t="shared" si="121"/>
        <v>0</v>
      </c>
      <c r="V152" s="46">
        <v>0</v>
      </c>
      <c r="W152" s="118">
        <f t="shared" si="122"/>
        <v>0</v>
      </c>
      <c r="X152" s="46">
        <v>0</v>
      </c>
      <c r="Y152" s="118">
        <f t="shared" si="123"/>
        <v>0</v>
      </c>
      <c r="Z152" s="119">
        <v>3</v>
      </c>
      <c r="AA152" s="47">
        <f t="shared" si="111"/>
        <v>75</v>
      </c>
      <c r="AB152" s="46">
        <v>0</v>
      </c>
      <c r="AC152" s="106"/>
      <c r="AD152" s="106"/>
      <c r="AE152" s="106" t="str">
        <f t="shared" si="104"/>
        <v>Cisneros2020</v>
      </c>
      <c r="AF152" s="106">
        <f t="shared" si="105"/>
        <v>4</v>
      </c>
      <c r="AG152" s="106">
        <f t="shared" si="106"/>
        <v>1</v>
      </c>
      <c r="AH152" s="106">
        <f t="shared" si="107"/>
        <v>0</v>
      </c>
      <c r="AI152" s="106">
        <f t="shared" si="108"/>
        <v>0</v>
      </c>
      <c r="AJ152" s="120">
        <f t="shared" si="109"/>
        <v>3</v>
      </c>
      <c r="AK152" s="106">
        <f t="shared" si="110"/>
        <v>0</v>
      </c>
      <c r="AL152" s="106"/>
      <c r="AM152" s="106"/>
      <c r="AN152" s="106"/>
      <c r="AO152" s="106"/>
      <c r="AP152" s="106"/>
      <c r="AQ152" s="106"/>
      <c r="AR152" s="106"/>
      <c r="AS152" s="106"/>
      <c r="AT152" s="106"/>
    </row>
    <row r="153" spans="1:49" ht="26.1" customHeight="1" x14ac:dyDescent="0.2">
      <c r="A153" s="93" t="s">
        <v>15</v>
      </c>
      <c r="B153" s="48">
        <v>12</v>
      </c>
      <c r="C153" s="118">
        <f t="shared" si="112"/>
        <v>22.641509433962266</v>
      </c>
      <c r="D153" s="46">
        <v>0</v>
      </c>
      <c r="E153" s="102">
        <f t="shared" si="113"/>
        <v>0</v>
      </c>
      <c r="F153" s="46">
        <v>10</v>
      </c>
      <c r="G153" s="118">
        <f t="shared" si="114"/>
        <v>83.333333333333343</v>
      </c>
      <c r="H153" s="46">
        <v>2</v>
      </c>
      <c r="I153" s="118">
        <f t="shared" si="115"/>
        <v>16.666666666666664</v>
      </c>
      <c r="J153" s="46">
        <v>0</v>
      </c>
      <c r="K153" s="118">
        <f t="shared" si="116"/>
        <v>0</v>
      </c>
      <c r="L153" s="46">
        <v>11</v>
      </c>
      <c r="M153" s="118">
        <f t="shared" si="117"/>
        <v>91.666666666666657</v>
      </c>
      <c r="N153" s="46">
        <v>1</v>
      </c>
      <c r="O153" s="118">
        <f t="shared" si="118"/>
        <v>8.3333333333333321</v>
      </c>
      <c r="P153" s="46">
        <v>0</v>
      </c>
      <c r="Q153" s="118">
        <f t="shared" si="119"/>
        <v>0</v>
      </c>
      <c r="R153" s="46">
        <v>0</v>
      </c>
      <c r="S153" s="118">
        <f t="shared" si="120"/>
        <v>0</v>
      </c>
      <c r="T153" s="46">
        <v>0</v>
      </c>
      <c r="U153" s="118">
        <f t="shared" si="121"/>
        <v>0</v>
      </c>
      <c r="V153" s="46">
        <v>0</v>
      </c>
      <c r="W153" s="118">
        <f t="shared" si="122"/>
        <v>0</v>
      </c>
      <c r="X153" s="46">
        <v>1</v>
      </c>
      <c r="Y153" s="118">
        <f t="shared" si="123"/>
        <v>8.3333333333333321</v>
      </c>
      <c r="Z153" s="119">
        <v>11</v>
      </c>
      <c r="AA153" s="47">
        <f t="shared" si="111"/>
        <v>91.666666666666657</v>
      </c>
      <c r="AB153" s="46">
        <v>0</v>
      </c>
      <c r="AC153" s="106"/>
      <c r="AD153" s="106"/>
      <c r="AE153" s="106" t="str">
        <f t="shared" si="104"/>
        <v>Remedios2020</v>
      </c>
      <c r="AF153" s="106">
        <f t="shared" si="105"/>
        <v>12</v>
      </c>
      <c r="AG153" s="106">
        <f t="shared" si="106"/>
        <v>0</v>
      </c>
      <c r="AH153" s="106">
        <f t="shared" si="107"/>
        <v>0</v>
      </c>
      <c r="AI153" s="106">
        <f t="shared" si="108"/>
        <v>0</v>
      </c>
      <c r="AJ153" s="120">
        <f t="shared" si="109"/>
        <v>11</v>
      </c>
      <c r="AK153" s="106">
        <f t="shared" si="110"/>
        <v>1</v>
      </c>
      <c r="AL153" s="106"/>
      <c r="AM153" s="106"/>
      <c r="AN153" s="106"/>
      <c r="AO153" s="106"/>
      <c r="AP153" s="106"/>
      <c r="AQ153" s="106"/>
      <c r="AR153" s="106"/>
      <c r="AS153" s="106"/>
      <c r="AT153" s="106"/>
    </row>
    <row r="154" spans="1:49" ht="26.1" customHeight="1" x14ac:dyDescent="0.2">
      <c r="A154" s="93" t="s">
        <v>16</v>
      </c>
      <c r="B154" s="48">
        <v>1</v>
      </c>
      <c r="C154" s="118">
        <f t="shared" si="112"/>
        <v>1.8867924528301887</v>
      </c>
      <c r="D154" s="46">
        <v>0</v>
      </c>
      <c r="E154" s="102">
        <f t="shared" si="113"/>
        <v>0</v>
      </c>
      <c r="F154" s="46">
        <v>1</v>
      </c>
      <c r="G154" s="118">
        <f t="shared" si="114"/>
        <v>100</v>
      </c>
      <c r="H154" s="46">
        <v>0</v>
      </c>
      <c r="I154" s="118">
        <f t="shared" si="115"/>
        <v>0</v>
      </c>
      <c r="J154" s="46">
        <v>0</v>
      </c>
      <c r="K154" s="118">
        <f t="shared" si="116"/>
        <v>0</v>
      </c>
      <c r="L154" s="46">
        <v>1</v>
      </c>
      <c r="M154" s="118">
        <f t="shared" si="117"/>
        <v>100</v>
      </c>
      <c r="N154" s="46">
        <v>0</v>
      </c>
      <c r="O154" s="118">
        <f t="shared" si="118"/>
        <v>0</v>
      </c>
      <c r="P154" s="46">
        <v>0</v>
      </c>
      <c r="Q154" s="118">
        <f t="shared" si="119"/>
        <v>0</v>
      </c>
      <c r="R154" s="46">
        <v>0</v>
      </c>
      <c r="S154" s="118">
        <f t="shared" si="120"/>
        <v>0</v>
      </c>
      <c r="T154" s="46">
        <v>0</v>
      </c>
      <c r="U154" s="118">
        <f t="shared" si="121"/>
        <v>0</v>
      </c>
      <c r="V154" s="46">
        <v>0</v>
      </c>
      <c r="W154" s="118">
        <f t="shared" si="122"/>
        <v>0</v>
      </c>
      <c r="X154" s="46">
        <v>1</v>
      </c>
      <c r="Y154" s="118">
        <f t="shared" si="123"/>
        <v>100</v>
      </c>
      <c r="Z154" s="119">
        <v>0</v>
      </c>
      <c r="AA154" s="47">
        <f t="shared" si="111"/>
        <v>0</v>
      </c>
      <c r="AB154" s="46">
        <v>0</v>
      </c>
      <c r="AC154" s="106"/>
      <c r="AD154" s="106"/>
      <c r="AE154" s="106" t="str">
        <f t="shared" si="104"/>
        <v>San Roque2020</v>
      </c>
      <c r="AF154" s="106">
        <f t="shared" si="105"/>
        <v>1</v>
      </c>
      <c r="AG154" s="106">
        <f t="shared" si="106"/>
        <v>0</v>
      </c>
      <c r="AH154" s="106">
        <f t="shared" si="107"/>
        <v>0</v>
      </c>
      <c r="AI154" s="106">
        <f t="shared" si="108"/>
        <v>0</v>
      </c>
      <c r="AJ154" s="120">
        <f t="shared" si="109"/>
        <v>0</v>
      </c>
      <c r="AK154" s="106">
        <f t="shared" si="110"/>
        <v>1</v>
      </c>
      <c r="AL154" s="106"/>
      <c r="AM154" s="106"/>
      <c r="AN154" s="106"/>
      <c r="AO154" s="106"/>
      <c r="AP154" s="106"/>
      <c r="AQ154" s="106"/>
      <c r="AR154" s="106"/>
      <c r="AS154" s="106"/>
      <c r="AT154" s="106"/>
    </row>
    <row r="155" spans="1:49" ht="26.1" customHeight="1" x14ac:dyDescent="0.2">
      <c r="A155" s="93" t="s">
        <v>17</v>
      </c>
      <c r="B155" s="48">
        <v>5</v>
      </c>
      <c r="C155" s="118">
        <f t="shared" si="112"/>
        <v>9.433962264150944</v>
      </c>
      <c r="D155" s="46">
        <v>0</v>
      </c>
      <c r="E155" s="102">
        <f t="shared" si="113"/>
        <v>0</v>
      </c>
      <c r="F155" s="46">
        <v>5</v>
      </c>
      <c r="G155" s="118">
        <f t="shared" si="114"/>
        <v>100</v>
      </c>
      <c r="H155" s="46">
        <v>0</v>
      </c>
      <c r="I155" s="118">
        <f t="shared" si="115"/>
        <v>0</v>
      </c>
      <c r="J155" s="46">
        <v>0</v>
      </c>
      <c r="K155" s="118">
        <f t="shared" si="116"/>
        <v>0</v>
      </c>
      <c r="L155" s="46">
        <v>2</v>
      </c>
      <c r="M155" s="118">
        <f t="shared" si="117"/>
        <v>40</v>
      </c>
      <c r="N155" s="46">
        <v>3</v>
      </c>
      <c r="O155" s="118">
        <f t="shared" si="118"/>
        <v>60</v>
      </c>
      <c r="P155" s="46">
        <v>0</v>
      </c>
      <c r="Q155" s="118">
        <f t="shared" si="119"/>
        <v>0</v>
      </c>
      <c r="R155" s="46">
        <v>0</v>
      </c>
      <c r="S155" s="118">
        <f t="shared" si="120"/>
        <v>0</v>
      </c>
      <c r="T155" s="46">
        <v>2</v>
      </c>
      <c r="U155" s="118">
        <f t="shared" si="121"/>
        <v>40</v>
      </c>
      <c r="V155" s="46">
        <v>0</v>
      </c>
      <c r="W155" s="118">
        <f t="shared" si="122"/>
        <v>0</v>
      </c>
      <c r="X155" s="46">
        <v>3</v>
      </c>
      <c r="Y155" s="118">
        <f t="shared" si="123"/>
        <v>60</v>
      </c>
      <c r="Z155" s="119">
        <v>0</v>
      </c>
      <c r="AA155" s="47">
        <f t="shared" si="111"/>
        <v>0</v>
      </c>
      <c r="AB155" s="46">
        <v>0</v>
      </c>
      <c r="AC155" s="106"/>
      <c r="AD155" s="106"/>
      <c r="AE155" s="106" t="str">
        <f t="shared" si="104"/>
        <v>Santo Domingo2020</v>
      </c>
      <c r="AF155" s="106">
        <f t="shared" si="105"/>
        <v>5</v>
      </c>
      <c r="AG155" s="106">
        <f t="shared" si="106"/>
        <v>0</v>
      </c>
      <c r="AH155" s="106">
        <f t="shared" si="107"/>
        <v>2</v>
      </c>
      <c r="AI155" s="106">
        <f t="shared" si="108"/>
        <v>0</v>
      </c>
      <c r="AJ155" s="120">
        <f t="shared" si="109"/>
        <v>0</v>
      </c>
      <c r="AK155" s="106">
        <f t="shared" si="110"/>
        <v>3</v>
      </c>
      <c r="AL155" s="106"/>
      <c r="AM155" s="106"/>
      <c r="AN155" s="106"/>
      <c r="AO155" s="106"/>
      <c r="AP155" s="106"/>
      <c r="AQ155" s="106"/>
      <c r="AR155" s="106"/>
      <c r="AS155" s="106"/>
      <c r="AT155" s="106"/>
    </row>
    <row r="156" spans="1:49" ht="26.1" customHeight="1" x14ac:dyDescent="0.2">
      <c r="A156" s="93" t="s">
        <v>18</v>
      </c>
      <c r="B156" s="48">
        <v>6</v>
      </c>
      <c r="C156" s="118">
        <f t="shared" si="112"/>
        <v>11.320754716981133</v>
      </c>
      <c r="D156" s="46">
        <v>0</v>
      </c>
      <c r="E156" s="102">
        <f t="shared" si="113"/>
        <v>0</v>
      </c>
      <c r="F156" s="46">
        <v>0</v>
      </c>
      <c r="G156" s="118">
        <f t="shared" si="114"/>
        <v>0</v>
      </c>
      <c r="H156" s="46">
        <v>6</v>
      </c>
      <c r="I156" s="118">
        <f t="shared" si="115"/>
        <v>100</v>
      </c>
      <c r="J156" s="46">
        <v>0</v>
      </c>
      <c r="K156" s="118">
        <f t="shared" si="116"/>
        <v>0</v>
      </c>
      <c r="L156" s="46">
        <v>6</v>
      </c>
      <c r="M156" s="118">
        <f t="shared" si="117"/>
        <v>100</v>
      </c>
      <c r="N156" s="46">
        <v>0</v>
      </c>
      <c r="O156" s="118">
        <f t="shared" si="118"/>
        <v>0</v>
      </c>
      <c r="P156" s="46">
        <v>0</v>
      </c>
      <c r="Q156" s="118">
        <f t="shared" si="119"/>
        <v>0</v>
      </c>
      <c r="R156" s="46">
        <v>0</v>
      </c>
      <c r="S156" s="118">
        <f t="shared" si="120"/>
        <v>0</v>
      </c>
      <c r="T156" s="46">
        <v>0</v>
      </c>
      <c r="U156" s="118">
        <f t="shared" si="121"/>
        <v>0</v>
      </c>
      <c r="V156" s="46">
        <v>0</v>
      </c>
      <c r="W156" s="118">
        <f t="shared" si="122"/>
        <v>0</v>
      </c>
      <c r="X156" s="46">
        <v>6</v>
      </c>
      <c r="Y156" s="118">
        <f t="shared" si="123"/>
        <v>100</v>
      </c>
      <c r="Z156" s="119">
        <v>0</v>
      </c>
      <c r="AA156" s="47">
        <f t="shared" si="111"/>
        <v>0</v>
      </c>
      <c r="AB156" s="46">
        <v>0</v>
      </c>
      <c r="AC156" s="106"/>
      <c r="AD156" s="106"/>
      <c r="AE156" s="106" t="str">
        <f t="shared" si="104"/>
        <v>Segovia2020</v>
      </c>
      <c r="AF156" s="106">
        <f t="shared" si="105"/>
        <v>6</v>
      </c>
      <c r="AG156" s="106">
        <f t="shared" si="106"/>
        <v>0</v>
      </c>
      <c r="AH156" s="106">
        <f t="shared" si="107"/>
        <v>0</v>
      </c>
      <c r="AI156" s="106">
        <f t="shared" si="108"/>
        <v>0</v>
      </c>
      <c r="AJ156" s="120">
        <f t="shared" si="109"/>
        <v>0</v>
      </c>
      <c r="AK156" s="106">
        <f t="shared" si="110"/>
        <v>6</v>
      </c>
      <c r="AL156" s="106"/>
      <c r="AM156" s="106"/>
      <c r="AN156" s="106"/>
      <c r="AO156" s="106"/>
      <c r="AP156" s="106"/>
      <c r="AQ156" s="106"/>
      <c r="AR156" s="106"/>
      <c r="AS156" s="106"/>
      <c r="AT156" s="106"/>
    </row>
    <row r="157" spans="1:49" ht="26.1" customHeight="1" x14ac:dyDescent="0.2">
      <c r="A157" s="93" t="s">
        <v>111</v>
      </c>
      <c r="B157" s="48">
        <v>3</v>
      </c>
      <c r="C157" s="118">
        <f t="shared" si="112"/>
        <v>5.6603773584905666</v>
      </c>
      <c r="D157" s="46">
        <v>0</v>
      </c>
      <c r="E157" s="102">
        <f t="shared" si="113"/>
        <v>0</v>
      </c>
      <c r="F157" s="46">
        <v>3</v>
      </c>
      <c r="G157" s="118">
        <f t="shared" si="114"/>
        <v>100</v>
      </c>
      <c r="H157" s="46">
        <v>0</v>
      </c>
      <c r="I157" s="118">
        <f t="shared" si="115"/>
        <v>0</v>
      </c>
      <c r="J157" s="46">
        <v>0</v>
      </c>
      <c r="K157" s="118">
        <f t="shared" si="116"/>
        <v>0</v>
      </c>
      <c r="L157" s="46">
        <v>2</v>
      </c>
      <c r="M157" s="118">
        <f t="shared" si="117"/>
        <v>66.666666666666657</v>
      </c>
      <c r="N157" s="46">
        <v>1</v>
      </c>
      <c r="O157" s="118">
        <f t="shared" si="118"/>
        <v>33.333333333333329</v>
      </c>
      <c r="P157" s="46">
        <v>0</v>
      </c>
      <c r="Q157" s="118">
        <f t="shared" si="119"/>
        <v>0</v>
      </c>
      <c r="R157" s="46">
        <v>0</v>
      </c>
      <c r="S157" s="118">
        <f t="shared" si="120"/>
        <v>0</v>
      </c>
      <c r="T157" s="46">
        <v>2</v>
      </c>
      <c r="U157" s="118">
        <f t="shared" si="121"/>
        <v>66.666666666666657</v>
      </c>
      <c r="V157" s="46">
        <v>0</v>
      </c>
      <c r="W157" s="118">
        <f t="shared" si="122"/>
        <v>0</v>
      </c>
      <c r="X157" s="46">
        <v>0</v>
      </c>
      <c r="Y157" s="118">
        <f t="shared" si="123"/>
        <v>0</v>
      </c>
      <c r="Z157" s="119">
        <v>1</v>
      </c>
      <c r="AA157" s="47">
        <f t="shared" si="111"/>
        <v>33.333333333333329</v>
      </c>
      <c r="AB157" s="46">
        <v>0</v>
      </c>
      <c r="AC157" s="106"/>
      <c r="AD157" s="106"/>
      <c r="AE157" s="106" t="str">
        <f t="shared" si="104"/>
        <v>Vegachi2020</v>
      </c>
      <c r="AF157" s="106">
        <f t="shared" si="105"/>
        <v>3</v>
      </c>
      <c r="AG157" s="106">
        <f t="shared" si="106"/>
        <v>0</v>
      </c>
      <c r="AH157" s="106">
        <f t="shared" si="107"/>
        <v>2</v>
      </c>
      <c r="AI157" s="106">
        <f t="shared" si="108"/>
        <v>0</v>
      </c>
      <c r="AJ157" s="120">
        <f t="shared" si="109"/>
        <v>1</v>
      </c>
      <c r="AK157" s="106">
        <f t="shared" si="110"/>
        <v>0</v>
      </c>
      <c r="AL157" s="106"/>
      <c r="AM157" s="106"/>
      <c r="AN157" s="106"/>
      <c r="AO157" s="106"/>
      <c r="AP157" s="106"/>
      <c r="AQ157" s="106"/>
      <c r="AR157" s="106"/>
      <c r="AS157" s="106"/>
      <c r="AT157" s="106"/>
    </row>
    <row r="158" spans="1:49" ht="26.1" customHeight="1" x14ac:dyDescent="0.2">
      <c r="A158" s="93" t="s">
        <v>112</v>
      </c>
      <c r="B158" s="48">
        <v>1</v>
      </c>
      <c r="C158" s="118">
        <f t="shared" si="112"/>
        <v>1.8867924528301887</v>
      </c>
      <c r="D158" s="46">
        <v>0</v>
      </c>
      <c r="E158" s="102">
        <f t="shared" si="113"/>
        <v>0</v>
      </c>
      <c r="F158" s="46">
        <v>1</v>
      </c>
      <c r="G158" s="118">
        <f t="shared" si="114"/>
        <v>100</v>
      </c>
      <c r="H158" s="46">
        <v>0</v>
      </c>
      <c r="I158" s="118">
        <f t="shared" si="115"/>
        <v>0</v>
      </c>
      <c r="J158" s="46">
        <v>0</v>
      </c>
      <c r="K158" s="118">
        <f t="shared" si="116"/>
        <v>0</v>
      </c>
      <c r="L158" s="46">
        <v>1</v>
      </c>
      <c r="M158" s="118">
        <f t="shared" si="117"/>
        <v>100</v>
      </c>
      <c r="N158" s="46">
        <v>0</v>
      </c>
      <c r="O158" s="118">
        <f t="shared" si="118"/>
        <v>0</v>
      </c>
      <c r="P158" s="46">
        <v>0</v>
      </c>
      <c r="Q158" s="118">
        <f t="shared" si="119"/>
        <v>0</v>
      </c>
      <c r="R158" s="46">
        <v>0</v>
      </c>
      <c r="S158" s="118">
        <f t="shared" si="120"/>
        <v>0</v>
      </c>
      <c r="T158" s="46">
        <v>1</v>
      </c>
      <c r="U158" s="118">
        <f t="shared" si="121"/>
        <v>100</v>
      </c>
      <c r="V158" s="46">
        <v>0</v>
      </c>
      <c r="W158" s="118">
        <f t="shared" si="122"/>
        <v>0</v>
      </c>
      <c r="X158" s="46">
        <v>0</v>
      </c>
      <c r="Y158" s="118">
        <f t="shared" si="123"/>
        <v>0</v>
      </c>
      <c r="Z158" s="119">
        <v>0</v>
      </c>
      <c r="AA158" s="47">
        <f t="shared" si="111"/>
        <v>0</v>
      </c>
      <c r="AB158" s="46">
        <v>0</v>
      </c>
      <c r="AC158" s="106"/>
      <c r="AD158" s="106"/>
      <c r="AE158" s="106" t="str">
        <f t="shared" si="104"/>
        <v>Yali2020</v>
      </c>
      <c r="AF158" s="106">
        <f t="shared" si="105"/>
        <v>1</v>
      </c>
      <c r="AG158" s="106">
        <f t="shared" si="106"/>
        <v>0</v>
      </c>
      <c r="AH158" s="106">
        <f t="shared" si="107"/>
        <v>1</v>
      </c>
      <c r="AI158" s="106">
        <f t="shared" si="108"/>
        <v>0</v>
      </c>
      <c r="AJ158" s="120">
        <f t="shared" si="109"/>
        <v>0</v>
      </c>
      <c r="AK158" s="106">
        <f t="shared" si="110"/>
        <v>0</v>
      </c>
      <c r="AL158" s="106"/>
      <c r="AM158" s="106"/>
      <c r="AN158" s="106"/>
      <c r="AO158" s="106"/>
      <c r="AP158" s="106"/>
      <c r="AQ158" s="106"/>
      <c r="AR158" s="106"/>
      <c r="AS158" s="106"/>
      <c r="AT158" s="106"/>
    </row>
    <row r="159" spans="1:49" ht="26.1" customHeight="1" x14ac:dyDescent="0.2">
      <c r="A159" s="93" t="s">
        <v>113</v>
      </c>
      <c r="B159" s="48">
        <v>10</v>
      </c>
      <c r="C159" s="118">
        <f t="shared" si="112"/>
        <v>18.867924528301888</v>
      </c>
      <c r="D159" s="46">
        <v>0</v>
      </c>
      <c r="E159" s="102">
        <f t="shared" si="113"/>
        <v>0</v>
      </c>
      <c r="F159" s="46">
        <v>8</v>
      </c>
      <c r="G159" s="118">
        <f t="shared" si="114"/>
        <v>80</v>
      </c>
      <c r="H159" s="46">
        <v>2</v>
      </c>
      <c r="I159" s="118">
        <f t="shared" si="115"/>
        <v>20</v>
      </c>
      <c r="J159" s="46">
        <v>0</v>
      </c>
      <c r="K159" s="118">
        <f t="shared" si="116"/>
        <v>0</v>
      </c>
      <c r="L159" s="46">
        <v>8</v>
      </c>
      <c r="M159" s="118">
        <f t="shared" si="117"/>
        <v>80</v>
      </c>
      <c r="N159" s="46">
        <v>0</v>
      </c>
      <c r="O159" s="118">
        <f t="shared" si="118"/>
        <v>0</v>
      </c>
      <c r="P159" s="46">
        <v>2</v>
      </c>
      <c r="Q159" s="118">
        <f t="shared" si="119"/>
        <v>20</v>
      </c>
      <c r="R159" s="46">
        <v>0</v>
      </c>
      <c r="S159" s="118">
        <f t="shared" si="120"/>
        <v>0</v>
      </c>
      <c r="T159" s="46">
        <v>4</v>
      </c>
      <c r="U159" s="118">
        <f t="shared" si="121"/>
        <v>40</v>
      </c>
      <c r="V159" s="46">
        <v>0</v>
      </c>
      <c r="W159" s="118">
        <f t="shared" si="122"/>
        <v>0</v>
      </c>
      <c r="X159" s="46">
        <v>6</v>
      </c>
      <c r="Y159" s="118">
        <f t="shared" si="123"/>
        <v>60</v>
      </c>
      <c r="Z159" s="119">
        <v>2</v>
      </c>
      <c r="AA159" s="47">
        <f t="shared" si="111"/>
        <v>20</v>
      </c>
      <c r="AB159" s="46">
        <v>0</v>
      </c>
      <c r="AC159" s="106"/>
      <c r="AD159" s="106"/>
      <c r="AE159" s="106" t="str">
        <f t="shared" si="104"/>
        <v>Yolombo2020</v>
      </c>
      <c r="AF159" s="106">
        <f t="shared" si="105"/>
        <v>10</v>
      </c>
      <c r="AG159" s="106">
        <f t="shared" si="106"/>
        <v>0</v>
      </c>
      <c r="AH159" s="106">
        <f t="shared" si="107"/>
        <v>4</v>
      </c>
      <c r="AI159" s="106">
        <f t="shared" si="108"/>
        <v>0</v>
      </c>
      <c r="AJ159" s="120">
        <f t="shared" si="109"/>
        <v>2</v>
      </c>
      <c r="AK159" s="106">
        <f t="shared" si="110"/>
        <v>6</v>
      </c>
      <c r="AL159" s="106"/>
      <c r="AM159" s="106"/>
      <c r="AN159" s="106"/>
      <c r="AO159" s="106"/>
      <c r="AP159" s="106"/>
      <c r="AQ159" s="106"/>
      <c r="AR159" s="106"/>
      <c r="AS159" s="106"/>
      <c r="AT159" s="106"/>
    </row>
    <row r="160" spans="1:49" ht="26.1" customHeight="1" x14ac:dyDescent="0.2">
      <c r="A160" s="67" t="s">
        <v>174</v>
      </c>
      <c r="B160" s="68">
        <f>SUM($B$150:$B$159)</f>
        <v>53</v>
      </c>
      <c r="C160" s="110">
        <f>SUM(C150:C159)</f>
        <v>100</v>
      </c>
      <c r="D160" s="80">
        <f>SUM($D$150:$D$159)</f>
        <v>2</v>
      </c>
      <c r="E160" s="71">
        <f>(D160/$B$160)*100</f>
        <v>3.7735849056603774</v>
      </c>
      <c r="F160" s="80">
        <f>SUM($F$150:$F$159)</f>
        <v>39</v>
      </c>
      <c r="G160" s="83">
        <f>(F160/$B$160)*100</f>
        <v>73.584905660377359</v>
      </c>
      <c r="H160" s="80">
        <f>SUM($H$150:$H$159)</f>
        <v>12</v>
      </c>
      <c r="I160" s="83">
        <f>(H160/$B$160)*100</f>
        <v>22.641509433962266</v>
      </c>
      <c r="J160" s="80">
        <f>SUM($J$150:$J$159)</f>
        <v>0</v>
      </c>
      <c r="K160" s="71">
        <f>(J160/$B$160)*100</f>
        <v>0</v>
      </c>
      <c r="L160" s="80">
        <f>SUM($L$150:$L$159)</f>
        <v>42</v>
      </c>
      <c r="M160" s="83">
        <f>(L160/$B$160)*100</f>
        <v>79.245283018867923</v>
      </c>
      <c r="N160" s="80">
        <f>SUM($N$150:$N$159)</f>
        <v>7</v>
      </c>
      <c r="O160" s="83">
        <f>(N160/$B$160)*100</f>
        <v>13.20754716981132</v>
      </c>
      <c r="P160" s="80">
        <f>SUM($P$150:$P$159)</f>
        <v>4</v>
      </c>
      <c r="Q160" s="71">
        <f>(P160/$B$160)*100</f>
        <v>7.5471698113207548</v>
      </c>
      <c r="R160" s="80">
        <f>SUM($R$150:$R$159)</f>
        <v>3</v>
      </c>
      <c r="S160" s="71">
        <f>(R160/$B$160)*100</f>
        <v>5.6603773584905666</v>
      </c>
      <c r="T160" s="80">
        <f>SUM($T$150:$T$159)</f>
        <v>9</v>
      </c>
      <c r="U160" s="83">
        <f>(T160/$B$160)*100</f>
        <v>16.981132075471699</v>
      </c>
      <c r="V160" s="80">
        <f>SUM($V$150:$V$159)</f>
        <v>2</v>
      </c>
      <c r="W160" s="71">
        <f>(V160/$B$160)*100</f>
        <v>3.7735849056603774</v>
      </c>
      <c r="X160" s="80">
        <f>SUM($X$150:$X$159)</f>
        <v>23</v>
      </c>
      <c r="Y160" s="71">
        <f>(X160/$B$160)*100</f>
        <v>43.39622641509434</v>
      </c>
      <c r="Z160" s="80">
        <f>SUM(Z150:Z159)</f>
        <v>18</v>
      </c>
      <c r="AA160" s="83">
        <f>(Z160/$B$160)*100</f>
        <v>33.962264150943398</v>
      </c>
      <c r="AB160" s="80">
        <f>SUM(AB$150:AB$159)</f>
        <v>0</v>
      </c>
      <c r="AC160" s="115"/>
      <c r="AD160" s="115"/>
      <c r="AE160" s="106" t="str">
        <f t="shared" si="104"/>
        <v>TOTAL2020</v>
      </c>
      <c r="AF160" s="106">
        <f t="shared" si="105"/>
        <v>53</v>
      </c>
      <c r="AG160" s="106">
        <f t="shared" si="106"/>
        <v>3</v>
      </c>
      <c r="AH160" s="106">
        <f t="shared" si="107"/>
        <v>9</v>
      </c>
      <c r="AI160" s="106">
        <f t="shared" si="108"/>
        <v>2</v>
      </c>
      <c r="AJ160" s="120">
        <f t="shared" si="109"/>
        <v>18</v>
      </c>
      <c r="AK160" s="106">
        <f t="shared" si="110"/>
        <v>23</v>
      </c>
      <c r="AL160" s="115"/>
      <c r="AM160" s="115"/>
      <c r="AN160" s="115"/>
      <c r="AO160" s="115"/>
      <c r="AP160" s="115"/>
      <c r="AQ160" s="115"/>
      <c r="AR160" s="115"/>
      <c r="AS160" s="115"/>
      <c r="AT160" s="115"/>
    </row>
    <row r="161" spans="1:49" ht="15" x14ac:dyDescent="0.2">
      <c r="A161" s="104"/>
      <c r="B161" s="106"/>
      <c r="C161" s="107"/>
      <c r="D161" s="120"/>
      <c r="E161" s="107"/>
      <c r="F161" s="106"/>
      <c r="G161" s="107"/>
      <c r="H161" s="106"/>
      <c r="I161" s="107"/>
      <c r="J161" s="106"/>
      <c r="K161" s="107"/>
      <c r="L161" s="106"/>
      <c r="M161" s="89"/>
      <c r="N161" s="88"/>
      <c r="O161" s="89"/>
      <c r="P161" s="88"/>
      <c r="Q161" s="89"/>
      <c r="R161" s="88"/>
      <c r="S161" s="89"/>
      <c r="T161" s="97"/>
      <c r="U161" s="98"/>
      <c r="V161" s="97"/>
      <c r="W161" s="98"/>
      <c r="X161" s="97"/>
      <c r="Y161" s="98"/>
      <c r="Z161" s="99"/>
      <c r="AA161" s="98"/>
      <c r="AB161" s="97"/>
      <c r="AC161" s="97"/>
      <c r="AD161" s="97"/>
      <c r="AE161" s="106" t="str">
        <f t="shared" si="104"/>
        <v>2020</v>
      </c>
      <c r="AF161" s="106">
        <f t="shared" si="105"/>
        <v>0</v>
      </c>
      <c r="AG161" s="106">
        <f t="shared" si="106"/>
        <v>0</v>
      </c>
      <c r="AH161" s="106">
        <f t="shared" si="107"/>
        <v>0</v>
      </c>
      <c r="AI161" s="106">
        <f t="shared" si="108"/>
        <v>0</v>
      </c>
      <c r="AJ161" s="120">
        <f t="shared" si="109"/>
        <v>0</v>
      </c>
      <c r="AK161" s="106">
        <f t="shared" si="110"/>
        <v>0</v>
      </c>
      <c r="AL161" s="97"/>
      <c r="AM161" s="97"/>
      <c r="AN161" s="97"/>
      <c r="AO161" s="97"/>
      <c r="AP161" s="97"/>
      <c r="AQ161" s="97"/>
      <c r="AR161" s="97"/>
      <c r="AS161" s="97"/>
      <c r="AT161" s="97"/>
    </row>
    <row r="162" spans="1:49" ht="15" x14ac:dyDescent="0.2">
      <c r="A162" s="84"/>
      <c r="B162" s="88"/>
      <c r="C162" s="89"/>
      <c r="D162" s="90"/>
      <c r="E162" s="89"/>
      <c r="F162" s="88"/>
      <c r="G162" s="89"/>
      <c r="H162" s="88"/>
      <c r="I162" s="89"/>
      <c r="J162" s="88"/>
      <c r="K162" s="89"/>
      <c r="L162" s="88"/>
      <c r="M162" s="89"/>
      <c r="N162" s="88"/>
      <c r="O162" s="89"/>
      <c r="P162" s="88"/>
      <c r="Q162" s="89"/>
      <c r="R162" s="88"/>
      <c r="S162" s="89"/>
      <c r="T162" s="97"/>
      <c r="U162" s="98"/>
      <c r="V162" s="97"/>
      <c r="W162" s="98"/>
      <c r="X162" s="97"/>
      <c r="Y162" s="98"/>
      <c r="Z162" s="99"/>
      <c r="AA162" s="98"/>
      <c r="AB162" s="97"/>
      <c r="AC162" s="97"/>
      <c r="AD162" s="97"/>
      <c r="AE162" s="106" t="str">
        <f t="shared" si="104"/>
        <v>2020</v>
      </c>
      <c r="AF162" s="106">
        <f t="shared" si="105"/>
        <v>0</v>
      </c>
      <c r="AG162" s="106">
        <f t="shared" si="106"/>
        <v>0</v>
      </c>
      <c r="AH162" s="106">
        <f t="shared" si="107"/>
        <v>0</v>
      </c>
      <c r="AI162" s="106">
        <f t="shared" si="108"/>
        <v>0</v>
      </c>
      <c r="AJ162" s="120">
        <f t="shared" si="109"/>
        <v>0</v>
      </c>
      <c r="AK162" s="106">
        <f t="shared" si="110"/>
        <v>0</v>
      </c>
      <c r="AL162" s="97"/>
      <c r="AM162" s="97"/>
      <c r="AN162" s="97"/>
      <c r="AO162" s="97"/>
      <c r="AP162" s="97"/>
      <c r="AQ162" s="97"/>
      <c r="AR162" s="97"/>
      <c r="AS162" s="97"/>
      <c r="AT162" s="97"/>
    </row>
    <row r="163" spans="1:49" ht="20.25" customHeight="1" x14ac:dyDescent="0.2">
      <c r="A163" s="202" t="s">
        <v>224</v>
      </c>
      <c r="B163" s="203"/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4"/>
      <c r="AC163" s="133"/>
      <c r="AD163" s="133"/>
      <c r="AE163" s="106" t="str">
        <f t="shared" si="104"/>
        <v>SUBREGION: ORIENTE - ANTIOQUIA 20202020</v>
      </c>
      <c r="AF163" s="106">
        <f t="shared" si="105"/>
        <v>0</v>
      </c>
      <c r="AG163" s="106">
        <f t="shared" si="106"/>
        <v>0</v>
      </c>
      <c r="AH163" s="106">
        <f t="shared" si="107"/>
        <v>0</v>
      </c>
      <c r="AI163" s="106">
        <f t="shared" si="108"/>
        <v>0</v>
      </c>
      <c r="AJ163" s="120">
        <f t="shared" si="109"/>
        <v>0</v>
      </c>
      <c r="AK163" s="106">
        <f t="shared" si="110"/>
        <v>0</v>
      </c>
      <c r="AL163" s="133"/>
      <c r="AM163" s="133"/>
      <c r="AN163" s="133"/>
      <c r="AO163" s="133"/>
      <c r="AP163" s="133"/>
      <c r="AQ163" s="133"/>
      <c r="AR163" s="133"/>
      <c r="AS163" s="133"/>
      <c r="AT163" s="133"/>
    </row>
    <row r="164" spans="1:49" ht="24.75" customHeight="1" x14ac:dyDescent="0.2">
      <c r="A164" s="175" t="s">
        <v>176</v>
      </c>
      <c r="B164" s="196" t="s">
        <v>177</v>
      </c>
      <c r="C164" s="198" t="s">
        <v>178</v>
      </c>
      <c r="D164" s="175" t="s">
        <v>150</v>
      </c>
      <c r="E164" s="175"/>
      <c r="F164" s="175"/>
      <c r="G164" s="175"/>
      <c r="H164" s="175"/>
      <c r="I164" s="175"/>
      <c r="J164" s="175"/>
      <c r="K164" s="175"/>
      <c r="L164" s="175" t="s">
        <v>151</v>
      </c>
      <c r="M164" s="175"/>
      <c r="N164" s="175"/>
      <c r="O164" s="175"/>
      <c r="P164" s="175"/>
      <c r="Q164" s="175"/>
      <c r="R164" s="175" t="s">
        <v>152</v>
      </c>
      <c r="S164" s="175"/>
      <c r="T164" s="175"/>
      <c r="U164" s="175"/>
      <c r="V164" s="175"/>
      <c r="W164" s="175"/>
      <c r="X164" s="175"/>
      <c r="Y164" s="175"/>
      <c r="Z164" s="200" t="s">
        <v>215</v>
      </c>
      <c r="AA164" s="60"/>
      <c r="AB164" s="196" t="s">
        <v>154</v>
      </c>
      <c r="AC164" s="134"/>
      <c r="AD164" s="134"/>
      <c r="AE164" s="106" t="str">
        <f t="shared" si="104"/>
        <v>Municipio2020</v>
      </c>
      <c r="AF164" s="106" t="str">
        <f t="shared" si="105"/>
        <v>Numero Piscinas</v>
      </c>
      <c r="AG164" s="106" t="str">
        <f t="shared" si="106"/>
        <v>CONCEPTO</v>
      </c>
      <c r="AH164" s="106">
        <f t="shared" si="107"/>
        <v>0</v>
      </c>
      <c r="AI164" s="106">
        <f t="shared" si="108"/>
        <v>0</v>
      </c>
      <c r="AJ164" s="120" t="str">
        <f t="shared" si="109"/>
        <v>Sin Información 2020</v>
      </c>
      <c r="AK164" s="106">
        <f t="shared" si="110"/>
        <v>0</v>
      </c>
      <c r="AL164" s="134"/>
      <c r="AM164" s="134"/>
      <c r="AN164" s="134"/>
      <c r="AO164" s="134"/>
      <c r="AP164" s="134"/>
      <c r="AQ164" s="134"/>
      <c r="AR164" s="134"/>
      <c r="AS164" s="134"/>
      <c r="AT164" s="134"/>
    </row>
    <row r="165" spans="1:49" ht="123.75" customHeight="1" x14ac:dyDescent="0.25">
      <c r="A165" s="195"/>
      <c r="B165" s="197"/>
      <c r="C165" s="199"/>
      <c r="D165" s="61" t="s">
        <v>155</v>
      </c>
      <c r="E165" s="62" t="s">
        <v>149</v>
      </c>
      <c r="F165" s="61" t="s">
        <v>156</v>
      </c>
      <c r="G165" s="62" t="s">
        <v>149</v>
      </c>
      <c r="H165" s="61" t="s">
        <v>157</v>
      </c>
      <c r="I165" s="62" t="s">
        <v>149</v>
      </c>
      <c r="J165" s="61" t="s">
        <v>158</v>
      </c>
      <c r="K165" s="62" t="s">
        <v>149</v>
      </c>
      <c r="L165" s="61" t="s">
        <v>159</v>
      </c>
      <c r="M165" s="62" t="s">
        <v>149</v>
      </c>
      <c r="N165" s="61" t="s">
        <v>160</v>
      </c>
      <c r="O165" s="62" t="s">
        <v>149</v>
      </c>
      <c r="P165" s="61" t="s">
        <v>161</v>
      </c>
      <c r="Q165" s="62" t="s">
        <v>149</v>
      </c>
      <c r="R165" s="61" t="s">
        <v>162</v>
      </c>
      <c r="S165" s="62" t="s">
        <v>149</v>
      </c>
      <c r="T165" s="61" t="s">
        <v>163</v>
      </c>
      <c r="U165" s="62" t="s">
        <v>149</v>
      </c>
      <c r="V165" s="61" t="s">
        <v>164</v>
      </c>
      <c r="W165" s="62" t="s">
        <v>149</v>
      </c>
      <c r="X165" s="61" t="s">
        <v>88</v>
      </c>
      <c r="Y165" s="62" t="s">
        <v>149</v>
      </c>
      <c r="Z165" s="201"/>
      <c r="AA165" s="63" t="s">
        <v>149</v>
      </c>
      <c r="AB165" s="197"/>
      <c r="AC165" s="135"/>
      <c r="AD165" s="135"/>
      <c r="AE165" s="106" t="str">
        <f t="shared" si="104"/>
        <v>2020</v>
      </c>
      <c r="AF165" s="106">
        <f t="shared" si="105"/>
        <v>0</v>
      </c>
      <c r="AG165" s="106" t="str">
        <f t="shared" si="106"/>
        <v>Favorable</v>
      </c>
      <c r="AH165" s="106" t="str">
        <f t="shared" si="107"/>
        <v>Favorable con Requerimientos</v>
      </c>
      <c r="AI165" s="106" t="str">
        <f t="shared" si="108"/>
        <v>Desfavorable</v>
      </c>
      <c r="AJ165" s="120">
        <f t="shared" si="109"/>
        <v>0</v>
      </c>
      <c r="AK165" s="106" t="str">
        <f t="shared" si="110"/>
        <v>Fuera de Servicio</v>
      </c>
      <c r="AL165" s="135"/>
      <c r="AM165" s="135"/>
      <c r="AN165" s="135"/>
      <c r="AO165" s="135"/>
      <c r="AP165" s="135"/>
      <c r="AQ165" s="135"/>
      <c r="AR165" s="135"/>
      <c r="AS165" s="135"/>
      <c r="AT165" s="135"/>
    </row>
    <row r="166" spans="1:49" s="109" customFormat="1" ht="26.1" customHeight="1" x14ac:dyDescent="0.25">
      <c r="A166" s="66" t="s">
        <v>42</v>
      </c>
      <c r="B166" s="48">
        <v>4</v>
      </c>
      <c r="C166" s="47">
        <f>(B166/$B$189)*100</f>
        <v>3.6363636363636362</v>
      </c>
      <c r="D166" s="48">
        <v>0</v>
      </c>
      <c r="E166" s="65">
        <f>(D166/B166)*100</f>
        <v>0</v>
      </c>
      <c r="F166" s="48">
        <v>4</v>
      </c>
      <c r="G166" s="47">
        <f>(F166/B166)*100</f>
        <v>100</v>
      </c>
      <c r="H166" s="48">
        <v>0</v>
      </c>
      <c r="I166" s="47">
        <f>(H166/B166)*100</f>
        <v>0</v>
      </c>
      <c r="J166" s="48">
        <v>0</v>
      </c>
      <c r="K166" s="47">
        <f>(J166/B166)*100</f>
        <v>0</v>
      </c>
      <c r="L166" s="48">
        <v>3</v>
      </c>
      <c r="M166" s="47">
        <f>(L166/B166)*100</f>
        <v>75</v>
      </c>
      <c r="N166" s="48">
        <v>0</v>
      </c>
      <c r="O166" s="47">
        <f>(N166/B166)*100</f>
        <v>0</v>
      </c>
      <c r="P166" s="48">
        <v>0</v>
      </c>
      <c r="Q166" s="47">
        <f>(P166/B166)*100</f>
        <v>0</v>
      </c>
      <c r="R166" s="48">
        <v>0</v>
      </c>
      <c r="S166" s="47">
        <f>(R166/B166)*100</f>
        <v>0</v>
      </c>
      <c r="T166" s="48">
        <v>2</v>
      </c>
      <c r="U166" s="47">
        <f>(T166/B166)*100</f>
        <v>50</v>
      </c>
      <c r="V166" s="48">
        <v>1</v>
      </c>
      <c r="W166" s="47">
        <f>(V166/B166)*100</f>
        <v>25</v>
      </c>
      <c r="X166" s="48">
        <v>3</v>
      </c>
      <c r="Y166" s="47">
        <f>(X166/B166)*100</f>
        <v>75</v>
      </c>
      <c r="Z166" s="47">
        <v>0</v>
      </c>
      <c r="AA166" s="47">
        <f>(Z166/B166)*100</f>
        <v>0</v>
      </c>
      <c r="AB166" s="48">
        <v>0</v>
      </c>
      <c r="AC166" s="136"/>
      <c r="AD166" s="136"/>
      <c r="AE166" s="106" t="str">
        <f t="shared" si="104"/>
        <v>Abejorral2020</v>
      </c>
      <c r="AF166" s="106">
        <f t="shared" si="105"/>
        <v>4</v>
      </c>
      <c r="AG166" s="106">
        <f t="shared" si="106"/>
        <v>0</v>
      </c>
      <c r="AH166" s="106">
        <f t="shared" si="107"/>
        <v>2</v>
      </c>
      <c r="AI166" s="106">
        <f t="shared" si="108"/>
        <v>1</v>
      </c>
      <c r="AJ166" s="120">
        <f t="shared" si="109"/>
        <v>0</v>
      </c>
      <c r="AK166" s="106">
        <f t="shared" si="110"/>
        <v>3</v>
      </c>
      <c r="AL166" s="136"/>
      <c r="AM166" s="136"/>
      <c r="AN166" s="136"/>
      <c r="AO166" s="136"/>
      <c r="AP166" s="136"/>
      <c r="AQ166" s="136"/>
      <c r="AR166" s="136"/>
      <c r="AS166" s="136"/>
      <c r="AT166" s="136"/>
    </row>
    <row r="167" spans="1:49" s="109" customFormat="1" ht="26.1" customHeight="1" x14ac:dyDescent="0.25">
      <c r="A167" s="45" t="s">
        <v>127</v>
      </c>
      <c r="B167" s="48">
        <v>1</v>
      </c>
      <c r="C167" s="47">
        <f t="shared" ref="C167:C185" si="124">(B167/$B$189)*100</f>
        <v>0.90909090909090906</v>
      </c>
      <c r="D167" s="48">
        <v>0</v>
      </c>
      <c r="E167" s="65">
        <f t="shared" ref="E167:E188" si="125">(D167/B167)*100</f>
        <v>0</v>
      </c>
      <c r="F167" s="48">
        <v>1</v>
      </c>
      <c r="G167" s="47">
        <f t="shared" ref="G167:G188" si="126">(F167/B167)*100</f>
        <v>100</v>
      </c>
      <c r="H167" s="48">
        <v>0</v>
      </c>
      <c r="I167" s="47">
        <f t="shared" ref="I167:I188" si="127">(H167/B167)*100</f>
        <v>0</v>
      </c>
      <c r="J167" s="48">
        <v>0</v>
      </c>
      <c r="K167" s="47">
        <f t="shared" ref="K167:K188" si="128">(J167/B167)*100</f>
        <v>0</v>
      </c>
      <c r="L167" s="48">
        <v>0</v>
      </c>
      <c r="M167" s="47">
        <f t="shared" ref="M167:M188" si="129">(L167/B167)*100</f>
        <v>0</v>
      </c>
      <c r="N167" s="48">
        <v>0</v>
      </c>
      <c r="O167" s="47">
        <f t="shared" ref="O167:O188" si="130">(N167/B167)*100</f>
        <v>0</v>
      </c>
      <c r="P167" s="48">
        <v>1</v>
      </c>
      <c r="Q167" s="47">
        <f t="shared" ref="Q167:Q188" si="131">(P167/B167)*100</f>
        <v>100</v>
      </c>
      <c r="R167" s="48">
        <v>0</v>
      </c>
      <c r="S167" s="47">
        <f t="shared" ref="S167:S188" si="132">(R167/B167)*100</f>
        <v>0</v>
      </c>
      <c r="T167" s="48">
        <v>1</v>
      </c>
      <c r="U167" s="47">
        <f t="shared" ref="U167:U188" si="133">(T167/B167)*100</f>
        <v>100</v>
      </c>
      <c r="V167" s="48">
        <v>0</v>
      </c>
      <c r="W167" s="47">
        <f t="shared" ref="W167:W188" si="134">(V167/B167)*100</f>
        <v>0</v>
      </c>
      <c r="X167" s="48">
        <v>1</v>
      </c>
      <c r="Y167" s="47">
        <f t="shared" ref="Y167:Y188" si="135">(X167/B167)*100</f>
        <v>100</v>
      </c>
      <c r="Z167" s="47">
        <v>0</v>
      </c>
      <c r="AA167" s="47">
        <f t="shared" ref="AA167:AA188" si="136">(Z167/B167)*100</f>
        <v>0</v>
      </c>
      <c r="AB167" s="48">
        <v>0</v>
      </c>
      <c r="AC167" s="136"/>
      <c r="AD167" s="136"/>
      <c r="AE167" s="106" t="str">
        <f t="shared" si="104"/>
        <v>Alejandria2020</v>
      </c>
      <c r="AF167" s="106">
        <f t="shared" si="105"/>
        <v>1</v>
      </c>
      <c r="AG167" s="106">
        <f t="shared" si="106"/>
        <v>0</v>
      </c>
      <c r="AH167" s="106">
        <f t="shared" si="107"/>
        <v>1</v>
      </c>
      <c r="AI167" s="106">
        <f t="shared" si="108"/>
        <v>0</v>
      </c>
      <c r="AJ167" s="120">
        <f t="shared" si="109"/>
        <v>0</v>
      </c>
      <c r="AK167" s="106">
        <f t="shared" si="110"/>
        <v>1</v>
      </c>
      <c r="AL167" s="136"/>
      <c r="AM167" s="136"/>
      <c r="AN167" s="136"/>
      <c r="AO167" s="136"/>
      <c r="AP167" s="136"/>
      <c r="AQ167" s="136"/>
      <c r="AR167" s="136"/>
      <c r="AS167" s="136"/>
      <c r="AT167" s="136"/>
    </row>
    <row r="168" spans="1:49" s="109" customFormat="1" ht="26.1" customHeight="1" x14ac:dyDescent="0.25">
      <c r="A168" s="45" t="s">
        <v>43</v>
      </c>
      <c r="B168" s="48">
        <v>2</v>
      </c>
      <c r="C168" s="47">
        <f t="shared" si="124"/>
        <v>1.8181818181818181</v>
      </c>
      <c r="D168" s="48">
        <v>0</v>
      </c>
      <c r="E168" s="65">
        <f t="shared" si="125"/>
        <v>0</v>
      </c>
      <c r="F168" s="48">
        <v>2</v>
      </c>
      <c r="G168" s="47">
        <f t="shared" si="126"/>
        <v>100</v>
      </c>
      <c r="H168" s="48">
        <v>0</v>
      </c>
      <c r="I168" s="47">
        <f t="shared" si="127"/>
        <v>0</v>
      </c>
      <c r="J168" s="48">
        <v>0</v>
      </c>
      <c r="K168" s="47">
        <f t="shared" si="128"/>
        <v>0</v>
      </c>
      <c r="L168" s="48">
        <v>1</v>
      </c>
      <c r="M168" s="47">
        <f t="shared" si="129"/>
        <v>50</v>
      </c>
      <c r="N168" s="48">
        <v>1</v>
      </c>
      <c r="O168" s="47">
        <f t="shared" si="130"/>
        <v>50</v>
      </c>
      <c r="P168" s="48">
        <v>0</v>
      </c>
      <c r="Q168" s="47">
        <f t="shared" si="131"/>
        <v>0</v>
      </c>
      <c r="R168" s="48">
        <v>0</v>
      </c>
      <c r="S168" s="47">
        <f t="shared" si="132"/>
        <v>0</v>
      </c>
      <c r="T168" s="48">
        <v>2</v>
      </c>
      <c r="U168" s="47">
        <f t="shared" si="133"/>
        <v>100</v>
      </c>
      <c r="V168" s="48">
        <v>0</v>
      </c>
      <c r="W168" s="47">
        <f t="shared" si="134"/>
        <v>0</v>
      </c>
      <c r="X168" s="48">
        <v>2</v>
      </c>
      <c r="Y168" s="47">
        <f t="shared" si="135"/>
        <v>100</v>
      </c>
      <c r="Z168" s="47">
        <v>0</v>
      </c>
      <c r="AA168" s="47">
        <f t="shared" si="136"/>
        <v>0</v>
      </c>
      <c r="AB168" s="48">
        <v>0</v>
      </c>
      <c r="AC168" s="136"/>
      <c r="AD168" s="136"/>
      <c r="AE168" s="106" t="str">
        <f t="shared" si="104"/>
        <v>Argelia2020</v>
      </c>
      <c r="AF168" s="106">
        <f t="shared" si="105"/>
        <v>2</v>
      </c>
      <c r="AG168" s="106">
        <f t="shared" si="106"/>
        <v>0</v>
      </c>
      <c r="AH168" s="106">
        <f t="shared" si="107"/>
        <v>2</v>
      </c>
      <c r="AI168" s="106">
        <f t="shared" si="108"/>
        <v>0</v>
      </c>
      <c r="AJ168" s="120">
        <f t="shared" si="109"/>
        <v>0</v>
      </c>
      <c r="AK168" s="106">
        <f t="shared" si="110"/>
        <v>2</v>
      </c>
      <c r="AL168" s="136"/>
      <c r="AM168" s="136"/>
      <c r="AN168" s="136"/>
      <c r="AO168" s="136"/>
      <c r="AP168" s="136"/>
      <c r="AQ168" s="136"/>
      <c r="AR168" s="136"/>
      <c r="AS168" s="136"/>
      <c r="AT168" s="136"/>
    </row>
    <row r="169" spans="1:49" s="109" customFormat="1" ht="26.1" customHeight="1" x14ac:dyDescent="0.25">
      <c r="A169" s="45" t="s">
        <v>128</v>
      </c>
      <c r="B169" s="48">
        <v>11</v>
      </c>
      <c r="C169" s="47">
        <f t="shared" si="124"/>
        <v>10</v>
      </c>
      <c r="D169" s="48">
        <v>0</v>
      </c>
      <c r="E169" s="65">
        <f t="shared" si="125"/>
        <v>0</v>
      </c>
      <c r="F169" s="48">
        <v>10</v>
      </c>
      <c r="G169" s="47">
        <f t="shared" si="126"/>
        <v>90.909090909090907</v>
      </c>
      <c r="H169" s="48">
        <v>1</v>
      </c>
      <c r="I169" s="47">
        <f t="shared" si="127"/>
        <v>9.0909090909090917</v>
      </c>
      <c r="J169" s="48">
        <v>0</v>
      </c>
      <c r="K169" s="47">
        <f t="shared" si="128"/>
        <v>0</v>
      </c>
      <c r="L169" s="48">
        <v>7</v>
      </c>
      <c r="M169" s="47">
        <f t="shared" si="129"/>
        <v>63.636363636363633</v>
      </c>
      <c r="N169" s="48">
        <v>5</v>
      </c>
      <c r="O169" s="47">
        <f t="shared" si="130"/>
        <v>45.454545454545453</v>
      </c>
      <c r="P169" s="48">
        <v>0</v>
      </c>
      <c r="Q169" s="47">
        <f t="shared" si="131"/>
        <v>0</v>
      </c>
      <c r="R169" s="48">
        <v>0</v>
      </c>
      <c r="S169" s="47">
        <f t="shared" si="132"/>
        <v>0</v>
      </c>
      <c r="T169" s="48">
        <v>0</v>
      </c>
      <c r="U169" s="47">
        <f t="shared" si="133"/>
        <v>0</v>
      </c>
      <c r="V169" s="48">
        <v>0</v>
      </c>
      <c r="W169" s="47">
        <f t="shared" si="134"/>
        <v>0</v>
      </c>
      <c r="X169" s="48">
        <v>11</v>
      </c>
      <c r="Y169" s="47">
        <f t="shared" si="135"/>
        <v>100</v>
      </c>
      <c r="Z169" s="47">
        <v>0</v>
      </c>
      <c r="AA169" s="47">
        <f t="shared" si="136"/>
        <v>0</v>
      </c>
      <c r="AB169" s="48">
        <v>1</v>
      </c>
      <c r="AC169" s="136"/>
      <c r="AD169" s="136"/>
      <c r="AE169" s="106" t="str">
        <f t="shared" si="104"/>
        <v>Cocorna2020</v>
      </c>
      <c r="AF169" s="106">
        <f t="shared" si="105"/>
        <v>11</v>
      </c>
      <c r="AG169" s="106">
        <f t="shared" si="106"/>
        <v>0</v>
      </c>
      <c r="AH169" s="106">
        <f t="shared" si="107"/>
        <v>0</v>
      </c>
      <c r="AI169" s="106">
        <f t="shared" si="108"/>
        <v>0</v>
      </c>
      <c r="AJ169" s="120">
        <f t="shared" si="109"/>
        <v>0</v>
      </c>
      <c r="AK169" s="106">
        <f t="shared" si="110"/>
        <v>11</v>
      </c>
      <c r="AL169" s="136"/>
      <c r="AM169" s="136"/>
      <c r="AN169" s="136"/>
      <c r="AO169" s="136"/>
      <c r="AP169" s="136"/>
      <c r="AQ169" s="136"/>
      <c r="AR169" s="136"/>
      <c r="AS169" s="136"/>
      <c r="AT169" s="136"/>
    </row>
    <row r="170" spans="1:49" s="109" customFormat="1" ht="26.1" customHeight="1" x14ac:dyDescent="0.25">
      <c r="A170" s="45" t="s">
        <v>207</v>
      </c>
      <c r="B170" s="48">
        <v>1</v>
      </c>
      <c r="C170" s="47">
        <f t="shared" si="124"/>
        <v>0.90909090909090906</v>
      </c>
      <c r="D170" s="48">
        <v>0</v>
      </c>
      <c r="E170" s="65">
        <f t="shared" si="125"/>
        <v>0</v>
      </c>
      <c r="F170" s="48">
        <v>1</v>
      </c>
      <c r="G170" s="47">
        <f t="shared" si="126"/>
        <v>100</v>
      </c>
      <c r="H170" s="48">
        <v>0</v>
      </c>
      <c r="I170" s="47">
        <f t="shared" si="127"/>
        <v>0</v>
      </c>
      <c r="J170" s="48">
        <v>0</v>
      </c>
      <c r="K170" s="47">
        <f t="shared" si="128"/>
        <v>0</v>
      </c>
      <c r="L170" s="48">
        <v>1</v>
      </c>
      <c r="M170" s="47">
        <f t="shared" si="129"/>
        <v>100</v>
      </c>
      <c r="N170" s="48">
        <v>0</v>
      </c>
      <c r="O170" s="47">
        <f t="shared" si="130"/>
        <v>0</v>
      </c>
      <c r="P170" s="48">
        <v>0</v>
      </c>
      <c r="Q170" s="47">
        <f t="shared" si="131"/>
        <v>0</v>
      </c>
      <c r="R170" s="48">
        <v>0</v>
      </c>
      <c r="S170" s="47">
        <f t="shared" si="132"/>
        <v>0</v>
      </c>
      <c r="T170" s="48">
        <v>1</v>
      </c>
      <c r="U170" s="47">
        <f t="shared" si="133"/>
        <v>100</v>
      </c>
      <c r="V170" s="48">
        <v>0</v>
      </c>
      <c r="W170" s="47">
        <f t="shared" si="134"/>
        <v>0</v>
      </c>
      <c r="X170" s="48">
        <v>1</v>
      </c>
      <c r="Y170" s="47">
        <f t="shared" si="135"/>
        <v>100</v>
      </c>
      <c r="Z170" s="47">
        <v>0</v>
      </c>
      <c r="AA170" s="47">
        <f t="shared" si="136"/>
        <v>0</v>
      </c>
      <c r="AB170" s="48">
        <v>0</v>
      </c>
      <c r="AC170" s="136"/>
      <c r="AD170" s="136"/>
      <c r="AE170" s="106" t="str">
        <f t="shared" si="104"/>
        <v>Concepcion2020</v>
      </c>
      <c r="AF170" s="106">
        <f t="shared" si="105"/>
        <v>1</v>
      </c>
      <c r="AG170" s="106">
        <f t="shared" si="106"/>
        <v>0</v>
      </c>
      <c r="AH170" s="106">
        <f t="shared" si="107"/>
        <v>1</v>
      </c>
      <c r="AI170" s="106">
        <f t="shared" si="108"/>
        <v>0</v>
      </c>
      <c r="AJ170" s="120">
        <f t="shared" si="109"/>
        <v>0</v>
      </c>
      <c r="AK170" s="106">
        <f t="shared" si="110"/>
        <v>1</v>
      </c>
      <c r="AL170" s="136"/>
      <c r="AM170" s="136"/>
      <c r="AN170" s="136"/>
      <c r="AO170" s="136"/>
      <c r="AP170" s="136"/>
      <c r="AQ170" s="136"/>
      <c r="AR170" s="136"/>
      <c r="AS170" s="136"/>
      <c r="AT170" s="136"/>
    </row>
    <row r="171" spans="1:49" s="109" customFormat="1" ht="26.1" customHeight="1" x14ac:dyDescent="0.25">
      <c r="A171" s="45" t="s">
        <v>208</v>
      </c>
      <c r="B171" s="48">
        <v>9</v>
      </c>
      <c r="C171" s="47">
        <f t="shared" si="124"/>
        <v>8.1818181818181817</v>
      </c>
      <c r="D171" s="48">
        <v>0</v>
      </c>
      <c r="E171" s="65">
        <f t="shared" si="125"/>
        <v>0</v>
      </c>
      <c r="F171" s="48">
        <v>9</v>
      </c>
      <c r="G171" s="47">
        <f t="shared" si="126"/>
        <v>100</v>
      </c>
      <c r="H171" s="48">
        <v>0</v>
      </c>
      <c r="I171" s="47">
        <f t="shared" si="127"/>
        <v>0</v>
      </c>
      <c r="J171" s="48">
        <v>0</v>
      </c>
      <c r="K171" s="47">
        <f t="shared" si="128"/>
        <v>0</v>
      </c>
      <c r="L171" s="48">
        <v>8</v>
      </c>
      <c r="M171" s="47">
        <f t="shared" si="129"/>
        <v>88.888888888888886</v>
      </c>
      <c r="N171" s="48">
        <v>0</v>
      </c>
      <c r="O171" s="47">
        <f t="shared" si="130"/>
        <v>0</v>
      </c>
      <c r="P171" s="48">
        <v>2</v>
      </c>
      <c r="Q171" s="47">
        <f t="shared" si="131"/>
        <v>22.222222222222221</v>
      </c>
      <c r="R171" s="48">
        <v>0</v>
      </c>
      <c r="S171" s="47">
        <f t="shared" si="132"/>
        <v>0</v>
      </c>
      <c r="T171" s="48">
        <v>0</v>
      </c>
      <c r="U171" s="47">
        <f t="shared" si="133"/>
        <v>0</v>
      </c>
      <c r="V171" s="48">
        <v>0</v>
      </c>
      <c r="W171" s="47">
        <f t="shared" si="134"/>
        <v>0</v>
      </c>
      <c r="X171" s="48">
        <v>9</v>
      </c>
      <c r="Y171" s="47">
        <f t="shared" si="135"/>
        <v>100</v>
      </c>
      <c r="Z171" s="47">
        <v>0</v>
      </c>
      <c r="AA171" s="47">
        <f t="shared" si="136"/>
        <v>0</v>
      </c>
      <c r="AB171" s="48">
        <v>0</v>
      </c>
      <c r="AC171" s="136"/>
      <c r="AD171" s="136"/>
      <c r="AE171" s="106" t="str">
        <f t="shared" si="104"/>
        <v>El Carmen De Viboral2020</v>
      </c>
      <c r="AF171" s="106">
        <f t="shared" si="105"/>
        <v>9</v>
      </c>
      <c r="AG171" s="106">
        <f t="shared" si="106"/>
        <v>0</v>
      </c>
      <c r="AH171" s="106">
        <f t="shared" si="107"/>
        <v>0</v>
      </c>
      <c r="AI171" s="106">
        <f t="shared" si="108"/>
        <v>0</v>
      </c>
      <c r="AJ171" s="120">
        <f t="shared" si="109"/>
        <v>0</v>
      </c>
      <c r="AK171" s="106">
        <f t="shared" si="110"/>
        <v>9</v>
      </c>
      <c r="AL171" s="136"/>
      <c r="AM171" s="136"/>
      <c r="AN171" s="136"/>
      <c r="AO171" s="136"/>
      <c r="AP171" s="136"/>
      <c r="AQ171" s="136"/>
      <c r="AR171" s="136"/>
      <c r="AS171" s="136"/>
      <c r="AT171" s="136"/>
      <c r="AW171" s="109" t="s">
        <v>85</v>
      </c>
    </row>
    <row r="172" spans="1:49" s="109" customFormat="1" ht="26.1" customHeight="1" x14ac:dyDescent="0.25">
      <c r="A172" s="45" t="s">
        <v>52</v>
      </c>
      <c r="B172" s="48">
        <v>13</v>
      </c>
      <c r="C172" s="47">
        <f t="shared" si="124"/>
        <v>11.818181818181818</v>
      </c>
      <c r="D172" s="48">
        <v>0</v>
      </c>
      <c r="E172" s="65">
        <f t="shared" si="125"/>
        <v>0</v>
      </c>
      <c r="F172" s="48">
        <v>11</v>
      </c>
      <c r="G172" s="47">
        <f>(F172/B172)*100</f>
        <v>84.615384615384613</v>
      </c>
      <c r="H172" s="48">
        <v>2</v>
      </c>
      <c r="I172" s="47">
        <f t="shared" si="127"/>
        <v>15.384615384615385</v>
      </c>
      <c r="J172" s="48">
        <v>0</v>
      </c>
      <c r="K172" s="47">
        <f t="shared" si="128"/>
        <v>0</v>
      </c>
      <c r="L172" s="48">
        <v>13</v>
      </c>
      <c r="M172" s="47">
        <f t="shared" si="129"/>
        <v>100</v>
      </c>
      <c r="N172" s="48">
        <v>0</v>
      </c>
      <c r="O172" s="47">
        <f t="shared" si="130"/>
        <v>0</v>
      </c>
      <c r="P172" s="48">
        <v>0</v>
      </c>
      <c r="Q172" s="47">
        <f t="shared" si="131"/>
        <v>0</v>
      </c>
      <c r="R172" s="48">
        <v>0</v>
      </c>
      <c r="S172" s="47">
        <f t="shared" si="132"/>
        <v>0</v>
      </c>
      <c r="T172" s="48">
        <v>0</v>
      </c>
      <c r="U172" s="47">
        <f t="shared" si="133"/>
        <v>0</v>
      </c>
      <c r="V172" s="48">
        <v>0</v>
      </c>
      <c r="W172" s="47">
        <f t="shared" si="134"/>
        <v>0</v>
      </c>
      <c r="X172" s="48">
        <v>5</v>
      </c>
      <c r="Y172" s="47">
        <f t="shared" si="135"/>
        <v>38.461538461538467</v>
      </c>
      <c r="Z172" s="47">
        <v>5</v>
      </c>
      <c r="AA172" s="47">
        <f t="shared" si="136"/>
        <v>38.461538461538467</v>
      </c>
      <c r="AB172" s="48">
        <v>0</v>
      </c>
      <c r="AC172" s="136"/>
      <c r="AD172" s="136"/>
      <c r="AE172" s="106" t="str">
        <f t="shared" si="104"/>
        <v>El Peñol2020</v>
      </c>
      <c r="AF172" s="106">
        <f t="shared" si="105"/>
        <v>13</v>
      </c>
      <c r="AG172" s="106">
        <f t="shared" si="106"/>
        <v>0</v>
      </c>
      <c r="AH172" s="106">
        <f t="shared" si="107"/>
        <v>0</v>
      </c>
      <c r="AI172" s="106">
        <f t="shared" si="108"/>
        <v>0</v>
      </c>
      <c r="AJ172" s="120">
        <f t="shared" si="109"/>
        <v>5</v>
      </c>
      <c r="AK172" s="106">
        <f t="shared" si="110"/>
        <v>5</v>
      </c>
      <c r="AL172" s="136"/>
      <c r="AM172" s="136"/>
      <c r="AN172" s="136"/>
      <c r="AO172" s="136"/>
      <c r="AP172" s="136"/>
      <c r="AQ172" s="136"/>
      <c r="AR172" s="136"/>
      <c r="AS172" s="136"/>
      <c r="AT172" s="136"/>
    </row>
    <row r="173" spans="1:49" s="109" customFormat="1" ht="26.1" customHeight="1" x14ac:dyDescent="0.25">
      <c r="A173" s="45" t="s">
        <v>53</v>
      </c>
      <c r="B173" s="48">
        <v>3</v>
      </c>
      <c r="C173" s="47">
        <f t="shared" si="124"/>
        <v>2.7272727272727271</v>
      </c>
      <c r="D173" s="48">
        <v>0</v>
      </c>
      <c r="E173" s="65">
        <f t="shared" si="125"/>
        <v>0</v>
      </c>
      <c r="F173" s="48">
        <v>3</v>
      </c>
      <c r="G173" s="47">
        <f t="shared" si="126"/>
        <v>100</v>
      </c>
      <c r="H173" s="48">
        <v>0</v>
      </c>
      <c r="I173" s="47">
        <f t="shared" si="127"/>
        <v>0</v>
      </c>
      <c r="J173" s="48">
        <v>0</v>
      </c>
      <c r="K173" s="47">
        <f t="shared" si="128"/>
        <v>0</v>
      </c>
      <c r="L173" s="48">
        <v>3</v>
      </c>
      <c r="M173" s="47">
        <f t="shared" si="129"/>
        <v>100</v>
      </c>
      <c r="N173" s="48">
        <v>0</v>
      </c>
      <c r="O173" s="47">
        <f t="shared" si="130"/>
        <v>0</v>
      </c>
      <c r="P173" s="48">
        <v>0</v>
      </c>
      <c r="Q173" s="47">
        <f t="shared" si="131"/>
        <v>0</v>
      </c>
      <c r="R173" s="48">
        <v>3</v>
      </c>
      <c r="S173" s="47">
        <f t="shared" si="132"/>
        <v>100</v>
      </c>
      <c r="T173" s="48">
        <v>0</v>
      </c>
      <c r="U173" s="47">
        <f t="shared" si="133"/>
        <v>0</v>
      </c>
      <c r="V173" s="48">
        <v>0</v>
      </c>
      <c r="W173" s="47">
        <f t="shared" si="134"/>
        <v>0</v>
      </c>
      <c r="X173" s="48">
        <v>3</v>
      </c>
      <c r="Y173" s="47">
        <f t="shared" si="135"/>
        <v>100</v>
      </c>
      <c r="Z173" s="47">
        <v>0</v>
      </c>
      <c r="AA173" s="47">
        <f t="shared" si="136"/>
        <v>0</v>
      </c>
      <c r="AB173" s="48">
        <v>0</v>
      </c>
      <c r="AC173" s="136"/>
      <c r="AD173" s="136"/>
      <c r="AE173" s="106" t="str">
        <f t="shared" si="104"/>
        <v>El Retiro2020</v>
      </c>
      <c r="AF173" s="106">
        <f t="shared" si="105"/>
        <v>3</v>
      </c>
      <c r="AG173" s="106">
        <f t="shared" si="106"/>
        <v>3</v>
      </c>
      <c r="AH173" s="106">
        <f t="shared" si="107"/>
        <v>0</v>
      </c>
      <c r="AI173" s="106">
        <f t="shared" si="108"/>
        <v>0</v>
      </c>
      <c r="AJ173" s="120">
        <f t="shared" si="109"/>
        <v>0</v>
      </c>
      <c r="AK173" s="106">
        <f t="shared" si="110"/>
        <v>3</v>
      </c>
      <c r="AL173" s="136"/>
      <c r="AM173" s="136"/>
      <c r="AN173" s="136"/>
      <c r="AO173" s="136"/>
      <c r="AP173" s="136"/>
      <c r="AQ173" s="136"/>
      <c r="AR173" s="136"/>
      <c r="AS173" s="136"/>
      <c r="AT173" s="136"/>
    </row>
    <row r="174" spans="1:49" s="109" customFormat="1" ht="26.1" customHeight="1" x14ac:dyDescent="0.25">
      <c r="A174" s="45" t="s">
        <v>59</v>
      </c>
      <c r="B174" s="48">
        <v>4</v>
      </c>
      <c r="C174" s="47">
        <f t="shared" si="124"/>
        <v>3.6363636363636362</v>
      </c>
      <c r="D174" s="48">
        <v>0</v>
      </c>
      <c r="E174" s="65">
        <f t="shared" si="125"/>
        <v>0</v>
      </c>
      <c r="F174" s="48">
        <v>4</v>
      </c>
      <c r="G174" s="47">
        <f t="shared" si="126"/>
        <v>100</v>
      </c>
      <c r="H174" s="48">
        <v>0</v>
      </c>
      <c r="I174" s="47">
        <f t="shared" si="127"/>
        <v>0</v>
      </c>
      <c r="J174" s="48">
        <v>0</v>
      </c>
      <c r="K174" s="47">
        <f t="shared" si="128"/>
        <v>0</v>
      </c>
      <c r="L174" s="48">
        <v>4</v>
      </c>
      <c r="M174" s="47">
        <f t="shared" si="129"/>
        <v>100</v>
      </c>
      <c r="N174" s="48">
        <v>0</v>
      </c>
      <c r="O174" s="47">
        <f t="shared" si="130"/>
        <v>0</v>
      </c>
      <c r="P174" s="48">
        <v>0</v>
      </c>
      <c r="Q174" s="47">
        <f t="shared" si="131"/>
        <v>0</v>
      </c>
      <c r="R174" s="48">
        <v>0</v>
      </c>
      <c r="S174" s="47">
        <f t="shared" si="132"/>
        <v>0</v>
      </c>
      <c r="T174" s="48">
        <v>4</v>
      </c>
      <c r="U174" s="47">
        <f t="shared" si="133"/>
        <v>100</v>
      </c>
      <c r="V174" s="48">
        <v>0</v>
      </c>
      <c r="W174" s="47">
        <f t="shared" si="134"/>
        <v>0</v>
      </c>
      <c r="X174" s="48">
        <v>4</v>
      </c>
      <c r="Y174" s="47">
        <f t="shared" si="135"/>
        <v>100</v>
      </c>
      <c r="Z174" s="47">
        <v>0</v>
      </c>
      <c r="AA174" s="47">
        <f t="shared" si="136"/>
        <v>0</v>
      </c>
      <c r="AB174" s="48">
        <v>2</v>
      </c>
      <c r="AC174" s="136"/>
      <c r="AD174" s="136"/>
      <c r="AE174" s="106" t="str">
        <f t="shared" si="104"/>
        <v>El Santuario2020</v>
      </c>
      <c r="AF174" s="106">
        <f t="shared" si="105"/>
        <v>4</v>
      </c>
      <c r="AG174" s="106">
        <f t="shared" si="106"/>
        <v>0</v>
      </c>
      <c r="AH174" s="106">
        <f t="shared" si="107"/>
        <v>4</v>
      </c>
      <c r="AI174" s="106">
        <f t="shared" si="108"/>
        <v>0</v>
      </c>
      <c r="AJ174" s="120">
        <f t="shared" si="109"/>
        <v>0</v>
      </c>
      <c r="AK174" s="106">
        <f t="shared" si="110"/>
        <v>4</v>
      </c>
      <c r="AL174" s="136"/>
      <c r="AM174" s="136"/>
      <c r="AN174" s="136"/>
      <c r="AO174" s="136"/>
      <c r="AP174" s="136"/>
      <c r="AQ174" s="136"/>
      <c r="AR174" s="136"/>
      <c r="AS174" s="136"/>
      <c r="AT174" s="136"/>
    </row>
    <row r="175" spans="1:49" s="109" customFormat="1" ht="26.1" customHeight="1" x14ac:dyDescent="0.25">
      <c r="A175" s="121" t="s">
        <v>46</v>
      </c>
      <c r="B175" s="48">
        <v>1</v>
      </c>
      <c r="C175" s="47">
        <f t="shared" si="124"/>
        <v>0.90909090909090906</v>
      </c>
      <c r="D175" s="48">
        <v>0</v>
      </c>
      <c r="E175" s="65">
        <f t="shared" si="125"/>
        <v>0</v>
      </c>
      <c r="F175" s="48">
        <v>1</v>
      </c>
      <c r="G175" s="47">
        <f t="shared" si="126"/>
        <v>100</v>
      </c>
      <c r="H175" s="48">
        <v>0</v>
      </c>
      <c r="I175" s="47">
        <f t="shared" si="127"/>
        <v>0</v>
      </c>
      <c r="J175" s="48">
        <v>0</v>
      </c>
      <c r="K175" s="47">
        <f t="shared" si="128"/>
        <v>0</v>
      </c>
      <c r="L175" s="48">
        <v>1</v>
      </c>
      <c r="M175" s="47">
        <f t="shared" si="129"/>
        <v>100</v>
      </c>
      <c r="N175" s="48">
        <v>0</v>
      </c>
      <c r="O175" s="47">
        <f t="shared" si="130"/>
        <v>0</v>
      </c>
      <c r="P175" s="48">
        <v>0</v>
      </c>
      <c r="Q175" s="47">
        <f t="shared" si="131"/>
        <v>0</v>
      </c>
      <c r="R175" s="48">
        <v>0</v>
      </c>
      <c r="S175" s="47">
        <f t="shared" si="132"/>
        <v>0</v>
      </c>
      <c r="T175" s="48">
        <v>0</v>
      </c>
      <c r="U175" s="47">
        <f t="shared" si="133"/>
        <v>0</v>
      </c>
      <c r="V175" s="48">
        <v>0</v>
      </c>
      <c r="W175" s="47">
        <f t="shared" si="134"/>
        <v>0</v>
      </c>
      <c r="X175" s="48">
        <v>1</v>
      </c>
      <c r="Y175" s="47">
        <f t="shared" si="135"/>
        <v>100</v>
      </c>
      <c r="Z175" s="47">
        <v>0</v>
      </c>
      <c r="AA175" s="47">
        <f t="shared" si="136"/>
        <v>0</v>
      </c>
      <c r="AB175" s="48">
        <v>0</v>
      </c>
      <c r="AC175" s="136"/>
      <c r="AD175" s="136"/>
      <c r="AE175" s="106" t="str">
        <f t="shared" si="104"/>
        <v>Granada2020</v>
      </c>
      <c r="AF175" s="106">
        <f t="shared" si="105"/>
        <v>1</v>
      </c>
      <c r="AG175" s="106">
        <f t="shared" si="106"/>
        <v>0</v>
      </c>
      <c r="AH175" s="106">
        <f t="shared" si="107"/>
        <v>0</v>
      </c>
      <c r="AI175" s="106">
        <f t="shared" si="108"/>
        <v>0</v>
      </c>
      <c r="AJ175" s="120">
        <f t="shared" si="109"/>
        <v>0</v>
      </c>
      <c r="AK175" s="106">
        <f t="shared" si="110"/>
        <v>1</v>
      </c>
      <c r="AL175" s="136"/>
      <c r="AM175" s="136"/>
      <c r="AN175" s="136"/>
      <c r="AO175" s="136"/>
      <c r="AP175" s="136"/>
      <c r="AQ175" s="136"/>
      <c r="AR175" s="136"/>
      <c r="AS175" s="136"/>
      <c r="AT175" s="136"/>
    </row>
    <row r="176" spans="1:49" s="109" customFormat="1" ht="26.1" customHeight="1" x14ac:dyDescent="0.25">
      <c r="A176" s="45" t="s">
        <v>47</v>
      </c>
      <c r="B176" s="48">
        <v>5</v>
      </c>
      <c r="C176" s="47">
        <f t="shared" si="124"/>
        <v>4.5454545454545459</v>
      </c>
      <c r="D176" s="48">
        <v>0</v>
      </c>
      <c r="E176" s="65">
        <f t="shared" si="125"/>
        <v>0</v>
      </c>
      <c r="F176" s="48">
        <v>2</v>
      </c>
      <c r="G176" s="47">
        <f t="shared" si="126"/>
        <v>40</v>
      </c>
      <c r="H176" s="48">
        <v>3</v>
      </c>
      <c r="I176" s="47">
        <f t="shared" si="127"/>
        <v>60</v>
      </c>
      <c r="J176" s="48">
        <v>0</v>
      </c>
      <c r="K176" s="47">
        <f t="shared" si="128"/>
        <v>0</v>
      </c>
      <c r="L176" s="48">
        <v>5</v>
      </c>
      <c r="M176" s="47">
        <f t="shared" si="129"/>
        <v>100</v>
      </c>
      <c r="N176" s="48">
        <v>0</v>
      </c>
      <c r="O176" s="47">
        <f t="shared" si="130"/>
        <v>0</v>
      </c>
      <c r="P176" s="48">
        <v>0</v>
      </c>
      <c r="Q176" s="47">
        <f t="shared" si="131"/>
        <v>0</v>
      </c>
      <c r="R176" s="48">
        <v>1</v>
      </c>
      <c r="S176" s="47">
        <f t="shared" si="132"/>
        <v>20</v>
      </c>
      <c r="T176" s="48">
        <v>0</v>
      </c>
      <c r="U176" s="47">
        <f t="shared" si="133"/>
        <v>0</v>
      </c>
      <c r="V176" s="48">
        <v>0</v>
      </c>
      <c r="W176" s="47">
        <f t="shared" si="134"/>
        <v>0</v>
      </c>
      <c r="X176" s="48">
        <v>0</v>
      </c>
      <c r="Y176" s="47">
        <f t="shared" si="135"/>
        <v>0</v>
      </c>
      <c r="Z176" s="47">
        <v>4</v>
      </c>
      <c r="AA176" s="47">
        <f t="shared" si="136"/>
        <v>80</v>
      </c>
      <c r="AB176" s="48">
        <v>0</v>
      </c>
      <c r="AC176" s="136"/>
      <c r="AD176" s="136"/>
      <c r="AE176" s="106" t="str">
        <f t="shared" si="104"/>
        <v>Guarne2020</v>
      </c>
      <c r="AF176" s="106">
        <f t="shared" si="105"/>
        <v>5</v>
      </c>
      <c r="AG176" s="106">
        <f t="shared" si="106"/>
        <v>1</v>
      </c>
      <c r="AH176" s="106">
        <f t="shared" si="107"/>
        <v>0</v>
      </c>
      <c r="AI176" s="106">
        <f t="shared" si="108"/>
        <v>0</v>
      </c>
      <c r="AJ176" s="120">
        <f t="shared" si="109"/>
        <v>4</v>
      </c>
      <c r="AK176" s="106">
        <f t="shared" si="110"/>
        <v>0</v>
      </c>
      <c r="AL176" s="136"/>
      <c r="AM176" s="136"/>
      <c r="AN176" s="136"/>
      <c r="AO176" s="136"/>
      <c r="AP176" s="136"/>
      <c r="AQ176" s="136"/>
      <c r="AR176" s="136"/>
      <c r="AS176" s="136"/>
      <c r="AT176" s="136"/>
    </row>
    <row r="177" spans="1:52" s="109" customFormat="1" ht="26.1" customHeight="1" x14ac:dyDescent="0.25">
      <c r="A177" s="45" t="s">
        <v>129</v>
      </c>
      <c r="B177" s="48">
        <v>2</v>
      </c>
      <c r="C177" s="47">
        <f t="shared" si="124"/>
        <v>1.8181818181818181</v>
      </c>
      <c r="D177" s="48">
        <v>0</v>
      </c>
      <c r="E177" s="65">
        <f t="shared" si="125"/>
        <v>0</v>
      </c>
      <c r="F177" s="48">
        <v>2</v>
      </c>
      <c r="G177" s="47">
        <f t="shared" si="126"/>
        <v>100</v>
      </c>
      <c r="H177" s="48">
        <v>0</v>
      </c>
      <c r="I177" s="47">
        <f t="shared" si="127"/>
        <v>0</v>
      </c>
      <c r="J177" s="48">
        <v>0</v>
      </c>
      <c r="K177" s="47">
        <f t="shared" si="128"/>
        <v>0</v>
      </c>
      <c r="L177" s="48">
        <v>2</v>
      </c>
      <c r="M177" s="47">
        <f t="shared" si="129"/>
        <v>100</v>
      </c>
      <c r="N177" s="48">
        <v>0</v>
      </c>
      <c r="O177" s="47">
        <f t="shared" si="130"/>
        <v>0</v>
      </c>
      <c r="P177" s="48">
        <v>0</v>
      </c>
      <c r="Q177" s="47">
        <f t="shared" si="131"/>
        <v>0</v>
      </c>
      <c r="R177" s="48">
        <v>0</v>
      </c>
      <c r="S177" s="47">
        <f t="shared" si="132"/>
        <v>0</v>
      </c>
      <c r="T177" s="48">
        <v>0</v>
      </c>
      <c r="U177" s="47">
        <f t="shared" si="133"/>
        <v>0</v>
      </c>
      <c r="V177" s="48">
        <v>0</v>
      </c>
      <c r="W177" s="47">
        <f t="shared" si="134"/>
        <v>0</v>
      </c>
      <c r="X177" s="48">
        <v>2</v>
      </c>
      <c r="Y177" s="47">
        <f t="shared" si="135"/>
        <v>100</v>
      </c>
      <c r="Z177" s="47">
        <v>0</v>
      </c>
      <c r="AA177" s="47">
        <f t="shared" si="136"/>
        <v>0</v>
      </c>
      <c r="AB177" s="48">
        <v>0</v>
      </c>
      <c r="AC177" s="136"/>
      <c r="AD177" s="136"/>
      <c r="AE177" s="106" t="str">
        <f t="shared" si="104"/>
        <v>Guatape2020</v>
      </c>
      <c r="AF177" s="106">
        <f t="shared" si="105"/>
        <v>2</v>
      </c>
      <c r="AG177" s="106">
        <f t="shared" si="106"/>
        <v>0</v>
      </c>
      <c r="AH177" s="106">
        <f t="shared" si="107"/>
        <v>0</v>
      </c>
      <c r="AI177" s="106">
        <f t="shared" si="108"/>
        <v>0</v>
      </c>
      <c r="AJ177" s="120">
        <f t="shared" si="109"/>
        <v>0</v>
      </c>
      <c r="AK177" s="106">
        <f t="shared" si="110"/>
        <v>2</v>
      </c>
      <c r="AL177" s="136"/>
      <c r="AM177" s="136"/>
      <c r="AN177" s="136"/>
      <c r="AO177" s="136"/>
      <c r="AP177" s="136"/>
      <c r="AQ177" s="136"/>
      <c r="AR177" s="136"/>
      <c r="AS177" s="136"/>
      <c r="AT177" s="136"/>
      <c r="AZ177" s="122"/>
    </row>
    <row r="178" spans="1:52" s="109" customFormat="1" ht="26.1" customHeight="1" x14ac:dyDescent="0.25">
      <c r="A178" s="45" t="s">
        <v>48</v>
      </c>
      <c r="B178" s="48">
        <v>4</v>
      </c>
      <c r="C178" s="47">
        <f t="shared" si="124"/>
        <v>3.6363636363636362</v>
      </c>
      <c r="D178" s="48">
        <v>0</v>
      </c>
      <c r="E178" s="65">
        <f t="shared" si="125"/>
        <v>0</v>
      </c>
      <c r="F178" s="48">
        <v>4</v>
      </c>
      <c r="G178" s="47">
        <f t="shared" si="126"/>
        <v>100</v>
      </c>
      <c r="H178" s="48">
        <v>0</v>
      </c>
      <c r="I178" s="47">
        <f t="shared" si="127"/>
        <v>0</v>
      </c>
      <c r="J178" s="48">
        <v>0</v>
      </c>
      <c r="K178" s="47">
        <f t="shared" si="128"/>
        <v>0</v>
      </c>
      <c r="L178" s="48">
        <v>4</v>
      </c>
      <c r="M178" s="47">
        <f t="shared" si="129"/>
        <v>100</v>
      </c>
      <c r="N178" s="48">
        <v>0</v>
      </c>
      <c r="O178" s="47">
        <f t="shared" si="130"/>
        <v>0</v>
      </c>
      <c r="P178" s="48">
        <v>0</v>
      </c>
      <c r="Q178" s="47">
        <f t="shared" si="131"/>
        <v>0</v>
      </c>
      <c r="R178" s="48">
        <v>4</v>
      </c>
      <c r="S178" s="47">
        <f t="shared" si="132"/>
        <v>100</v>
      </c>
      <c r="T178" s="48">
        <v>0</v>
      </c>
      <c r="U178" s="47">
        <f t="shared" si="133"/>
        <v>0</v>
      </c>
      <c r="V178" s="48">
        <v>0</v>
      </c>
      <c r="W178" s="47">
        <f t="shared" si="134"/>
        <v>0</v>
      </c>
      <c r="X178" s="48">
        <v>0</v>
      </c>
      <c r="Y178" s="47">
        <f t="shared" si="135"/>
        <v>0</v>
      </c>
      <c r="Z178" s="47">
        <v>0</v>
      </c>
      <c r="AA178" s="47">
        <f t="shared" si="136"/>
        <v>0</v>
      </c>
      <c r="AB178" s="48">
        <v>4</v>
      </c>
      <c r="AC178" s="136"/>
      <c r="AD178" s="136"/>
      <c r="AE178" s="106" t="str">
        <f t="shared" si="104"/>
        <v>La Ceja2020</v>
      </c>
      <c r="AF178" s="106">
        <f t="shared" si="105"/>
        <v>4</v>
      </c>
      <c r="AG178" s="106">
        <f t="shared" si="106"/>
        <v>4</v>
      </c>
      <c r="AH178" s="106">
        <f t="shared" si="107"/>
        <v>0</v>
      </c>
      <c r="AI178" s="106">
        <f t="shared" si="108"/>
        <v>0</v>
      </c>
      <c r="AJ178" s="120">
        <f t="shared" si="109"/>
        <v>0</v>
      </c>
      <c r="AK178" s="106">
        <f t="shared" si="110"/>
        <v>0</v>
      </c>
      <c r="AL178" s="136"/>
      <c r="AM178" s="136"/>
      <c r="AN178" s="136"/>
      <c r="AO178" s="136"/>
      <c r="AP178" s="136"/>
      <c r="AQ178" s="136"/>
      <c r="AR178" s="136"/>
      <c r="AS178" s="136"/>
      <c r="AT178" s="136"/>
      <c r="AZ178" s="122"/>
    </row>
    <row r="179" spans="1:52" s="109" customFormat="1" ht="26.1" customHeight="1" x14ac:dyDescent="0.25">
      <c r="A179" s="45" t="s">
        <v>209</v>
      </c>
      <c r="B179" s="48">
        <v>1</v>
      </c>
      <c r="C179" s="47">
        <f t="shared" si="124"/>
        <v>0.90909090909090906</v>
      </c>
      <c r="D179" s="48">
        <v>0</v>
      </c>
      <c r="E179" s="65">
        <f t="shared" si="125"/>
        <v>0</v>
      </c>
      <c r="F179" s="48">
        <v>1</v>
      </c>
      <c r="G179" s="47">
        <f t="shared" si="126"/>
        <v>100</v>
      </c>
      <c r="H179" s="48">
        <v>0</v>
      </c>
      <c r="I179" s="47">
        <f t="shared" si="127"/>
        <v>0</v>
      </c>
      <c r="J179" s="48">
        <v>0</v>
      </c>
      <c r="K179" s="47">
        <f t="shared" si="128"/>
        <v>0</v>
      </c>
      <c r="L179" s="48">
        <v>1</v>
      </c>
      <c r="M179" s="47">
        <f t="shared" si="129"/>
        <v>100</v>
      </c>
      <c r="N179" s="48">
        <v>0</v>
      </c>
      <c r="O179" s="47">
        <f t="shared" si="130"/>
        <v>0</v>
      </c>
      <c r="P179" s="48">
        <v>0</v>
      </c>
      <c r="Q179" s="47">
        <f t="shared" si="131"/>
        <v>0</v>
      </c>
      <c r="R179" s="48">
        <v>0</v>
      </c>
      <c r="S179" s="47">
        <f t="shared" si="132"/>
        <v>0</v>
      </c>
      <c r="T179" s="48">
        <v>1</v>
      </c>
      <c r="U179" s="47">
        <f t="shared" si="133"/>
        <v>100</v>
      </c>
      <c r="V179" s="48">
        <v>0</v>
      </c>
      <c r="W179" s="47">
        <f t="shared" si="134"/>
        <v>0</v>
      </c>
      <c r="X179" s="48">
        <v>1</v>
      </c>
      <c r="Y179" s="47">
        <f t="shared" si="135"/>
        <v>100</v>
      </c>
      <c r="Z179" s="47">
        <v>0</v>
      </c>
      <c r="AA179" s="47">
        <f t="shared" si="136"/>
        <v>0</v>
      </c>
      <c r="AB179" s="48">
        <v>0</v>
      </c>
      <c r="AC179" s="136"/>
      <c r="AD179" s="136"/>
      <c r="AE179" s="106" t="str">
        <f t="shared" si="104"/>
        <v>La Union2020</v>
      </c>
      <c r="AF179" s="106">
        <f t="shared" si="105"/>
        <v>1</v>
      </c>
      <c r="AG179" s="106">
        <f t="shared" si="106"/>
        <v>0</v>
      </c>
      <c r="AH179" s="106">
        <f t="shared" si="107"/>
        <v>1</v>
      </c>
      <c r="AI179" s="106">
        <f t="shared" si="108"/>
        <v>0</v>
      </c>
      <c r="AJ179" s="120">
        <f t="shared" si="109"/>
        <v>0</v>
      </c>
      <c r="AK179" s="106">
        <f t="shared" si="110"/>
        <v>1</v>
      </c>
      <c r="AL179" s="136"/>
      <c r="AM179" s="136"/>
      <c r="AN179" s="136"/>
      <c r="AO179" s="136"/>
      <c r="AP179" s="136"/>
      <c r="AQ179" s="136"/>
      <c r="AR179" s="136"/>
      <c r="AS179" s="136"/>
      <c r="AT179" s="136"/>
    </row>
    <row r="180" spans="1:52" s="109" customFormat="1" ht="26.1" customHeight="1" x14ac:dyDescent="0.25">
      <c r="A180" s="45" t="s">
        <v>50</v>
      </c>
      <c r="B180" s="48">
        <v>4</v>
      </c>
      <c r="C180" s="47">
        <f t="shared" si="124"/>
        <v>3.6363636363636362</v>
      </c>
      <c r="D180" s="48">
        <v>0</v>
      </c>
      <c r="E180" s="65">
        <f t="shared" si="125"/>
        <v>0</v>
      </c>
      <c r="F180" s="48">
        <v>3</v>
      </c>
      <c r="G180" s="47">
        <f t="shared" si="126"/>
        <v>75</v>
      </c>
      <c r="H180" s="48">
        <v>1</v>
      </c>
      <c r="I180" s="47">
        <f t="shared" si="127"/>
        <v>25</v>
      </c>
      <c r="J180" s="48">
        <v>0</v>
      </c>
      <c r="K180" s="47">
        <f t="shared" si="128"/>
        <v>0</v>
      </c>
      <c r="L180" s="48">
        <v>4</v>
      </c>
      <c r="M180" s="47">
        <f t="shared" si="129"/>
        <v>100</v>
      </c>
      <c r="N180" s="48">
        <v>0</v>
      </c>
      <c r="O180" s="47">
        <f t="shared" si="130"/>
        <v>0</v>
      </c>
      <c r="P180" s="48">
        <v>0</v>
      </c>
      <c r="Q180" s="47">
        <f t="shared" si="131"/>
        <v>0</v>
      </c>
      <c r="R180" s="48">
        <v>0</v>
      </c>
      <c r="S180" s="47">
        <f t="shared" si="132"/>
        <v>0</v>
      </c>
      <c r="T180" s="48">
        <v>3</v>
      </c>
      <c r="U180" s="47">
        <f t="shared" si="133"/>
        <v>75</v>
      </c>
      <c r="V180" s="48">
        <v>0</v>
      </c>
      <c r="W180" s="47">
        <f t="shared" si="134"/>
        <v>0</v>
      </c>
      <c r="X180" s="48">
        <v>4</v>
      </c>
      <c r="Y180" s="47">
        <f t="shared" si="135"/>
        <v>100</v>
      </c>
      <c r="Z180" s="47">
        <v>0</v>
      </c>
      <c r="AA180" s="47">
        <f t="shared" si="136"/>
        <v>0</v>
      </c>
      <c r="AB180" s="48">
        <v>0</v>
      </c>
      <c r="AC180" s="136"/>
      <c r="AD180" s="136"/>
      <c r="AE180" s="106" t="str">
        <f t="shared" si="104"/>
        <v>Marinilla2020</v>
      </c>
      <c r="AF180" s="106">
        <f t="shared" si="105"/>
        <v>4</v>
      </c>
      <c r="AG180" s="106">
        <f t="shared" si="106"/>
        <v>0</v>
      </c>
      <c r="AH180" s="106">
        <f t="shared" si="107"/>
        <v>3</v>
      </c>
      <c r="AI180" s="106">
        <f t="shared" si="108"/>
        <v>0</v>
      </c>
      <c r="AJ180" s="120">
        <f t="shared" si="109"/>
        <v>0</v>
      </c>
      <c r="AK180" s="106">
        <f t="shared" si="110"/>
        <v>4</v>
      </c>
      <c r="AL180" s="136"/>
      <c r="AM180" s="136"/>
      <c r="AN180" s="136"/>
      <c r="AO180" s="136"/>
      <c r="AP180" s="136"/>
      <c r="AQ180" s="136"/>
      <c r="AR180" s="136"/>
      <c r="AS180" s="136"/>
      <c r="AT180" s="136"/>
    </row>
    <row r="181" spans="1:52" s="109" customFormat="1" ht="26.1" customHeight="1" x14ac:dyDescent="0.25">
      <c r="A181" s="45" t="s">
        <v>51</v>
      </c>
      <c r="B181" s="48">
        <v>5</v>
      </c>
      <c r="C181" s="47">
        <f t="shared" si="124"/>
        <v>4.5454545454545459</v>
      </c>
      <c r="D181" s="48">
        <v>0</v>
      </c>
      <c r="E181" s="65">
        <f t="shared" si="125"/>
        <v>0</v>
      </c>
      <c r="F181" s="48">
        <v>5</v>
      </c>
      <c r="G181" s="47">
        <f t="shared" si="126"/>
        <v>100</v>
      </c>
      <c r="H181" s="48">
        <v>0</v>
      </c>
      <c r="I181" s="47">
        <f t="shared" si="127"/>
        <v>0</v>
      </c>
      <c r="J181" s="48">
        <v>0</v>
      </c>
      <c r="K181" s="47">
        <f t="shared" si="128"/>
        <v>0</v>
      </c>
      <c r="L181" s="48">
        <v>3</v>
      </c>
      <c r="M181" s="47">
        <f t="shared" si="129"/>
        <v>60</v>
      </c>
      <c r="N181" s="48">
        <v>0</v>
      </c>
      <c r="O181" s="47">
        <f t="shared" si="130"/>
        <v>0</v>
      </c>
      <c r="P181" s="48">
        <v>2</v>
      </c>
      <c r="Q181" s="47">
        <f t="shared" si="131"/>
        <v>40</v>
      </c>
      <c r="R181" s="48">
        <v>0</v>
      </c>
      <c r="S181" s="47">
        <f t="shared" si="132"/>
        <v>0</v>
      </c>
      <c r="T181" s="48">
        <v>3</v>
      </c>
      <c r="U181" s="47">
        <f t="shared" si="133"/>
        <v>60</v>
      </c>
      <c r="V181" s="48">
        <v>2</v>
      </c>
      <c r="W181" s="47">
        <f t="shared" si="134"/>
        <v>40</v>
      </c>
      <c r="X181" s="48">
        <v>1</v>
      </c>
      <c r="Y181" s="47">
        <f t="shared" si="135"/>
        <v>20</v>
      </c>
      <c r="Z181" s="47">
        <v>0</v>
      </c>
      <c r="AA181" s="47">
        <f t="shared" si="136"/>
        <v>0</v>
      </c>
      <c r="AB181" s="48">
        <v>0</v>
      </c>
      <c r="AC181" s="136"/>
      <c r="AD181" s="136"/>
      <c r="AE181" s="106" t="str">
        <f t="shared" si="104"/>
        <v>Nariño2020</v>
      </c>
      <c r="AF181" s="106">
        <f t="shared" si="105"/>
        <v>5</v>
      </c>
      <c r="AG181" s="106">
        <f t="shared" si="106"/>
        <v>0</v>
      </c>
      <c r="AH181" s="106">
        <f t="shared" si="107"/>
        <v>3</v>
      </c>
      <c r="AI181" s="106">
        <f t="shared" si="108"/>
        <v>2</v>
      </c>
      <c r="AJ181" s="120">
        <f t="shared" si="109"/>
        <v>0</v>
      </c>
      <c r="AK181" s="106">
        <f t="shared" si="110"/>
        <v>1</v>
      </c>
      <c r="AL181" s="136"/>
      <c r="AM181" s="136"/>
      <c r="AN181" s="136"/>
      <c r="AO181" s="136"/>
      <c r="AP181" s="136"/>
      <c r="AQ181" s="136"/>
      <c r="AR181" s="136"/>
      <c r="AS181" s="136"/>
      <c r="AT181" s="136"/>
    </row>
    <row r="182" spans="1:52" s="109" customFormat="1" ht="26.1" customHeight="1" x14ac:dyDescent="0.25">
      <c r="A182" s="66" t="s">
        <v>54</v>
      </c>
      <c r="B182" s="48">
        <v>24</v>
      </c>
      <c r="C182" s="47">
        <f t="shared" si="124"/>
        <v>21.818181818181817</v>
      </c>
      <c r="D182" s="48">
        <v>0</v>
      </c>
      <c r="E182" s="65">
        <f t="shared" si="125"/>
        <v>0</v>
      </c>
      <c r="F182" s="48">
        <v>1</v>
      </c>
      <c r="G182" s="47">
        <f t="shared" si="126"/>
        <v>4.1666666666666661</v>
      </c>
      <c r="H182" s="48">
        <v>23</v>
      </c>
      <c r="I182" s="47">
        <f t="shared" si="127"/>
        <v>95.833333333333343</v>
      </c>
      <c r="J182" s="48">
        <v>0</v>
      </c>
      <c r="K182" s="47">
        <f t="shared" si="128"/>
        <v>0</v>
      </c>
      <c r="L182" s="48">
        <v>24</v>
      </c>
      <c r="M182" s="47">
        <f t="shared" si="129"/>
        <v>100</v>
      </c>
      <c r="N182" s="48">
        <v>0</v>
      </c>
      <c r="O182" s="47">
        <f t="shared" si="130"/>
        <v>0</v>
      </c>
      <c r="P182" s="48">
        <v>0</v>
      </c>
      <c r="Q182" s="47">
        <f t="shared" si="131"/>
        <v>0</v>
      </c>
      <c r="R182" s="48">
        <v>2</v>
      </c>
      <c r="S182" s="47">
        <f t="shared" si="132"/>
        <v>8.3333333333333321</v>
      </c>
      <c r="T182" s="48">
        <v>19</v>
      </c>
      <c r="U182" s="47">
        <f t="shared" si="133"/>
        <v>79.166666666666657</v>
      </c>
      <c r="V182" s="48">
        <v>2</v>
      </c>
      <c r="W182" s="47">
        <f t="shared" si="134"/>
        <v>8.3333333333333321</v>
      </c>
      <c r="X182" s="48">
        <v>1</v>
      </c>
      <c r="Y182" s="47">
        <f t="shared" si="135"/>
        <v>4.1666666666666661</v>
      </c>
      <c r="Z182" s="47">
        <v>0</v>
      </c>
      <c r="AA182" s="47">
        <f t="shared" si="136"/>
        <v>0</v>
      </c>
      <c r="AB182" s="48">
        <v>1</v>
      </c>
      <c r="AC182" s="136"/>
      <c r="AD182" s="136"/>
      <c r="AE182" s="106" t="str">
        <f t="shared" si="104"/>
        <v>Rionegro2020</v>
      </c>
      <c r="AF182" s="106">
        <f t="shared" si="105"/>
        <v>24</v>
      </c>
      <c r="AG182" s="106">
        <f t="shared" si="106"/>
        <v>2</v>
      </c>
      <c r="AH182" s="106">
        <f t="shared" si="107"/>
        <v>19</v>
      </c>
      <c r="AI182" s="106">
        <f t="shared" si="108"/>
        <v>2</v>
      </c>
      <c r="AJ182" s="120">
        <f t="shared" si="109"/>
        <v>0</v>
      </c>
      <c r="AK182" s="106">
        <f t="shared" si="110"/>
        <v>1</v>
      </c>
      <c r="AL182" s="136"/>
      <c r="AM182" s="136"/>
      <c r="AN182" s="136"/>
      <c r="AO182" s="136"/>
      <c r="AP182" s="136"/>
      <c r="AQ182" s="136"/>
      <c r="AR182" s="136"/>
      <c r="AS182" s="136"/>
      <c r="AT182" s="136"/>
    </row>
    <row r="183" spans="1:52" s="109" customFormat="1" ht="26.1" customHeight="1" x14ac:dyDescent="0.25">
      <c r="A183" s="45" t="s">
        <v>55</v>
      </c>
      <c r="B183" s="48">
        <v>2</v>
      </c>
      <c r="C183" s="47">
        <f t="shared" si="124"/>
        <v>1.8181818181818181</v>
      </c>
      <c r="D183" s="48">
        <v>0</v>
      </c>
      <c r="E183" s="65">
        <f t="shared" si="125"/>
        <v>0</v>
      </c>
      <c r="F183" s="48">
        <v>2</v>
      </c>
      <c r="G183" s="47">
        <f t="shared" si="126"/>
        <v>100</v>
      </c>
      <c r="H183" s="48">
        <v>0</v>
      </c>
      <c r="I183" s="47">
        <f t="shared" si="127"/>
        <v>0</v>
      </c>
      <c r="J183" s="48">
        <v>0</v>
      </c>
      <c r="K183" s="47">
        <f t="shared" si="128"/>
        <v>0</v>
      </c>
      <c r="L183" s="48">
        <v>2</v>
      </c>
      <c r="M183" s="47">
        <f t="shared" si="129"/>
        <v>100</v>
      </c>
      <c r="N183" s="48">
        <v>0</v>
      </c>
      <c r="O183" s="47">
        <f t="shared" si="130"/>
        <v>0</v>
      </c>
      <c r="P183" s="48">
        <v>0</v>
      </c>
      <c r="Q183" s="47">
        <f t="shared" si="131"/>
        <v>0</v>
      </c>
      <c r="R183" s="48">
        <v>0</v>
      </c>
      <c r="S183" s="47">
        <f t="shared" si="132"/>
        <v>0</v>
      </c>
      <c r="T183" s="48">
        <v>0</v>
      </c>
      <c r="U183" s="47">
        <f t="shared" si="133"/>
        <v>0</v>
      </c>
      <c r="V183" s="48">
        <v>2</v>
      </c>
      <c r="W183" s="47">
        <f t="shared" si="134"/>
        <v>100</v>
      </c>
      <c r="X183" s="48">
        <v>2</v>
      </c>
      <c r="Y183" s="47">
        <f t="shared" si="135"/>
        <v>100</v>
      </c>
      <c r="Z183" s="47">
        <v>0</v>
      </c>
      <c r="AA183" s="47">
        <f t="shared" si="136"/>
        <v>0</v>
      </c>
      <c r="AB183" s="48">
        <v>0</v>
      </c>
      <c r="AC183" s="136"/>
      <c r="AD183" s="136"/>
      <c r="AE183" s="106" t="str">
        <f t="shared" si="104"/>
        <v>San Carlos2020</v>
      </c>
      <c r="AF183" s="106">
        <f t="shared" si="105"/>
        <v>2</v>
      </c>
      <c r="AG183" s="106">
        <f t="shared" si="106"/>
        <v>0</v>
      </c>
      <c r="AH183" s="106">
        <f t="shared" si="107"/>
        <v>0</v>
      </c>
      <c r="AI183" s="106">
        <f t="shared" si="108"/>
        <v>2</v>
      </c>
      <c r="AJ183" s="120">
        <f t="shared" si="109"/>
        <v>0</v>
      </c>
      <c r="AK183" s="106">
        <f t="shared" si="110"/>
        <v>2</v>
      </c>
      <c r="AL183" s="136"/>
      <c r="AM183" s="136"/>
      <c r="AN183" s="136"/>
      <c r="AO183" s="136"/>
      <c r="AP183" s="136"/>
      <c r="AQ183" s="136"/>
      <c r="AR183" s="136"/>
      <c r="AS183" s="136"/>
      <c r="AT183" s="136"/>
    </row>
    <row r="184" spans="1:52" s="109" customFormat="1" ht="26.1" customHeight="1" x14ac:dyDescent="0.25">
      <c r="A184" s="45" t="s">
        <v>56</v>
      </c>
      <c r="B184" s="48">
        <v>1</v>
      </c>
      <c r="C184" s="47">
        <f t="shared" si="124"/>
        <v>0.90909090909090906</v>
      </c>
      <c r="D184" s="48">
        <v>0</v>
      </c>
      <c r="E184" s="65">
        <f t="shared" si="125"/>
        <v>0</v>
      </c>
      <c r="F184" s="48">
        <v>1</v>
      </c>
      <c r="G184" s="47">
        <f t="shared" si="126"/>
        <v>100</v>
      </c>
      <c r="H184" s="48">
        <v>0</v>
      </c>
      <c r="I184" s="47">
        <f t="shared" si="127"/>
        <v>0</v>
      </c>
      <c r="J184" s="48">
        <v>0</v>
      </c>
      <c r="K184" s="47">
        <f t="shared" si="128"/>
        <v>0</v>
      </c>
      <c r="L184" s="48">
        <v>1</v>
      </c>
      <c r="M184" s="47">
        <f t="shared" si="129"/>
        <v>100</v>
      </c>
      <c r="N184" s="48">
        <v>0</v>
      </c>
      <c r="O184" s="47">
        <f t="shared" si="130"/>
        <v>0</v>
      </c>
      <c r="P184" s="48">
        <v>0</v>
      </c>
      <c r="Q184" s="47">
        <f t="shared" si="131"/>
        <v>0</v>
      </c>
      <c r="R184" s="48">
        <v>0</v>
      </c>
      <c r="S184" s="47">
        <f t="shared" si="132"/>
        <v>0</v>
      </c>
      <c r="T184" s="48">
        <v>0</v>
      </c>
      <c r="U184" s="47">
        <f t="shared" si="133"/>
        <v>0</v>
      </c>
      <c r="V184" s="48">
        <v>0</v>
      </c>
      <c r="W184" s="47">
        <f t="shared" si="134"/>
        <v>0</v>
      </c>
      <c r="X184" s="48">
        <v>0</v>
      </c>
      <c r="Y184" s="47">
        <f t="shared" si="135"/>
        <v>0</v>
      </c>
      <c r="Z184" s="47">
        <v>1</v>
      </c>
      <c r="AA184" s="47">
        <f t="shared" si="136"/>
        <v>100</v>
      </c>
      <c r="AB184" s="48">
        <v>0</v>
      </c>
      <c r="AC184" s="136"/>
      <c r="AD184" s="136"/>
      <c r="AE184" s="106" t="str">
        <f t="shared" si="104"/>
        <v>San Francisco2020</v>
      </c>
      <c r="AF184" s="106">
        <f t="shared" si="105"/>
        <v>1</v>
      </c>
      <c r="AG184" s="106">
        <f t="shared" si="106"/>
        <v>0</v>
      </c>
      <c r="AH184" s="106">
        <f t="shared" si="107"/>
        <v>0</v>
      </c>
      <c r="AI184" s="106">
        <f t="shared" si="108"/>
        <v>0</v>
      </c>
      <c r="AJ184" s="120">
        <f t="shared" si="109"/>
        <v>1</v>
      </c>
      <c r="AK184" s="106">
        <f t="shared" si="110"/>
        <v>0</v>
      </c>
      <c r="AL184" s="136"/>
      <c r="AM184" s="136"/>
      <c r="AN184" s="136"/>
      <c r="AO184" s="136"/>
      <c r="AP184" s="136"/>
      <c r="AQ184" s="136"/>
      <c r="AR184" s="136"/>
      <c r="AS184" s="136"/>
      <c r="AT184" s="136"/>
    </row>
    <row r="185" spans="1:52" s="109" customFormat="1" ht="26.1" customHeight="1" x14ac:dyDescent="0.25">
      <c r="A185" s="45" t="s">
        <v>57</v>
      </c>
      <c r="B185" s="48">
        <v>1</v>
      </c>
      <c r="C185" s="47">
        <f t="shared" si="124"/>
        <v>0.90909090909090906</v>
      </c>
      <c r="D185" s="48">
        <v>0</v>
      </c>
      <c r="E185" s="65">
        <f t="shared" si="125"/>
        <v>0</v>
      </c>
      <c r="F185" s="48">
        <v>1</v>
      </c>
      <c r="G185" s="47">
        <f t="shared" si="126"/>
        <v>100</v>
      </c>
      <c r="H185" s="48">
        <v>0</v>
      </c>
      <c r="I185" s="47">
        <f t="shared" si="127"/>
        <v>0</v>
      </c>
      <c r="J185" s="48">
        <v>0</v>
      </c>
      <c r="K185" s="47">
        <f t="shared" si="128"/>
        <v>0</v>
      </c>
      <c r="L185" s="48">
        <v>0</v>
      </c>
      <c r="M185" s="47">
        <f t="shared" si="129"/>
        <v>0</v>
      </c>
      <c r="N185" s="48">
        <v>0</v>
      </c>
      <c r="O185" s="47">
        <f t="shared" si="130"/>
        <v>0</v>
      </c>
      <c r="P185" s="48">
        <v>1</v>
      </c>
      <c r="Q185" s="47">
        <f t="shared" si="131"/>
        <v>100</v>
      </c>
      <c r="R185" s="48">
        <v>0</v>
      </c>
      <c r="S185" s="47">
        <f t="shared" si="132"/>
        <v>0</v>
      </c>
      <c r="T185" s="48">
        <v>1</v>
      </c>
      <c r="U185" s="47">
        <f t="shared" si="133"/>
        <v>100</v>
      </c>
      <c r="V185" s="48">
        <v>0</v>
      </c>
      <c r="W185" s="47">
        <f t="shared" si="134"/>
        <v>0</v>
      </c>
      <c r="X185" s="48">
        <v>1</v>
      </c>
      <c r="Y185" s="47">
        <f t="shared" si="135"/>
        <v>100</v>
      </c>
      <c r="Z185" s="47">
        <v>0</v>
      </c>
      <c r="AA185" s="47">
        <f t="shared" si="136"/>
        <v>0</v>
      </c>
      <c r="AB185" s="48">
        <v>0</v>
      </c>
      <c r="AC185" s="136"/>
      <c r="AD185" s="136"/>
      <c r="AE185" s="106" t="str">
        <f t="shared" si="104"/>
        <v>San Luis2020</v>
      </c>
      <c r="AF185" s="106">
        <f t="shared" si="105"/>
        <v>1</v>
      </c>
      <c r="AG185" s="106">
        <f t="shared" si="106"/>
        <v>0</v>
      </c>
      <c r="AH185" s="106">
        <f t="shared" si="107"/>
        <v>1</v>
      </c>
      <c r="AI185" s="106">
        <f t="shared" si="108"/>
        <v>0</v>
      </c>
      <c r="AJ185" s="120">
        <f t="shared" si="109"/>
        <v>0</v>
      </c>
      <c r="AK185" s="106">
        <f t="shared" si="110"/>
        <v>1</v>
      </c>
      <c r="AL185" s="136"/>
      <c r="AM185" s="136"/>
      <c r="AN185" s="136"/>
      <c r="AO185" s="136"/>
      <c r="AP185" s="136"/>
      <c r="AQ185" s="136"/>
      <c r="AR185" s="136"/>
      <c r="AS185" s="136"/>
      <c r="AT185" s="136"/>
    </row>
    <row r="186" spans="1:52" s="109" customFormat="1" ht="26.1" customHeight="1" x14ac:dyDescent="0.25">
      <c r="A186" s="79" t="s">
        <v>210</v>
      </c>
      <c r="B186" s="48">
        <v>5</v>
      </c>
      <c r="C186" s="47">
        <f>(B186/$B$189)*100</f>
        <v>4.5454545454545459</v>
      </c>
      <c r="D186" s="48">
        <v>0</v>
      </c>
      <c r="E186" s="65">
        <f t="shared" si="125"/>
        <v>0</v>
      </c>
      <c r="F186" s="48">
        <v>4</v>
      </c>
      <c r="G186" s="47">
        <f t="shared" si="126"/>
        <v>80</v>
      </c>
      <c r="H186" s="48">
        <v>1</v>
      </c>
      <c r="I186" s="47">
        <f t="shared" si="127"/>
        <v>20</v>
      </c>
      <c r="J186" s="48">
        <v>0</v>
      </c>
      <c r="K186" s="47">
        <f t="shared" si="128"/>
        <v>0</v>
      </c>
      <c r="L186" s="48">
        <v>3</v>
      </c>
      <c r="M186" s="47">
        <f t="shared" si="129"/>
        <v>60</v>
      </c>
      <c r="N186" s="48">
        <v>2</v>
      </c>
      <c r="O186" s="47">
        <f t="shared" si="130"/>
        <v>40</v>
      </c>
      <c r="P186" s="48">
        <v>0</v>
      </c>
      <c r="Q186" s="47">
        <f t="shared" si="131"/>
        <v>0</v>
      </c>
      <c r="R186" s="48">
        <v>0</v>
      </c>
      <c r="S186" s="47">
        <f t="shared" si="132"/>
        <v>0</v>
      </c>
      <c r="T186" s="48">
        <v>4</v>
      </c>
      <c r="U186" s="47">
        <f t="shared" si="133"/>
        <v>80</v>
      </c>
      <c r="V186" s="48">
        <v>0</v>
      </c>
      <c r="W186" s="47">
        <f t="shared" si="134"/>
        <v>0</v>
      </c>
      <c r="X186" s="48">
        <v>5</v>
      </c>
      <c r="Y186" s="47">
        <f t="shared" si="135"/>
        <v>100</v>
      </c>
      <c r="Z186" s="47">
        <v>0</v>
      </c>
      <c r="AA186" s="47">
        <f t="shared" si="136"/>
        <v>0</v>
      </c>
      <c r="AB186" s="48">
        <v>0</v>
      </c>
      <c r="AC186" s="136"/>
      <c r="AD186" s="136"/>
      <c r="AE186" s="106" t="str">
        <f t="shared" si="104"/>
        <v>San Rafael2020</v>
      </c>
      <c r="AF186" s="106">
        <f t="shared" si="105"/>
        <v>5</v>
      </c>
      <c r="AG186" s="106">
        <f t="shared" si="106"/>
        <v>0</v>
      </c>
      <c r="AH186" s="106">
        <f t="shared" si="107"/>
        <v>4</v>
      </c>
      <c r="AI186" s="106">
        <f t="shared" si="108"/>
        <v>0</v>
      </c>
      <c r="AJ186" s="120">
        <f t="shared" si="109"/>
        <v>0</v>
      </c>
      <c r="AK186" s="106">
        <f t="shared" si="110"/>
        <v>5</v>
      </c>
      <c r="AL186" s="136"/>
      <c r="AM186" s="136"/>
      <c r="AN186" s="136"/>
      <c r="AO186" s="136"/>
      <c r="AP186" s="136"/>
      <c r="AQ186" s="136"/>
      <c r="AR186" s="136"/>
      <c r="AS186" s="136"/>
      <c r="AT186" s="136"/>
    </row>
    <row r="187" spans="1:52" s="109" customFormat="1" ht="26.1" customHeight="1" x14ac:dyDescent="0.25">
      <c r="A187" s="79" t="s">
        <v>58</v>
      </c>
      <c r="B187" s="48">
        <v>2</v>
      </c>
      <c r="C187" s="47">
        <f>(B187/$B$189)*100</f>
        <v>1.8181818181818181</v>
      </c>
      <c r="D187" s="48">
        <v>0</v>
      </c>
      <c r="E187" s="65">
        <f t="shared" si="125"/>
        <v>0</v>
      </c>
      <c r="F187" s="48">
        <v>2</v>
      </c>
      <c r="G187" s="47">
        <f t="shared" si="126"/>
        <v>100</v>
      </c>
      <c r="H187" s="48">
        <v>0</v>
      </c>
      <c r="I187" s="47">
        <f t="shared" si="127"/>
        <v>0</v>
      </c>
      <c r="J187" s="48">
        <v>0</v>
      </c>
      <c r="K187" s="47">
        <f t="shared" si="128"/>
        <v>0</v>
      </c>
      <c r="L187" s="48">
        <v>2</v>
      </c>
      <c r="M187" s="47">
        <f t="shared" si="129"/>
        <v>100</v>
      </c>
      <c r="N187" s="48">
        <v>0</v>
      </c>
      <c r="O187" s="47">
        <f t="shared" si="130"/>
        <v>0</v>
      </c>
      <c r="P187" s="48">
        <v>0</v>
      </c>
      <c r="Q187" s="47">
        <f t="shared" si="131"/>
        <v>0</v>
      </c>
      <c r="R187" s="48">
        <v>0</v>
      </c>
      <c r="S187" s="47">
        <f t="shared" si="132"/>
        <v>0</v>
      </c>
      <c r="T187" s="48">
        <v>0</v>
      </c>
      <c r="U187" s="47">
        <f t="shared" si="133"/>
        <v>0</v>
      </c>
      <c r="V187" s="48">
        <v>0</v>
      </c>
      <c r="W187" s="47">
        <f t="shared" si="134"/>
        <v>0</v>
      </c>
      <c r="X187" s="48">
        <v>2</v>
      </c>
      <c r="Y187" s="47">
        <f t="shared" si="135"/>
        <v>100</v>
      </c>
      <c r="Z187" s="47">
        <v>0</v>
      </c>
      <c r="AA187" s="47">
        <f t="shared" si="136"/>
        <v>0</v>
      </c>
      <c r="AB187" s="48">
        <v>0</v>
      </c>
      <c r="AC187" s="136"/>
      <c r="AD187" s="136"/>
      <c r="AE187" s="106" t="str">
        <f t="shared" si="104"/>
        <v>San Vicente2020</v>
      </c>
      <c r="AF187" s="106">
        <f t="shared" si="105"/>
        <v>2</v>
      </c>
      <c r="AG187" s="106">
        <f t="shared" si="106"/>
        <v>0</v>
      </c>
      <c r="AH187" s="106">
        <f t="shared" si="107"/>
        <v>0</v>
      </c>
      <c r="AI187" s="106">
        <f t="shared" si="108"/>
        <v>0</v>
      </c>
      <c r="AJ187" s="120">
        <f t="shared" si="109"/>
        <v>0</v>
      </c>
      <c r="AK187" s="106">
        <f t="shared" si="110"/>
        <v>2</v>
      </c>
      <c r="AL187" s="136"/>
      <c r="AM187" s="136"/>
      <c r="AN187" s="136"/>
      <c r="AO187" s="136"/>
      <c r="AP187" s="136"/>
      <c r="AQ187" s="136"/>
      <c r="AR187" s="136"/>
      <c r="AS187" s="136"/>
      <c r="AT187" s="136"/>
    </row>
    <row r="188" spans="1:52" s="109" customFormat="1" ht="26.1" customHeight="1" x14ac:dyDescent="0.25">
      <c r="A188" s="45" t="s">
        <v>211</v>
      </c>
      <c r="B188" s="48">
        <v>5</v>
      </c>
      <c r="C188" s="47">
        <f>(B188/$B$189)*100</f>
        <v>4.5454545454545459</v>
      </c>
      <c r="D188" s="48">
        <v>0</v>
      </c>
      <c r="E188" s="65">
        <f t="shared" si="125"/>
        <v>0</v>
      </c>
      <c r="F188" s="48">
        <v>5</v>
      </c>
      <c r="G188" s="47">
        <f t="shared" si="126"/>
        <v>100</v>
      </c>
      <c r="H188" s="48">
        <v>0</v>
      </c>
      <c r="I188" s="47">
        <f t="shared" si="127"/>
        <v>0</v>
      </c>
      <c r="J188" s="48">
        <v>0</v>
      </c>
      <c r="K188" s="47">
        <f t="shared" si="128"/>
        <v>0</v>
      </c>
      <c r="L188" s="48">
        <v>4</v>
      </c>
      <c r="M188" s="47">
        <f t="shared" si="129"/>
        <v>80</v>
      </c>
      <c r="N188" s="48">
        <v>1</v>
      </c>
      <c r="O188" s="47">
        <f t="shared" si="130"/>
        <v>20</v>
      </c>
      <c r="P188" s="48">
        <v>0</v>
      </c>
      <c r="Q188" s="47">
        <f t="shared" si="131"/>
        <v>0</v>
      </c>
      <c r="R188" s="48">
        <v>0</v>
      </c>
      <c r="S188" s="47">
        <f t="shared" si="132"/>
        <v>0</v>
      </c>
      <c r="T188" s="48">
        <v>0</v>
      </c>
      <c r="U188" s="47">
        <f t="shared" si="133"/>
        <v>0</v>
      </c>
      <c r="V188" s="48">
        <v>0</v>
      </c>
      <c r="W188" s="47">
        <f t="shared" si="134"/>
        <v>0</v>
      </c>
      <c r="X188" s="48">
        <v>0</v>
      </c>
      <c r="Y188" s="47">
        <f t="shared" si="135"/>
        <v>0</v>
      </c>
      <c r="Z188" s="47">
        <v>0</v>
      </c>
      <c r="AA188" s="47">
        <f t="shared" si="136"/>
        <v>0</v>
      </c>
      <c r="AB188" s="48">
        <v>0</v>
      </c>
      <c r="AC188" s="136"/>
      <c r="AD188" s="136"/>
      <c r="AE188" s="106" t="str">
        <f t="shared" si="104"/>
        <v>Sonson2020</v>
      </c>
      <c r="AF188" s="106">
        <f t="shared" si="105"/>
        <v>5</v>
      </c>
      <c r="AG188" s="106">
        <f t="shared" si="106"/>
        <v>0</v>
      </c>
      <c r="AH188" s="106">
        <f t="shared" si="107"/>
        <v>0</v>
      </c>
      <c r="AI188" s="106">
        <f t="shared" si="108"/>
        <v>0</v>
      </c>
      <c r="AJ188" s="120">
        <f t="shared" si="109"/>
        <v>0</v>
      </c>
      <c r="AK188" s="106">
        <f t="shared" si="110"/>
        <v>0</v>
      </c>
      <c r="AL188" s="136"/>
      <c r="AM188" s="136"/>
      <c r="AN188" s="136"/>
      <c r="AO188" s="136"/>
      <c r="AP188" s="136"/>
      <c r="AQ188" s="136"/>
      <c r="AR188" s="136"/>
      <c r="AS188" s="136"/>
      <c r="AT188" s="136"/>
    </row>
    <row r="189" spans="1:52" ht="26.1" customHeight="1" x14ac:dyDescent="0.2">
      <c r="A189" s="67" t="s">
        <v>174</v>
      </c>
      <c r="B189" s="68">
        <f>SUM($B$166:$B$188)</f>
        <v>110</v>
      </c>
      <c r="C189" s="62">
        <f>SUM(C166:C188)</f>
        <v>99.999999999999972</v>
      </c>
      <c r="D189" s="80">
        <f>SUM($D$166:$D$188)</f>
        <v>0</v>
      </c>
      <c r="E189" s="71">
        <f>(D189/$B$189)*100</f>
        <v>0</v>
      </c>
      <c r="F189" s="80">
        <f>SUM($F$166:$F$188)</f>
        <v>79</v>
      </c>
      <c r="G189" s="71">
        <f>(F189/$B$189)*100</f>
        <v>71.818181818181813</v>
      </c>
      <c r="H189" s="80">
        <f>SUM(H166:H188)</f>
        <v>31</v>
      </c>
      <c r="I189" s="71">
        <f>(H189/B189)*100</f>
        <v>28.18181818181818</v>
      </c>
      <c r="J189" s="80">
        <f>SUM(J166:J188)</f>
        <v>0</v>
      </c>
      <c r="K189" s="71">
        <f>(J189/$B$189)*100</f>
        <v>0</v>
      </c>
      <c r="L189" s="80">
        <f>SUM(L166:L188)</f>
        <v>96</v>
      </c>
      <c r="M189" s="71">
        <f>(L189/B189)*100</f>
        <v>87.272727272727266</v>
      </c>
      <c r="N189" s="80">
        <f>SUM($N$166:$N$188)</f>
        <v>9</v>
      </c>
      <c r="O189" s="71">
        <f>(N189/B189)*100</f>
        <v>8.1818181818181817</v>
      </c>
      <c r="P189" s="80">
        <f>SUM($P$166:$P$188)</f>
        <v>6</v>
      </c>
      <c r="Q189" s="71">
        <f>(P189/$B$189)*100</f>
        <v>5.4545454545454541</v>
      </c>
      <c r="R189" s="80">
        <f>SUM($R$166:$R$188)</f>
        <v>10</v>
      </c>
      <c r="S189" s="71">
        <f>(R189/$B$189)*100</f>
        <v>9.0909090909090917</v>
      </c>
      <c r="T189" s="80">
        <f>SUM($T$166:$T$188)</f>
        <v>41</v>
      </c>
      <c r="U189" s="71">
        <f>(T189/$B$189)*100</f>
        <v>37.272727272727273</v>
      </c>
      <c r="V189" s="80">
        <f>SUM($V$166:$V$188)</f>
        <v>7</v>
      </c>
      <c r="W189" s="71">
        <f>(V189/$B$189)*100</f>
        <v>6.3636363636363633</v>
      </c>
      <c r="X189" s="80">
        <f>SUM($X$166:$X$188)</f>
        <v>59</v>
      </c>
      <c r="Y189" s="71">
        <f>(X189/$B$189)*100</f>
        <v>53.63636363636364</v>
      </c>
      <c r="Z189" s="80">
        <f>SUM(Z166:Z188)</f>
        <v>10</v>
      </c>
      <c r="AA189" s="71">
        <f>(Z189/B189)*100</f>
        <v>9.0909090909090917</v>
      </c>
      <c r="AB189" s="80">
        <f>SUM($AB$166:$AB$188)</f>
        <v>8</v>
      </c>
      <c r="AC189" s="115"/>
      <c r="AD189" s="115"/>
      <c r="AE189" s="106" t="str">
        <f t="shared" si="104"/>
        <v>TOTAL2020</v>
      </c>
      <c r="AF189" s="106">
        <f t="shared" si="105"/>
        <v>110</v>
      </c>
      <c r="AG189" s="106">
        <f t="shared" si="106"/>
        <v>10</v>
      </c>
      <c r="AH189" s="106">
        <f t="shared" si="107"/>
        <v>41</v>
      </c>
      <c r="AI189" s="106">
        <f t="shared" si="108"/>
        <v>7</v>
      </c>
      <c r="AJ189" s="120">
        <f t="shared" si="109"/>
        <v>10</v>
      </c>
      <c r="AK189" s="106">
        <f t="shared" si="110"/>
        <v>59</v>
      </c>
      <c r="AL189" s="115"/>
      <c r="AM189" s="115"/>
      <c r="AN189" s="115"/>
      <c r="AO189" s="115"/>
      <c r="AP189" s="115"/>
      <c r="AQ189" s="115"/>
      <c r="AR189" s="115"/>
      <c r="AS189" s="115"/>
      <c r="AT189" s="115"/>
    </row>
    <row r="190" spans="1:52" x14ac:dyDescent="0.2">
      <c r="O190" s="125"/>
    </row>
  </sheetData>
  <mergeCells count="88">
    <mergeCell ref="A163:AB163"/>
    <mergeCell ref="A164:A165"/>
    <mergeCell ref="B164:B165"/>
    <mergeCell ref="C164:C165"/>
    <mergeCell ref="D164:K164"/>
    <mergeCell ref="L164:Q164"/>
    <mergeCell ref="R164:Y164"/>
    <mergeCell ref="Z164:Z165"/>
    <mergeCell ref="AB164:AB165"/>
    <mergeCell ref="A147:AB147"/>
    <mergeCell ref="A148:A149"/>
    <mergeCell ref="B148:B149"/>
    <mergeCell ref="C148:C149"/>
    <mergeCell ref="D148:K148"/>
    <mergeCell ref="L148:Q148"/>
    <mergeCell ref="R148:Y148"/>
    <mergeCell ref="Z148:Z149"/>
    <mergeCell ref="AB148:AB149"/>
    <mergeCell ref="A133:AB133"/>
    <mergeCell ref="A134:A135"/>
    <mergeCell ref="B134:B135"/>
    <mergeCell ref="C134:C135"/>
    <mergeCell ref="D134:K134"/>
    <mergeCell ref="L134:Q134"/>
    <mergeCell ref="R134:Y134"/>
    <mergeCell ref="Z134:Z135"/>
    <mergeCell ref="AB134:AB135"/>
    <mergeCell ref="A117:AB117"/>
    <mergeCell ref="A118:A119"/>
    <mergeCell ref="B118:B119"/>
    <mergeCell ref="C118:C119"/>
    <mergeCell ref="D118:K118"/>
    <mergeCell ref="L118:Q118"/>
    <mergeCell ref="R118:Y118"/>
    <mergeCell ref="Z118:Z119"/>
    <mergeCell ref="AB118:AB119"/>
    <mergeCell ref="A88:AB88"/>
    <mergeCell ref="A89:A90"/>
    <mergeCell ref="B89:B90"/>
    <mergeCell ref="C89:C90"/>
    <mergeCell ref="D89:K89"/>
    <mergeCell ref="L89:Q89"/>
    <mergeCell ref="R89:Y89"/>
    <mergeCell ref="Z89:Z90"/>
    <mergeCell ref="AB89:AB90"/>
    <mergeCell ref="A63:AB63"/>
    <mergeCell ref="A64:A65"/>
    <mergeCell ref="B64:B65"/>
    <mergeCell ref="C64:C65"/>
    <mergeCell ref="D64:K64"/>
    <mergeCell ref="L64:Q64"/>
    <mergeCell ref="R64:Y64"/>
    <mergeCell ref="Z64:Z65"/>
    <mergeCell ref="AB64:AB65"/>
    <mergeCell ref="A40:AB40"/>
    <mergeCell ref="A41:A42"/>
    <mergeCell ref="B41:B42"/>
    <mergeCell ref="C41:C42"/>
    <mergeCell ref="D41:K41"/>
    <mergeCell ref="L41:Q41"/>
    <mergeCell ref="R41:Y41"/>
    <mergeCell ref="Z41:Z42"/>
    <mergeCell ref="AB41:AB42"/>
    <mergeCell ref="A23:AB23"/>
    <mergeCell ref="A24:A25"/>
    <mergeCell ref="B24:B25"/>
    <mergeCell ref="C24:C25"/>
    <mergeCell ref="D24:K24"/>
    <mergeCell ref="L24:Q24"/>
    <mergeCell ref="R24:Y24"/>
    <mergeCell ref="Z24:Z25"/>
    <mergeCell ref="AB24:AB25"/>
    <mergeCell ref="A6:AB6"/>
    <mergeCell ref="A7:AB7"/>
    <mergeCell ref="A8:A9"/>
    <mergeCell ref="B8:B9"/>
    <mergeCell ref="C8:C9"/>
    <mergeCell ref="D8:K8"/>
    <mergeCell ref="L8:Q8"/>
    <mergeCell ref="R8:Y8"/>
    <mergeCell ref="Z8:Z9"/>
    <mergeCell ref="AB8:AB9"/>
    <mergeCell ref="A1:C5"/>
    <mergeCell ref="E1:AB1"/>
    <mergeCell ref="E2:AB2"/>
    <mergeCell ref="E3:AB3"/>
    <mergeCell ref="E4:AB4"/>
    <mergeCell ref="E5:AB5"/>
  </mergeCells>
  <pageMargins left="0.70866141732283472" right="0.70866141732283472" top="0.74803149606299213" bottom="0.74803149606299213" header="0.31496062992125984" footer="0.31496062992125984"/>
  <pageSetup scale="68" orientation="landscape" r:id="rId1"/>
  <ignoredErrors>
    <ignoredError sqref="AJ10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Tasa de mortalidad</vt:lpstr>
      <vt:lpstr>Tasa de mortalidad Original</vt:lpstr>
      <vt:lpstr>Fuente</vt:lpstr>
      <vt:lpstr>TOTAL ANTIOQUIA 2019</vt:lpstr>
      <vt:lpstr>TOTAL SUBREGIONES 2019</vt:lpstr>
      <vt:lpstr>TOTAL ANTIOQUIA 2020</vt:lpstr>
      <vt:lpstr>TOTAL SUBREGIONES 2020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JHON WILLIAM TABARES MORALES</dc:creator>
  <cp:lastModifiedBy>JHON WILLIAM TABARES MORALES</cp:lastModifiedBy>
  <dcterms:created xsi:type="dcterms:W3CDTF">2015-11-23T19:38:56Z</dcterms:created>
  <dcterms:modified xsi:type="dcterms:W3CDTF">2024-03-19T11:59:14Z</dcterms:modified>
</cp:coreProperties>
</file>