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E:\CIRCULAR 011\Reporte_Mayo\"/>
    </mc:Choice>
  </mc:AlternateContent>
  <xr:revisionPtr revIDLastSave="0" documentId="13_ncr:1_{0B54161A-F67E-4A4B-A87A-A290C94E043A}" xr6:coauthVersionLast="46" xr6:coauthVersionMax="46" xr10:uidLastSave="{00000000-0000-0000-0000-000000000000}"/>
  <bookViews>
    <workbookView xWindow="-110" yWindow="-110" windowWidth="19420" windowHeight="10420" activeTab="3" xr2:uid="{00000000-000D-0000-FFFF-FFFF00000000}"/>
  </bookViews>
  <sheets>
    <sheet name="FT022 REPORTE MAYO-21" sheetId="1" r:id="rId1"/>
    <sheet name="Pagos_Abril 2021" sheetId="2" r:id="rId2"/>
    <sheet name="CONSOL_REUNIONES" sheetId="4" r:id="rId3"/>
    <sheet name="ANALISIS" sheetId="6" r:id="rId4"/>
  </sheets>
  <externalReferences>
    <externalReference r:id="rId5"/>
  </externalReferences>
  <definedNames>
    <definedName name="_xlnm._FilterDatabase" localSheetId="3" hidden="1">ANALISIS!$A$1:$N$233</definedName>
    <definedName name="_xlnm._FilterDatabase" localSheetId="0" hidden="1">'FT022 REPORTE MAYO-21'!$A$1:$I$266</definedName>
    <definedName name="_xlnm._FilterDatabase" localSheetId="1" hidden="1">'Pagos_Abril 2021'!$E$1:$U$217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4" i="6" l="1"/>
  <c r="F234" i="6"/>
  <c r="G234" i="6"/>
  <c r="G265" i="6" s="1"/>
  <c r="H234" i="6"/>
  <c r="I234" i="6"/>
  <c r="J234" i="6"/>
  <c r="K234" i="6"/>
  <c r="L234" i="6"/>
  <c r="M234" i="6"/>
  <c r="N234" i="6"/>
  <c r="D234" i="6"/>
  <c r="J13" i="6"/>
  <c r="J26" i="6"/>
  <c r="J53" i="6"/>
  <c r="J57" i="6"/>
  <c r="J58" i="6"/>
  <c r="J130" i="6"/>
  <c r="J135" i="6"/>
  <c r="J137" i="6"/>
  <c r="J140" i="6"/>
  <c r="J143" i="6"/>
  <c r="J151" i="6"/>
  <c r="J194" i="6"/>
  <c r="J215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" i="6"/>
  <c r="F265" i="6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" i="6"/>
  <c r="H265" i="6"/>
  <c r="N217" i="2" l="1"/>
  <c r="N212" i="2"/>
  <c r="N210" i="2"/>
  <c r="N189" i="2"/>
  <c r="N188" i="2"/>
  <c r="N187" i="2"/>
  <c r="N186" i="2"/>
  <c r="N185" i="2"/>
  <c r="N184" i="2"/>
  <c r="N190" i="2" s="1"/>
  <c r="N183" i="2"/>
  <c r="N180" i="2"/>
  <c r="N175" i="2"/>
  <c r="N169" i="2"/>
  <c r="N163" i="2"/>
  <c r="N154" i="2"/>
  <c r="N152" i="2"/>
  <c r="N150" i="2"/>
  <c r="N145" i="2"/>
  <c r="N142" i="2"/>
  <c r="N134" i="2"/>
  <c r="N130" i="2"/>
  <c r="N125" i="2"/>
  <c r="N123" i="2"/>
  <c r="N118" i="2"/>
  <c r="N111" i="2"/>
  <c r="N109" i="2"/>
  <c r="N107" i="2"/>
  <c r="N105" i="2"/>
  <c r="N102" i="2"/>
  <c r="N90" i="2"/>
  <c r="N83" i="2"/>
  <c r="N79" i="2"/>
  <c r="N74" i="2"/>
  <c r="N72" i="2"/>
  <c r="N70" i="2"/>
  <c r="N62" i="2"/>
  <c r="N47" i="2"/>
  <c r="N44" i="2"/>
  <c r="N39" i="2"/>
  <c r="N35" i="2"/>
  <c r="N21" i="2"/>
  <c r="N17" i="2"/>
  <c r="N5" i="2"/>
  <c r="N3" i="2"/>
  <c r="H268" i="1" l="1"/>
  <c r="G268" i="1"/>
  <c r="F268" i="1"/>
</calcChain>
</file>

<file path=xl/sharedStrings.xml><?xml version="1.0" encoding="utf-8"?>
<sst xmlns="http://schemas.openxmlformats.org/spreadsheetml/2006/main" count="2853" uniqueCount="765">
  <si>
    <t>NIT DE LA INSTITUCIÓN</t>
  </si>
  <si>
    <t>FECHA DE COMPROMISO</t>
  </si>
  <si>
    <t>NI</t>
  </si>
  <si>
    <t>TIPO VALOR CONCILIADO</t>
  </si>
  <si>
    <t>VALOR PENDIENTE</t>
  </si>
  <si>
    <t>VALOR CONCILIADO</t>
  </si>
  <si>
    <t>VALOR PAGADO</t>
  </si>
  <si>
    <t>FECHA DE PAGO</t>
  </si>
  <si>
    <t>TIPO ID</t>
  </si>
  <si>
    <t>NOMBRE DE LA INSTITUCIÓN</t>
  </si>
  <si>
    <t>EMPRESA SOCIAL DEL ESTADO METROSALUD</t>
  </si>
  <si>
    <t>PROMOTORA MEDICA LAS AMERICAS S.A.</t>
  </si>
  <si>
    <t>HOSPITAL VENANCIO DIAZ DIAZ DE SABANETA</t>
  </si>
  <si>
    <t>Instituto de Cancerología S.A.</t>
  </si>
  <si>
    <t>CLINICA PAJONAL LIMITADA</t>
  </si>
  <si>
    <t>CEDIMED S.A.S</t>
  </si>
  <si>
    <t>SALUD TREC S.A.</t>
  </si>
  <si>
    <t>SERVIUCIS S.A.S.</t>
  </si>
  <si>
    <t>Centro Cardiovascular Somer In Care</t>
  </si>
  <si>
    <t>Centro Cardiovascular Colombiano Clinica Santa Maria</t>
  </si>
  <si>
    <t>FUNDACION HOSPITALARIA SAN VICENTE DE PAUL</t>
  </si>
  <si>
    <t>Hospital Pablo Tobon Uribe</t>
  </si>
  <si>
    <t>Universidad Pontificia Bolivariana Clínica</t>
  </si>
  <si>
    <t>SOCIEDAD MEDICA ANTIOQUEÑA S.A - CLÍNICA SOMA</t>
  </si>
  <si>
    <t>Hospital General de Medellin Luz Castro de Gutierrez</t>
  </si>
  <si>
    <t>CLINICA SAN JUAN DE DIOS</t>
  </si>
  <si>
    <t>ESE HOSPITAL LA MARIA</t>
  </si>
  <si>
    <t>COMUNIDAD HNAS DOMINICAS DE LA PRESENTACION - CLINICA EL ROSARIO</t>
  </si>
  <si>
    <t>ESE Hospital Manuel Uribe Angel</t>
  </si>
  <si>
    <t>HOSPITAL SAN JUAN DE DIOS ESE RIONEGRO</t>
  </si>
  <si>
    <t>clinica oftalmologica de antioquia s.a</t>
  </si>
  <si>
    <t>Sociedad Medica Rionegro Clinica Somer</t>
  </si>
  <si>
    <t>ESE HOSPITAL SAN RAFAEL DE ITAGUI</t>
  </si>
  <si>
    <t>ESE HOSPITAL FRANCISCO VALDERRAMA</t>
  </si>
  <si>
    <t>FUNDACION INSTITUTO NEUROLOGICO DE COLOMBIA</t>
  </si>
  <si>
    <t>ESE HOSPITAL SAN RAFAEL YOLOMBO</t>
  </si>
  <si>
    <t>E.S.E. HOSPITAL MARCO FIDEL SUAREZ</t>
  </si>
  <si>
    <t>PROMOTORA MEDICA Y ODONTOLOGICA DE ANTIOQUIA SA</t>
  </si>
  <si>
    <t>Fundacion Soma</t>
  </si>
  <si>
    <t>ESPECIALIDADES MEDICAS METROPOLITANAS S.A</t>
  </si>
  <si>
    <t>Fundación Hospital San Vicente de Paul - Rionegro</t>
  </si>
  <si>
    <t>ANGIOSUR S.A.S</t>
  </si>
  <si>
    <t>HOSPITAL SAN JUAN DE DIOS DE QUINDIO</t>
  </si>
  <si>
    <t>ESE HOSPITAL MARIO GAITAN YANGUAS</t>
  </si>
  <si>
    <t>E.S.E. Hospital Universitario Erasmo Meoz</t>
  </si>
  <si>
    <t>CLINICA OFTALMOLOGICA LAURELES SA</t>
  </si>
  <si>
    <t>HOSPITAL DEPARTAMENTAL DE GRANADA E.S.E</t>
  </si>
  <si>
    <t>ESE HOSPITAL GUILLERMO GAVIRIA CORREA</t>
  </si>
  <si>
    <t>UNIDAD CLINICA LA MAGDALENA SAS</t>
  </si>
  <si>
    <t>INVERSIONES MEDICAS DE ANTIOQUIA S.A. CLINICA LAS VEGAS</t>
  </si>
  <si>
    <t>CLINICA DE OFTALMOLOGIA SANDIEGO</t>
  </si>
  <si>
    <t>EMPRESA SOCIAL DEL ESTADO HOSPITAL TOBIAS PUERTA</t>
  </si>
  <si>
    <t>CLINICA LA MILAGROSA S.A.</t>
  </si>
  <si>
    <t>CLINICA ZAYMA LTDA</t>
  </si>
  <si>
    <t>HOSPITAL CIVIL E.S.E.</t>
  </si>
  <si>
    <t>ESS HOSPITAL SAN CRISTOBAL DE CIENAGA</t>
  </si>
  <si>
    <t>EMPRESA SOCIAL DEL ESTADO HOSPITAL LA MISERICORDIA</t>
  </si>
  <si>
    <t>Empresa Social del Estado Hospital La Candelaria</t>
  </si>
  <si>
    <t>EMPRESA SOCIAL DEL ESTADO HOSPITAL SAN VICENTE DE PAUL DE FOMEQUE</t>
  </si>
  <si>
    <t>E.S.E BELLOSALUD</t>
  </si>
  <si>
    <t>Hospital San Andres ESE</t>
  </si>
  <si>
    <t>CLINICA SANTA MARIA SAS</t>
  </si>
  <si>
    <t>Clinica Antioquia S.A</t>
  </si>
  <si>
    <t>ESE HOSPITAL REGIONAL II NIVEL DE SAN MARCOS</t>
  </si>
  <si>
    <t>HOSPITAL SIMON BOLIVAR III NIVEL EMPRESA SOCIAL DEL ESTADO</t>
  </si>
  <si>
    <t>INSTITUTO CARDIOVASCULAR Y DE ESTUDIOS ESPECIALES LAS VEGAS S.A</t>
  </si>
  <si>
    <t>Hospital Occidente de Kennedy III Nivel  ESE</t>
  </si>
  <si>
    <t>HOSPITAL LA VICTORIA III NIVEL EMPRESA SOCIAL DEL ESTADO</t>
  </si>
  <si>
    <t>HOSPITAL BOSA II NIVEL</t>
  </si>
  <si>
    <t>PROCARDIO SERVICIOS INTEGRALES LTDA</t>
  </si>
  <si>
    <t>HOSPITAL SAN BLAS II NIVEL  E.S.E</t>
  </si>
  <si>
    <t>HOSPITAL DE SUBA II NIVEL ESE</t>
  </si>
  <si>
    <t>HOSPITAL MEISSEN II NIVEL E.S.E.</t>
  </si>
  <si>
    <t>ESE HOSPITAL UNIVERSITARIO SAN JORGE DE PEREIRA</t>
  </si>
  <si>
    <t>FUNDACION COLOMBIANA DE CANCEROLOGIA CLINICA VIDA</t>
  </si>
  <si>
    <t>REDSALUD ARMENIA E.S.E</t>
  </si>
  <si>
    <t>ESE HOSPITAL NIÑO JESUS DE BARRANQUILLA</t>
  </si>
  <si>
    <t>hospital departamental juan dominguez romero de soledad ese</t>
  </si>
  <si>
    <t>HOSPITAL EN CASA S.A.</t>
  </si>
  <si>
    <t>RTS S A S</t>
  </si>
  <si>
    <t>DUMIAN MEDICAL S A S</t>
  </si>
  <si>
    <t>ESE CLINICA DE MATERNIDAD RAFAEL CALVO CASTAÑO</t>
  </si>
  <si>
    <t>Gestion Salud SAS</t>
  </si>
  <si>
    <t>E.S.E IMSALUD</t>
  </si>
  <si>
    <t>UNIDAD DE SALUD DE IBAGUE E.S.E.</t>
  </si>
  <si>
    <t>EMPRESA SOCIAL DEL ESTADO HOSPITAL SAN FÉLIX</t>
  </si>
  <si>
    <t>CENTRO DE AUDIOLOGIA E IMPLANTES COCLEARES S.A.S.</t>
  </si>
  <si>
    <t>IPS Universitaria</t>
  </si>
  <si>
    <t>CLINICA MATERNO INFANTIL CASA DEL NIÑO LTDA.</t>
  </si>
  <si>
    <t>ESPECIALISTAS ASOCIADOS S.A.</t>
  </si>
  <si>
    <t>FUNDACION AMIGOS DE LA SALUD</t>
  </si>
  <si>
    <t>ONCOMEDICA SA</t>
  </si>
  <si>
    <t>HOSPITAL RAUL OREJUELA BUENO E.S.E.</t>
  </si>
  <si>
    <t>EMPRESA SOCIAL DEL ESTADO SALUD PEREIRA</t>
  </si>
  <si>
    <t>CLINICA LA ESTANCIA</t>
  </si>
  <si>
    <t>ESE HOSPITAL LOCAL ISMAEL ROLDAN VALENCIA DE QUIBDO</t>
  </si>
  <si>
    <t>CENTRO MEDICO CUBIS LTDA</t>
  </si>
  <si>
    <t>ESE HOSPITAL FRAY LUIS DE LEON DE PLATO</t>
  </si>
  <si>
    <t>COMPAÑIA COLOMBIANA DE SALUD COLSALUD S.A.</t>
  </si>
  <si>
    <t>Hospital  Departamental Centenario de Sevilla ESE</t>
  </si>
  <si>
    <t>EMPRESA SOCIAL DEL ESTADO DEL MUNICIPIO DE VILLAVICENCIO</t>
  </si>
  <si>
    <t>CLINICA MEDICOS SA</t>
  </si>
  <si>
    <t>ESE Barrancabermeja</t>
  </si>
  <si>
    <t>HOSPITAL TUNJUELITO II NIVEL ESE</t>
  </si>
  <si>
    <t>HOSPITAL RAFAEL URIBE URIBE ESE I NIVEL DE ATENCION</t>
  </si>
  <si>
    <t>HOSPITAL CENTRO ORIENTE II NIVEL ESE</t>
  </si>
  <si>
    <t>HOSPITAL FONTIBON II NIVEL E.S.E</t>
  </si>
  <si>
    <t>HOSPITAL CHAPINERO ESE</t>
  </si>
  <si>
    <t>HOSPITAL ENGATIVA E.S.E.</t>
  </si>
  <si>
    <t>CORPORACION IPS SALUDCOOP</t>
  </si>
  <si>
    <t>FUNDACION RENAL DE COLOMBIA</t>
  </si>
  <si>
    <t>VISION TOTAL EU</t>
  </si>
  <si>
    <t>ESE HOSPITAL SAN RAFAEL DE LETICIA</t>
  </si>
  <si>
    <t>SOCIEDAD MEDICA CLINICA MAICAO SA</t>
  </si>
  <si>
    <t>Empresa Social del Estado Hospital Local de Tauramena</t>
  </si>
  <si>
    <t>RED SALUD CASANARE ESE</t>
  </si>
  <si>
    <t>ESE HOSPITAL LOCAL DE PUERTO ASIS</t>
  </si>
  <si>
    <t>ESE SAN GABRIEL ARCANGEL</t>
  </si>
  <si>
    <t>Hospital Universitario San Ignacio</t>
  </si>
  <si>
    <t>ESE HOSPITAL SALAZAR DE VILLETA</t>
  </si>
  <si>
    <t>HOSPITAL SANTA CLARA ESE</t>
  </si>
  <si>
    <t>CONGREGACION DE HERMANAS FRANCISCANAS MISIONERAS DE MARIA AUXILIADORA</t>
  </si>
  <si>
    <t>HOSPITAL ROBERTO QUINTERO VILLA E.S.E.</t>
  </si>
  <si>
    <t>ESE HOSPITAL LA MISERICORDIA</t>
  </si>
  <si>
    <t>ESE HOSPITAL PIO X LA Tebaida</t>
  </si>
  <si>
    <t>ESE HOSPITAL DEPARTAMENTAL DE SABANALARGA</t>
  </si>
  <si>
    <t>FUNDACION HOSPITAL UNIVERSIDAD DEL NORTE</t>
  </si>
  <si>
    <t>E.S.E. HOSPITAL PSIQUIATRICO SAN CAMILO</t>
  </si>
  <si>
    <t>ESE HOSPITAL SAN JUAN DE DIOS FLORIDABLANCA</t>
  </si>
  <si>
    <t>ESE HOSPITAL SAN JUAN DE DIOS DE GIRON</t>
  </si>
  <si>
    <t>FUNDACION OFTALMOLOGICA DE SANTANDER - FOSCAL</t>
  </si>
  <si>
    <t>FUNDACION CARDIOVASCULAR DE COLOMBIA</t>
  </si>
  <si>
    <t>CLINICA DE LOS REMEDIOS</t>
  </si>
  <si>
    <t>HOSPITAL UNIVERSITARIO DEL VALLE EVARISTO GARCIA E.S.E</t>
  </si>
  <si>
    <t>HOSPITAL DE SAN JUAN DE DIOS CALI</t>
  </si>
  <si>
    <t>Fundación Valle del Lili</t>
  </si>
  <si>
    <t>Fundacion Clinica Infantil Club Noel</t>
  </si>
  <si>
    <t>FUNDACION HOSPITAL INFANTIL NAPOLEON FRANCO PAREJA</t>
  </si>
  <si>
    <t>ESE HOSPITAL SAN RAFAEL DE FUSAGASUGA</t>
  </si>
  <si>
    <t>HOSPITAL SAN FRANCISCO DE VIOTA</t>
  </si>
  <si>
    <t>HOSPITAL SAN RAFAEL ESE ESPINAL TOLIMA</t>
  </si>
  <si>
    <t>HOSPITAL REINA SOFIA DE ESPAÑA</t>
  </si>
  <si>
    <t>HOSPITAL FEDERICO LLERAS ACOSTA DE IBAGUE - TOLIMA E.S.E.</t>
  </si>
  <si>
    <t>ESE HOSPITAL SANTA SOFIA DE CALDAS</t>
  </si>
  <si>
    <t>HOSPITAL DEPARTAMENTAL SAN JUAN DE DIOS</t>
  </si>
  <si>
    <t>EMPRESA SOCIAL DEL ESTADO HOSPITAL SAN MARCOS</t>
  </si>
  <si>
    <t>SERVICIOS ESPECIALES DE SALUD</t>
  </si>
  <si>
    <t>HOSPITAL  INFANTIL SANTA ANA</t>
  </si>
  <si>
    <t>FUNDACION CLINICA NOEL</t>
  </si>
  <si>
    <t>ESE HOSPITAL MENTAL DE ANTIOQUIA</t>
  </si>
  <si>
    <t>ese hospital municipal san roque</t>
  </si>
  <si>
    <t>E.S.E. HOSPITAL SAN VICENTE DE PAUL DE CALDAS</t>
  </si>
  <si>
    <t>ESE HOSPITAL LA MERCED</t>
  </si>
  <si>
    <t>CLINICA MEDELLÍN S.A.</t>
  </si>
  <si>
    <t>CLINICA DE CIRUGÍA AMBULATORIA CONQUISTADORES</t>
  </si>
  <si>
    <t>CLINICA DEL PRADO</t>
  </si>
  <si>
    <t>HOSPITAL SAN JUAN DE DIOS DE MARINILLA</t>
  </si>
  <si>
    <t>E.S.E. HOSPITAL CESAR URIBE PIEDRAHITA</t>
  </si>
  <si>
    <t>EL COMITÉ DE REHABILITACIÓN DE ANTIOQUIA</t>
  </si>
  <si>
    <t>ESE Hospital San Juan de Dios de Yarumal</t>
  </si>
  <si>
    <t>E.S.E. HOSPITAL SAN JUAN DE DIOS DE ANORI</t>
  </si>
  <si>
    <t>ESE HOSPITAL SAN JUAN DE DIOS</t>
  </si>
  <si>
    <t>CORPORACION PARA ESTUDIOS EN SALUD CLINICA CES</t>
  </si>
  <si>
    <t>ESE Hospital San Vicente de Paul</t>
  </si>
  <si>
    <t>ESE HOSPITAL CARISMA</t>
  </si>
  <si>
    <t>E.S.E HOSPITAL SAN JERONIMO DE MONTERIA</t>
  </si>
  <si>
    <t>ESE HOSPITAL SAN DIEGO</t>
  </si>
  <si>
    <t>Hospital Departamental San Vicente de Paul ESE de Garzon Huila</t>
  </si>
  <si>
    <t>HOSPITAL MARIA INMACULADA E.S.E.</t>
  </si>
  <si>
    <t>HOSPITAL UNIVERSITARIO DE NEIVA HERNANDO MONCALEANO PERDOMO</t>
  </si>
  <si>
    <t>Fundacion Hospital San Pedro</t>
  </si>
  <si>
    <t>HOSPITAL INFANTIL LOS ANGELES</t>
  </si>
  <si>
    <t>HOSPITAL UNIVERSITARIO DEPARTAMENTAL DE NARIÑO</t>
  </si>
  <si>
    <t>ESE HOSPITAL  JOSE MARIA HERNANDEZ</t>
  </si>
  <si>
    <t>EMPRESA SOCIAL DEL ESTADO HOSPITAL SAN PEDRO Y</t>
  </si>
  <si>
    <t>CLINICA LOS ROSALES S.A</t>
  </si>
  <si>
    <t>EMPRESA SOCIAL DEL ESTADO HOSPITAL SANTA MONICA</t>
  </si>
  <si>
    <t>EMPRESA SOCIAL DEL ESTADO HOSPITAL DE EL TAMBO CAUCA</t>
  </si>
  <si>
    <t>HOSPITAL SUSANA LOPEZ DE VALENCIA</t>
  </si>
  <si>
    <t>Hospital Universitario San Jose de Popayan</t>
  </si>
  <si>
    <t>ESE HOSPITAL DEPARTAMENTAL SAN RAFAEL</t>
  </si>
  <si>
    <t>ESE HOSPITAL UNIVERSITARIO FERNANDO TROCONIS</t>
  </si>
  <si>
    <t>E.S.E Hospital Universitario San Rafael de Tunja</t>
  </si>
  <si>
    <t>E.S.E HOSPITAL REGIONAL DUITAMA</t>
  </si>
  <si>
    <t>ESE HOSPITAL SANTANDER</t>
  </si>
  <si>
    <t>HOSPITALDEPARTAMENTAL DE VILLAVICENCIO ESE</t>
  </si>
  <si>
    <t>ESE HOSPITAL NUESTRA SEÑORA DE LOS REMEDIOS</t>
  </si>
  <si>
    <t>E.S.E. HOSPITAL SAN RAFAEL NIVEL II</t>
  </si>
  <si>
    <t>HOSPITAL UNIVERSITARIO DE SINCELEJO E.S.E</t>
  </si>
  <si>
    <t>HOSPITAL REGIONAL SAN ANDRES E.S.E</t>
  </si>
  <si>
    <t>HOSPITAL REGIONAL DE AGUACHICA</t>
  </si>
  <si>
    <t>ESE HOSPITAL ROSARIO PUMAREJO DE LOPEZ</t>
  </si>
  <si>
    <t>E.S.E. HOSPITAL UNIVERSITARIO DE LA SAMARITANA</t>
  </si>
  <si>
    <t>Fundacion Hospital de La Misericordia</t>
  </si>
  <si>
    <t>ESE HOSPITAL EL SALVADOR DE UBATE</t>
  </si>
  <si>
    <t>ESE Hospital San Rafael de Facatativa</t>
  </si>
  <si>
    <t>FUNDACION CAMPBELL</t>
  </si>
  <si>
    <t>EVALUAMOS IPS LTDA.</t>
  </si>
  <si>
    <t>EMPRESA SOCIAL DEL ESTADO HOSPITAL UNIVERSITARIO SANTANDER</t>
  </si>
  <si>
    <t>UNIDAD DE SEGUIMIENTO DEL RECIEN NACIDO DE ALTO RIESGO I.P.S. LIMITADA</t>
  </si>
  <si>
    <t>CLINICA LAURA DANIELA S.A.</t>
  </si>
  <si>
    <t>ESE HOSPITAL UNIVERSITARIO DEL CARIBE</t>
  </si>
  <si>
    <t>INTERGASTRO S.A</t>
  </si>
  <si>
    <t>E.S.E HOSPITAL LOCAL DE PIEDECUESTA</t>
  </si>
  <si>
    <t>ESE Hospital Regional de San Gil</t>
  </si>
  <si>
    <t>MEDICINA DE ALTA COMPLEJIDAD SAS</t>
  </si>
  <si>
    <t>EMPRESA SOCIAL DEL ESTADO HOSPITAL REGIONAL DEL MAGDALENA MEDIO</t>
  </si>
  <si>
    <t>EMPRESA SOCIAL DEL ESTADO POPAYAN ESE</t>
  </si>
  <si>
    <t>ESE HOSPITAL LA DIVINA MISERICORDIA</t>
  </si>
  <si>
    <t>CORPORACION HOSPITALARIA JUAN CIUDAD- MEDERI</t>
  </si>
  <si>
    <t>SERVICIOS INTEGRALES DE RADIOLOGIA  SAS</t>
  </si>
  <si>
    <t>FUNDACION UNIDAD DE CUIDADOS INTENSIVOS DOÑA PILAR</t>
  </si>
  <si>
    <t>CLINICA SANTA SOFIA DEL PACIFICO LTDA</t>
  </si>
  <si>
    <t>CENTRO ONCOLOGICO DE ANTIOQUIA SA</t>
  </si>
  <si>
    <t>Fabilu Ltda Clinica Colombia</t>
  </si>
  <si>
    <t>NEOVID SAS</t>
  </si>
  <si>
    <t>PROMOTORA BOCAGRANDE S.A. -NUEVO HOSPITAL BOCAGRANDE</t>
  </si>
  <si>
    <t>FUNDACION MEDICO NORCA IPS DE MEDICINA GENERAL Y ALTERNATIVA</t>
  </si>
  <si>
    <t>Hospiclinic de Colombia S.A.S.</t>
  </si>
  <si>
    <t>UNIDAD DE SALUD Y CUIDADOS DE ALTOS RIESGOS JAP LTDA</t>
  </si>
  <si>
    <t>GYO MEDICAL IPS SAS</t>
  </si>
  <si>
    <t>PROMOTORA CLÍNICA ZONA FRANCA DE URABA S.A.S.</t>
  </si>
  <si>
    <t>SERVICIOS VIVIR S.A.S</t>
  </si>
  <si>
    <t>NUEVA CLINICA SAGRADO CORAZON SAS</t>
  </si>
  <si>
    <t>FUNDACION CLINICA DEL NORTE</t>
  </si>
  <si>
    <t>CORAXON S.A.S</t>
  </si>
  <si>
    <t>CAMBIA TU VIDA IPS SAS</t>
  </si>
  <si>
    <t>FUNDACION MEDICA CAMPBELL</t>
  </si>
  <si>
    <t>INVERSIONES MEDICA BARU S.A.S</t>
  </si>
  <si>
    <t>Corporación Hospital Infantil Concejo de Medellín</t>
  </si>
  <si>
    <t>APOYO DIAGNOSTICO DE COLOMBIA</t>
  </si>
  <si>
    <t>NACERSANO SAS</t>
  </si>
  <si>
    <t>SUBRED INTEGRADA DE SERVICIOS DE SALUD SUR E.S.E.</t>
  </si>
  <si>
    <t>Subred Integrada de Salud Suroccidente E.S.E</t>
  </si>
  <si>
    <t>SUBRED INTEGRADA DE SERVICIOS DE SALUD CENTRO ORIENTE E.S.E.</t>
  </si>
  <si>
    <t>SUBRED INTEGRADA DE SERVICIOS DE SALUD NORTE  E.S.E</t>
  </si>
  <si>
    <t>NUEVA EMPRESA SOCIAL DEL ESTADO HOSPITAL DEPARTAMENTAL SAN FRANCISCO DE ASIS</t>
  </si>
  <si>
    <t>IPS AUTONOMIA Y SALUD SAS</t>
  </si>
  <si>
    <t>Mi Red Barranquilla IPS SAS</t>
  </si>
  <si>
    <t>VISION INTEGRADOS.A.S</t>
  </si>
  <si>
    <t>CLINICA PUTUMAYO SAS ZOMAC</t>
  </si>
  <si>
    <t>MOTTIVA IPS S.A.S</t>
  </si>
  <si>
    <t>DEPARTAMENTO</t>
  </si>
  <si>
    <t>MUNICIPIO</t>
  </si>
  <si>
    <t>ACREEDOR</t>
  </si>
  <si>
    <t>NIT</t>
  </si>
  <si>
    <t>NATURALEZA</t>
  </si>
  <si>
    <t>INSTITUCION</t>
  </si>
  <si>
    <t>Fecha prestación del servicio</t>
  </si>
  <si>
    <t>AÑO PRESTACION DEL SERVICIO</t>
  </si>
  <si>
    <t>Fecha Acta de Pago</t>
  </si>
  <si>
    <t>ACTA PAGO</t>
  </si>
  <si>
    <t>DESPLAZADOS
VICTIMAS</t>
  </si>
  <si>
    <t>URGENCIAS VINCULADOS</t>
  </si>
  <si>
    <t>TUTELAS</t>
  </si>
  <si>
    <t>SALDO POR PAGAR</t>
  </si>
  <si>
    <t>N° CDP</t>
  </si>
  <si>
    <t>N° RPC</t>
  </si>
  <si>
    <t>FECHA CDP Y RPC</t>
  </si>
  <si>
    <t xml:space="preserve">RESOLUCIÓN </t>
  </si>
  <si>
    <t xml:space="preserve">FECHA RESOLUCIÓN </t>
  </si>
  <si>
    <t>FECHA PAGO</t>
  </si>
  <si>
    <t>CONCEPTO</t>
  </si>
  <si>
    <t>ANTIOQUIA</t>
  </si>
  <si>
    <t xml:space="preserve">RIONEGRO  </t>
  </si>
  <si>
    <t>2400000082</t>
  </si>
  <si>
    <t>890,907,254-7</t>
  </si>
  <si>
    <t>PUBLICA</t>
  </si>
  <si>
    <t>E.S.E HOSPITAL SAN JUAN DE DIOS RIONEGRO</t>
  </si>
  <si>
    <t xml:space="preserve">JUNIO A NOVIEMBRE </t>
  </si>
  <si>
    <t>10-2020 EXTRANJERO</t>
  </si>
  <si>
    <t xml:space="preserve">2021060008122 </t>
  </si>
  <si>
    <t>Circular 030 - Marzo 2021</t>
  </si>
  <si>
    <t>TOTAL E.S.E. HOSPITAL SAN JUAN DE DIOS RIONEGRO</t>
  </si>
  <si>
    <t xml:space="preserve">ANTIOQUIA </t>
  </si>
  <si>
    <t xml:space="preserve">MEDELLÍN  </t>
  </si>
  <si>
    <t>890,904,646-7</t>
  </si>
  <si>
    <t>E.S.E. HOSPITAL GENERAL DE MEDELLIN LUZ CASTRO DE GUTIERREZ</t>
  </si>
  <si>
    <t>ENERO A ABRIL</t>
  </si>
  <si>
    <t>27-2020 EXTRANJERO</t>
  </si>
  <si>
    <t xml:space="preserve">2021060008121 </t>
  </si>
  <si>
    <t>TOTAL E.S.E. HOSPITAL GENERAL DE MEDELLIN LUZ CASTRO DE GUTIERREZ</t>
  </si>
  <si>
    <t xml:space="preserve">MEDELLIN  </t>
  </si>
  <si>
    <t>2400000073</t>
  </si>
  <si>
    <t>890,905,177-9</t>
  </si>
  <si>
    <t>E.S.E. HOSPITAL LA MARIA</t>
  </si>
  <si>
    <t>FEBRERO</t>
  </si>
  <si>
    <t>17-A-2019</t>
  </si>
  <si>
    <t xml:space="preserve">2021060008120 </t>
  </si>
  <si>
    <t>MARZO</t>
  </si>
  <si>
    <t>19-A-2019</t>
  </si>
  <si>
    <t>20-A-2019</t>
  </si>
  <si>
    <t>JULIO</t>
  </si>
  <si>
    <t>29-A-2017</t>
  </si>
  <si>
    <t xml:space="preserve">14-A-2019 </t>
  </si>
  <si>
    <t>18-A-2019</t>
  </si>
  <si>
    <t>JUNIO</t>
  </si>
  <si>
    <t>25-2020</t>
  </si>
  <si>
    <t>26-2020</t>
  </si>
  <si>
    <t xml:space="preserve">JULIO Y AGOSTO  </t>
  </si>
  <si>
    <t xml:space="preserve">28-2020 </t>
  </si>
  <si>
    <t>JULIO A SEPTIEMBRE</t>
  </si>
  <si>
    <t>29-2020</t>
  </si>
  <si>
    <t>TOTAL E.S.E. HOSPITAL LA MARIA</t>
  </si>
  <si>
    <t>ENVIGADO</t>
  </si>
  <si>
    <t>890,906,347-9</t>
  </si>
  <si>
    <t>E.S.E. HOSPITAL MANUEL URIBE ANGEL DE ENVIGADO</t>
  </si>
  <si>
    <t>2021060008119</t>
  </si>
  <si>
    <t>ABRIL</t>
  </si>
  <si>
    <t>26-2020 EXTRANJERO</t>
  </si>
  <si>
    <t>MAYO</t>
  </si>
  <si>
    <t>34-2020 EXTRANJERO</t>
  </si>
  <si>
    <t>TOTAL E.S.E. HOSPITAL MANUEL URIBE ANGEL DE ENVIGADO</t>
  </si>
  <si>
    <t>BELLO</t>
  </si>
  <si>
    <t>2400000246</t>
  </si>
  <si>
    <t>890,985,703-5</t>
  </si>
  <si>
    <t>E.S.E. HOSPITAL MARCO FIDEL SUAREZ DE BELLO</t>
  </si>
  <si>
    <t>OCTUBRE</t>
  </si>
  <si>
    <t>64-2020 EXTRANJERO</t>
  </si>
  <si>
    <t>2021060007996</t>
  </si>
  <si>
    <t>SEPTIEMBRE</t>
  </si>
  <si>
    <t>55-A-2020 EXTRANJERO</t>
  </si>
  <si>
    <t>57-A-2020 EXTRANJERO</t>
  </si>
  <si>
    <t>60-A-2020</t>
  </si>
  <si>
    <t>54-A-2020</t>
  </si>
  <si>
    <t>AGOSTO</t>
  </si>
  <si>
    <t>61-A-2020 EXTRANJERO</t>
  </si>
  <si>
    <t xml:space="preserve">JUNIO Y JULIO </t>
  </si>
  <si>
    <t>62-A-2020</t>
  </si>
  <si>
    <t>64-A-2020 EXTRANJERO</t>
  </si>
  <si>
    <t>AGOSTO Y SEPTIEMBRE</t>
  </si>
  <si>
    <t>65-A-2020 EXTRANJERO</t>
  </si>
  <si>
    <t xml:space="preserve">66-A-2020 </t>
  </si>
  <si>
    <t>67-A-2020</t>
  </si>
  <si>
    <t>JUNIO-AGOSTO Y DICIEMBRE</t>
  </si>
  <si>
    <t>20-A-2018</t>
  </si>
  <si>
    <t>MARZO-JUNIO-JULIO Y AGOSTO</t>
  </si>
  <si>
    <t>56-2018 EXTRANJERO</t>
  </si>
  <si>
    <t>TOTAL E.S.E. HOSPITAL MARCO FIDEL SUAREZ DE BELLO</t>
  </si>
  <si>
    <t xml:space="preserve">ITAGUI    </t>
  </si>
  <si>
    <t>2400000098</t>
  </si>
  <si>
    <t>890,980,066-9</t>
  </si>
  <si>
    <t>E.S.E. HOSPITAL SAN RAFAEL - ITAGUÍ</t>
  </si>
  <si>
    <t>NOVIEMBRE</t>
  </si>
  <si>
    <t>22-2020 EXTRANJERO</t>
  </si>
  <si>
    <t>2021060007995</t>
  </si>
  <si>
    <t>23-2020 EXTRANJERO</t>
  </si>
  <si>
    <t>24-2020</t>
  </si>
  <si>
    <t>TOTAL E.S.E. HOSPITAL SAN RAFAEL - ITAGUÍ</t>
  </si>
  <si>
    <t>YOLOMBO</t>
  </si>
  <si>
    <t>2400000161</t>
  </si>
  <si>
    <t>890,981,536-3</t>
  </si>
  <si>
    <t>E.S.E. HOSPITAL SAN RAFAEL - YOLOMBO</t>
  </si>
  <si>
    <t xml:space="preserve">FEBRERO Y OCTUBRE </t>
  </si>
  <si>
    <t>22-2019</t>
  </si>
  <si>
    <t>2021060008118</t>
  </si>
  <si>
    <t>MAYO A JULIO</t>
  </si>
  <si>
    <t>05-2020</t>
  </si>
  <si>
    <t>MARZO Y ABRIL</t>
  </si>
  <si>
    <t>07-2020</t>
  </si>
  <si>
    <t>08-2020 EXTRANJERO</t>
  </si>
  <si>
    <t>TOTAL E.S.E. HOSPITAL SAN RAFAEL - YOLOMBO</t>
  </si>
  <si>
    <t>SABANETA</t>
  </si>
  <si>
    <t>2200001876</t>
  </si>
  <si>
    <t>800,123,106-2</t>
  </si>
  <si>
    <t>E.S.E. HOSPITAL VENANCIO DIAZ DIAZ - SABANETA</t>
  </si>
  <si>
    <t>05-2020 EXTRANJERO</t>
  </si>
  <si>
    <t>2021060008473</t>
  </si>
  <si>
    <t xml:space="preserve">06-2020 </t>
  </si>
  <si>
    <t>TOTAL E.S.E. HOSPITAL VENANCIO DIAZ DIAZ - SABANETA</t>
  </si>
  <si>
    <t>2400000010</t>
  </si>
  <si>
    <t>800,058,016-1</t>
  </si>
  <si>
    <t>ESE METROSALUD</t>
  </si>
  <si>
    <t>ENERO- MARZO A MAYO- JULIO A OCTUBRE Y DICIEMBRE</t>
  </si>
  <si>
    <t>61-2019 EXTRANJERO</t>
  </si>
  <si>
    <t>2021060008105</t>
  </si>
  <si>
    <t>28-2020 EXTRANJERO</t>
  </si>
  <si>
    <t>MAYO-JUNIO-SEPTIEMBRE-NOVIEMBRE Y DICIEMBRE</t>
  </si>
  <si>
    <t>47-2018</t>
  </si>
  <si>
    <t>ENERO</t>
  </si>
  <si>
    <t>42-2019</t>
  </si>
  <si>
    <t>69-2019</t>
  </si>
  <si>
    <t>ENERO-ABRIL-MAYO-JULIO-AGOSTO</t>
  </si>
  <si>
    <t>75-2019</t>
  </si>
  <si>
    <t>AGOSTO-NOVIEMBRE Y DICIEMBRE</t>
  </si>
  <si>
    <t>76-2019</t>
  </si>
  <si>
    <t xml:space="preserve">29-2020 </t>
  </si>
  <si>
    <t>33-2017 EXTRANJEROS</t>
  </si>
  <si>
    <t>ENERO-MARZO-JUNIO-AGOSTO-OCTUBRE Y DICIEMBRE2018</t>
  </si>
  <si>
    <t>46-2018</t>
  </si>
  <si>
    <t>OCTUBRE A DICIEMBRE</t>
  </si>
  <si>
    <t>73-2019 EXTRANJERO</t>
  </si>
  <si>
    <t>MARZO A JUNIO</t>
  </si>
  <si>
    <t>25-2020 EXTRANJERO</t>
  </si>
  <si>
    <t>MAYO A SEPTIEMBRE</t>
  </si>
  <si>
    <t>34-2020</t>
  </si>
  <si>
    <t>TOTAL E.S.E. METROSALUD</t>
  </si>
  <si>
    <t>2200014094</t>
  </si>
  <si>
    <t>900,857,186-4</t>
  </si>
  <si>
    <t>PRIVADA</t>
  </si>
  <si>
    <t>ANGIOSUR S.A.S.</t>
  </si>
  <si>
    <t>2021060008037</t>
  </si>
  <si>
    <t>07-2020 EXTRANJERO</t>
  </si>
  <si>
    <t>MAYO Y JUNIO</t>
  </si>
  <si>
    <t>08-2020</t>
  </si>
  <si>
    <t>09-2020</t>
  </si>
  <si>
    <t>MAYO-AGOSTO Y SEPTIEMBRE</t>
  </si>
  <si>
    <t>11-2020</t>
  </si>
  <si>
    <t>TOTAL ANGIOSUR S.A.S.</t>
  </si>
  <si>
    <t>2200000599</t>
  </si>
  <si>
    <t>811,046,900-4</t>
  </si>
  <si>
    <t>CENTRO CARDIOVASCULAR COLOMBIANO - CLINICA SANTA MARIA</t>
  </si>
  <si>
    <t>DICIEMBRE</t>
  </si>
  <si>
    <t>14/2018</t>
  </si>
  <si>
    <t>2021060008036</t>
  </si>
  <si>
    <t>TOTAL CENTRO CARDIOVASCULAR COLOMBIANO - CLINICA SANTA MARIA</t>
  </si>
  <si>
    <t>2200000568</t>
  </si>
  <si>
    <t>811,042,064-3</t>
  </si>
  <si>
    <t>CENTRO CARDIOVASCULAR SOMER - INCARE S.A.</t>
  </si>
  <si>
    <t>06-2020 EXTRANJERO</t>
  </si>
  <si>
    <t>2021060008123</t>
  </si>
  <si>
    <t>TOTAL CENTRO CARDIOVASCULAR SOMER - INCARE S.A.</t>
  </si>
  <si>
    <t>2200000168</t>
  </si>
  <si>
    <t>800,190,884-1</t>
  </si>
  <si>
    <t>CLINICA ANTIOQUIA S.A.</t>
  </si>
  <si>
    <t>21-2019</t>
  </si>
  <si>
    <t>2021060008035</t>
  </si>
  <si>
    <t>11-2020 EXTRANJERO</t>
  </si>
  <si>
    <t>12-2020</t>
  </si>
  <si>
    <t>13-2020</t>
  </si>
  <si>
    <t>TOTAL CLINICA ANTIOQUIA S.A.</t>
  </si>
  <si>
    <t>APARTADO</t>
  </si>
  <si>
    <t>18-2020 EXTRANJERO</t>
  </si>
  <si>
    <t>2200000886</t>
  </si>
  <si>
    <t>890,905,843-6</t>
  </si>
  <si>
    <t>CLINICA EL ROSARIO - COMUNIDAD DE HERMANAS DOMINICAS DE LA PRESENTACION</t>
  </si>
  <si>
    <t>2021060008046</t>
  </si>
  <si>
    <t xml:space="preserve">AGOSTO Y OCTUBRE </t>
  </si>
  <si>
    <t>NOVIEMBRE Y DICIEMBRE</t>
  </si>
  <si>
    <t>14-2020 EXTRANJERO</t>
  </si>
  <si>
    <t>TOTAL CLINICA EL ROSARIO - COMUNIDAD DE HERMANAS DOMINICAS DE LA PRESENTACION</t>
  </si>
  <si>
    <t>2200000069</t>
  </si>
  <si>
    <t>800,067,065-9</t>
  </si>
  <si>
    <t>CLINICA LAS AMERICAS  -  PROMOTORA MEDICA LAS AMERICAS S.A.</t>
  </si>
  <si>
    <t>2021060008088</t>
  </si>
  <si>
    <t>06-2020</t>
  </si>
  <si>
    <t>FEBRERO A MAYO</t>
  </si>
  <si>
    <t>01-A-2020</t>
  </si>
  <si>
    <t>ENERO-FEBRERO Y ABRIL</t>
  </si>
  <si>
    <t>02-A-2020 EXTRANJERO</t>
  </si>
  <si>
    <t>MAYO-JULIO Y AGOSTO</t>
  </si>
  <si>
    <t>03-A-2020</t>
  </si>
  <si>
    <t>ENERO- MAYO A AGOSTO</t>
  </si>
  <si>
    <t>04-A-2020 EXTRANJERO</t>
  </si>
  <si>
    <t>TOTAL CLINICA LAS AMERICAS  -  PROMOTORA MEDICA LAS AMERICAS S.A.</t>
  </si>
  <si>
    <t>2200001009</t>
  </si>
  <si>
    <t>890,933,408-4</t>
  </si>
  <si>
    <t>CLINICA OFTALMOLOGICA DE ANTIOQUIA  CLOFAN</t>
  </si>
  <si>
    <t>2021060008087</t>
  </si>
  <si>
    <t>15-2020</t>
  </si>
  <si>
    <t>16-2020</t>
  </si>
  <si>
    <t>17-2020 EXTRANJERO</t>
  </si>
  <si>
    <t>18-2020</t>
  </si>
  <si>
    <t>19-2020</t>
  </si>
  <si>
    <t>20-2020</t>
  </si>
  <si>
    <t>21-2020</t>
  </si>
  <si>
    <t>23-2020</t>
  </si>
  <si>
    <t xml:space="preserve">22-A-2020 </t>
  </si>
  <si>
    <t>TOTAL CLINICA OFTALMOLOGICA DE ANTIOQUIA  CLOFAN</t>
  </si>
  <si>
    <t>PUERTO BERRIO</t>
  </si>
  <si>
    <t>2200003237</t>
  </si>
  <si>
    <t>811,002,429-7</t>
  </si>
  <si>
    <t>CLINICA PAJONAL LIMITADA - CAUCASIA</t>
  </si>
  <si>
    <t>2021060008086</t>
  </si>
  <si>
    <t>TOTAL CLINICA PAJONAL LIMITADA - CAUCASIA</t>
  </si>
  <si>
    <t xml:space="preserve">LA CEJA   </t>
  </si>
  <si>
    <t>2200000881</t>
  </si>
  <si>
    <t>890,905,154-1</t>
  </si>
  <si>
    <t>CLINICA SAN JUAN DE DIOS - LA CEJA</t>
  </si>
  <si>
    <t xml:space="preserve">2021060008053 </t>
  </si>
  <si>
    <t>TOTAL CLINICA SAN JUAN DE DIOS - LA CEJA</t>
  </si>
  <si>
    <t>2200001868</t>
  </si>
  <si>
    <t>890,903,777-9</t>
  </si>
  <si>
    <t>CLINICA SOMA -SOCIEDAD MEDICA ANTIOQUEÑA SOMA  S.A.</t>
  </si>
  <si>
    <t>2021060008068</t>
  </si>
  <si>
    <t>TOTAL CLINICA SOMA -SOCIEDAD MEDICA ANTIOQUEÑA SOMA  S.A.</t>
  </si>
  <si>
    <t>2200002191</t>
  </si>
  <si>
    <t>890,939,936-9</t>
  </si>
  <si>
    <t>CLINICA SOMER - SOCIEDAD MEDICA RIONEGRO S.A</t>
  </si>
  <si>
    <t xml:space="preserve">23-2020 </t>
  </si>
  <si>
    <t>2021060008051</t>
  </si>
  <si>
    <t>TOTAL CLINICA SOMER - SOCIEDAD MEDICA RIONEGRO S.A</t>
  </si>
  <si>
    <t>2200000867</t>
  </si>
  <si>
    <t>890,902,922-6</t>
  </si>
  <si>
    <t>CLINICA UNIVERSITARIA - UNIVERSIDAD PONTIFICIA  BOLIVARIANA</t>
  </si>
  <si>
    <t>13-2020 EXTRANJERO</t>
  </si>
  <si>
    <t>2021060008049</t>
  </si>
  <si>
    <t>15-2020 EXTRANJERO</t>
  </si>
  <si>
    <t>TOTAL CLINICA UNIVERSITARIA - UNIVERSIDAD PONTIFICIA  BOLIVARIANA</t>
  </si>
  <si>
    <t>2400000508</t>
  </si>
  <si>
    <t>900,226,451-4</t>
  </si>
  <si>
    <t>ESPECIALIDADES MEDICAS METROPOLITANAS - EMMSA CLINICA ESPECIALIZADA</t>
  </si>
  <si>
    <t>39-2019</t>
  </si>
  <si>
    <t>2021060008048</t>
  </si>
  <si>
    <t>40-2019</t>
  </si>
  <si>
    <t>SEPTIEMBRE A NOVIEMBRE</t>
  </si>
  <si>
    <t>22-2020</t>
  </si>
  <si>
    <t>TOTAL ESPECIALIDADES MEDICAS METROPOLITANAS - EMMSA CLINICA ESPECIALIZADA</t>
  </si>
  <si>
    <t>2200000834</t>
  </si>
  <si>
    <t>890,900,518-4</t>
  </si>
  <si>
    <t xml:space="preserve">FUNDACION HOSPITALARIA SAN VICENTE DE PAÚL - MEDELLIN </t>
  </si>
  <si>
    <t>40-2020 EXTRANJERO</t>
  </si>
  <si>
    <t>2021060008033</t>
  </si>
  <si>
    <t xml:space="preserve">TOTAL FUNDACION HOSPITALARIA SAN VICENTE DE PAÚL - MEDELLIN </t>
  </si>
  <si>
    <t>RIONEGRO</t>
  </si>
  <si>
    <t>2200007587</t>
  </si>
  <si>
    <t>900,261,353-9</t>
  </si>
  <si>
    <t>FUNDACION HOSPITALARIA SAN VICENTE DE PAUL CENTROS ESPECIALIZADOS -RIONEGRO</t>
  </si>
  <si>
    <t>06-2019</t>
  </si>
  <si>
    <t>2021060008043</t>
  </si>
  <si>
    <t>ENERO-SEPTIEMBRE Y OCTUBRE</t>
  </si>
  <si>
    <t>14-A-2020</t>
  </si>
  <si>
    <t>15-A-2020 EXTRANJERO</t>
  </si>
  <si>
    <t xml:space="preserve">18-2020 </t>
  </si>
  <si>
    <t>TOTAL FUNDACION HOSPITALARIA SAN VICENTE DE PAUL CENTROS ESPECIALIZADOS -RIONEGRO</t>
  </si>
  <si>
    <t>2200001077</t>
  </si>
  <si>
    <t>890,981,374-7</t>
  </si>
  <si>
    <t>FUNDACIÓN INSTITUTO NEUROLÓGICO DE COLOMBIA - INDEC</t>
  </si>
  <si>
    <t>2021060008044</t>
  </si>
  <si>
    <t>TOTAL FUNDACIÓN INSTITUTO NEUROLÓGICO DE COLOMBIA - INDEC</t>
  </si>
  <si>
    <t>2200000856</t>
  </si>
  <si>
    <t>890,901,826-2</t>
  </si>
  <si>
    <t>HOSPITAL PABLO TOBON URIBE</t>
  </si>
  <si>
    <t>41-2020 EXTRANJERO</t>
  </si>
  <si>
    <t>2021060008032</t>
  </si>
  <si>
    <t>FEBRERO Y MAYO A JULIO</t>
  </si>
  <si>
    <t>42-2020</t>
  </si>
  <si>
    <t>33-2020 EXTRANJERO</t>
  </si>
  <si>
    <t xml:space="preserve">35-2020 </t>
  </si>
  <si>
    <t>45-2020</t>
  </si>
  <si>
    <t>AGOSTO Y OCTUBRE</t>
  </si>
  <si>
    <t>40-2020</t>
  </si>
  <si>
    <t>51-2020 EXTRANJERO</t>
  </si>
  <si>
    <t>TOTAL HOSPITAL PABLO TOBON URIBE</t>
  </si>
  <si>
    <t>2200000378</t>
  </si>
  <si>
    <t>811,016,192-8</t>
  </si>
  <si>
    <t>I.P.S. UNIVERSITARIA</t>
  </si>
  <si>
    <t>JULIO A OCTUBRE</t>
  </si>
  <si>
    <t>2021060008041</t>
  </si>
  <si>
    <t>SEPTIEMBRE Y OCTUBRE</t>
  </si>
  <si>
    <t>TOTAL I.P.S. UNIVERSITARIA</t>
  </si>
  <si>
    <t>800,149,026-4</t>
  </si>
  <si>
    <t>INSTITUTO DE CANCEROLOGIA S.A. (IDC) MEDELLIN</t>
  </si>
  <si>
    <t>30-2020 EXTRANJERO</t>
  </si>
  <si>
    <t>2021060008031</t>
  </si>
  <si>
    <t>27-2020</t>
  </si>
  <si>
    <t>28-2020</t>
  </si>
  <si>
    <t>MAYO-AGOSTO A OCTUBRE</t>
  </si>
  <si>
    <t>29-2020 EXTRANJERO</t>
  </si>
  <si>
    <t>TOTAL INSTITUTO DE CANCEROLOGIA S.A. (IDC) MEDELLIN</t>
  </si>
  <si>
    <t>2200000050</t>
  </si>
  <si>
    <t>800,044,402-9</t>
  </si>
  <si>
    <t>2021060008030</t>
  </si>
  <si>
    <t>TOTAL INVERSIONES MEDICAS DE ANTIOQUIA S.A. CLINICA LAS VEGAS</t>
  </si>
  <si>
    <t>CHIGORODO</t>
  </si>
  <si>
    <t>2200005026</t>
  </si>
  <si>
    <t>900,124,689-1</t>
  </si>
  <si>
    <t>IPS FUNDACION SOMA - CHIGORODO</t>
  </si>
  <si>
    <t>OCTUBRE Y NOVIEMBRE</t>
  </si>
  <si>
    <t>03-2020 EXTRANJERO</t>
  </si>
  <si>
    <t>2021060008029</t>
  </si>
  <si>
    <t>TOTAL IPS FUNDACION SOMA - CHIGORODO</t>
  </si>
  <si>
    <t>811,032,818-7</t>
  </si>
  <si>
    <t>SALUDTREC SAS I.P.S  -MEDICINA DOMICILIARIA</t>
  </si>
  <si>
    <t xml:space="preserve">2021060008028 </t>
  </si>
  <si>
    <t>MARZO Y JULIO</t>
  </si>
  <si>
    <t>14-2020</t>
  </si>
  <si>
    <t>24-2020 EXTRANJERO</t>
  </si>
  <si>
    <t>TOTAL SALUDTREC SAS I.P.S  -MEDICINA DOMICILIARIA</t>
  </si>
  <si>
    <t>2200000567</t>
  </si>
  <si>
    <t>811,042,050-0</t>
  </si>
  <si>
    <t>SERVIUCIS - UCI SANTA MARIA DEL DARIEN DE APARTADO</t>
  </si>
  <si>
    <t xml:space="preserve">NOVIEMBRE </t>
  </si>
  <si>
    <t>17-2020</t>
  </si>
  <si>
    <t>3300024567 - 3300024568</t>
  </si>
  <si>
    <t>4300029559 - 4300029560</t>
  </si>
  <si>
    <t>2021060008027 - 2021060008026</t>
  </si>
  <si>
    <t>SERVIUCIS - UCI VALLE DE SAN NICOLAS DE RIONEGRO</t>
  </si>
  <si>
    <t>02-A-2017</t>
  </si>
  <si>
    <t>05-A-2018</t>
  </si>
  <si>
    <t>06-A-2018</t>
  </si>
  <si>
    <t>TOTAL SERVIUCIS - UCI VALLE DE SAN NICOLAS DE RIONEGRO</t>
  </si>
  <si>
    <t>2200013310</t>
  </si>
  <si>
    <t>901,005,604-1</t>
  </si>
  <si>
    <t>GOMEZ Y GUERRA S.A.S</t>
  </si>
  <si>
    <t xml:space="preserve">AGOSTO Y SEPTIEMBRE </t>
  </si>
  <si>
    <t>09-2020 EXTRANJERO</t>
  </si>
  <si>
    <t>2021060008025</t>
  </si>
  <si>
    <t>Orden de los Directivos</t>
  </si>
  <si>
    <t>TOTAL GOMEZ Y GUERRA S.A.S</t>
  </si>
  <si>
    <t>2200000257</t>
  </si>
  <si>
    <t>805,011,262-0</t>
  </si>
  <si>
    <t>R.T.S LTDA</t>
  </si>
  <si>
    <t>2021060008024</t>
  </si>
  <si>
    <t>orden de los Directivos</t>
  </si>
  <si>
    <t>31-2020 EXTRANJERO</t>
  </si>
  <si>
    <t>32-2020</t>
  </si>
  <si>
    <t>33-2020</t>
  </si>
  <si>
    <t>TOTAL R.T.S LTDA</t>
  </si>
  <si>
    <t>2200000310</t>
  </si>
  <si>
    <t>811,007,144-6</t>
  </si>
  <si>
    <t>CEDIMED S.A.</t>
  </si>
  <si>
    <t>JULIO-SEPTIEMBRE Y DICIEMBRE</t>
  </si>
  <si>
    <t>02-2020</t>
  </si>
  <si>
    <t xml:space="preserve">2021060008039 </t>
  </si>
  <si>
    <t>JULIO A NOVIEMBRE</t>
  </si>
  <si>
    <t>TOTAL CEDIMED</t>
  </si>
  <si>
    <t>38-2019</t>
  </si>
  <si>
    <t>2021060007988</t>
  </si>
  <si>
    <t xml:space="preserve">NOVIEMBRE Y DICIEMBRE </t>
  </si>
  <si>
    <t>TOTAL ESE HOSPITAL SAN RAFAEL - ITAGUI (VIGENCIAS ANTERIORES)</t>
  </si>
  <si>
    <t xml:space="preserve">TURBO     </t>
  </si>
  <si>
    <t>2200001070</t>
  </si>
  <si>
    <t>890,981,137-8</t>
  </si>
  <si>
    <t>E.S.E. HOSPITAL FRANCISCO VALDERRAMA - TURBO</t>
  </si>
  <si>
    <t>01-2020</t>
  </si>
  <si>
    <t>2021060007997</t>
  </si>
  <si>
    <t>MAYO A AGOSTO</t>
  </si>
  <si>
    <t>03-2020</t>
  </si>
  <si>
    <t>04-2020 EXTRANJERO</t>
  </si>
  <si>
    <t>ABRIL Y MAYO</t>
  </si>
  <si>
    <t>04-2019 EXTRANJERO</t>
  </si>
  <si>
    <t>05-2019 EXTRANJERO</t>
  </si>
  <si>
    <t>06-2019 EXTRANJERO</t>
  </si>
  <si>
    <t>ENERO - FEBRERO Y MARZO</t>
  </si>
  <si>
    <t>07-2019 EXTRANJERO</t>
  </si>
  <si>
    <t>08-2019 EXTRANJERO</t>
  </si>
  <si>
    <t>09-2019 EXTRANJERO</t>
  </si>
  <si>
    <t xml:space="preserve">OCTUBRE </t>
  </si>
  <si>
    <t>10-2019 EXTRANJERO</t>
  </si>
  <si>
    <t>FEBRERO A ABRIL Y JUNIO A OCTUBRE</t>
  </si>
  <si>
    <t>11-2019</t>
  </si>
  <si>
    <t>13-2019 EXTRANJERO</t>
  </si>
  <si>
    <t xml:space="preserve">TOTAL ESE HOSPITAL FRANCISCO VALDERRAMA - TURBO </t>
  </si>
  <si>
    <t>AGOSTO Y SEPTIEMBRE 2020</t>
  </si>
  <si>
    <t>51-1-2020 EXTRANJEROS CON CARGO A LAS RESOLUCIONES 5869-1175-3343</t>
  </si>
  <si>
    <t>2021060009112</t>
  </si>
  <si>
    <t>EXTRANJEROS CON CARGO A LAS RESOLUCIONES 5869-1175-3343</t>
  </si>
  <si>
    <t>07-2019</t>
  </si>
  <si>
    <t>2021060009157</t>
  </si>
  <si>
    <t>MARZO Y SEPTIEMBRE A DICIEMBRE</t>
  </si>
  <si>
    <t xml:space="preserve">07-2020 </t>
  </si>
  <si>
    <t>JUNIO A AGOSTO</t>
  </si>
  <si>
    <t>ANÁLISIS DEL CRUCE DE CARTERA EN SISPRO ESE HOSPITAL MARCO FIDEL SUAREZ - SSSA CORTE AL 31.12.2020</t>
  </si>
  <si>
    <t>HALLAZGOS  A LA CONSULTA EN BASES DE DATOS DE LA SSSA</t>
  </si>
  <si>
    <t>Suma de FACMenorValorFactura</t>
  </si>
  <si>
    <t>Suma de ERPSaldoFactura</t>
  </si>
  <si>
    <t>Suma de IPSSaldoFactura</t>
  </si>
  <si>
    <t>Suma de Valor_No_Glosado</t>
  </si>
  <si>
    <t>Suma de Valor_Glosa</t>
  </si>
  <si>
    <t>Suma de Valor_Discusion</t>
  </si>
  <si>
    <t>AMBAS INST.</t>
  </si>
  <si>
    <t>Cobros no competencia de la Entidad Departamental</t>
  </si>
  <si>
    <t>Facturación auditada con glosa TR sin termino de la etapa de arreglo</t>
  </si>
  <si>
    <t>Facturación auditada definitiva DF con registro de valor en discusión</t>
  </si>
  <si>
    <t>Facturación auditada DF pendiente verificar el pago</t>
  </si>
  <si>
    <t>Facturación auditada pendiente de pago</t>
  </si>
  <si>
    <t>Facturación auditada, conciliada y cancela para DEPURAR</t>
  </si>
  <si>
    <t>Facturación en proceso de auditoria</t>
  </si>
  <si>
    <t>ESE HMFS</t>
  </si>
  <si>
    <t xml:space="preserve">Facturación devuelta por no competencia de la Entidad Territorial </t>
  </si>
  <si>
    <t>Facturación no radicada en PPNA posible NO PBS para verificar ESE</t>
  </si>
  <si>
    <t>SSSA</t>
  </si>
  <si>
    <t>Registro errado para eliminar</t>
  </si>
  <si>
    <t>Total general</t>
  </si>
  <si>
    <t>ANÁLISIS DEL CRUCE DE CARTERA EN SISPRO ESE HOSPITAL SAN VICENTE DE PAUL CALDAS - SSSA CORTE AL 31-12-2020</t>
  </si>
  <si>
    <t>HALLAZGOS A LA CONSULTA EN BASES DE DATOS DE LA SSSA</t>
  </si>
  <si>
    <t xml:space="preserve">Facturación auditada pendiente de verificar pago </t>
  </si>
  <si>
    <t>Facturación auditada TR con glosa sin termino de la etapa de arreglo directo</t>
  </si>
  <si>
    <t>Facturación auditada, conciliada y cancelada para DEPURAR</t>
  </si>
  <si>
    <t>ESE HSVP C</t>
  </si>
  <si>
    <t>Facturación no radicada en PPNA posible NO PBS para Verificar por la ESE</t>
  </si>
  <si>
    <t>ANÁLISIS DEL CRUCE DE CARTERA EN SISPRO CLINICA CARDIOVID - SSSA CORTE AL 31.12.2020</t>
  </si>
  <si>
    <t>Facturación auditada con glosa TR sin termino de la etapa de arreglo directo</t>
  </si>
  <si>
    <t>CL_CARDIOVID</t>
  </si>
  <si>
    <t>Facturación no radicada en PPNA posible NO PBS para verificar</t>
  </si>
  <si>
    <t>Doble reporte para eliminar</t>
  </si>
  <si>
    <t>Facturación auditada DF con registro de valor en discusión</t>
  </si>
  <si>
    <t>ANÁLISIS DEL CRUCE DE CARTERA EN SISPRO ESE HOSPITAL CESAR URIBE PIEDRAHITA - SSSA CORTE AL 31.12.2020</t>
  </si>
  <si>
    <t>Factura auditada con glosa TR sin termino de la etapa de arreglo directo</t>
  </si>
  <si>
    <t>Factura auditada DF con registro de valor en discusión</t>
  </si>
  <si>
    <t>Factura auditada para la que se desconoce fecha de pago</t>
  </si>
  <si>
    <t>Factura auditada saneamiento patronales R2020060230308</t>
  </si>
  <si>
    <t>Factura auditada, conciliada y cancelada para DEPURAR</t>
  </si>
  <si>
    <t>Factura en proceso de auditoria</t>
  </si>
  <si>
    <t>ESE HCUP</t>
  </si>
  <si>
    <t>Factura no radicada en PPNA, posible NO PBS para verificar</t>
  </si>
  <si>
    <t>ANÁLISIS DEL CRUCE DE CARTERA EN SISPRO CLINICAL LAS AMERICAS -SSSA CORTE AL 31-12-2020</t>
  </si>
  <si>
    <t>CL AMERICAS</t>
  </si>
  <si>
    <t>Factura no radicada en PPNA posible NO PBS para verificar</t>
  </si>
  <si>
    <t>Factura auditada con glosa TR sin cierre de la etapa de arreglo directo</t>
  </si>
  <si>
    <t>Factura auditada, conciliada con pendiente de pago</t>
  </si>
  <si>
    <t>ANÁLISIS DEL CRUCE DE CARTERA EN SISPRO ESE HOSPITAL SAN RAFAEL YOLOMBO -SSSA CORTE AL 31.12.2020</t>
  </si>
  <si>
    <t>Factura auditada pendiente de verificar pago</t>
  </si>
  <si>
    <t xml:space="preserve">Factura auditada con glosa TR sin termino de la etapa de arreglo </t>
  </si>
  <si>
    <t>ESE YOLOMBO</t>
  </si>
  <si>
    <t>Doble registro para eliminar por la ESE</t>
  </si>
  <si>
    <t>No Radicada en PPNA para verificar ESE</t>
  </si>
  <si>
    <t>Factura auditada pendiente de pago</t>
  </si>
  <si>
    <t>ANÁLISIS DEL CRUCE DE CARTERA EN SISPRO CLINICA DEL NORTE - SSSA CORTE AL 31-12-2020</t>
  </si>
  <si>
    <t>HALLAZGOS A LA CONSULTA EN BASE DE DATOS DE LA SSSA</t>
  </si>
  <si>
    <t>Factura auditada con glosa TR sin termino de la etapa de arreglo</t>
  </si>
  <si>
    <t>CL DEL NORTE</t>
  </si>
  <si>
    <t>ANÁLISIS DEL CRUCE DE CARTERA EN SISPRO SALUD TREC - SSSA CORTE AL 31.12.2020</t>
  </si>
  <si>
    <t xml:space="preserve">HALLAZGOS A LA CONSULTA EN BASES DE DATOS </t>
  </si>
  <si>
    <t>SALUD TREC</t>
  </si>
  <si>
    <t>Factura no radicada en PPNA, posible NO PBS para verificar por la IPS</t>
  </si>
  <si>
    <t>Factura que no cruza en el reporte por prefijo para Eliminar y reportar nuevamente</t>
  </si>
  <si>
    <t>Factura auditada con glosa TR sin termino de la etapa de arreglo directo entre las partes</t>
  </si>
  <si>
    <t>Factura auditada, conciliada y cancela para DEPURAR</t>
  </si>
  <si>
    <t>ANÁLISIS DEL CRUCE DE CARTERA EN SISPRO CLINICA OFTALMOLOGICA DE ANTIOQUIA - SSSA CORTE AL 31.12.2020</t>
  </si>
  <si>
    <t>Factura auditada con glosa TR sin cierre de la etapa de arreglo</t>
  </si>
  <si>
    <t>Factura auditada incluida en compromiso de pago</t>
  </si>
  <si>
    <t>CLOFAN</t>
  </si>
  <si>
    <t>ANÁLISIS DEL CRUCE DE CARTERA EN SISPRO CLINICA SOMA - SSSA CORTE AL 31.12.2020</t>
  </si>
  <si>
    <t>Factura auditada pendiente verificar pago</t>
  </si>
  <si>
    <t>CL SOMA</t>
  </si>
  <si>
    <t>Factura no radicada en PPNA posible NO PBS para verificar y descargar</t>
  </si>
  <si>
    <t>ANÁLISIS DEL CRUCE DE CARTERA EN SISPRO IPS UNIVERSITARIA - SSSA CORTE AL 31.12.2020</t>
  </si>
  <si>
    <t>Factura auditada pendiente verificar el pago</t>
  </si>
  <si>
    <t xml:space="preserve">Factura auditada, conciliada y cancelada para depurar </t>
  </si>
  <si>
    <t>Facturación auditada con glosa TR sin cierre de la etapa de arreglo directo.</t>
  </si>
  <si>
    <t xml:space="preserve">Facturación auditada DF devuelta glosada totalmene </t>
  </si>
  <si>
    <t>Facturación no radicada en PPNA, posible NO PBS para verificar por la IPS</t>
  </si>
  <si>
    <t>IPS U</t>
  </si>
  <si>
    <t>ANÁLISIS DEL CRUCE DE CARTERA EN SISPRO FUNDACIÓN SOMA CHIGORODÓ - SSSA CORTE AL 31.12.2020</t>
  </si>
  <si>
    <t>Factura auditada DF pendiente por verificar el pago</t>
  </si>
  <si>
    <t>FUND. SOMA</t>
  </si>
  <si>
    <t>ANÁLSIS DEL CRUCE DE CARTERA EN SISPRO CLINICA ANTIOQUIA - SSSA CORTE AL 31.12.2020</t>
  </si>
  <si>
    <t>Factura auditada con glosa definitiva y registro de valor en discusión.</t>
  </si>
  <si>
    <t>Factura auditada con glosa TR sin termino de la etapa de arreglo directo.</t>
  </si>
  <si>
    <t>Factura auditada con pendiente de pago por verificar</t>
  </si>
  <si>
    <t>Factura auditada conciliada con glosa total definitiva.</t>
  </si>
  <si>
    <t>Factura auditada conciliada y cancelada para DEPURAR</t>
  </si>
  <si>
    <t>Factura auditada DF pendiente de pago</t>
  </si>
  <si>
    <t>CL. ANTIOQUIA</t>
  </si>
  <si>
    <t>Factura no radicada en PPNA posible NO PBS para Verificar por la Clínica</t>
  </si>
  <si>
    <t xml:space="preserve">Número de Aval desconocido </t>
  </si>
  <si>
    <t>Doble reporte para Eliminar</t>
  </si>
  <si>
    <t>ANÁLISIS DEL CRUCE DE CARTERA EN SISPRO CLINICA SOMER - SSSA CORTE AL 31 DE DICIEMBRE DEL 2020</t>
  </si>
  <si>
    <t>Factura audita pendiente de pago</t>
  </si>
  <si>
    <t>CL SOMER</t>
  </si>
  <si>
    <t>Factura no radicada posible NO PBS para verificar por IPS</t>
  </si>
  <si>
    <t>CANTIDAD DE FACTURAS</t>
  </si>
  <si>
    <t>COINCIDENCIA EN EL REPORTE</t>
  </si>
  <si>
    <t>SALDO REPORTADO POR LA SSSA</t>
  </si>
  <si>
    <t>SALDO REPORTADO POR LA IPS</t>
  </si>
  <si>
    <t>VALOR PAGADO ABRIL_2021</t>
  </si>
  <si>
    <t>DIFERENCIAS = (F -G)</t>
  </si>
  <si>
    <t>VALOR CONCILIADO O ACLARADO TOTAL</t>
  </si>
  <si>
    <t xml:space="preserve">Facturación auditada, conciliada y cancelada para depurar </t>
  </si>
  <si>
    <t>PENDIENTE POR ACLARAR</t>
  </si>
  <si>
    <t>NO RADICADO EN PPNA POSIBLE NO PBS</t>
  </si>
  <si>
    <t>Facturación en proceso y pendientes por verificar pago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</si>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</sst>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&quot;$&quot;\ * #,##0_-;\-&quot;$&quot;\ * #,##0_-;_-&quot;$&quot;\ * &quot;-&quot;_-;_-@_-"/>
    <numFmt numFmtId="164" formatCode="yyyymmdd"/>
    <numFmt numFmtId="165" formatCode="_-[$$-240A]\ * #,##0_-;\-[$$-240A]\ * #,##0_-;_-[$$-240A]\ * &quot;-&quot;??_-;_-@_-"/>
    <numFmt numFmtId="166" formatCode="&quot;$&quot;\ #,##0"/>
    <numFmt numFmtId="167" formatCode="dd/mm/yyyy;@"/>
    <numFmt numFmtId="168" formatCode="_-[$$-240A]\ * #,##0.00_-;\-[$$-240A]\ * #,##0.00_-;_-[$$-240A]\ * &quot;-&quot;??_-;_-@_-"/>
    <numFmt numFmtId="169" formatCode="yyyy\-mm\-dd;@"/>
    <numFmt numFmtId="170" formatCode="_(&quot;$&quot;\ * #,##0.00_);_(&quot;$&quot;\ * \(#,##0.00\);_(&quot;$&quot;\ 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7" tint="0.39997558519241921"/>
      </bottom>
      <diagonal/>
    </border>
    <border>
      <left/>
      <right/>
      <top style="thin">
        <color theme="7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5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5" tint="0.39997558519241921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8" fillId="0" borderId="0"/>
  </cellStyleXfs>
  <cellXfs count="14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ill="1"/>
    <xf numFmtId="164" fontId="0" fillId="0" borderId="0" xfId="0" applyNumberFormat="1" applyFill="1"/>
    <xf numFmtId="0" fontId="0" fillId="0" borderId="0" xfId="0" applyNumberFormat="1"/>
    <xf numFmtId="0" fontId="0" fillId="0" borderId="0" xfId="0" applyNumberFormat="1" applyFill="1"/>
    <xf numFmtId="165" fontId="0" fillId="0" borderId="0" xfId="0" applyNumberFormat="1" applyFill="1"/>
    <xf numFmtId="165" fontId="0" fillId="0" borderId="0" xfId="0" applyNumberFormat="1"/>
    <xf numFmtId="165" fontId="1" fillId="0" borderId="0" xfId="0" applyNumberFormat="1" applyFont="1"/>
    <xf numFmtId="18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/>
    <xf numFmtId="49" fontId="5" fillId="0" borderId="1" xfId="0" applyNumberFormat="1" applyFont="1" applyBorder="1"/>
    <xf numFmtId="166" fontId="5" fillId="0" borderId="1" xfId="0" applyNumberFormat="1" applyFont="1" applyBorder="1"/>
    <xf numFmtId="166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7" fontId="4" fillId="0" borderId="1" xfId="0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right" vertical="center"/>
    </xf>
    <xf numFmtId="49" fontId="5" fillId="0" borderId="1" xfId="0" applyNumberFormat="1" applyFont="1" applyBorder="1" applyAlignment="1">
      <alignment vertical="center"/>
    </xf>
    <xf numFmtId="166" fontId="4" fillId="0" borderId="1" xfId="1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1" xfId="0" applyBorder="1"/>
    <xf numFmtId="3" fontId="0" fillId="0" borderId="1" xfId="0" applyNumberFormat="1" applyBorder="1"/>
    <xf numFmtId="3" fontId="5" fillId="0" borderId="1" xfId="0" applyNumberFormat="1" applyFont="1" applyBorder="1"/>
    <xf numFmtId="166" fontId="6" fillId="3" borderId="1" xfId="0" applyNumberFormat="1" applyFont="1" applyFill="1" applyBorder="1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 indent="1"/>
    </xf>
    <xf numFmtId="165" fontId="0" fillId="7" borderId="0" xfId="0" applyNumberFormat="1" applyFill="1"/>
    <xf numFmtId="165" fontId="11" fillId="0" borderId="0" xfId="0" applyNumberFormat="1" applyFont="1"/>
    <xf numFmtId="0" fontId="1" fillId="8" borderId="5" xfId="0" applyFont="1" applyFill="1" applyBorder="1" applyAlignment="1">
      <alignment vertical="center"/>
    </xf>
    <xf numFmtId="165" fontId="1" fillId="8" borderId="6" xfId="0" applyNumberFormat="1" applyFont="1" applyFill="1" applyBorder="1"/>
    <xf numFmtId="165" fontId="1" fillId="4" borderId="6" xfId="0" applyNumberFormat="1" applyFont="1" applyFill="1" applyBorder="1"/>
    <xf numFmtId="165" fontId="1" fillId="5" borderId="6" xfId="0" applyNumberFormat="1" applyFont="1" applyFill="1" applyBorder="1"/>
    <xf numFmtId="165" fontId="1" fillId="6" borderId="6" xfId="0" applyNumberFormat="1" applyFont="1" applyFill="1" applyBorder="1"/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165" fontId="5" fillId="0" borderId="0" xfId="0" applyNumberFormat="1" applyFont="1"/>
    <xf numFmtId="165" fontId="5" fillId="10" borderId="0" xfId="0" applyNumberFormat="1" applyFont="1" applyFill="1"/>
    <xf numFmtId="165" fontId="13" fillId="0" borderId="0" xfId="0" applyNumberFormat="1" applyFont="1"/>
    <xf numFmtId="165" fontId="0" fillId="10" borderId="0" xfId="0" applyNumberFormat="1" applyFill="1"/>
    <xf numFmtId="168" fontId="0" fillId="0" borderId="0" xfId="0" applyNumberFormat="1"/>
    <xf numFmtId="168" fontId="0" fillId="10" borderId="0" xfId="0" applyNumberFormat="1" applyFill="1"/>
    <xf numFmtId="168" fontId="11" fillId="0" borderId="0" xfId="0" applyNumberFormat="1" applyFont="1"/>
    <xf numFmtId="0" fontId="1" fillId="0" borderId="5" xfId="0" applyFont="1" applyBorder="1" applyAlignment="1">
      <alignment horizontal="left"/>
    </xf>
    <xf numFmtId="165" fontId="1" fillId="0" borderId="5" xfId="0" applyNumberFormat="1" applyFont="1" applyBorder="1"/>
    <xf numFmtId="0" fontId="6" fillId="11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/>
    </xf>
    <xf numFmtId="0" fontId="1" fillId="11" borderId="1" xfId="0" applyFont="1" applyFill="1" applyBorder="1" applyAlignment="1">
      <alignment horizontal="left"/>
    </xf>
    <xf numFmtId="165" fontId="6" fillId="11" borderId="1" xfId="0" applyNumberFormat="1" applyFont="1" applyFill="1" applyBorder="1"/>
    <xf numFmtId="165" fontId="6" fillId="0" borderId="8" xfId="0" applyNumberFormat="1" applyFont="1" applyBorder="1"/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/>
    </xf>
    <xf numFmtId="165" fontId="1" fillId="4" borderId="1" xfId="0" applyNumberFormat="1" applyFont="1" applyFill="1" applyBorder="1"/>
    <xf numFmtId="165" fontId="1" fillId="5" borderId="1" xfId="0" applyNumberFormat="1" applyFont="1" applyFill="1" applyBorder="1"/>
    <xf numFmtId="165" fontId="1" fillId="6" borderId="1" xfId="0" applyNumberFormat="1" applyFont="1" applyFill="1" applyBorder="1"/>
    <xf numFmtId="165" fontId="1" fillId="8" borderId="1" xfId="0" applyNumberFormat="1" applyFont="1" applyFill="1" applyBorder="1"/>
    <xf numFmtId="168" fontId="1" fillId="0" borderId="5" xfId="0" applyNumberFormat="1" applyFont="1" applyBorder="1"/>
    <xf numFmtId="168" fontId="1" fillId="4" borderId="1" xfId="0" applyNumberFormat="1" applyFont="1" applyFill="1" applyBorder="1"/>
    <xf numFmtId="168" fontId="1" fillId="5" borderId="1" xfId="0" applyNumberFormat="1" applyFont="1" applyFill="1" applyBorder="1"/>
    <xf numFmtId="168" fontId="1" fillId="6" borderId="1" xfId="0" applyNumberFormat="1" applyFont="1" applyFill="1" applyBorder="1"/>
    <xf numFmtId="168" fontId="1" fillId="8" borderId="1" xfId="0" applyNumberFormat="1" applyFont="1" applyFill="1" applyBorder="1"/>
    <xf numFmtId="0" fontId="14" fillId="12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165" fontId="1" fillId="0" borderId="9" xfId="0" applyNumberFormat="1" applyFont="1" applyBorder="1"/>
    <xf numFmtId="0" fontId="1" fillId="12" borderId="1" xfId="0" applyFont="1" applyFill="1" applyBorder="1" applyAlignment="1">
      <alignment horizontal="left"/>
    </xf>
    <xf numFmtId="165" fontId="1" fillId="12" borderId="1" xfId="0" applyNumberFormat="1" applyFont="1" applyFill="1" applyBorder="1"/>
    <xf numFmtId="0" fontId="14" fillId="11" borderId="1" xfId="0" applyFont="1" applyFill="1" applyBorder="1" applyAlignment="1">
      <alignment horizontal="center" vertical="center" wrapText="1"/>
    </xf>
    <xf numFmtId="165" fontId="1" fillId="0" borderId="8" xfId="0" applyNumberFormat="1" applyFont="1" applyBorder="1"/>
    <xf numFmtId="0" fontId="1" fillId="11" borderId="10" xfId="0" applyFont="1" applyFill="1" applyBorder="1" applyAlignment="1">
      <alignment horizontal="left"/>
    </xf>
    <xf numFmtId="165" fontId="1" fillId="4" borderId="10" xfId="0" applyNumberFormat="1" applyFont="1" applyFill="1" applyBorder="1"/>
    <xf numFmtId="165" fontId="1" fillId="5" borderId="10" xfId="0" applyNumberFormat="1" applyFont="1" applyFill="1" applyBorder="1"/>
    <xf numFmtId="165" fontId="1" fillId="6" borderId="10" xfId="0" applyNumberFormat="1" applyFont="1" applyFill="1" applyBorder="1"/>
    <xf numFmtId="165" fontId="1" fillId="11" borderId="10" xfId="0" applyNumberFormat="1" applyFont="1" applyFill="1" applyBorder="1"/>
    <xf numFmtId="165" fontId="0" fillId="13" borderId="0" xfId="0" applyNumberFormat="1" applyFill="1"/>
    <xf numFmtId="0" fontId="1" fillId="8" borderId="6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165" fontId="2" fillId="0" borderId="0" xfId="0" applyNumberFormat="1" applyFont="1"/>
    <xf numFmtId="0" fontId="14" fillId="8" borderId="1" xfId="0" applyFont="1" applyFill="1" applyBorder="1" applyAlignment="1">
      <alignment horizontal="center" vertical="center" wrapText="1"/>
    </xf>
    <xf numFmtId="0" fontId="1" fillId="12" borderId="11" xfId="0" applyFont="1" applyFill="1" applyBorder="1" applyAlignment="1">
      <alignment horizontal="left"/>
    </xf>
    <xf numFmtId="165" fontId="1" fillId="4" borderId="11" xfId="0" applyNumberFormat="1" applyFont="1" applyFill="1" applyBorder="1"/>
    <xf numFmtId="165" fontId="1" fillId="6" borderId="11" xfId="0" applyNumberFormat="1" applyFont="1" applyFill="1" applyBorder="1"/>
    <xf numFmtId="165" fontId="1" fillId="5" borderId="11" xfId="0" applyNumberFormat="1" applyFont="1" applyFill="1" applyBorder="1"/>
    <xf numFmtId="165" fontId="1" fillId="12" borderId="11" xfId="0" applyNumberFormat="1" applyFont="1" applyFill="1" applyBorder="1"/>
    <xf numFmtId="165" fontId="0" fillId="14" borderId="0" xfId="0" applyNumberFormat="1" applyFill="1"/>
    <xf numFmtId="42" fontId="0" fillId="0" borderId="0" xfId="0" applyNumberFormat="1"/>
    <xf numFmtId="0" fontId="15" fillId="15" borderId="1" xfId="0" applyFont="1" applyFill="1" applyBorder="1" applyAlignment="1">
      <alignment horizontal="center" vertical="center" wrapText="1"/>
    </xf>
    <xf numFmtId="169" fontId="1" fillId="16" borderId="1" xfId="0" applyNumberFormat="1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 wrapText="1"/>
    </xf>
    <xf numFmtId="170" fontId="1" fillId="0" borderId="1" xfId="0" applyNumberFormat="1" applyFont="1" applyBorder="1"/>
    <xf numFmtId="14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168" fontId="16" fillId="0" borderId="1" xfId="0" applyNumberFormat="1" applyFont="1" applyBorder="1"/>
    <xf numFmtId="0" fontId="0" fillId="0" borderId="1" xfId="0" applyFill="1" applyBorder="1"/>
    <xf numFmtId="42" fontId="0" fillId="0" borderId="1" xfId="0" applyNumberForma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5" fillId="0" borderId="1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42" fontId="1" fillId="0" borderId="1" xfId="0" applyNumberFormat="1" applyFont="1" applyFill="1" applyBorder="1" applyAlignment="1">
      <alignment horizontal="center" vertical="center" wrapText="1"/>
    </xf>
    <xf numFmtId="0" fontId="1" fillId="16" borderId="1" xfId="0" applyFont="1" applyFill="1" applyBorder="1" applyAlignment="1">
      <alignment horizontal="center" vertical="center"/>
    </xf>
    <xf numFmtId="0" fontId="1" fillId="16" borderId="1" xfId="0" applyFont="1" applyFill="1" applyBorder="1"/>
    <xf numFmtId="42" fontId="1" fillId="16" borderId="1" xfId="0" applyNumberFormat="1" applyFont="1" applyFill="1" applyBorder="1"/>
  </cellXfs>
  <cellStyles count="2">
    <cellStyle name="Normal" xfId="0" builtinId="0"/>
    <cellStyle name="Normal_Hoja1" xfId="1" xr:uid="{21B9BDFE-4401-4C6E-B1DD-A7DEB55147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IRCULAR%20011/SACFacturasCruzarFotoFEPAvsFIPS__31.12.2020_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 PROCEDENCIA TIPO ID"/>
      <sheetName val="Primeros Niveles"/>
      <sheetName val="TD SALDOS x IPS"/>
      <sheetName val="REPORTE CARTERA AL 31.12.20"/>
    </sheetNames>
    <sheetDataSet>
      <sheetData sheetId="0"/>
      <sheetData sheetId="1"/>
      <sheetData sheetId="2">
        <row r="3">
          <cell r="A3" t="str">
            <v>FACIPSNroID</v>
          </cell>
          <cell r="B3" t="str">
            <v>FACIPSNombre</v>
          </cell>
          <cell r="C3" t="str">
            <v>Cuenta de FACNumeroFactura</v>
          </cell>
          <cell r="D3" t="str">
            <v>Suma de FACMenorValorFactura</v>
          </cell>
        </row>
        <row r="4">
          <cell r="A4">
            <v>800000118</v>
          </cell>
          <cell r="B4" t="str">
            <v>HOSPITAL SAN JUAN DE DIOS DE QUINDIO</v>
          </cell>
          <cell r="C4">
            <v>163</v>
          </cell>
          <cell r="D4">
            <v>6232963</v>
          </cell>
        </row>
        <row r="5">
          <cell r="A5">
            <v>800006850</v>
          </cell>
          <cell r="B5" t="str">
            <v>ESE HOSPITAL MARIO GAITAN YANGUAS</v>
          </cell>
          <cell r="C5">
            <v>76</v>
          </cell>
          <cell r="D5">
            <v>852153</v>
          </cell>
        </row>
        <row r="6">
          <cell r="A6">
            <v>800014405</v>
          </cell>
          <cell r="B6" t="str">
            <v>ESE HOSPITAL SANTA ISABEL</v>
          </cell>
          <cell r="C6">
            <v>752</v>
          </cell>
        </row>
        <row r="7">
          <cell r="A7">
            <v>800014918</v>
          </cell>
          <cell r="B7" t="str">
            <v>E.S.E. Hospital Universitario Erasmo Meoz</v>
          </cell>
          <cell r="C7">
            <v>202</v>
          </cell>
          <cell r="D7">
            <v>87179980</v>
          </cell>
        </row>
        <row r="8">
          <cell r="A8">
            <v>800024834</v>
          </cell>
          <cell r="B8" t="str">
            <v>Clinica de Otorrinolaringologia de Antioquia Orlant S A</v>
          </cell>
          <cell r="C8">
            <v>66</v>
          </cell>
        </row>
        <row r="9">
          <cell r="A9">
            <v>800025467</v>
          </cell>
          <cell r="B9" t="str">
            <v>CLINICA DE ESPECIALISTAS LA DORADA S.A.</v>
          </cell>
          <cell r="C9">
            <v>13</v>
          </cell>
        </row>
        <row r="10">
          <cell r="A10">
            <v>800036229</v>
          </cell>
          <cell r="B10" t="str">
            <v>CLINICA OFTALMOLOGICA LAURELES SA</v>
          </cell>
          <cell r="C10">
            <v>2447</v>
          </cell>
          <cell r="D10">
            <v>8257254</v>
          </cell>
        </row>
        <row r="11">
          <cell r="A11">
            <v>800037021</v>
          </cell>
          <cell r="B11" t="str">
            <v>HOSPITAL DEPARTAMENTAL DE GRANADA E.S.E</v>
          </cell>
          <cell r="C11">
            <v>15</v>
          </cell>
          <cell r="D11">
            <v>418651</v>
          </cell>
        </row>
        <row r="12">
          <cell r="A12">
            <v>800037244</v>
          </cell>
          <cell r="B12" t="str">
            <v>ESE HOSPITAL GUILLERMO GAVIRIA CORREA</v>
          </cell>
          <cell r="C12">
            <v>64</v>
          </cell>
        </row>
        <row r="13">
          <cell r="A13">
            <v>800038024</v>
          </cell>
          <cell r="B13" t="str">
            <v>UNIDAD CLINICA LA MAGDALENA SAS</v>
          </cell>
          <cell r="C13">
            <v>11</v>
          </cell>
          <cell r="D13">
            <v>31050900</v>
          </cell>
        </row>
        <row r="14">
          <cell r="A14">
            <v>800044402</v>
          </cell>
          <cell r="B14" t="str">
            <v>inversiones medicas de antioquia s.a. CLINICA LAS VEGAS</v>
          </cell>
          <cell r="C14">
            <v>78</v>
          </cell>
          <cell r="D14">
            <v>93239772</v>
          </cell>
        </row>
        <row r="15">
          <cell r="A15">
            <v>800044967</v>
          </cell>
          <cell r="B15" t="str">
            <v>ASSBASALUD ESE</v>
          </cell>
          <cell r="C15">
            <v>14</v>
          </cell>
        </row>
        <row r="16">
          <cell r="A16">
            <v>800051998</v>
          </cell>
          <cell r="B16" t="str">
            <v>CLINICA DE OFTALMOLOGIA SANDIEGO</v>
          </cell>
          <cell r="C16">
            <v>3147</v>
          </cell>
          <cell r="D16">
            <v>8942020</v>
          </cell>
        </row>
        <row r="17">
          <cell r="A17">
            <v>800057784</v>
          </cell>
          <cell r="B17" t="str">
            <v>CLINICA MEDICO ODONTOLOGICA PROMTA S.A.S.</v>
          </cell>
          <cell r="C17">
            <v>20</v>
          </cell>
        </row>
        <row r="18">
          <cell r="A18">
            <v>800058016</v>
          </cell>
          <cell r="B18" t="str">
            <v>ESE METROSALUD</v>
          </cell>
          <cell r="C18">
            <v>33928</v>
          </cell>
          <cell r="D18">
            <v>3338833174</v>
          </cell>
        </row>
        <row r="19">
          <cell r="A19">
            <v>800058856</v>
          </cell>
          <cell r="B19" t="str">
            <v>CLÍNICA DE URABA S.A.</v>
          </cell>
          <cell r="C19">
            <v>2</v>
          </cell>
        </row>
        <row r="20">
          <cell r="A20">
            <v>800065395</v>
          </cell>
          <cell r="B20" t="str">
            <v>ESE HOSPITAL TOBÍAS PUERTA</v>
          </cell>
          <cell r="C20">
            <v>22</v>
          </cell>
        </row>
        <row r="21">
          <cell r="A21">
            <v>800066001</v>
          </cell>
          <cell r="B21" t="str">
            <v>CENTRO MEDICO OFTALMOLIGO Y LABORATORIO CLINICO ANDRADE NARVAEZ SOCIEDAD POR ACCIONES SIMPLIFICADA</v>
          </cell>
          <cell r="C21">
            <v>261</v>
          </cell>
        </row>
        <row r="22">
          <cell r="A22">
            <v>800067065</v>
          </cell>
          <cell r="B22" t="str">
            <v>PROMOTORA MEDICA LAS AMERICAS S.A.</v>
          </cell>
          <cell r="C22">
            <v>498</v>
          </cell>
          <cell r="D22">
            <v>56977461</v>
          </cell>
        </row>
        <row r="23">
          <cell r="A23">
            <v>800067515</v>
          </cell>
          <cell r="B23" t="str">
            <v>CLINICA LA MILAGROSA S.A.</v>
          </cell>
          <cell r="C23">
            <v>1</v>
          </cell>
          <cell r="D23">
            <v>8875897</v>
          </cell>
        </row>
        <row r="24">
          <cell r="A24">
            <v>800074112</v>
          </cell>
          <cell r="B24" t="str">
            <v>CLINICA ZAYMA LTDA</v>
          </cell>
          <cell r="C24">
            <v>45</v>
          </cell>
          <cell r="D24">
            <v>182239</v>
          </cell>
        </row>
        <row r="25">
          <cell r="A25">
            <v>800084206</v>
          </cell>
          <cell r="B25" t="str">
            <v>INSTITUTO DE SALUD DE BUCARAMANGA - ESE ISABU</v>
          </cell>
          <cell r="C25">
            <v>8</v>
          </cell>
        </row>
        <row r="26">
          <cell r="A26">
            <v>800084362</v>
          </cell>
          <cell r="B26" t="str">
            <v>HOSPITAL CIVIL E.S.E.</v>
          </cell>
          <cell r="C26">
            <v>27</v>
          </cell>
          <cell r="D26">
            <v>501254</v>
          </cell>
        </row>
        <row r="27">
          <cell r="A27">
            <v>800099860</v>
          </cell>
          <cell r="B27" t="str">
            <v>EMPRESA SOCIAL DEL ESTADO HOSPITAL SAN RAFAEL DE PACHO</v>
          </cell>
          <cell r="C27">
            <v>1</v>
          </cell>
        </row>
        <row r="28">
          <cell r="A28">
            <v>800123106</v>
          </cell>
          <cell r="B28" t="str">
            <v>HOSPITAL VENANCIO DIAZ DIAZ DE SABANETA</v>
          </cell>
          <cell r="C28">
            <v>325</v>
          </cell>
          <cell r="D28">
            <v>8292894</v>
          </cell>
        </row>
        <row r="29">
          <cell r="A29">
            <v>800130625</v>
          </cell>
          <cell r="B29" t="str">
            <v>ESS HOSPITAL SAN CRISTOBAL DE CIENAGA</v>
          </cell>
          <cell r="C29">
            <v>19</v>
          </cell>
          <cell r="D29">
            <v>1094345</v>
          </cell>
        </row>
        <row r="30">
          <cell r="A30">
            <v>800138011</v>
          </cell>
          <cell r="B30" t="str">
            <v>EMPRESA SOCIAL DEL ESTADO HOSPITAL LA MISERICORDIA</v>
          </cell>
          <cell r="C30">
            <v>912</v>
          </cell>
          <cell r="D30">
            <v>1193791</v>
          </cell>
        </row>
        <row r="31">
          <cell r="A31">
            <v>800139704</v>
          </cell>
          <cell r="B31" t="str">
            <v>ESE HOSPITAL PEDRO CLAVER AGUIRRE YEPES</v>
          </cell>
          <cell r="C31">
            <v>34</v>
          </cell>
          <cell r="D31">
            <v>0</v>
          </cell>
        </row>
        <row r="32">
          <cell r="A32">
            <v>800143438</v>
          </cell>
          <cell r="B32" t="str">
            <v>ESE  HOSPITAL HECTOR  ABAD  GOMEZ</v>
          </cell>
          <cell r="C32">
            <v>3</v>
          </cell>
        </row>
        <row r="33">
          <cell r="A33">
            <v>800149026</v>
          </cell>
          <cell r="B33" t="str">
            <v>Instituto de Cancerología S.A.</v>
          </cell>
          <cell r="C33">
            <v>3433</v>
          </cell>
          <cell r="D33">
            <v>224247766</v>
          </cell>
        </row>
        <row r="34">
          <cell r="A34">
            <v>800149453</v>
          </cell>
          <cell r="B34" t="str">
            <v>CENTRO POLICLINICO DEL OLAYA</v>
          </cell>
          <cell r="C34">
            <v>1</v>
          </cell>
        </row>
        <row r="35">
          <cell r="A35">
            <v>800154347</v>
          </cell>
          <cell r="B35" t="str">
            <v>Empresa Social del Estado Hospital La Candelaria</v>
          </cell>
          <cell r="C35">
            <v>13</v>
          </cell>
          <cell r="D35">
            <v>2542606</v>
          </cell>
        </row>
        <row r="36">
          <cell r="A36">
            <v>800158328</v>
          </cell>
          <cell r="B36" t="str">
            <v>CARDIOESTUDIO LTDA</v>
          </cell>
          <cell r="C36">
            <v>1</v>
          </cell>
        </row>
        <row r="37">
          <cell r="A37">
            <v>800165050</v>
          </cell>
          <cell r="B37" t="str">
            <v>Empresa Social del Estado Hospital San Bartolomé</v>
          </cell>
          <cell r="C37">
            <v>28</v>
          </cell>
        </row>
        <row r="38">
          <cell r="A38">
            <v>800174375</v>
          </cell>
          <cell r="B38" t="str">
            <v>EMPRESA SOCIAL DEL ESTADO HOSPITAL SAN VICENTE DE PAUL DE FOMEQUE</v>
          </cell>
          <cell r="C38">
            <v>2</v>
          </cell>
          <cell r="D38">
            <v>602200</v>
          </cell>
        </row>
        <row r="39">
          <cell r="A39">
            <v>800174995</v>
          </cell>
          <cell r="B39" t="str">
            <v>E.S.E BELLOSALUD</v>
          </cell>
          <cell r="C39">
            <v>1</v>
          </cell>
        </row>
        <row r="40">
          <cell r="A40">
            <v>800179870</v>
          </cell>
          <cell r="B40" t="str">
            <v>Hospital San Andres ESE</v>
          </cell>
          <cell r="C40">
            <v>4</v>
          </cell>
          <cell r="D40">
            <v>277204</v>
          </cell>
        </row>
        <row r="41">
          <cell r="A41">
            <v>800183943</v>
          </cell>
          <cell r="B41" t="str">
            <v>CLINICA SANTA MARIA SAS</v>
          </cell>
          <cell r="C41">
            <v>9</v>
          </cell>
          <cell r="D41">
            <v>1468856</v>
          </cell>
        </row>
        <row r="42">
          <cell r="A42">
            <v>800185449</v>
          </cell>
          <cell r="B42" t="str">
            <v>AVIDANTI SAS</v>
          </cell>
          <cell r="C42">
            <v>1</v>
          </cell>
        </row>
        <row r="43">
          <cell r="A43">
            <v>800190884</v>
          </cell>
          <cell r="B43" t="str">
            <v>Clinica Antioquia S.A</v>
          </cell>
          <cell r="C43">
            <v>937</v>
          </cell>
          <cell r="D43">
            <v>180693544</v>
          </cell>
        </row>
        <row r="44">
          <cell r="A44">
            <v>800191643</v>
          </cell>
          <cell r="B44" t="str">
            <v>E.S.E HOSPITAL REGIONAL DE II NIVEL DE SAN MARCOS</v>
          </cell>
          <cell r="C44">
            <v>44</v>
          </cell>
          <cell r="D44">
            <v>146500</v>
          </cell>
        </row>
        <row r="45">
          <cell r="A45">
            <v>800191916</v>
          </cell>
          <cell r="B45" t="str">
            <v>CLINICA SAN FRANCISCO S.A.</v>
          </cell>
          <cell r="C45">
            <v>1</v>
          </cell>
        </row>
        <row r="46">
          <cell r="A46">
            <v>800196433</v>
          </cell>
          <cell r="B46" t="str">
            <v>HOSPITAL SIMON BOLIVAR III NIVEL EMPRESA SOCIAL DEL ESTADO</v>
          </cell>
          <cell r="C46">
            <v>57</v>
          </cell>
          <cell r="D46">
            <v>381652</v>
          </cell>
        </row>
        <row r="47">
          <cell r="A47">
            <v>800196652</v>
          </cell>
          <cell r="B47" t="str">
            <v>INSTITUTO CARDIOVASCULAR Y DE ESTUDIOS ESPECIALES LAS VEGAS S.A</v>
          </cell>
          <cell r="C47">
            <v>380</v>
          </cell>
          <cell r="D47">
            <v>25050580</v>
          </cell>
        </row>
        <row r="48">
          <cell r="A48">
            <v>800196939</v>
          </cell>
          <cell r="B48" t="str">
            <v>Hospital Occidente de Kennedy III Nivel  ESE</v>
          </cell>
          <cell r="C48">
            <v>237</v>
          </cell>
          <cell r="D48">
            <v>5200956</v>
          </cell>
        </row>
        <row r="49">
          <cell r="A49">
            <v>800197177</v>
          </cell>
          <cell r="B49" t="str">
            <v>HOSPITAL LA VICTORIA III NIVEL EMPRESA SOCIAL DEL ESTADO</v>
          </cell>
          <cell r="C49">
            <v>8</v>
          </cell>
          <cell r="D49">
            <v>1272254</v>
          </cell>
        </row>
        <row r="50">
          <cell r="A50">
            <v>800200789</v>
          </cell>
          <cell r="B50" t="str">
            <v>CLÍNICA CHÍA S.A.</v>
          </cell>
          <cell r="C50">
            <v>1</v>
          </cell>
        </row>
        <row r="51">
          <cell r="A51">
            <v>800203877</v>
          </cell>
          <cell r="B51" t="str">
            <v>INSTITUTO GASTROCLINICO S.A.S.</v>
          </cell>
          <cell r="C51">
            <v>4</v>
          </cell>
        </row>
        <row r="52">
          <cell r="A52">
            <v>800209488</v>
          </cell>
          <cell r="B52" t="str">
            <v>Hospital El Tunal III Nivel ESE</v>
          </cell>
          <cell r="C52">
            <v>25</v>
          </cell>
        </row>
        <row r="53">
          <cell r="A53">
            <v>800209710</v>
          </cell>
          <cell r="B53" t="str">
            <v>HOSPITAL BOSA II NIVEL</v>
          </cell>
          <cell r="C53">
            <v>15</v>
          </cell>
        </row>
        <row r="54">
          <cell r="A54">
            <v>800210375</v>
          </cell>
          <cell r="B54" t="str">
            <v>PROCARDIO SERVICIOS INTEGRALES LTDA</v>
          </cell>
          <cell r="C54">
            <v>18</v>
          </cell>
          <cell r="D54">
            <v>177410</v>
          </cell>
        </row>
        <row r="55">
          <cell r="A55">
            <v>800215908</v>
          </cell>
          <cell r="B55" t="str">
            <v>Estudios e inversiones medicas</v>
          </cell>
          <cell r="C55">
            <v>13</v>
          </cell>
        </row>
        <row r="56">
          <cell r="A56">
            <v>800216303</v>
          </cell>
          <cell r="B56" t="str">
            <v>HOSPITAL SAN BLAS II NIVEL  E.S.E</v>
          </cell>
          <cell r="C56">
            <v>49</v>
          </cell>
          <cell r="D56">
            <v>1037737</v>
          </cell>
        </row>
        <row r="57">
          <cell r="A57">
            <v>800216473</v>
          </cell>
          <cell r="B57" t="str">
            <v>HOSPITAL USAQUEN I NIVEL ESE</v>
          </cell>
          <cell r="C57">
            <v>1</v>
          </cell>
        </row>
        <row r="58">
          <cell r="A58">
            <v>800216883</v>
          </cell>
          <cell r="B58" t="str">
            <v>HOSPITAL DE SUBA II NIVEL ESE</v>
          </cell>
          <cell r="C58">
            <v>115</v>
          </cell>
          <cell r="D58">
            <v>710915</v>
          </cell>
        </row>
        <row r="59">
          <cell r="A59">
            <v>800218979</v>
          </cell>
          <cell r="B59" t="str">
            <v>Hospital San Vicente de Arauca</v>
          </cell>
          <cell r="C59">
            <v>5</v>
          </cell>
        </row>
        <row r="60">
          <cell r="A60">
            <v>800219600</v>
          </cell>
          <cell r="B60" t="str">
            <v>HOSPITAL PABLO VI BOSA</v>
          </cell>
          <cell r="C60">
            <v>7</v>
          </cell>
        </row>
        <row r="61">
          <cell r="A61">
            <v>800220011</v>
          </cell>
          <cell r="B61" t="str">
            <v>HOSPITAL MEISSEN II NIVEL E.S.E.</v>
          </cell>
          <cell r="C61">
            <v>27</v>
          </cell>
          <cell r="D61">
            <v>0</v>
          </cell>
        </row>
        <row r="62">
          <cell r="A62">
            <v>800225057</v>
          </cell>
          <cell r="B62" t="str">
            <v>DIAGNOSTICO Y ASISTENCIA MEDICA S.A.  DINAMICA IPS</v>
          </cell>
          <cell r="C62">
            <v>89</v>
          </cell>
        </row>
        <row r="63">
          <cell r="A63">
            <v>800227877</v>
          </cell>
          <cell r="B63" t="str">
            <v>ESE HOSPITAL FRANCISCO LUIS JIMENEZ MARTINEZ</v>
          </cell>
          <cell r="C63">
            <v>3</v>
          </cell>
        </row>
        <row r="64">
          <cell r="A64">
            <v>800231215</v>
          </cell>
          <cell r="B64" t="str">
            <v>ESE HOSPITAL DEL SARARE</v>
          </cell>
          <cell r="C64">
            <v>1</v>
          </cell>
        </row>
        <row r="65">
          <cell r="A65">
            <v>800231235</v>
          </cell>
          <cell r="B65" t="str">
            <v>ESE HOSPITAL UNIVERSITARIO SAN JORGE DE PEREIRA</v>
          </cell>
          <cell r="C65">
            <v>149</v>
          </cell>
          <cell r="D65">
            <v>36820361</v>
          </cell>
        </row>
        <row r="66">
          <cell r="A66">
            <v>800233471</v>
          </cell>
          <cell r="B66" t="str">
            <v>SERVICIOS MEDICOS Y OFTALMOLOGICOS S.A.</v>
          </cell>
          <cell r="C66">
            <v>105</v>
          </cell>
        </row>
        <row r="67">
          <cell r="A67">
            <v>800241602</v>
          </cell>
          <cell r="B67" t="str">
            <v>FUNDACION COLOMBIANA DE CANCEROLOGIA CLINICA VIDA</v>
          </cell>
          <cell r="C67">
            <v>131</v>
          </cell>
          <cell r="D67">
            <v>211260</v>
          </cell>
        </row>
        <row r="68">
          <cell r="A68">
            <v>800253167</v>
          </cell>
          <cell r="B68" t="str">
            <v>HOSPITAL UNIVERSITARIO CARI ESE</v>
          </cell>
          <cell r="C68">
            <v>10</v>
          </cell>
        </row>
        <row r="69">
          <cell r="A69">
            <v>801001440</v>
          </cell>
          <cell r="B69" t="str">
            <v>REDSALUD ARMENIA E.S.E</v>
          </cell>
          <cell r="C69">
            <v>21</v>
          </cell>
          <cell r="D69">
            <v>40</v>
          </cell>
        </row>
        <row r="70">
          <cell r="A70">
            <v>802006728</v>
          </cell>
          <cell r="B70" t="str">
            <v>ESE HOSPITAL NIÑO JESUS DE BARRANQUILLA</v>
          </cell>
          <cell r="C70">
            <v>137</v>
          </cell>
          <cell r="D70">
            <v>1733170</v>
          </cell>
        </row>
        <row r="71">
          <cell r="A71">
            <v>802009766</v>
          </cell>
          <cell r="B71" t="str">
            <v>hospital departamental juan dominguez romero de soledad ese</v>
          </cell>
          <cell r="C71">
            <v>42</v>
          </cell>
          <cell r="D71">
            <v>862236</v>
          </cell>
        </row>
        <row r="72">
          <cell r="A72">
            <v>802016761</v>
          </cell>
          <cell r="B72" t="str">
            <v>CLINICA JALLER LIMITADA</v>
          </cell>
          <cell r="C72">
            <v>2</v>
          </cell>
        </row>
        <row r="73">
          <cell r="A73">
            <v>805000427</v>
          </cell>
          <cell r="B73" t="str">
            <v>COOMEVA EPS S A</v>
          </cell>
          <cell r="C73">
            <v>1</v>
          </cell>
        </row>
        <row r="74">
          <cell r="A74">
            <v>805006389</v>
          </cell>
          <cell r="B74" t="str">
            <v>HOSPITAL EN CASA S.A.</v>
          </cell>
          <cell r="C74">
            <v>315</v>
          </cell>
          <cell r="D74">
            <v>1619700</v>
          </cell>
        </row>
        <row r="75">
          <cell r="A75">
            <v>805011262</v>
          </cell>
          <cell r="B75" t="str">
            <v>RTS S A S</v>
          </cell>
          <cell r="C75">
            <v>3314</v>
          </cell>
          <cell r="D75">
            <v>73576015</v>
          </cell>
        </row>
        <row r="76">
          <cell r="A76">
            <v>805023423</v>
          </cell>
          <cell r="B76" t="str">
            <v>SOCIEDAD CNSDR SA</v>
          </cell>
          <cell r="C76">
            <v>35</v>
          </cell>
        </row>
        <row r="77">
          <cell r="A77">
            <v>805027743</v>
          </cell>
          <cell r="B77" t="str">
            <v>DUMIAN MEDICAL S A S</v>
          </cell>
          <cell r="C77">
            <v>36</v>
          </cell>
          <cell r="D77">
            <v>33025324</v>
          </cell>
        </row>
        <row r="78">
          <cell r="A78">
            <v>805030765</v>
          </cell>
          <cell r="B78" t="str">
            <v>Mediacamentos Especializados SA</v>
          </cell>
          <cell r="C78">
            <v>11</v>
          </cell>
        </row>
        <row r="79">
          <cell r="A79">
            <v>806001061</v>
          </cell>
          <cell r="B79" t="str">
            <v>ESE CLINICA DE MATERNIDAD RAFAEL CALVO CASTAÑO</v>
          </cell>
          <cell r="C79">
            <v>94</v>
          </cell>
          <cell r="D79">
            <v>4203106</v>
          </cell>
        </row>
        <row r="80">
          <cell r="A80">
            <v>806004548</v>
          </cell>
          <cell r="B80" t="str">
            <v>CENTRO MEDICO CRECER LTDA</v>
          </cell>
          <cell r="C80">
            <v>2</v>
          </cell>
        </row>
        <row r="81">
          <cell r="A81">
            <v>806007650</v>
          </cell>
          <cell r="B81" t="str">
            <v>CENTRO RADIO ONCOLOGICO DEL CARIBE LTDA</v>
          </cell>
          <cell r="C81">
            <v>2</v>
          </cell>
        </row>
        <row r="82">
          <cell r="A82">
            <v>806008356</v>
          </cell>
          <cell r="B82" t="str">
            <v>UCI DEL CARIBE S.A.</v>
          </cell>
          <cell r="C82">
            <v>1</v>
          </cell>
        </row>
        <row r="83">
          <cell r="A83">
            <v>806010305</v>
          </cell>
          <cell r="B83" t="str">
            <v>ESE HOSPITAL LOCAL CARTAGENA DE INDIAS</v>
          </cell>
          <cell r="C83">
            <v>2</v>
          </cell>
        </row>
        <row r="84">
          <cell r="A84">
            <v>806015201</v>
          </cell>
          <cell r="B84" t="str">
            <v>Gestion Salud SAS</v>
          </cell>
          <cell r="C84">
            <v>11</v>
          </cell>
          <cell r="D84">
            <v>173400</v>
          </cell>
        </row>
        <row r="85">
          <cell r="A85">
            <v>807004352</v>
          </cell>
          <cell r="B85" t="str">
            <v>E.S.E IMSALUD</v>
          </cell>
          <cell r="C85">
            <v>10</v>
          </cell>
          <cell r="D85">
            <v>722800</v>
          </cell>
        </row>
        <row r="86">
          <cell r="A86">
            <v>807004631</v>
          </cell>
          <cell r="B86" t="str">
            <v>E.S.E. HOSPITAL JORGE CRISTO SAHIUM</v>
          </cell>
          <cell r="C86">
            <v>1</v>
          </cell>
        </row>
        <row r="87">
          <cell r="A87">
            <v>807004665</v>
          </cell>
          <cell r="B87" t="str">
            <v>ESE HOSPITAL JUAN LUIS LONDOÑO</v>
          </cell>
          <cell r="C87">
            <v>2</v>
          </cell>
        </row>
        <row r="88">
          <cell r="A88">
            <v>809003590</v>
          </cell>
          <cell r="B88" t="str">
            <v>UNIDAD DE SALUD DE IBAGUE E.S.E.</v>
          </cell>
          <cell r="C88">
            <v>13</v>
          </cell>
          <cell r="D88">
            <v>135220</v>
          </cell>
        </row>
        <row r="89">
          <cell r="A89">
            <v>809011517</v>
          </cell>
          <cell r="B89" t="str">
            <v>Medicina Intensiva del Tolima - UCI Honda</v>
          </cell>
          <cell r="C89">
            <v>2</v>
          </cell>
        </row>
        <row r="90">
          <cell r="A90">
            <v>810000913</v>
          </cell>
          <cell r="B90" t="str">
            <v>EMPRESA SOCIAL DEL ESTADO HOSPITAL SAN FÉLIX</v>
          </cell>
          <cell r="C90">
            <v>68</v>
          </cell>
          <cell r="D90">
            <v>4962900</v>
          </cell>
        </row>
        <row r="91">
          <cell r="A91">
            <v>811002429</v>
          </cell>
          <cell r="B91" t="str">
            <v>CLINICA PAJONAL LIMITADA</v>
          </cell>
          <cell r="C91">
            <v>373</v>
          </cell>
          <cell r="D91">
            <v>357397</v>
          </cell>
        </row>
        <row r="92">
          <cell r="A92">
            <v>811004956</v>
          </cell>
          <cell r="B92" t="str">
            <v>FUNDACION LA LUZ</v>
          </cell>
          <cell r="C92">
            <v>6</v>
          </cell>
        </row>
        <row r="93">
          <cell r="A93">
            <v>811007144</v>
          </cell>
          <cell r="B93" t="str">
            <v>CEDIMED S.A</v>
          </cell>
          <cell r="C93">
            <v>14</v>
          </cell>
        </row>
        <row r="94">
          <cell r="A94">
            <v>811007832</v>
          </cell>
          <cell r="B94" t="str">
            <v>SERVICIOS DE SALUD IPS SURAMERICANA S.A.</v>
          </cell>
          <cell r="C94">
            <v>209</v>
          </cell>
        </row>
        <row r="95">
          <cell r="A95">
            <v>811012234</v>
          </cell>
          <cell r="B95" t="str">
            <v>CENTRO DE AUDIOLOGIA E IMPLANTES COCLEARES S.A.S.</v>
          </cell>
          <cell r="C95">
            <v>163</v>
          </cell>
          <cell r="D95">
            <v>0</v>
          </cell>
        </row>
        <row r="96">
          <cell r="A96">
            <v>811013792</v>
          </cell>
          <cell r="B96" t="str">
            <v>E.S.E. HOSPITAL ANTONIO ROLDAN BETANCUR</v>
          </cell>
          <cell r="C96">
            <v>24</v>
          </cell>
        </row>
        <row r="97">
          <cell r="A97">
            <v>811016192</v>
          </cell>
          <cell r="B97" t="str">
            <v>IPS Universitaria Sede Clínica León XIII</v>
          </cell>
          <cell r="C97">
            <v>7328</v>
          </cell>
          <cell r="D97">
            <v>1201706488</v>
          </cell>
        </row>
        <row r="98">
          <cell r="A98">
            <v>811017810</v>
          </cell>
          <cell r="B98" t="str">
            <v>ESE HOSPITAL DEL SUR GABRIEL JARAMILLO PIEDRAHITA</v>
          </cell>
          <cell r="C98">
            <v>1</v>
          </cell>
        </row>
        <row r="99">
          <cell r="A99">
            <v>811032818</v>
          </cell>
          <cell r="B99" t="str">
            <v>SALUD TREC S.A.</v>
          </cell>
          <cell r="C99">
            <v>588</v>
          </cell>
        </row>
        <row r="100">
          <cell r="A100">
            <v>811038804</v>
          </cell>
          <cell r="B100" t="str">
            <v>OFTALMOSERVICIOS I.P.S S.A.S</v>
          </cell>
          <cell r="C100">
            <v>108</v>
          </cell>
        </row>
        <row r="101">
          <cell r="A101">
            <v>811041637</v>
          </cell>
          <cell r="B101" t="str">
            <v>CORPORACION IPS COMFAMILIAR CAMACOL COODAN</v>
          </cell>
          <cell r="C101">
            <v>395</v>
          </cell>
        </row>
        <row r="102">
          <cell r="A102">
            <v>811042050</v>
          </cell>
          <cell r="B102" t="str">
            <v>SERVIUCIS S.A.</v>
          </cell>
          <cell r="C102">
            <v>1078</v>
          </cell>
          <cell r="D102">
            <v>217187691</v>
          </cell>
        </row>
        <row r="103">
          <cell r="A103">
            <v>811042064</v>
          </cell>
          <cell r="B103" t="str">
            <v>Centro Cardiovascular Somer In Care</v>
          </cell>
          <cell r="C103">
            <v>359</v>
          </cell>
          <cell r="D103">
            <v>64056132</v>
          </cell>
        </row>
        <row r="104">
          <cell r="A104">
            <v>811046900</v>
          </cell>
          <cell r="B104" t="str">
            <v>Centro Cardiovascular Colombiano Clinica Santa Maria</v>
          </cell>
          <cell r="C104">
            <v>753</v>
          </cell>
          <cell r="D104">
            <v>469211672</v>
          </cell>
        </row>
        <row r="105">
          <cell r="A105">
            <v>812000344</v>
          </cell>
          <cell r="B105" t="str">
            <v>HOSPITAL LOCAL DE MONTELIBANO</v>
          </cell>
          <cell r="C105">
            <v>3</v>
          </cell>
        </row>
        <row r="106">
          <cell r="A106">
            <v>812001520</v>
          </cell>
          <cell r="B106" t="str">
            <v>ESE CAMU PUEBLO NUEVO</v>
          </cell>
          <cell r="C106">
            <v>2</v>
          </cell>
        </row>
        <row r="107">
          <cell r="A107">
            <v>812004479</v>
          </cell>
          <cell r="B107" t="str">
            <v>UMBRAL ONCOLOGICOS S.A.S</v>
          </cell>
          <cell r="C107">
            <v>77</v>
          </cell>
        </row>
        <row r="108">
          <cell r="A108">
            <v>812004935</v>
          </cell>
          <cell r="B108" t="str">
            <v>CLINICA MATERNO INFANTIL CASA DEL NIÑO S.A.S.</v>
          </cell>
          <cell r="C108">
            <v>193</v>
          </cell>
        </row>
        <row r="109">
          <cell r="A109">
            <v>812005130</v>
          </cell>
          <cell r="B109" t="str">
            <v>ESPECIALISTAS ASOCIADOS S.A.</v>
          </cell>
          <cell r="C109">
            <v>182</v>
          </cell>
          <cell r="D109">
            <v>619641</v>
          </cell>
        </row>
        <row r="110">
          <cell r="A110">
            <v>812005522</v>
          </cell>
          <cell r="B110" t="str">
            <v>FUNDACION AMIGOS DE LA SALUD</v>
          </cell>
          <cell r="C110">
            <v>2591</v>
          </cell>
          <cell r="D110">
            <v>1259046109</v>
          </cell>
        </row>
        <row r="111">
          <cell r="A111">
            <v>812007194</v>
          </cell>
          <cell r="B111" t="str">
            <v>ONCOMEDICA SA</v>
          </cell>
          <cell r="C111">
            <v>94</v>
          </cell>
          <cell r="D111">
            <v>1579986</v>
          </cell>
        </row>
        <row r="112">
          <cell r="A112">
            <v>813001952</v>
          </cell>
          <cell r="B112" t="str">
            <v>CLINICA MEDILASER SA</v>
          </cell>
          <cell r="C112">
            <v>6</v>
          </cell>
        </row>
        <row r="113">
          <cell r="A113">
            <v>813011577</v>
          </cell>
          <cell r="B113" t="str">
            <v>CLINICA UROS S.A.S</v>
          </cell>
          <cell r="C113">
            <v>1</v>
          </cell>
        </row>
        <row r="114">
          <cell r="A114">
            <v>814003448</v>
          </cell>
          <cell r="B114" t="str">
            <v>Audiocom IPS SAS</v>
          </cell>
          <cell r="C114">
            <v>68</v>
          </cell>
        </row>
        <row r="115">
          <cell r="A115">
            <v>815000316</v>
          </cell>
          <cell r="B115" t="str">
            <v>HOSPITAL RAUL OREJUELA BUENO E.S.E.</v>
          </cell>
          <cell r="C115">
            <v>49</v>
          </cell>
          <cell r="D115">
            <v>4581465</v>
          </cell>
        </row>
        <row r="116">
          <cell r="A116">
            <v>816005003</v>
          </cell>
          <cell r="B116" t="str">
            <v>EMPRESA SOCIAL DEL ESTADO SALUD PEREIRA</v>
          </cell>
          <cell r="C116">
            <v>14</v>
          </cell>
          <cell r="D116">
            <v>58500</v>
          </cell>
        </row>
        <row r="117">
          <cell r="A117">
            <v>817003166</v>
          </cell>
          <cell r="B117" t="str">
            <v>CLINICA LA ESTANCIA</v>
          </cell>
          <cell r="C117">
            <v>5</v>
          </cell>
          <cell r="D117">
            <v>2320189</v>
          </cell>
        </row>
        <row r="118">
          <cell r="A118">
            <v>818001019</v>
          </cell>
          <cell r="B118" t="str">
            <v>ESE HOSPITAL LOCAL ISMAEL ROLDAN VALENCIA DE QUIBDO</v>
          </cell>
          <cell r="C118">
            <v>26</v>
          </cell>
        </row>
        <row r="119">
          <cell r="A119">
            <v>818002571</v>
          </cell>
          <cell r="B119" t="str">
            <v>CENTRO MEDICO CUBIS LTDA</v>
          </cell>
          <cell r="C119">
            <v>77</v>
          </cell>
        </row>
        <row r="120">
          <cell r="A120">
            <v>819001483</v>
          </cell>
          <cell r="B120" t="str">
            <v>ESE HOSPITAL FRAY LUIS DE LEON DE PLATO</v>
          </cell>
          <cell r="C120">
            <v>16</v>
          </cell>
          <cell r="D120">
            <v>3039417</v>
          </cell>
        </row>
        <row r="121">
          <cell r="A121">
            <v>819002176</v>
          </cell>
          <cell r="B121" t="str">
            <v>COMPAÑIA COLOMBIANA DE SALUD COLSALUD S.A.</v>
          </cell>
          <cell r="C121">
            <v>3</v>
          </cell>
          <cell r="D121">
            <v>332551</v>
          </cell>
        </row>
        <row r="122">
          <cell r="A122">
            <v>819004070</v>
          </cell>
          <cell r="B122" t="str">
            <v>ESE ALEJANDRO PROSPERO REVEREND</v>
          </cell>
          <cell r="C122">
            <v>11</v>
          </cell>
        </row>
        <row r="123">
          <cell r="A123">
            <v>821003143</v>
          </cell>
          <cell r="B123" t="str">
            <v>Hospital  Departamental Centenario de Sevilla ESE</v>
          </cell>
          <cell r="C123">
            <v>1</v>
          </cell>
          <cell r="D123">
            <v>1653949</v>
          </cell>
        </row>
        <row r="124">
          <cell r="A124">
            <v>822002459</v>
          </cell>
          <cell r="B124" t="str">
            <v>EMPRESA SOCIAL DEL ESTADO DEL MUNICIPIO DE VILLAVICENCIO</v>
          </cell>
          <cell r="C124">
            <v>13</v>
          </cell>
          <cell r="D124">
            <v>0</v>
          </cell>
        </row>
        <row r="125">
          <cell r="A125">
            <v>822006595</v>
          </cell>
          <cell r="B125" t="str">
            <v>ESE SOLUCION SALUD DEPARTAMENTO DEL META</v>
          </cell>
          <cell r="C125">
            <v>1</v>
          </cell>
        </row>
        <row r="126">
          <cell r="A126">
            <v>823001035</v>
          </cell>
          <cell r="B126" t="str">
            <v>ESE CENTRO DE SALUD SAN JOSE I NIVEL</v>
          </cell>
          <cell r="C126">
            <v>1</v>
          </cell>
        </row>
        <row r="127">
          <cell r="A127">
            <v>823004881</v>
          </cell>
          <cell r="B127" t="str">
            <v>I.P.S CLINICA GUARANDA SANA S.A.S</v>
          </cell>
          <cell r="C127">
            <v>1</v>
          </cell>
        </row>
        <row r="128">
          <cell r="A128">
            <v>824001041</v>
          </cell>
          <cell r="B128" t="str">
            <v>CLINICA MEDICOS SA</v>
          </cell>
          <cell r="C128">
            <v>17</v>
          </cell>
        </row>
        <row r="129">
          <cell r="A129">
            <v>824002277</v>
          </cell>
          <cell r="B129" t="str">
            <v>CLINICA BUENOS AIRES S.A.S</v>
          </cell>
          <cell r="C129">
            <v>1</v>
          </cell>
        </row>
        <row r="130">
          <cell r="A130">
            <v>829001256</v>
          </cell>
          <cell r="B130" t="str">
            <v>ESE HOSPITAL MANUEL ELKIN PATARROYO</v>
          </cell>
          <cell r="C130">
            <v>1</v>
          </cell>
        </row>
        <row r="131">
          <cell r="A131">
            <v>829001846</v>
          </cell>
          <cell r="B131" t="str">
            <v>ESE Barrancabermeja</v>
          </cell>
          <cell r="C131">
            <v>26</v>
          </cell>
          <cell r="D131">
            <v>2555</v>
          </cell>
        </row>
        <row r="132">
          <cell r="A132">
            <v>830007355</v>
          </cell>
          <cell r="B132" t="str">
            <v>Fresenius Medical Care Colombia S.A.</v>
          </cell>
          <cell r="C132">
            <v>11</v>
          </cell>
        </row>
        <row r="133">
          <cell r="A133">
            <v>830023202</v>
          </cell>
          <cell r="B133" t="str">
            <v>CORPORACION DE SERVICIOS MEDICOS THEM Y CIA LTDA</v>
          </cell>
          <cell r="C133">
            <v>1</v>
          </cell>
        </row>
        <row r="134">
          <cell r="A134">
            <v>830077444</v>
          </cell>
          <cell r="B134" t="str">
            <v>Hospital del Sur, E.S.E.</v>
          </cell>
          <cell r="C134">
            <v>7</v>
          </cell>
        </row>
        <row r="135">
          <cell r="A135">
            <v>830077617</v>
          </cell>
          <cell r="B135" t="str">
            <v>HOSPITAL TUNJUELITO II NIVEL ESE</v>
          </cell>
          <cell r="C135">
            <v>11</v>
          </cell>
          <cell r="D135">
            <v>0</v>
          </cell>
        </row>
        <row r="136">
          <cell r="A136">
            <v>830077633</v>
          </cell>
          <cell r="B136" t="str">
            <v>HOSPITAL RAFAEL URIBE URIBE ESE I NIVEL DE ATENCION</v>
          </cell>
          <cell r="C136">
            <v>1</v>
          </cell>
          <cell r="D136">
            <v>96348</v>
          </cell>
        </row>
        <row r="137">
          <cell r="A137">
            <v>830077644</v>
          </cell>
          <cell r="B137" t="str">
            <v>HOSPITAL CENTRO ORIENTE II NIVEL ESE</v>
          </cell>
          <cell r="C137">
            <v>11</v>
          </cell>
          <cell r="D137">
            <v>12448</v>
          </cell>
        </row>
        <row r="138">
          <cell r="A138">
            <v>830077650</v>
          </cell>
          <cell r="B138" t="str">
            <v>HOSPITAL FONTIBON II NIVEL E.S.E</v>
          </cell>
          <cell r="C138">
            <v>10</v>
          </cell>
        </row>
        <row r="139">
          <cell r="A139">
            <v>830077652</v>
          </cell>
          <cell r="B139" t="str">
            <v>HOSPITAL CHAPINERO ESE</v>
          </cell>
          <cell r="C139">
            <v>25</v>
          </cell>
          <cell r="D139">
            <v>500900</v>
          </cell>
        </row>
        <row r="140">
          <cell r="A140">
            <v>830077688</v>
          </cell>
          <cell r="B140" t="str">
            <v>HOSPITAL ENGATIVA E.S.E.</v>
          </cell>
          <cell r="C140">
            <v>132</v>
          </cell>
          <cell r="D140">
            <v>44452</v>
          </cell>
        </row>
        <row r="141">
          <cell r="A141">
            <v>830106376</v>
          </cell>
          <cell r="B141" t="str">
            <v>CORPORACION IPS SALUDCOOP</v>
          </cell>
          <cell r="C141">
            <v>297</v>
          </cell>
          <cell r="D141">
            <v>115764693</v>
          </cell>
        </row>
        <row r="142">
          <cell r="A142">
            <v>830123731</v>
          </cell>
          <cell r="B142" t="str">
            <v>FUNDACION RENAL DE COLOMBIA</v>
          </cell>
          <cell r="C142">
            <v>158</v>
          </cell>
        </row>
        <row r="143">
          <cell r="A143">
            <v>830124110</v>
          </cell>
          <cell r="B143" t="str">
            <v>SALUD VITAL DE COLOMBIA IPS</v>
          </cell>
          <cell r="C143">
            <v>9</v>
          </cell>
          <cell r="D143">
            <v>0</v>
          </cell>
        </row>
        <row r="144">
          <cell r="A144">
            <v>830502282</v>
          </cell>
          <cell r="B144" t="str">
            <v>ORTHOPRAXIS SAS</v>
          </cell>
          <cell r="C144">
            <v>6</v>
          </cell>
        </row>
        <row r="145">
          <cell r="A145">
            <v>830504734</v>
          </cell>
          <cell r="B145" t="str">
            <v>VISION TOTAL EU</v>
          </cell>
          <cell r="C145">
            <v>225</v>
          </cell>
          <cell r="D145">
            <v>0</v>
          </cell>
        </row>
        <row r="146">
          <cell r="A146">
            <v>830507718</v>
          </cell>
          <cell r="B146" t="str">
            <v>MEDICAL PROINFO S.A.S.</v>
          </cell>
          <cell r="C146">
            <v>14</v>
          </cell>
        </row>
        <row r="147">
          <cell r="A147">
            <v>830509406</v>
          </cell>
          <cell r="B147" t="str">
            <v>Fundasalud</v>
          </cell>
          <cell r="C147">
            <v>367</v>
          </cell>
        </row>
        <row r="148">
          <cell r="A148">
            <v>832001966</v>
          </cell>
          <cell r="B148" t="str">
            <v>ESE HOSPITAL SAN JOSE DEL GUAVIARE</v>
          </cell>
          <cell r="C148">
            <v>8</v>
          </cell>
        </row>
        <row r="149">
          <cell r="A149">
            <v>832002436</v>
          </cell>
          <cell r="B149" t="str">
            <v>EMPRESA SOCIAL DEL ESTADO PROFESOR JORGE CAVELIER</v>
          </cell>
          <cell r="C149">
            <v>1</v>
          </cell>
        </row>
        <row r="150">
          <cell r="A150">
            <v>836000737</v>
          </cell>
          <cell r="B150" t="str">
            <v>HOSPITAL DEPARTAMENTAL DE CARTAGO E.S.E</v>
          </cell>
          <cell r="C150">
            <v>3</v>
          </cell>
        </row>
        <row r="151">
          <cell r="A151">
            <v>837000974</v>
          </cell>
          <cell r="B151" t="str">
            <v>SOCIEDAD LAS LAJAS LTDA</v>
          </cell>
          <cell r="C151">
            <v>2</v>
          </cell>
        </row>
        <row r="152">
          <cell r="A152">
            <v>838000096</v>
          </cell>
          <cell r="B152" t="str">
            <v>ESE HOSPITAL SAN RAFAEL DE LETICIA</v>
          </cell>
          <cell r="C152">
            <v>4</v>
          </cell>
          <cell r="D152">
            <v>0</v>
          </cell>
        </row>
        <row r="153">
          <cell r="A153">
            <v>839000356</v>
          </cell>
          <cell r="B153" t="str">
            <v>SOCIEDAD MEDICA CLINICA MAICAO SA</v>
          </cell>
          <cell r="C153">
            <v>4</v>
          </cell>
          <cell r="D153">
            <v>113930</v>
          </cell>
        </row>
        <row r="154">
          <cell r="A154">
            <v>844001287</v>
          </cell>
          <cell r="B154" t="str">
            <v>Empresa Social del Estado Hospital Local de Tauramena</v>
          </cell>
          <cell r="C154">
            <v>2</v>
          </cell>
          <cell r="D154">
            <v>1432214</v>
          </cell>
        </row>
        <row r="155">
          <cell r="A155">
            <v>844001355</v>
          </cell>
          <cell r="B155" t="str">
            <v>Hospital de Aguazul Juan Hernando Urrego ESE</v>
          </cell>
          <cell r="C155">
            <v>2</v>
          </cell>
        </row>
        <row r="156">
          <cell r="A156">
            <v>844004197</v>
          </cell>
          <cell r="B156" t="str">
            <v>RED SALUD CASANARE ESE</v>
          </cell>
          <cell r="C156">
            <v>23</v>
          </cell>
          <cell r="D156">
            <v>851800</v>
          </cell>
        </row>
        <row r="157">
          <cell r="A157">
            <v>846000253</v>
          </cell>
          <cell r="B157" t="str">
            <v>ESE HOSPITAL LOCAL DE PUERTO ASIS</v>
          </cell>
          <cell r="C157">
            <v>12</v>
          </cell>
          <cell r="D157">
            <v>0</v>
          </cell>
        </row>
        <row r="158">
          <cell r="A158">
            <v>846001620</v>
          </cell>
          <cell r="B158" t="str">
            <v>ESE SAN GABRIEL ARCANGEL</v>
          </cell>
          <cell r="C158">
            <v>3</v>
          </cell>
          <cell r="D158">
            <v>154945</v>
          </cell>
        </row>
        <row r="159">
          <cell r="A159">
            <v>860005114</v>
          </cell>
          <cell r="B159" t="str">
            <v>MESSER COLOMBIA S.A</v>
          </cell>
          <cell r="C159">
            <v>136</v>
          </cell>
        </row>
        <row r="160">
          <cell r="A160">
            <v>860006656</v>
          </cell>
          <cell r="B160" t="str">
            <v>FUNDACION ABOD SHAIO</v>
          </cell>
          <cell r="C160">
            <v>2</v>
          </cell>
        </row>
        <row r="161">
          <cell r="A161">
            <v>860006745</v>
          </cell>
          <cell r="B161" t="str">
            <v>CONGREGACION HERMANAS DE LA CARIDAD DOMINICAS DE LA PRESENTACION CLINICA PALERMO</v>
          </cell>
          <cell r="C161">
            <v>4</v>
          </cell>
        </row>
        <row r="162">
          <cell r="A162">
            <v>860009555</v>
          </cell>
          <cell r="B162" t="str">
            <v>E.S.E. HOSPITAL  SANTA  MATILDE  DE MADRID</v>
          </cell>
          <cell r="C162">
            <v>12</v>
          </cell>
        </row>
        <row r="163">
          <cell r="A163">
            <v>860013874</v>
          </cell>
          <cell r="B163" t="str">
            <v>Instituto de Ortopedia Infantil Roosevelt</v>
          </cell>
          <cell r="C163">
            <v>5</v>
          </cell>
        </row>
        <row r="164">
          <cell r="A164">
            <v>860015536</v>
          </cell>
          <cell r="B164" t="str">
            <v>Hospital Universitario San Ignacio</v>
          </cell>
          <cell r="C164">
            <v>7</v>
          </cell>
          <cell r="D164">
            <v>1502400</v>
          </cell>
        </row>
        <row r="165">
          <cell r="A165">
            <v>860015888</v>
          </cell>
          <cell r="B165" t="str">
            <v>HOSPITAL UNIVERSITARIO CLINICA SAN RAFAEL</v>
          </cell>
          <cell r="C165">
            <v>5</v>
          </cell>
        </row>
        <row r="166">
          <cell r="A166">
            <v>860015905</v>
          </cell>
          <cell r="B166" t="str">
            <v>CLINICA NUESTRA SEÑORA DE LA PAZ</v>
          </cell>
          <cell r="C166">
            <v>2</v>
          </cell>
          <cell r="D166">
            <v>0</v>
          </cell>
        </row>
        <row r="167">
          <cell r="A167">
            <v>860015929</v>
          </cell>
          <cell r="B167" t="str">
            <v>ESE HOSPITAL SALAZAR DE VILLETA</v>
          </cell>
          <cell r="C167">
            <v>9</v>
          </cell>
          <cell r="D167">
            <v>289100</v>
          </cell>
        </row>
        <row r="168">
          <cell r="A168">
            <v>860020188</v>
          </cell>
          <cell r="B168" t="str">
            <v>HOSPITAL SANTA CLARA ESE</v>
          </cell>
          <cell r="C168">
            <v>83</v>
          </cell>
          <cell r="D168">
            <v>4709915</v>
          </cell>
        </row>
        <row r="169">
          <cell r="A169">
            <v>860023878</v>
          </cell>
          <cell r="B169" t="str">
            <v>ESE DIVINO SALVADOR SOPO</v>
          </cell>
          <cell r="C169">
            <v>3</v>
          </cell>
        </row>
        <row r="170">
          <cell r="A170">
            <v>860024026</v>
          </cell>
          <cell r="B170" t="str">
            <v>ESE HOSPITAL SAN VICENTE DE PAUL NEMOCON</v>
          </cell>
          <cell r="C170">
            <v>3</v>
          </cell>
        </row>
        <row r="171">
          <cell r="A171">
            <v>860028947</v>
          </cell>
          <cell r="B171" t="str">
            <v>CONGREGACION DE HERMANAS FRANCISCANAS MISIONERAS DE MARIA AUXILIADORA</v>
          </cell>
          <cell r="C171">
            <v>21</v>
          </cell>
          <cell r="D171">
            <v>315516</v>
          </cell>
        </row>
        <row r="172">
          <cell r="A172">
            <v>860035992</v>
          </cell>
          <cell r="B172" t="str">
            <v>Fundacion Cardioinfantil Instituto de Cardiologia</v>
          </cell>
          <cell r="C172">
            <v>2</v>
          </cell>
        </row>
        <row r="173">
          <cell r="A173">
            <v>860090566</v>
          </cell>
          <cell r="B173" t="str">
            <v>CLINICA DEL OCCIDENTE S .A.</v>
          </cell>
          <cell r="C173">
            <v>3</v>
          </cell>
        </row>
        <row r="174">
          <cell r="A174">
            <v>890000381</v>
          </cell>
          <cell r="B174" t="str">
            <v>CAJA COMPENSACION FAMILIAR COMFENALCO QUINDIO</v>
          </cell>
          <cell r="C174">
            <v>3</v>
          </cell>
        </row>
        <row r="175">
          <cell r="A175">
            <v>890000400</v>
          </cell>
          <cell r="B175" t="str">
            <v>HOSPITAL ROBERTO QUINTERO VILLA E.S.E.</v>
          </cell>
          <cell r="C175">
            <v>3</v>
          </cell>
          <cell r="D175">
            <v>193360</v>
          </cell>
        </row>
        <row r="176">
          <cell r="A176">
            <v>890000600</v>
          </cell>
          <cell r="B176" t="str">
            <v>ESE HOSPITAL LA MISERICORDIA</v>
          </cell>
          <cell r="C176">
            <v>51</v>
          </cell>
          <cell r="D176">
            <v>46391</v>
          </cell>
        </row>
        <row r="177">
          <cell r="A177">
            <v>890000671</v>
          </cell>
          <cell r="B177" t="str">
            <v>HOSPITAL SAN VICENTE DE PAUL E.S.E. CIRCASIA Q.</v>
          </cell>
          <cell r="C177">
            <v>6</v>
          </cell>
        </row>
        <row r="178">
          <cell r="A178">
            <v>890000905</v>
          </cell>
          <cell r="B178" t="str">
            <v>ESE HOSPITAL PIO X LA Tebaida</v>
          </cell>
          <cell r="C178">
            <v>15</v>
          </cell>
          <cell r="D178">
            <v>314130</v>
          </cell>
        </row>
        <row r="179">
          <cell r="A179">
            <v>890103127</v>
          </cell>
          <cell r="B179" t="str">
            <v>ESE HOSPITAL DEPARTAMENTAL DE SABANALARGA</v>
          </cell>
          <cell r="C179">
            <v>16</v>
          </cell>
          <cell r="D179">
            <v>6447810</v>
          </cell>
        </row>
        <row r="180">
          <cell r="A180">
            <v>890108597</v>
          </cell>
          <cell r="B180" t="str">
            <v>FUNDACION HOSPITAL UNIVERSITARIO METROPOLITANO</v>
          </cell>
          <cell r="C180">
            <v>2</v>
          </cell>
        </row>
        <row r="181">
          <cell r="A181">
            <v>890112801</v>
          </cell>
          <cell r="B181" t="str">
            <v>FUNDACION HOSPITAL UNIVERSIDAD DEL NORTE</v>
          </cell>
          <cell r="C181">
            <v>1</v>
          </cell>
          <cell r="D181">
            <v>0</v>
          </cell>
        </row>
        <row r="182">
          <cell r="A182">
            <v>890200500</v>
          </cell>
          <cell r="B182" t="str">
            <v>E.S.E. HOSPITAL PSIQUIATRICO SAN CAMILO</v>
          </cell>
          <cell r="C182">
            <v>10</v>
          </cell>
          <cell r="D182">
            <v>3988494</v>
          </cell>
        </row>
        <row r="183">
          <cell r="A183">
            <v>890202024</v>
          </cell>
          <cell r="B183" t="str">
            <v>ESE HOSPITAL SAN JUAN DE DIOS FLORIDABLANCA</v>
          </cell>
          <cell r="C183">
            <v>53</v>
          </cell>
          <cell r="D183">
            <v>3164500</v>
          </cell>
        </row>
        <row r="184">
          <cell r="A184">
            <v>890203242</v>
          </cell>
          <cell r="B184" t="str">
            <v>ESE HOSPITAL SAN JUAN DE DIOS DE GIRON</v>
          </cell>
          <cell r="C184">
            <v>11</v>
          </cell>
          <cell r="D184">
            <v>191546</v>
          </cell>
        </row>
        <row r="185">
          <cell r="A185">
            <v>890204895</v>
          </cell>
          <cell r="B185" t="str">
            <v>ESE HOSPITAL SAN JUAN DE CIMITARRA</v>
          </cell>
          <cell r="C185">
            <v>3</v>
          </cell>
        </row>
        <row r="186">
          <cell r="A186">
            <v>890205361</v>
          </cell>
          <cell r="B186" t="str">
            <v>FUNDACION OFTALMOLOGICA DE SANTANDER - FOSCAL</v>
          </cell>
          <cell r="C186">
            <v>15</v>
          </cell>
        </row>
        <row r="187">
          <cell r="A187">
            <v>890212568</v>
          </cell>
          <cell r="B187" t="str">
            <v>FUNDACION CARDIOVASCULAR DE COLOMBIA</v>
          </cell>
          <cell r="C187">
            <v>71</v>
          </cell>
          <cell r="D187">
            <v>74084</v>
          </cell>
        </row>
        <row r="188">
          <cell r="A188">
            <v>890300513</v>
          </cell>
          <cell r="B188" t="str">
            <v>CLINICA DE OCCIDENTE S.A.</v>
          </cell>
          <cell r="C188">
            <v>1</v>
          </cell>
        </row>
        <row r="189">
          <cell r="A189">
            <v>890301430</v>
          </cell>
          <cell r="B189" t="str">
            <v>CLINICA DE LOS REMEDIOS</v>
          </cell>
          <cell r="C189">
            <v>15</v>
          </cell>
          <cell r="D189">
            <v>2950408</v>
          </cell>
        </row>
        <row r="190">
          <cell r="A190">
            <v>890303208</v>
          </cell>
          <cell r="B190" t="str">
            <v>COMFAMILIAR ANDI - Caja de Compensacion Familiar del Valle del Cauca</v>
          </cell>
          <cell r="C190">
            <v>5</v>
          </cell>
        </row>
        <row r="191">
          <cell r="A191">
            <v>890303461</v>
          </cell>
          <cell r="B191" t="str">
            <v>HOSPITAL UNIVERSITARIO DEL VALLE EVARISTO GARCIA E.S.E</v>
          </cell>
          <cell r="C191">
            <v>138</v>
          </cell>
          <cell r="D191">
            <v>33950549</v>
          </cell>
        </row>
        <row r="192">
          <cell r="A192">
            <v>890303841</v>
          </cell>
          <cell r="B192" t="str">
            <v>HOSPITAL DE SAN JUAN DE DIOS CALI</v>
          </cell>
          <cell r="C192">
            <v>304</v>
          </cell>
          <cell r="D192">
            <v>22721917</v>
          </cell>
        </row>
        <row r="193">
          <cell r="A193">
            <v>890304155</v>
          </cell>
          <cell r="B193" t="str">
            <v>Hospital Departamental Psiquiatrico Universitario del Valle</v>
          </cell>
          <cell r="C193">
            <v>1</v>
          </cell>
        </row>
        <row r="194">
          <cell r="A194">
            <v>890307200</v>
          </cell>
          <cell r="B194" t="str">
            <v>CENTRO MEDICO IMBANACO DE CALI SA</v>
          </cell>
          <cell r="C194">
            <v>25</v>
          </cell>
        </row>
        <row r="195">
          <cell r="A195">
            <v>890324177</v>
          </cell>
          <cell r="B195" t="str">
            <v>Fundación Valle del Lili</v>
          </cell>
          <cell r="C195">
            <v>18</v>
          </cell>
          <cell r="D195">
            <v>206894</v>
          </cell>
        </row>
        <row r="196">
          <cell r="A196">
            <v>890399020</v>
          </cell>
          <cell r="B196" t="str">
            <v>Fundacion Clinica Infantil Club Noel</v>
          </cell>
          <cell r="C196">
            <v>4</v>
          </cell>
          <cell r="D196">
            <v>496010</v>
          </cell>
        </row>
        <row r="197">
          <cell r="A197">
            <v>890399047</v>
          </cell>
          <cell r="B197" t="str">
            <v>HOSPITAL DEPARTAMENTAL MARIO CORREA RENGIFO ESE</v>
          </cell>
          <cell r="C197">
            <v>26</v>
          </cell>
        </row>
        <row r="198">
          <cell r="A198">
            <v>890400693</v>
          </cell>
          <cell r="B198" t="str">
            <v>CLINICA BLAS DE LEZO S.A.</v>
          </cell>
          <cell r="C198">
            <v>7</v>
          </cell>
        </row>
        <row r="199">
          <cell r="A199">
            <v>890480135</v>
          </cell>
          <cell r="B199" t="str">
            <v>FUNDACION HOSPITAL INFANTIL NAPOLEON FRANCO PAREJA</v>
          </cell>
          <cell r="C199">
            <v>83</v>
          </cell>
          <cell r="D199">
            <v>6681479</v>
          </cell>
        </row>
        <row r="200">
          <cell r="A200">
            <v>890501019</v>
          </cell>
          <cell r="B200" t="str">
            <v>ESE Hospital San Juan de Dios de Pamplona</v>
          </cell>
          <cell r="C200">
            <v>6</v>
          </cell>
        </row>
        <row r="201">
          <cell r="A201">
            <v>890501438</v>
          </cell>
          <cell r="B201" t="str">
            <v>EMPRESA SOCIAL DEL  ESTADO HOSPITAL EMIRO QUINTERO CAÑIZARES</v>
          </cell>
          <cell r="C201">
            <v>643</v>
          </cell>
        </row>
        <row r="202">
          <cell r="A202">
            <v>890680025</v>
          </cell>
          <cell r="B202" t="str">
            <v>ESE HOSPITAL SAN RAFAEL DE FUSAGASUGA</v>
          </cell>
          <cell r="C202">
            <v>11</v>
          </cell>
          <cell r="D202">
            <v>1901675</v>
          </cell>
        </row>
        <row r="203">
          <cell r="A203">
            <v>890680027</v>
          </cell>
          <cell r="B203" t="str">
            <v>ESE HOSPITAL PEDRO LEON ALVAREZ DIAZ DE LA MESA</v>
          </cell>
          <cell r="C203">
            <v>2</v>
          </cell>
        </row>
        <row r="204">
          <cell r="A204">
            <v>890680032</v>
          </cell>
          <cell r="B204" t="str">
            <v>HOSPITAL SAN FRANCISCO DE VIOTA</v>
          </cell>
          <cell r="C204">
            <v>1</v>
          </cell>
          <cell r="D204">
            <v>48400</v>
          </cell>
        </row>
        <row r="205">
          <cell r="A205">
            <v>890700666</v>
          </cell>
          <cell r="B205" t="str">
            <v>Hospital San Juan de Dios Honda Tolima E.S.E</v>
          </cell>
          <cell r="C205">
            <v>6</v>
          </cell>
        </row>
        <row r="206">
          <cell r="A206">
            <v>890701033</v>
          </cell>
          <cell r="B206" t="str">
            <v>HOSPITAL SAN RAFAEL ESE ESPINAL TOLIMA</v>
          </cell>
          <cell r="C206">
            <v>41</v>
          </cell>
          <cell r="D206">
            <v>7576132</v>
          </cell>
        </row>
        <row r="207">
          <cell r="A207">
            <v>890703630</v>
          </cell>
          <cell r="B207" t="str">
            <v>IPS   SOCIEDAD MEDICO QUIRURGICA DEL TOLIMA CLINICA TOLILMA SA</v>
          </cell>
          <cell r="C207">
            <v>1</v>
          </cell>
        </row>
        <row r="208">
          <cell r="A208">
            <v>890706067</v>
          </cell>
          <cell r="B208" t="str">
            <v>HOSPITAL SAN JOSE DE MARIQUITA</v>
          </cell>
          <cell r="C208">
            <v>1</v>
          </cell>
        </row>
        <row r="209">
          <cell r="A209">
            <v>890706823</v>
          </cell>
          <cell r="B209" t="str">
            <v>HOSPITAL REINA SOFIA DE ESPAÑA</v>
          </cell>
          <cell r="C209">
            <v>6</v>
          </cell>
          <cell r="D209">
            <v>1461614</v>
          </cell>
        </row>
        <row r="210">
          <cell r="A210">
            <v>890706833</v>
          </cell>
          <cell r="B210" t="str">
            <v>HOSPITAL FEDERICO LLERAS ACOSTA DE IBAGUE - TOLIMA E.S.E.</v>
          </cell>
          <cell r="C210">
            <v>51</v>
          </cell>
          <cell r="D210">
            <v>1815313</v>
          </cell>
        </row>
        <row r="211">
          <cell r="A211">
            <v>890801099</v>
          </cell>
          <cell r="B211" t="str">
            <v>Hospital departamental Santa Sofia ESE</v>
          </cell>
          <cell r="C211">
            <v>33</v>
          </cell>
          <cell r="D211">
            <v>44264990</v>
          </cell>
        </row>
        <row r="212">
          <cell r="A212">
            <v>890801201</v>
          </cell>
          <cell r="B212" t="str">
            <v>CRUZ ROJA COLOMBIANA SECCIONAL CALDAS HOSPITAL INFANTIL UNIVERSITARIO</v>
          </cell>
          <cell r="C212">
            <v>1</v>
          </cell>
          <cell r="D212">
            <v>0</v>
          </cell>
        </row>
        <row r="213">
          <cell r="A213">
            <v>890801944</v>
          </cell>
          <cell r="B213" t="str">
            <v>ESE HOSPITAL DEPARTAMENTAL SAN ANTONIO DE VILLAMARIA CADLAS</v>
          </cell>
          <cell r="C213">
            <v>2</v>
          </cell>
        </row>
        <row r="214">
          <cell r="A214">
            <v>890801989</v>
          </cell>
          <cell r="B214" t="str">
            <v>HOSPITAL DEPARTAMENTAL SAN JUAN DE DIOS</v>
          </cell>
          <cell r="C214">
            <v>7</v>
          </cell>
        </row>
        <row r="215">
          <cell r="A215">
            <v>890802036</v>
          </cell>
          <cell r="B215" t="str">
            <v>EMPRESA SOCIAL DEL ESTADO HOSPITAL SAN MARCOS</v>
          </cell>
          <cell r="C215">
            <v>39</v>
          </cell>
          <cell r="D215">
            <v>16732115</v>
          </cell>
        </row>
        <row r="216">
          <cell r="A216">
            <v>890807591</v>
          </cell>
          <cell r="B216" t="str">
            <v>SERVICIOS ESPECIALES DE SALUD</v>
          </cell>
          <cell r="C216">
            <v>20</v>
          </cell>
          <cell r="D216">
            <v>0</v>
          </cell>
        </row>
        <row r="217">
          <cell r="A217">
            <v>890900518</v>
          </cell>
          <cell r="B217" t="str">
            <v>Fundación Hospitalaria San Vicente de Paúl</v>
          </cell>
          <cell r="C217">
            <v>18928</v>
          </cell>
          <cell r="D217">
            <v>1400091406</v>
          </cell>
        </row>
        <row r="218">
          <cell r="A218">
            <v>890900842</v>
          </cell>
          <cell r="B218" t="str">
            <v>Comfenalco Antioquia - Caja de Compensacion Familiar Comfenalco Antioquia</v>
          </cell>
          <cell r="C218">
            <v>2</v>
          </cell>
        </row>
        <row r="219">
          <cell r="A219">
            <v>890901684</v>
          </cell>
          <cell r="B219" t="str">
            <v>HOSPITAL  INFANTIL SANTA ANA</v>
          </cell>
          <cell r="C219">
            <v>101</v>
          </cell>
        </row>
        <row r="220">
          <cell r="A220">
            <v>890901825</v>
          </cell>
          <cell r="B220" t="str">
            <v>FUNDACION CLINICA NOEL</v>
          </cell>
          <cell r="C220">
            <v>1040</v>
          </cell>
          <cell r="D220">
            <v>918387</v>
          </cell>
        </row>
        <row r="221">
          <cell r="A221">
            <v>890901826</v>
          </cell>
          <cell r="B221" t="str">
            <v>Hospital Pablo Tobon Uribe</v>
          </cell>
          <cell r="C221">
            <v>11433</v>
          </cell>
          <cell r="D221">
            <v>6246108077</v>
          </cell>
        </row>
        <row r="222">
          <cell r="A222">
            <v>890902151</v>
          </cell>
          <cell r="B222" t="str">
            <v>ESE HOSPITAL SANTA ISABEL</v>
          </cell>
          <cell r="C222">
            <v>3</v>
          </cell>
        </row>
        <row r="223">
          <cell r="A223">
            <v>890902922</v>
          </cell>
          <cell r="B223" t="str">
            <v>Universidad Pontificia Bolivariana Clínica</v>
          </cell>
          <cell r="C223">
            <v>1293</v>
          </cell>
          <cell r="D223">
            <v>163059626</v>
          </cell>
        </row>
        <row r="224">
          <cell r="A224">
            <v>890903777</v>
          </cell>
          <cell r="B224" t="str">
            <v>SOCIEDAD MEDICA ANTIOQUEÑA S.A - CLÍNICA SOMA</v>
          </cell>
          <cell r="C224">
            <v>2012</v>
          </cell>
          <cell r="D224">
            <v>197615714</v>
          </cell>
        </row>
        <row r="225">
          <cell r="A225">
            <v>890904646</v>
          </cell>
          <cell r="B225" t="str">
            <v>Hospital General de Medellin Luz Castro de Gutierrez</v>
          </cell>
          <cell r="C225">
            <v>81624</v>
          </cell>
          <cell r="D225">
            <v>13164975144</v>
          </cell>
        </row>
        <row r="226">
          <cell r="A226">
            <v>890905154</v>
          </cell>
          <cell r="B226" t="str">
            <v>CLINICA SAN JUAN DE DIOS</v>
          </cell>
          <cell r="C226">
            <v>3971</v>
          </cell>
          <cell r="D226">
            <v>807125498</v>
          </cell>
        </row>
        <row r="227">
          <cell r="A227">
            <v>890905166</v>
          </cell>
          <cell r="B227" t="str">
            <v>ESE HOSPITAL MENTAL DE ANTIOQUIA</v>
          </cell>
          <cell r="C227">
            <v>75665</v>
          </cell>
          <cell r="D227">
            <v>276055258</v>
          </cell>
        </row>
        <row r="228">
          <cell r="A228">
            <v>890905177</v>
          </cell>
          <cell r="B228" t="str">
            <v>ESE HOSPITAL LA MARIA</v>
          </cell>
          <cell r="C228">
            <v>39481</v>
          </cell>
          <cell r="D228">
            <v>1033294952</v>
          </cell>
        </row>
        <row r="229">
          <cell r="A229">
            <v>890905193</v>
          </cell>
          <cell r="B229" t="str">
            <v>EMPRESA SOCIAL DEL ESTADO HOSPITAL SAN VICENTE DE PAUL BARBOSA</v>
          </cell>
          <cell r="C229">
            <v>2</v>
          </cell>
        </row>
        <row r="230">
          <cell r="A230">
            <v>890905843</v>
          </cell>
          <cell r="B230" t="str">
            <v>COMUNIDAD HNAS DOMINICAS DE LA PRESENTACION - CLINICA EL ROSARIO</v>
          </cell>
          <cell r="C230">
            <v>2010</v>
          </cell>
          <cell r="D230">
            <v>262728111</v>
          </cell>
        </row>
        <row r="231">
          <cell r="A231">
            <v>890906211</v>
          </cell>
          <cell r="B231" t="str">
            <v>ese hospital municipal san roque</v>
          </cell>
          <cell r="C231">
            <v>1</v>
          </cell>
          <cell r="D231">
            <v>1250200</v>
          </cell>
        </row>
        <row r="232">
          <cell r="A232">
            <v>890906346</v>
          </cell>
          <cell r="B232" t="str">
            <v>ESE HOSPITAL SAN FERNANDO AMAGÁ</v>
          </cell>
          <cell r="C232">
            <v>25</v>
          </cell>
          <cell r="D232">
            <v>0</v>
          </cell>
        </row>
        <row r="233">
          <cell r="A233">
            <v>890906347</v>
          </cell>
          <cell r="B233" t="str">
            <v>ESE Hospital Manuel Uribe Angel</v>
          </cell>
          <cell r="C233">
            <v>15966</v>
          </cell>
          <cell r="D233">
            <v>5382604087</v>
          </cell>
        </row>
        <row r="234">
          <cell r="A234">
            <v>890907215</v>
          </cell>
          <cell r="B234" t="str">
            <v>E.S.E. HOSPITAL SAN VICENTE DE PAUL DE CALDAS</v>
          </cell>
          <cell r="C234">
            <v>9888</v>
          </cell>
          <cell r="D234">
            <v>1004362014</v>
          </cell>
        </row>
        <row r="235">
          <cell r="A235">
            <v>890907241</v>
          </cell>
          <cell r="B235" t="str">
            <v>E.S.E HOSPITAL LA MERCED</v>
          </cell>
          <cell r="C235">
            <v>592</v>
          </cell>
          <cell r="D235">
            <v>101743192</v>
          </cell>
        </row>
        <row r="236">
          <cell r="A236">
            <v>890907254</v>
          </cell>
          <cell r="B236" t="str">
            <v>HOSPITAL SAN JUAN DE DIOS ESE RIONEGRO</v>
          </cell>
          <cell r="C236">
            <v>7620</v>
          </cell>
          <cell r="D236">
            <v>630937276.75999999</v>
          </cell>
        </row>
        <row r="237">
          <cell r="A237">
            <v>890911816</v>
          </cell>
          <cell r="B237" t="str">
            <v>CLINICA MEDELLÍN S.A.</v>
          </cell>
          <cell r="C237">
            <v>1863</v>
          </cell>
          <cell r="D237">
            <v>262704439</v>
          </cell>
        </row>
        <row r="238">
          <cell r="A238">
            <v>890925336</v>
          </cell>
          <cell r="B238" t="str">
            <v>CLINICA DE CIRUGÍA AMBULATORIA CONQUISTADORES</v>
          </cell>
          <cell r="C238">
            <v>167</v>
          </cell>
          <cell r="D238">
            <v>2963644</v>
          </cell>
        </row>
        <row r="239">
          <cell r="A239">
            <v>890930071</v>
          </cell>
          <cell r="B239" t="str">
            <v>ESCANOGRAFIA NEUROLOGICA SA</v>
          </cell>
          <cell r="C239">
            <v>8</v>
          </cell>
        </row>
        <row r="240">
          <cell r="A240">
            <v>890933408</v>
          </cell>
          <cell r="B240" t="str">
            <v>clinica oftalmologica de antioquia s.a</v>
          </cell>
          <cell r="C240">
            <v>2485</v>
          </cell>
          <cell r="D240">
            <v>85328633</v>
          </cell>
        </row>
        <row r="241">
          <cell r="A241">
            <v>890938774</v>
          </cell>
          <cell r="B241" t="str">
            <v>CLINICA DEL PRADO</v>
          </cell>
          <cell r="C241">
            <v>1364</v>
          </cell>
          <cell r="D241">
            <v>124263343</v>
          </cell>
        </row>
        <row r="242">
          <cell r="A242">
            <v>890939936</v>
          </cell>
          <cell r="B242" t="str">
            <v>Sociedad Medica Rionegro Clinica Somer</v>
          </cell>
          <cell r="C242">
            <v>1455</v>
          </cell>
          <cell r="D242">
            <v>718977222</v>
          </cell>
        </row>
        <row r="243">
          <cell r="A243">
            <v>890980063</v>
          </cell>
          <cell r="B243" t="str">
            <v>E.S.E. HOSPITAL LA CRUZ</v>
          </cell>
          <cell r="C243">
            <v>1</v>
          </cell>
        </row>
        <row r="244">
          <cell r="A244">
            <v>890980066</v>
          </cell>
          <cell r="B244" t="str">
            <v>ESE HOSPITAL SAN RAFAEL DE ITAGUI</v>
          </cell>
          <cell r="C244">
            <v>8490</v>
          </cell>
          <cell r="D244">
            <v>750790108</v>
          </cell>
        </row>
        <row r="245">
          <cell r="A245">
            <v>890980181</v>
          </cell>
          <cell r="B245" t="str">
            <v>ESE HOSPITAL SANTA LUCIA</v>
          </cell>
          <cell r="C245">
            <v>3</v>
          </cell>
        </row>
        <row r="246">
          <cell r="A246">
            <v>890980512</v>
          </cell>
          <cell r="B246" t="str">
            <v>ESE Hospial Jose Maria Cordoba</v>
          </cell>
          <cell r="C246">
            <v>3</v>
          </cell>
        </row>
        <row r="247">
          <cell r="A247">
            <v>890980727</v>
          </cell>
          <cell r="B247" t="str">
            <v>ESE HOSPITAL SAN RAFAEL DE GIRARDOTA</v>
          </cell>
          <cell r="C247">
            <v>11</v>
          </cell>
        </row>
        <row r="248">
          <cell r="A248">
            <v>890980752</v>
          </cell>
          <cell r="B248" t="str">
            <v>HOSPITAL SAN JUAN DE DIOS DE MARINILLA</v>
          </cell>
          <cell r="C248">
            <v>12</v>
          </cell>
          <cell r="D248">
            <v>0</v>
          </cell>
        </row>
        <row r="249">
          <cell r="A249">
            <v>890980757</v>
          </cell>
          <cell r="B249" t="str">
            <v>E.S.E. HOSPITAL CESAR URIBE PIEDRAHITA</v>
          </cell>
          <cell r="C249">
            <v>1634</v>
          </cell>
          <cell r="D249">
            <v>541753812</v>
          </cell>
        </row>
        <row r="250">
          <cell r="A250">
            <v>890980758</v>
          </cell>
          <cell r="B250" t="str">
            <v>ESE HOSPITAL DE LA CEJA</v>
          </cell>
          <cell r="C250">
            <v>12</v>
          </cell>
        </row>
        <row r="251">
          <cell r="A251">
            <v>890980765</v>
          </cell>
          <cell r="B251" t="str">
            <v>HOSPITAL SAN RAFAEL DE JERICO</v>
          </cell>
          <cell r="C251">
            <v>760</v>
          </cell>
        </row>
        <row r="252">
          <cell r="A252">
            <v>890980814</v>
          </cell>
          <cell r="B252" t="str">
            <v>E.S.E. HOSPITAL SAN RAFAEL DE ANDES</v>
          </cell>
          <cell r="C252">
            <v>9</v>
          </cell>
        </row>
        <row r="253">
          <cell r="A253">
            <v>890980840</v>
          </cell>
          <cell r="B253" t="str">
            <v>E.S.E Hospital San Juan de Dios</v>
          </cell>
          <cell r="C253">
            <v>2</v>
          </cell>
        </row>
        <row r="254">
          <cell r="A254">
            <v>890980866</v>
          </cell>
          <cell r="B254" t="str">
            <v>Empresa Social del Estado Hospital San Roque</v>
          </cell>
          <cell r="C254">
            <v>1</v>
          </cell>
        </row>
        <row r="255">
          <cell r="A255">
            <v>890980997</v>
          </cell>
          <cell r="B255" t="str">
            <v>ESE HOSPITAL MARIA AUXILIADORA</v>
          </cell>
          <cell r="C255">
            <v>29</v>
          </cell>
        </row>
        <row r="256">
          <cell r="A256">
            <v>890981137</v>
          </cell>
          <cell r="B256" t="str">
            <v>ESE HOSPITAL FRANCISCO VALDERRAMA</v>
          </cell>
          <cell r="C256">
            <v>2881</v>
          </cell>
          <cell r="D256">
            <v>72333104</v>
          </cell>
        </row>
        <row r="257">
          <cell r="A257">
            <v>890981163</v>
          </cell>
          <cell r="B257" t="str">
            <v>ESE HOSPITAL SAN ANTONIO</v>
          </cell>
          <cell r="C257">
            <v>1</v>
          </cell>
        </row>
        <row r="258">
          <cell r="A258">
            <v>890981268</v>
          </cell>
          <cell r="B258" t="str">
            <v>EMPRESA SOCIAL DEL ESTADO HOSPITAL LA ANUNCIACION</v>
          </cell>
          <cell r="C258">
            <v>3</v>
          </cell>
        </row>
        <row r="259">
          <cell r="A259">
            <v>890981374</v>
          </cell>
          <cell r="B259" t="str">
            <v>FUNDACION INSTITUTO NEUROLOGICO DE COLOMBIA INDEC</v>
          </cell>
          <cell r="C259">
            <v>1283</v>
          </cell>
          <cell r="D259">
            <v>545897128</v>
          </cell>
        </row>
        <row r="260">
          <cell r="A260">
            <v>890981532</v>
          </cell>
          <cell r="B260" t="str">
            <v>ESE HSOPITAL SAN VICENTE DE PAUL DE PUEBLORRICO</v>
          </cell>
          <cell r="C260">
            <v>5</v>
          </cell>
        </row>
        <row r="261">
          <cell r="A261">
            <v>890981536</v>
          </cell>
          <cell r="B261" t="str">
            <v>ESE HOSPITAL SAN RAFAEL YOLOMBO</v>
          </cell>
          <cell r="C261">
            <v>1932</v>
          </cell>
          <cell r="D261">
            <v>74372924</v>
          </cell>
        </row>
        <row r="262">
          <cell r="A262">
            <v>890981590</v>
          </cell>
          <cell r="B262" t="str">
            <v>EL COMITÉ DE REHABILITACIÓN DE ANTIOQUIA</v>
          </cell>
          <cell r="C262">
            <v>205</v>
          </cell>
        </row>
        <row r="263">
          <cell r="A263">
            <v>890981726</v>
          </cell>
          <cell r="B263" t="str">
            <v>ESE Hospital San Juan de Dios de Yarumal</v>
          </cell>
          <cell r="C263">
            <v>730</v>
          </cell>
          <cell r="D263">
            <v>86195261</v>
          </cell>
        </row>
        <row r="264">
          <cell r="A264">
            <v>890981851</v>
          </cell>
          <cell r="B264" t="str">
            <v>EMPRESA SOCIAL DEL ESTADO HOSPITAL SAN JULIAN</v>
          </cell>
          <cell r="C264">
            <v>2</v>
          </cell>
        </row>
        <row r="265">
          <cell r="A265">
            <v>890982113</v>
          </cell>
          <cell r="B265" t="str">
            <v>EMPRESA SOCIAL DEL ESTADO HOSPITAL GUSTAVO GONZALEZ OCHOA</v>
          </cell>
          <cell r="C265">
            <v>1</v>
          </cell>
        </row>
        <row r="266">
          <cell r="A266">
            <v>890982124</v>
          </cell>
          <cell r="B266" t="str">
            <v>HOSPITAL SAN JUAN DE DIOS EL RETIRO</v>
          </cell>
          <cell r="C266">
            <v>9</v>
          </cell>
        </row>
        <row r="267">
          <cell r="A267">
            <v>890982134</v>
          </cell>
          <cell r="B267" t="str">
            <v>E.S.E. HOSPITAL PEDRO NEL CARDONA</v>
          </cell>
          <cell r="C267">
            <v>13</v>
          </cell>
        </row>
        <row r="268">
          <cell r="A268">
            <v>890982138</v>
          </cell>
          <cell r="B268" t="str">
            <v>E.S.E. HOSPITAL SAN JUAN DE DIOS DE ANORI</v>
          </cell>
          <cell r="C268">
            <v>10</v>
          </cell>
          <cell r="D268">
            <v>0</v>
          </cell>
        </row>
        <row r="269">
          <cell r="A269">
            <v>890982184</v>
          </cell>
          <cell r="B269" t="str">
            <v>ESE HOSPITAL HORACIO MUÑOZ SUESCUN</v>
          </cell>
          <cell r="C269">
            <v>14</v>
          </cell>
        </row>
        <row r="270">
          <cell r="A270">
            <v>890982264</v>
          </cell>
          <cell r="B270" t="str">
            <v>EMPRESA SOCIAL DEL ESTADO HOSPITAL SAN JUAN DE DIOS</v>
          </cell>
          <cell r="C270">
            <v>721</v>
          </cell>
        </row>
        <row r="271">
          <cell r="A271">
            <v>890982430</v>
          </cell>
          <cell r="B271" t="str">
            <v>E.S.E HOSPITAL ISABEL LA CATOLICA</v>
          </cell>
          <cell r="C271">
            <v>54</v>
          </cell>
        </row>
        <row r="272">
          <cell r="A272">
            <v>890982608</v>
          </cell>
          <cell r="B272" t="str">
            <v>CORPORACION PARA ESTUDIOS EN SALUD CLINICA CES</v>
          </cell>
          <cell r="C272">
            <v>466</v>
          </cell>
          <cell r="D272">
            <v>64491796</v>
          </cell>
        </row>
        <row r="273">
          <cell r="A273">
            <v>890984156</v>
          </cell>
          <cell r="B273" t="str">
            <v>CENTRO DE INVESTIGACIONES MÉDICAS DE ANTIOQUIA  CIMA</v>
          </cell>
          <cell r="C273">
            <v>391</v>
          </cell>
        </row>
        <row r="274">
          <cell r="A274">
            <v>890984696</v>
          </cell>
          <cell r="B274" t="str">
            <v>Hospital San Antonio de Taraza</v>
          </cell>
          <cell r="C274">
            <v>62</v>
          </cell>
        </row>
        <row r="275">
          <cell r="A275">
            <v>890985092</v>
          </cell>
          <cell r="B275" t="str">
            <v>ESE Hospital San Vicente de Paul</v>
          </cell>
          <cell r="C275">
            <v>6</v>
          </cell>
          <cell r="D275">
            <v>0</v>
          </cell>
        </row>
        <row r="276">
          <cell r="A276">
            <v>890985405</v>
          </cell>
          <cell r="B276" t="str">
            <v>ESE CARISMA</v>
          </cell>
          <cell r="C276">
            <v>2978</v>
          </cell>
          <cell r="D276">
            <v>5490135</v>
          </cell>
        </row>
        <row r="277">
          <cell r="A277">
            <v>890985703</v>
          </cell>
          <cell r="B277" t="str">
            <v>E.S.E. HOSPITAL MARCO FIDEL SUAREZ</v>
          </cell>
          <cell r="C277">
            <v>16218</v>
          </cell>
          <cell r="D277">
            <v>1694230599.45</v>
          </cell>
        </row>
        <row r="278">
          <cell r="A278">
            <v>891079999</v>
          </cell>
          <cell r="B278" t="str">
            <v>E.S.E HOSPITAL SAN JERONIMO DE MONTERIA</v>
          </cell>
          <cell r="C278">
            <v>910</v>
          </cell>
          <cell r="D278">
            <v>310377073</v>
          </cell>
        </row>
        <row r="279">
          <cell r="A279">
            <v>891080015</v>
          </cell>
          <cell r="B279" t="str">
            <v>ESE HOSPITAL SAN DIEGO</v>
          </cell>
          <cell r="C279">
            <v>125</v>
          </cell>
          <cell r="D279">
            <v>28351140</v>
          </cell>
        </row>
        <row r="280">
          <cell r="A280">
            <v>891180026</v>
          </cell>
          <cell r="B280" t="str">
            <v>Hospital Departamental San Vicente de Paul ESE de Garzon Huila</v>
          </cell>
          <cell r="C280">
            <v>10</v>
          </cell>
          <cell r="D280">
            <v>356600</v>
          </cell>
        </row>
        <row r="281">
          <cell r="A281">
            <v>891180098</v>
          </cell>
          <cell r="B281" t="str">
            <v>HOSPITAL MARIA INMACULADA E.S.E.</v>
          </cell>
          <cell r="C281">
            <v>24</v>
          </cell>
          <cell r="D281">
            <v>2259073</v>
          </cell>
        </row>
        <row r="282">
          <cell r="A282">
            <v>891180117</v>
          </cell>
          <cell r="B282" t="str">
            <v>ESE HOSPITAL DEPARTAMENTAL SAN ANTONIO DE PADUA</v>
          </cell>
          <cell r="C282">
            <v>12</v>
          </cell>
        </row>
        <row r="283">
          <cell r="A283">
            <v>891180134</v>
          </cell>
          <cell r="B283" t="str">
            <v>HOSPITAL DEPARTAMENTAL SAN ANTONIO DE PITALITO</v>
          </cell>
          <cell r="C283">
            <v>6</v>
          </cell>
        </row>
        <row r="284">
          <cell r="A284">
            <v>891180268</v>
          </cell>
          <cell r="B284" t="str">
            <v>HOSPITAL UNIVERSITARIO DE NEIVA HERNANDO MONCALEANO PERDOMO</v>
          </cell>
          <cell r="C284">
            <v>28</v>
          </cell>
          <cell r="D284">
            <v>33437477</v>
          </cell>
        </row>
        <row r="285">
          <cell r="A285">
            <v>891200209</v>
          </cell>
          <cell r="B285" t="str">
            <v>Fundacion Hospital San Pedro</v>
          </cell>
          <cell r="C285">
            <v>22</v>
          </cell>
          <cell r="D285">
            <v>8973923</v>
          </cell>
        </row>
        <row r="286">
          <cell r="A286">
            <v>891200240</v>
          </cell>
          <cell r="B286" t="str">
            <v>HOSPITAL INFANTIL LOS ANGELES</v>
          </cell>
          <cell r="C286">
            <v>23</v>
          </cell>
          <cell r="D286">
            <v>690164</v>
          </cell>
        </row>
        <row r="287">
          <cell r="A287">
            <v>891200528</v>
          </cell>
          <cell r="B287" t="str">
            <v>HOSPITAL UNIVERSITARIO DEPARTAMENTAL DE NARIÑO</v>
          </cell>
          <cell r="C287">
            <v>57</v>
          </cell>
          <cell r="D287">
            <v>135519</v>
          </cell>
        </row>
        <row r="288">
          <cell r="A288">
            <v>891200679</v>
          </cell>
          <cell r="B288" t="str">
            <v>ESE HOSPITAL  JOSE MARIA HERNANDEZ</v>
          </cell>
          <cell r="C288">
            <v>17</v>
          </cell>
          <cell r="D288">
            <v>3726490</v>
          </cell>
        </row>
        <row r="289">
          <cell r="A289">
            <v>891200952</v>
          </cell>
          <cell r="B289" t="str">
            <v>HOSPITAL EDUARDO SANTOS EMPRESA SOCIAL DEL ESTADO</v>
          </cell>
          <cell r="C289">
            <v>2</v>
          </cell>
        </row>
        <row r="290">
          <cell r="A290">
            <v>891380054</v>
          </cell>
          <cell r="B290" t="str">
            <v>FUNDACION HOSPITAL SAN JOSE DE BUGA</v>
          </cell>
          <cell r="C290">
            <v>2</v>
          </cell>
          <cell r="D290">
            <v>0</v>
          </cell>
        </row>
        <row r="291">
          <cell r="A291">
            <v>891401643</v>
          </cell>
          <cell r="B291" t="str">
            <v>EMPRESA SOCIAL DEL ESTADO HOSPITAL SAN PEDRO Y</v>
          </cell>
          <cell r="C291">
            <v>23</v>
          </cell>
          <cell r="D291">
            <v>1249024</v>
          </cell>
        </row>
        <row r="292">
          <cell r="A292">
            <v>891401777</v>
          </cell>
          <cell r="B292" t="str">
            <v>ESE HOSPITAL SAN VICENTE DE PAUL SANTUARIO</v>
          </cell>
          <cell r="C292">
            <v>4</v>
          </cell>
        </row>
        <row r="293">
          <cell r="A293">
            <v>891409981</v>
          </cell>
          <cell r="B293" t="str">
            <v>CLINICA LOS ROSALES S.A</v>
          </cell>
          <cell r="C293">
            <v>4</v>
          </cell>
          <cell r="D293">
            <v>19648484</v>
          </cell>
        </row>
        <row r="294">
          <cell r="A294">
            <v>891410661</v>
          </cell>
          <cell r="B294" t="str">
            <v>ESE HOSPITAL SANTA ANA</v>
          </cell>
          <cell r="C294">
            <v>1</v>
          </cell>
        </row>
        <row r="295">
          <cell r="A295">
            <v>891411663</v>
          </cell>
          <cell r="B295" t="str">
            <v>EMPRESA SOCIAL DEL ESTADO HOSPITAL SANTA MONICA</v>
          </cell>
          <cell r="C295">
            <v>13</v>
          </cell>
          <cell r="D295">
            <v>255084</v>
          </cell>
        </row>
        <row r="296">
          <cell r="A296">
            <v>891412134</v>
          </cell>
          <cell r="B296" t="str">
            <v>ESE HOSPITAL MENTAL UNIVERSITARIO DE RISARALDA</v>
          </cell>
          <cell r="C296">
            <v>12</v>
          </cell>
        </row>
        <row r="297">
          <cell r="A297">
            <v>891480000</v>
          </cell>
          <cell r="B297" t="str">
            <v>COMFAMILIAR RISARALDA - Caja de Compensacion Familiar de Risaralda</v>
          </cell>
          <cell r="C297">
            <v>4</v>
          </cell>
        </row>
        <row r="298">
          <cell r="A298">
            <v>891480036</v>
          </cell>
          <cell r="B298" t="str">
            <v>Hospital San Vicente de Paúl</v>
          </cell>
          <cell r="C298">
            <v>1</v>
          </cell>
        </row>
        <row r="299">
          <cell r="A299">
            <v>891500084</v>
          </cell>
          <cell r="B299" t="str">
            <v>HOSPITAL FRANCISCO DE PAULA SANTANDER</v>
          </cell>
          <cell r="C299">
            <v>8</v>
          </cell>
        </row>
        <row r="300">
          <cell r="A300">
            <v>891500736</v>
          </cell>
          <cell r="B300" t="str">
            <v>E.S.E HOSPITAL NIVEL 1 EL BORDO</v>
          </cell>
          <cell r="C300">
            <v>1</v>
          </cell>
        </row>
        <row r="301">
          <cell r="A301">
            <v>891501104</v>
          </cell>
          <cell r="B301" t="str">
            <v>EMPRESA SOCIAL DEL ESTADO HOSPITAL DE EL TAMBO CAUCA</v>
          </cell>
          <cell r="C301">
            <v>9</v>
          </cell>
          <cell r="D301">
            <v>40062</v>
          </cell>
        </row>
        <row r="302">
          <cell r="A302">
            <v>891501676</v>
          </cell>
          <cell r="B302" t="str">
            <v>HOSPITAL SUSANA LOPEZ DE VALENCIA</v>
          </cell>
          <cell r="C302">
            <v>29</v>
          </cell>
          <cell r="D302">
            <v>24826753</v>
          </cell>
        </row>
        <row r="303">
          <cell r="A303">
            <v>891580002</v>
          </cell>
          <cell r="B303" t="str">
            <v>Hospital Universitario San Jose de Popayan</v>
          </cell>
          <cell r="C303">
            <v>33</v>
          </cell>
          <cell r="D303">
            <v>11687804</v>
          </cell>
        </row>
        <row r="304">
          <cell r="A304">
            <v>891680047</v>
          </cell>
          <cell r="B304" t="str">
            <v>ESE HOPSITAL DEPARTAMENTAL SAN FRANCISCO DE ASIS DE QUIBDO</v>
          </cell>
          <cell r="C304">
            <v>5</v>
          </cell>
        </row>
        <row r="305">
          <cell r="A305">
            <v>891780008</v>
          </cell>
          <cell r="B305" t="str">
            <v>ESE HOSPITAL DEPARTAMENTAL SAN RAFAEL</v>
          </cell>
          <cell r="C305">
            <v>8</v>
          </cell>
          <cell r="D305">
            <v>1047588</v>
          </cell>
        </row>
        <row r="306">
          <cell r="A306">
            <v>891780185</v>
          </cell>
          <cell r="B306" t="str">
            <v>ESE HOSPITAL UNIVERSITARIO FERNANDO TROCONIS</v>
          </cell>
          <cell r="C306">
            <v>14</v>
          </cell>
          <cell r="D306">
            <v>619591</v>
          </cell>
        </row>
        <row r="307">
          <cell r="A307">
            <v>891800231</v>
          </cell>
          <cell r="B307" t="str">
            <v>E.S.E Hospital Universitario San Rafael de Tunja</v>
          </cell>
          <cell r="C307">
            <v>13</v>
          </cell>
          <cell r="D307">
            <v>792080</v>
          </cell>
        </row>
        <row r="308">
          <cell r="A308">
            <v>891800570</v>
          </cell>
          <cell r="B308" t="str">
            <v>ESE. HOSPITAL JOSE CAYETANO VASQUEZ</v>
          </cell>
          <cell r="C308">
            <v>48</v>
          </cell>
        </row>
        <row r="309">
          <cell r="A309">
            <v>891855029</v>
          </cell>
          <cell r="B309" t="str">
            <v>HOSPITAL REGIONAL DE LA ORINOQUIA</v>
          </cell>
          <cell r="C309">
            <v>46</v>
          </cell>
          <cell r="D309">
            <v>0</v>
          </cell>
        </row>
        <row r="310">
          <cell r="A310">
            <v>891855039</v>
          </cell>
          <cell r="B310" t="str">
            <v>HOSPITAL REGIONAL DE SOGAMOSO E.S.E.</v>
          </cell>
          <cell r="C310">
            <v>6</v>
          </cell>
        </row>
        <row r="311">
          <cell r="A311">
            <v>891855438</v>
          </cell>
          <cell r="B311" t="str">
            <v>E.S.E HOSPITAL REGIONAL DUITAMA</v>
          </cell>
          <cell r="C311">
            <v>8</v>
          </cell>
          <cell r="D311">
            <v>6047950</v>
          </cell>
        </row>
        <row r="312">
          <cell r="A312">
            <v>891900356</v>
          </cell>
          <cell r="B312" t="str">
            <v>ESE HOSPITAL SANTANDER</v>
          </cell>
          <cell r="C312">
            <v>1</v>
          </cell>
        </row>
        <row r="313">
          <cell r="A313">
            <v>891900446</v>
          </cell>
          <cell r="B313" t="str">
            <v>HOSPITAL SANTA ANA DE LOS CABALLEROS E.S.E</v>
          </cell>
          <cell r="C313">
            <v>1</v>
          </cell>
        </row>
        <row r="314">
          <cell r="A314">
            <v>891901158</v>
          </cell>
          <cell r="B314" t="str">
            <v>HOSPITAL DEPARTAMENTAL TOMAS URIBE URIBE</v>
          </cell>
          <cell r="C314">
            <v>20</v>
          </cell>
        </row>
        <row r="315">
          <cell r="A315">
            <v>892000458</v>
          </cell>
          <cell r="B315" t="str">
            <v>HOSPITAL LOCAL SAN MARTIN, ESE.</v>
          </cell>
          <cell r="C315">
            <v>1</v>
          </cell>
        </row>
        <row r="316">
          <cell r="A316">
            <v>892000501</v>
          </cell>
          <cell r="B316" t="str">
            <v>HOSPITALDEPARTAMENTAL DE VILLAVICENCIO ESE</v>
          </cell>
          <cell r="C316">
            <v>71</v>
          </cell>
          <cell r="D316">
            <v>2957478</v>
          </cell>
        </row>
        <row r="317">
          <cell r="A317">
            <v>892001990</v>
          </cell>
          <cell r="B317" t="str">
            <v>ESE HOSPITAL NUESTRA SEÑORA DEL PILAR DE MEDINA</v>
          </cell>
          <cell r="C317">
            <v>1</v>
          </cell>
        </row>
        <row r="318">
          <cell r="A318">
            <v>892115009</v>
          </cell>
          <cell r="B318" t="str">
            <v>ESE HOSPITAL NUESTRA SEÑORA DE LOS REMEDIOS</v>
          </cell>
          <cell r="C318">
            <v>116</v>
          </cell>
          <cell r="D318">
            <v>0</v>
          </cell>
        </row>
        <row r="319">
          <cell r="A319">
            <v>892115010</v>
          </cell>
          <cell r="B319" t="str">
            <v>E.S.E. HOSPITAL SAN RAFAEL NIVEL II</v>
          </cell>
          <cell r="C319">
            <v>59</v>
          </cell>
          <cell r="D319">
            <v>12467321</v>
          </cell>
        </row>
        <row r="320">
          <cell r="A320">
            <v>892120115</v>
          </cell>
          <cell r="B320" t="str">
            <v>E.S.E. HOSPITAL SAN JOSE DE MAICAO</v>
          </cell>
          <cell r="C320">
            <v>35</v>
          </cell>
        </row>
        <row r="321">
          <cell r="A321">
            <v>892280033</v>
          </cell>
          <cell r="B321" t="str">
            <v>HOSPITAL UNIVERSITARIO DE SINCELEJO E.S.E</v>
          </cell>
          <cell r="C321">
            <v>173</v>
          </cell>
          <cell r="D321">
            <v>14254573</v>
          </cell>
        </row>
        <row r="322">
          <cell r="A322">
            <v>892300175</v>
          </cell>
          <cell r="B322" t="str">
            <v>HOSPITAL REGIONAL SAN ANDRES E.S.E</v>
          </cell>
          <cell r="C322">
            <v>4</v>
          </cell>
        </row>
        <row r="323">
          <cell r="A323">
            <v>892300445</v>
          </cell>
          <cell r="B323" t="str">
            <v>HOSPITAL REGIONAL DE AGUACHICA</v>
          </cell>
          <cell r="C323">
            <v>22</v>
          </cell>
          <cell r="D323">
            <v>1993794</v>
          </cell>
        </row>
        <row r="324">
          <cell r="A324">
            <v>892399994</v>
          </cell>
          <cell r="B324" t="str">
            <v>ESE HOSPITAL ROSARIO PUMAREJO DE LOPEZ</v>
          </cell>
          <cell r="C324">
            <v>127</v>
          </cell>
          <cell r="D324">
            <v>11875993</v>
          </cell>
        </row>
        <row r="325">
          <cell r="A325">
            <v>899999017</v>
          </cell>
          <cell r="B325" t="str">
            <v>SOCIEDAD DE CIRUGIA DE BOGOTA-HOSPITAL DE SAN JOSE</v>
          </cell>
          <cell r="C325">
            <v>9</v>
          </cell>
        </row>
        <row r="326">
          <cell r="A326">
            <v>899999026</v>
          </cell>
          <cell r="B326" t="str">
            <v>CAJA DE PREVISION SOCIAL DE COMUNICACIONES EN LIQUIDACION CAPRECOM, EICE EN LIQUIDACION</v>
          </cell>
          <cell r="C326">
            <v>257</v>
          </cell>
        </row>
        <row r="327">
          <cell r="A327">
            <v>899999032</v>
          </cell>
          <cell r="B327" t="str">
            <v>E.S.E. HOSPITAL UNIVERSITARIO DE LA SAMARITANA</v>
          </cell>
          <cell r="C327">
            <v>65</v>
          </cell>
          <cell r="D327">
            <v>8829353</v>
          </cell>
        </row>
        <row r="328">
          <cell r="A328">
            <v>899999092</v>
          </cell>
          <cell r="B328" t="str">
            <v>INSTITUTO NACIONAL DE CANCEROLOGIA ESE</v>
          </cell>
          <cell r="C328">
            <v>13</v>
          </cell>
        </row>
        <row r="329">
          <cell r="A329">
            <v>899999123</v>
          </cell>
          <cell r="B329" t="str">
            <v>Fundacion Hospital de La Misericordia</v>
          </cell>
          <cell r="C329">
            <v>11</v>
          </cell>
          <cell r="D329">
            <v>1136778</v>
          </cell>
        </row>
        <row r="330">
          <cell r="A330">
            <v>899999147</v>
          </cell>
          <cell r="B330" t="str">
            <v>ESE HOSPITAL EL SALVADOR DE UBATE</v>
          </cell>
          <cell r="C330">
            <v>20</v>
          </cell>
          <cell r="D330">
            <v>210725</v>
          </cell>
        </row>
        <row r="331">
          <cell r="A331">
            <v>899999151</v>
          </cell>
          <cell r="B331" t="str">
            <v>ESE Hospital San Rafael de Facatativa</v>
          </cell>
          <cell r="C331">
            <v>39</v>
          </cell>
          <cell r="D331">
            <v>8462264</v>
          </cell>
        </row>
        <row r="332">
          <cell r="A332">
            <v>900002780</v>
          </cell>
          <cell r="B332" t="str">
            <v>FUNDACION CAMPBELL</v>
          </cell>
          <cell r="C332">
            <v>25</v>
          </cell>
          <cell r="D332">
            <v>167600</v>
          </cell>
        </row>
        <row r="333">
          <cell r="A333">
            <v>900005955</v>
          </cell>
          <cell r="B333" t="str">
            <v>EVALUAMOS IPS LTDA.</v>
          </cell>
          <cell r="C333">
            <v>11</v>
          </cell>
          <cell r="D333">
            <v>20491398</v>
          </cell>
        </row>
        <row r="334">
          <cell r="A334">
            <v>900006037</v>
          </cell>
          <cell r="B334" t="str">
            <v>EMPRESA SOCIAL DEL ESTADO HOSPITAL UNIVERSITARIO SANTANDER</v>
          </cell>
          <cell r="C334">
            <v>182</v>
          </cell>
          <cell r="D334">
            <v>23102023.559999999</v>
          </cell>
        </row>
        <row r="335">
          <cell r="A335">
            <v>900006221</v>
          </cell>
          <cell r="B335" t="str">
            <v>AMBULANCIAS AEREAS DE COLOMBIA</v>
          </cell>
          <cell r="C335">
            <v>3</v>
          </cell>
        </row>
        <row r="336">
          <cell r="A336">
            <v>900007860</v>
          </cell>
          <cell r="B336" t="str">
            <v>UNIDAD DE SEGUIMIENTO DEL RECIEN NACIDO DE ALTO RIESGO I.P.S. LIMITADA</v>
          </cell>
          <cell r="C336">
            <v>165</v>
          </cell>
          <cell r="D336">
            <v>5666991</v>
          </cell>
        </row>
        <row r="337">
          <cell r="A337">
            <v>900008328</v>
          </cell>
          <cell r="B337" t="str">
            <v>CLINICA LAURA DANIELA S.A.</v>
          </cell>
          <cell r="C337">
            <v>18</v>
          </cell>
          <cell r="D337">
            <v>2498796</v>
          </cell>
        </row>
        <row r="338">
          <cell r="A338">
            <v>900025914</v>
          </cell>
          <cell r="B338" t="str">
            <v>AMRITZAR  S.A.</v>
          </cell>
          <cell r="C338">
            <v>1</v>
          </cell>
        </row>
        <row r="339">
          <cell r="A339">
            <v>900034131</v>
          </cell>
          <cell r="B339" t="str">
            <v>ESE DEPARTAMENTAL DE I NIVEL MORENO Y CLAVIJO</v>
          </cell>
          <cell r="C339">
            <v>4</v>
          </cell>
        </row>
        <row r="340">
          <cell r="A340">
            <v>900036695</v>
          </cell>
          <cell r="B340" t="str">
            <v>INTENSIVISTAS MATERNIDAD RAFAEL CALVO IPS S.A.</v>
          </cell>
          <cell r="C340">
            <v>1</v>
          </cell>
        </row>
        <row r="341">
          <cell r="A341">
            <v>900038926</v>
          </cell>
          <cell r="B341" t="str">
            <v>PROMOTORA MEDICA Y ODONTOLOGICA DE ANTIOQUIA SA</v>
          </cell>
          <cell r="C341">
            <v>485</v>
          </cell>
          <cell r="D341">
            <v>659630474</v>
          </cell>
        </row>
        <row r="342">
          <cell r="A342">
            <v>900042103</v>
          </cell>
          <cell r="B342" t="str">
            <v>ESE HOSPITAL UNIVERSITARIO DEL CARIBE</v>
          </cell>
          <cell r="C342">
            <v>153</v>
          </cell>
          <cell r="D342">
            <v>73661080</v>
          </cell>
        </row>
        <row r="343">
          <cell r="A343">
            <v>900056127</v>
          </cell>
          <cell r="B343" t="str">
            <v>NEONATOLOGOS DE SUCRE LTDA</v>
          </cell>
          <cell r="C343">
            <v>4</v>
          </cell>
        </row>
        <row r="344">
          <cell r="A344">
            <v>900066345</v>
          </cell>
          <cell r="B344" t="str">
            <v>E.S.E HOSPITAL LOCAL DE PIEDECUESTA</v>
          </cell>
          <cell r="C344">
            <v>5</v>
          </cell>
          <cell r="D344">
            <v>204229</v>
          </cell>
        </row>
        <row r="345">
          <cell r="A345">
            <v>900066347</v>
          </cell>
          <cell r="B345" t="str">
            <v>ESE Hospital Regional de San Gil</v>
          </cell>
          <cell r="C345">
            <v>7</v>
          </cell>
          <cell r="D345">
            <v>64354</v>
          </cell>
        </row>
        <row r="346">
          <cell r="A346">
            <v>900067136</v>
          </cell>
          <cell r="B346" t="str">
            <v>ESE HOSPITAL REGIONAL DE VELEZ</v>
          </cell>
          <cell r="C346">
            <v>1</v>
          </cell>
        </row>
        <row r="347">
          <cell r="A347">
            <v>900073081</v>
          </cell>
          <cell r="B347" t="str">
            <v>SERVICLINICOS DROMEDICA S.A.</v>
          </cell>
          <cell r="C347">
            <v>5</v>
          </cell>
        </row>
        <row r="348">
          <cell r="A348">
            <v>900082202</v>
          </cell>
          <cell r="B348" t="str">
            <v>Clinica Central OHL Ltda</v>
          </cell>
          <cell r="C348">
            <v>21</v>
          </cell>
        </row>
        <row r="349">
          <cell r="A349">
            <v>900090247</v>
          </cell>
          <cell r="B349" t="str">
            <v>CENTRO CARDIO INFANTIL</v>
          </cell>
          <cell r="C349">
            <v>1</v>
          </cell>
        </row>
        <row r="350">
          <cell r="A350">
            <v>900098476</v>
          </cell>
          <cell r="B350" t="str">
            <v>FUNDACION HOSPITAL INFANTIL UNIVERSITARIO DE SAN JOSE</v>
          </cell>
          <cell r="C350">
            <v>4</v>
          </cell>
        </row>
        <row r="351">
          <cell r="A351">
            <v>900112820</v>
          </cell>
          <cell r="B351" t="str">
            <v>CMS COLOMBIA LTDA</v>
          </cell>
          <cell r="C351">
            <v>1</v>
          </cell>
        </row>
        <row r="352">
          <cell r="A352">
            <v>900123159</v>
          </cell>
          <cell r="B352" t="str">
            <v>FUNDACION CLINICA UNIVERSITARIA SAN JUAN DE DIOS</v>
          </cell>
          <cell r="C352">
            <v>1</v>
          </cell>
        </row>
        <row r="353">
          <cell r="A353">
            <v>900123612</v>
          </cell>
          <cell r="B353" t="str">
            <v>NEFROUROS MOM SAS</v>
          </cell>
          <cell r="C353">
            <v>3</v>
          </cell>
        </row>
        <row r="354">
          <cell r="A354">
            <v>900124213</v>
          </cell>
          <cell r="B354" t="str">
            <v>MEDICINA DE ALTA COMPLEJIDAD SAS</v>
          </cell>
          <cell r="C354">
            <v>8</v>
          </cell>
          <cell r="D354">
            <v>0</v>
          </cell>
        </row>
        <row r="355">
          <cell r="A355">
            <v>900124689</v>
          </cell>
          <cell r="B355" t="str">
            <v>Fundacion Soma</v>
          </cell>
          <cell r="C355">
            <v>451</v>
          </cell>
          <cell r="D355">
            <v>133135207</v>
          </cell>
        </row>
        <row r="356">
          <cell r="A356">
            <v>900125759</v>
          </cell>
          <cell r="B356" t="str">
            <v>EMPRESA SOCIAL DEL ESTADO ENVISALUD</v>
          </cell>
          <cell r="C356">
            <v>7552</v>
          </cell>
          <cell r="D356">
            <v>0</v>
          </cell>
        </row>
        <row r="357">
          <cell r="A357">
            <v>900131820</v>
          </cell>
          <cell r="B357" t="str">
            <v>UROLOGOS Y GINECOLOGOS DE COLOMBIA S.A</v>
          </cell>
          <cell r="C357">
            <v>2</v>
          </cell>
        </row>
        <row r="358">
          <cell r="A358">
            <v>900136865</v>
          </cell>
          <cell r="B358" t="str">
            <v>EMPRESA SOCIAL DEL ESTADO HOSPITAL REGIONAL DEL MAGDALENA MEDIO</v>
          </cell>
          <cell r="C358">
            <v>86</v>
          </cell>
          <cell r="D358">
            <v>0</v>
          </cell>
        </row>
        <row r="359">
          <cell r="A359">
            <v>900137119</v>
          </cell>
          <cell r="B359" t="str">
            <v>HOME GROUP S.A.S</v>
          </cell>
          <cell r="C359">
            <v>6</v>
          </cell>
        </row>
        <row r="360">
          <cell r="A360">
            <v>900138758</v>
          </cell>
          <cell r="B360" t="str">
            <v>CLÍNICA DE ESPECIALIDADES OFTALMOLÓGICAS S.A.</v>
          </cell>
          <cell r="C360">
            <v>81</v>
          </cell>
        </row>
        <row r="361">
          <cell r="A361">
            <v>900145579</v>
          </cell>
          <cell r="B361" t="str">
            <v>EMPRESA SOCIAL DEL ESTADO POPAYAN ESE</v>
          </cell>
          <cell r="C361">
            <v>32</v>
          </cell>
          <cell r="D361">
            <v>587659</v>
          </cell>
        </row>
        <row r="362">
          <cell r="A362">
            <v>900145581</v>
          </cell>
          <cell r="B362" t="str">
            <v>EMPRESA SOCIAL DEL ESTADO E.S.E CENTRO 1</v>
          </cell>
          <cell r="C362">
            <v>10</v>
          </cell>
        </row>
        <row r="363">
          <cell r="A363">
            <v>900145713</v>
          </cell>
          <cell r="B363" t="str">
            <v>Clinisalud del Sur S.A.S.</v>
          </cell>
          <cell r="C363">
            <v>1</v>
          </cell>
        </row>
        <row r="364">
          <cell r="A364">
            <v>900146010</v>
          </cell>
          <cell r="B364" t="str">
            <v>EMPRESA SOCIAL DEL ESTADO NORTE 1 E.S.E</v>
          </cell>
          <cell r="C364">
            <v>1</v>
          </cell>
        </row>
        <row r="365">
          <cell r="A365">
            <v>900164946</v>
          </cell>
          <cell r="B365" t="str">
            <v>CLINICA PEDIATRICA NIÑO JESUS</v>
          </cell>
          <cell r="C365">
            <v>1</v>
          </cell>
        </row>
        <row r="366">
          <cell r="A366">
            <v>900177624</v>
          </cell>
          <cell r="B366" t="str">
            <v>ANASHIWAYA IPSI</v>
          </cell>
          <cell r="C366">
            <v>1</v>
          </cell>
        </row>
        <row r="367">
          <cell r="A367">
            <v>900181419</v>
          </cell>
          <cell r="B367" t="str">
            <v>MEINTEGRAL S.A.S</v>
          </cell>
          <cell r="C367">
            <v>4</v>
          </cell>
        </row>
        <row r="368">
          <cell r="A368">
            <v>900190045</v>
          </cell>
          <cell r="B368" t="str">
            <v>E.S.E. HOSPITAL REGIONAL MANUELA BELTRAN</v>
          </cell>
          <cell r="C368">
            <v>4</v>
          </cell>
        </row>
        <row r="369">
          <cell r="A369">
            <v>900196346</v>
          </cell>
          <cell r="B369" t="str">
            <v>ESE HOSPITAL NUESTRA SEÑORA DEL CARMEN</v>
          </cell>
          <cell r="C369">
            <v>6</v>
          </cell>
        </row>
        <row r="370">
          <cell r="A370">
            <v>900196347</v>
          </cell>
          <cell r="B370" t="str">
            <v>ESE HOSPITAL LA DIVINA MISERICORDIA</v>
          </cell>
          <cell r="C370">
            <v>137</v>
          </cell>
          <cell r="D370">
            <v>29295871</v>
          </cell>
        </row>
        <row r="371">
          <cell r="A371">
            <v>900196366</v>
          </cell>
          <cell r="B371" t="str">
            <v>ESE HOSPITAL SAN ANTONIO DE PADUA DE SIMITI</v>
          </cell>
          <cell r="C371">
            <v>8</v>
          </cell>
        </row>
        <row r="372">
          <cell r="A372">
            <v>900202290</v>
          </cell>
          <cell r="B372" t="str">
            <v>AUDIOSALUD INTEGRAL LTDA</v>
          </cell>
          <cell r="C372">
            <v>2</v>
          </cell>
        </row>
        <row r="373">
          <cell r="A373">
            <v>900210981</v>
          </cell>
          <cell r="B373" t="str">
            <v>CORPORACION HOSPITALARIA JUAN CIUDAD- MEDERI</v>
          </cell>
          <cell r="C373">
            <v>6</v>
          </cell>
          <cell r="D373">
            <v>0</v>
          </cell>
        </row>
        <row r="374">
          <cell r="A374">
            <v>900215983</v>
          </cell>
          <cell r="B374" t="str">
            <v>CLINICA BELO HORIZONTE LTDA</v>
          </cell>
          <cell r="C374">
            <v>2</v>
          </cell>
        </row>
        <row r="375">
          <cell r="A375">
            <v>900218138</v>
          </cell>
          <cell r="B375" t="str">
            <v>SERVICIOS INTEGRALES DE RADIOLOGIA  SAS</v>
          </cell>
          <cell r="C375">
            <v>1</v>
          </cell>
          <cell r="D375">
            <v>5873502</v>
          </cell>
        </row>
        <row r="376">
          <cell r="A376">
            <v>900219866</v>
          </cell>
          <cell r="B376" t="str">
            <v>MEDICARTE S.A.</v>
          </cell>
          <cell r="C376">
            <v>3384</v>
          </cell>
        </row>
        <row r="377">
          <cell r="A377">
            <v>900223749</v>
          </cell>
          <cell r="B377" t="str">
            <v>FUNDACION UNIDAD DE CUIDADOS INTENSIVOS DOÑA PILAR</v>
          </cell>
          <cell r="C377">
            <v>7</v>
          </cell>
          <cell r="D377">
            <v>1066764</v>
          </cell>
        </row>
        <row r="378">
          <cell r="A378">
            <v>900224057</v>
          </cell>
          <cell r="B378" t="str">
            <v>SERVICIOS DE SALUD SANVICENTE FUNDACIÓN</v>
          </cell>
          <cell r="C378">
            <v>1</v>
          </cell>
        </row>
        <row r="379">
          <cell r="A379">
            <v>900226451</v>
          </cell>
          <cell r="B379" t="str">
            <v>ESPECIALIDADES MEDICAS METROPOLITANAS S.A</v>
          </cell>
          <cell r="C379">
            <v>2758</v>
          </cell>
          <cell r="D379">
            <v>11535430</v>
          </cell>
        </row>
        <row r="380">
          <cell r="A380">
            <v>900228989</v>
          </cell>
          <cell r="B380" t="str">
            <v>CLINICA SANTA SOFIA DEL PACIFICO LTDA</v>
          </cell>
          <cell r="C380">
            <v>19</v>
          </cell>
          <cell r="D380">
            <v>22515249</v>
          </cell>
        </row>
        <row r="381">
          <cell r="A381">
            <v>900232173</v>
          </cell>
          <cell r="B381" t="str">
            <v>INSTITUTO DE COLOPROCTOLOGIA ICO S.A.S.</v>
          </cell>
          <cell r="C381">
            <v>53</v>
          </cell>
        </row>
        <row r="382">
          <cell r="A382">
            <v>900236850</v>
          </cell>
          <cell r="B382" t="str">
            <v>CENTRO ONCOLOGICO DE ANTIOQUIA SA</v>
          </cell>
          <cell r="C382">
            <v>5</v>
          </cell>
        </row>
        <row r="383">
          <cell r="A383">
            <v>900242742</v>
          </cell>
          <cell r="B383" t="str">
            <v>Fabilu Ltda Clinica Colombia</v>
          </cell>
          <cell r="C383">
            <v>7</v>
          </cell>
          <cell r="D383">
            <v>28037154</v>
          </cell>
        </row>
        <row r="384">
          <cell r="A384">
            <v>900248882</v>
          </cell>
          <cell r="B384" t="str">
            <v>Clínica Portoazul S.A.</v>
          </cell>
          <cell r="C384">
            <v>3</v>
          </cell>
        </row>
        <row r="385">
          <cell r="A385">
            <v>900249053</v>
          </cell>
          <cell r="B385" t="str">
            <v>CLINICA UCI DEL RIO S.A</v>
          </cell>
          <cell r="C385">
            <v>2</v>
          </cell>
        </row>
        <row r="386">
          <cell r="A386">
            <v>900261353</v>
          </cell>
          <cell r="B386" t="str">
            <v>Fundación Hospital San Vicente de Paul - Rionegro</v>
          </cell>
          <cell r="C386">
            <v>2865</v>
          </cell>
          <cell r="D386">
            <v>478480722</v>
          </cell>
        </row>
        <row r="387">
          <cell r="A387">
            <v>900265205</v>
          </cell>
          <cell r="B387" t="str">
            <v>NEOVID SAS</v>
          </cell>
          <cell r="C387">
            <v>230</v>
          </cell>
          <cell r="D387">
            <v>1791670</v>
          </cell>
        </row>
        <row r="388">
          <cell r="A388">
            <v>900272582</v>
          </cell>
          <cell r="B388" t="str">
            <v>CLINICA SAN  JUAN BAUTISTA</v>
          </cell>
          <cell r="C388">
            <v>11</v>
          </cell>
        </row>
        <row r="389">
          <cell r="A389">
            <v>900279660</v>
          </cell>
          <cell r="B389" t="str">
            <v>PROMOTORA BOCAGRANDE S.A. -NUEVO HOSPITAL BOCAGRANDE</v>
          </cell>
          <cell r="C389">
            <v>19</v>
          </cell>
          <cell r="D389">
            <v>2040271</v>
          </cell>
        </row>
        <row r="390">
          <cell r="A390">
            <v>900283915</v>
          </cell>
          <cell r="B390" t="str">
            <v>FUNDACION MEDICO NORCA IPS DE MEDICINA GENERAL Y ALTERNATIVA</v>
          </cell>
          <cell r="C390">
            <v>97</v>
          </cell>
        </row>
        <row r="391">
          <cell r="A391">
            <v>900293923</v>
          </cell>
          <cell r="B391" t="str">
            <v>IPS ESPECIALIZADA S.A.</v>
          </cell>
          <cell r="C391">
            <v>46</v>
          </cell>
        </row>
        <row r="392">
          <cell r="A392">
            <v>900304417</v>
          </cell>
          <cell r="B392" t="str">
            <v>SALUD DOMICILIARIA IMTREGRAL</v>
          </cell>
          <cell r="C392">
            <v>16</v>
          </cell>
        </row>
        <row r="393">
          <cell r="A393">
            <v>900304958</v>
          </cell>
          <cell r="B393" t="str">
            <v>Soiedad San Jose De Torices S.A.S</v>
          </cell>
          <cell r="C393">
            <v>1</v>
          </cell>
        </row>
        <row r="394">
          <cell r="A394">
            <v>900306221</v>
          </cell>
          <cell r="B394" t="str">
            <v>Diagnosticarte SAS</v>
          </cell>
          <cell r="C394">
            <v>36</v>
          </cell>
        </row>
        <row r="395">
          <cell r="A395">
            <v>900306291</v>
          </cell>
          <cell r="B395" t="str">
            <v>CARDIOLOGOS DEL CAFÉ SAS</v>
          </cell>
          <cell r="C395">
            <v>7</v>
          </cell>
        </row>
        <row r="396">
          <cell r="A396">
            <v>900309444</v>
          </cell>
          <cell r="B396" t="str">
            <v>Hospiclinic de Colombia S.A.S.</v>
          </cell>
          <cell r="C396">
            <v>1</v>
          </cell>
          <cell r="D396">
            <v>428400</v>
          </cell>
        </row>
        <row r="397">
          <cell r="A397">
            <v>900330752</v>
          </cell>
          <cell r="B397" t="str">
            <v>FUNDACION FOSUNAB</v>
          </cell>
          <cell r="C397">
            <v>1</v>
          </cell>
        </row>
        <row r="398">
          <cell r="A398">
            <v>900341526</v>
          </cell>
          <cell r="B398" t="str">
            <v>FUNDACION CARDIOVASCULAR DE COLOMBIA ZONA FRANCA S.A.S</v>
          </cell>
          <cell r="C398">
            <v>4</v>
          </cell>
        </row>
        <row r="399">
          <cell r="A399">
            <v>900343345</v>
          </cell>
          <cell r="B399" t="str">
            <v>UNIDAD DE SALUD Y CUIDADOS DE ALTOS RIESGOS JAP LTDA</v>
          </cell>
          <cell r="C399">
            <v>15</v>
          </cell>
          <cell r="D399">
            <v>1560300</v>
          </cell>
        </row>
        <row r="400">
          <cell r="A400">
            <v>900358719</v>
          </cell>
          <cell r="B400" t="str">
            <v>OMEGA ODONTOLOGOS MEDICOS ESPECIALIZADOS Y GENERALES ASOCIADOS SAS</v>
          </cell>
          <cell r="C400">
            <v>3</v>
          </cell>
        </row>
        <row r="401">
          <cell r="A401">
            <v>900363673</v>
          </cell>
          <cell r="B401" t="str">
            <v>SINERGIA GLOBAL EN SALUD SAS</v>
          </cell>
          <cell r="C401">
            <v>547</v>
          </cell>
        </row>
        <row r="402">
          <cell r="A402">
            <v>900386591</v>
          </cell>
          <cell r="B402" t="str">
            <v>GYO MEDICAL IPS SAS</v>
          </cell>
          <cell r="C402">
            <v>5</v>
          </cell>
          <cell r="D402">
            <v>2683149</v>
          </cell>
        </row>
        <row r="403">
          <cell r="A403">
            <v>900390423</v>
          </cell>
          <cell r="B403" t="str">
            <v>PROMOTORA CLÍNICA ZONA FRANCA DE URABA S.A.S.</v>
          </cell>
          <cell r="C403">
            <v>1700</v>
          </cell>
          <cell r="D403">
            <v>358859046</v>
          </cell>
        </row>
        <row r="404">
          <cell r="A404">
            <v>900395846</v>
          </cell>
          <cell r="B404" t="str">
            <v>SERVICIOS VIVIR S.A.S</v>
          </cell>
          <cell r="C404">
            <v>12</v>
          </cell>
          <cell r="D404">
            <v>2357500</v>
          </cell>
        </row>
        <row r="405">
          <cell r="A405">
            <v>900408220</v>
          </cell>
          <cell r="B405" t="str">
            <v>NUEVA CLINICA SAGRADO CORAZON SAS</v>
          </cell>
          <cell r="C405">
            <v>1153</v>
          </cell>
          <cell r="D405">
            <v>122926125</v>
          </cell>
        </row>
        <row r="406">
          <cell r="A406">
            <v>900421895</v>
          </cell>
          <cell r="B406" t="str">
            <v>FUNDACION CLINICA DEL NORTE</v>
          </cell>
          <cell r="C406">
            <v>13761</v>
          </cell>
          <cell r="D406">
            <v>980892170</v>
          </cell>
        </row>
        <row r="407">
          <cell r="A407">
            <v>900425272</v>
          </cell>
          <cell r="B407" t="str">
            <v>CORAXON SAS</v>
          </cell>
          <cell r="C407">
            <v>36</v>
          </cell>
        </row>
        <row r="408">
          <cell r="A408">
            <v>900435080</v>
          </cell>
          <cell r="B408" t="str">
            <v>CAMBIA TU VIDA IPS SAS</v>
          </cell>
          <cell r="C408">
            <v>524</v>
          </cell>
          <cell r="D408">
            <v>56071729</v>
          </cell>
        </row>
        <row r="409">
          <cell r="A409">
            <v>900465319</v>
          </cell>
          <cell r="B409" t="str">
            <v>OINSAMED S.A.S.</v>
          </cell>
          <cell r="C409">
            <v>4</v>
          </cell>
        </row>
        <row r="410">
          <cell r="A410">
            <v>900533342</v>
          </cell>
          <cell r="B410" t="str">
            <v>BRUJULA SM S.A.S</v>
          </cell>
          <cell r="C410">
            <v>13</v>
          </cell>
        </row>
        <row r="411">
          <cell r="A411">
            <v>900540156</v>
          </cell>
          <cell r="B411" t="str">
            <v>FUNDACION CLINICA DEL RIO</v>
          </cell>
          <cell r="C411">
            <v>1</v>
          </cell>
        </row>
        <row r="412">
          <cell r="A412">
            <v>900558506</v>
          </cell>
          <cell r="B412" t="str">
            <v>AURORA CENTRO ESPECIALIZADO EN CANCER DE PIEL SAS</v>
          </cell>
          <cell r="C412">
            <v>1</v>
          </cell>
        </row>
        <row r="413">
          <cell r="A413">
            <v>900558595</v>
          </cell>
          <cell r="B413" t="str">
            <v>FUNDACION MEDICA CAMPBELL</v>
          </cell>
          <cell r="C413">
            <v>7</v>
          </cell>
        </row>
        <row r="414">
          <cell r="A414">
            <v>900562697</v>
          </cell>
          <cell r="B414" t="str">
            <v>UCIKIDS S.A.S</v>
          </cell>
          <cell r="C414">
            <v>1</v>
          </cell>
        </row>
        <row r="415">
          <cell r="A415">
            <v>900568257</v>
          </cell>
          <cell r="B415" t="str">
            <v>Unidad de Cuidados Críticos del Chocó S.A.S.</v>
          </cell>
          <cell r="C415">
            <v>1</v>
          </cell>
        </row>
        <row r="416">
          <cell r="A416">
            <v>900571887</v>
          </cell>
          <cell r="B416" t="str">
            <v>CALMEDICAS SAS</v>
          </cell>
          <cell r="C416">
            <v>2</v>
          </cell>
          <cell r="D416">
            <v>0</v>
          </cell>
        </row>
        <row r="417">
          <cell r="A417">
            <v>900589178</v>
          </cell>
          <cell r="B417" t="str">
            <v>REMY IPS S.A.S</v>
          </cell>
          <cell r="C417">
            <v>161</v>
          </cell>
        </row>
        <row r="418">
          <cell r="A418">
            <v>900600550</v>
          </cell>
          <cell r="B418" t="str">
            <v>INVERSIONES MEDICA BARU S.A.S</v>
          </cell>
          <cell r="C418">
            <v>5</v>
          </cell>
          <cell r="D418">
            <v>0</v>
          </cell>
        </row>
        <row r="419">
          <cell r="A419">
            <v>900613550</v>
          </cell>
          <cell r="B419" t="str">
            <v>CLINICA SAN FRANCISCO DE ASIS</v>
          </cell>
          <cell r="C419">
            <v>1</v>
          </cell>
        </row>
        <row r="420">
          <cell r="A420">
            <v>900625317</v>
          </cell>
          <cell r="B420" t="str">
            <v>Corporación Hospital Infantil Concejo de Medellín</v>
          </cell>
          <cell r="C420">
            <v>2645</v>
          </cell>
          <cell r="D420">
            <v>54179290</v>
          </cell>
        </row>
        <row r="421">
          <cell r="A421">
            <v>900750333</v>
          </cell>
          <cell r="B421" t="str">
            <v>ESE DEL ORDEN DEPARTAMENTAL HOSPITAL NUESTRA SEÑORA DE LAS MERCEDES DEL MUNICIPIO DE FUNZA</v>
          </cell>
          <cell r="C421">
            <v>11</v>
          </cell>
        </row>
        <row r="422">
          <cell r="A422">
            <v>900753563</v>
          </cell>
          <cell r="B422" t="str">
            <v>U+MOVIL CLINICAL ATTENTION GROUP IPS S.A</v>
          </cell>
          <cell r="C422">
            <v>2</v>
          </cell>
        </row>
        <row r="423">
          <cell r="A423">
            <v>900786433</v>
          </cell>
          <cell r="B423" t="str">
            <v>APOYO DIAGNOSTICO DE COLOMBIA</v>
          </cell>
          <cell r="C423">
            <v>92</v>
          </cell>
        </row>
        <row r="424">
          <cell r="A424">
            <v>900848340</v>
          </cell>
          <cell r="B424" t="str">
            <v>CLINICA CENTRAL DEL QUINDIO S.A.S</v>
          </cell>
          <cell r="C424">
            <v>1</v>
          </cell>
        </row>
        <row r="425">
          <cell r="A425">
            <v>900857186</v>
          </cell>
          <cell r="B425" t="str">
            <v>Angiosur S.A.S</v>
          </cell>
          <cell r="C425">
            <v>57</v>
          </cell>
        </row>
        <row r="426">
          <cell r="A426">
            <v>900910031</v>
          </cell>
          <cell r="B426" t="str">
            <v>NACERSANO SAS</v>
          </cell>
          <cell r="C426">
            <v>2</v>
          </cell>
          <cell r="D426">
            <v>26369868</v>
          </cell>
        </row>
        <row r="427">
          <cell r="A427">
            <v>900958564</v>
          </cell>
          <cell r="B427" t="str">
            <v>SUBRED INTEGRADA DE SERVICIOS DE SALUD SUR E.S.E.</v>
          </cell>
          <cell r="C427">
            <v>84</v>
          </cell>
          <cell r="D427">
            <v>639182</v>
          </cell>
        </row>
        <row r="428">
          <cell r="A428">
            <v>900959048</v>
          </cell>
          <cell r="B428" t="str">
            <v>Subred Integrada de Salud Suroccidente E.S.E</v>
          </cell>
          <cell r="C428">
            <v>148</v>
          </cell>
          <cell r="D428">
            <v>18169220</v>
          </cell>
        </row>
        <row r="429">
          <cell r="A429">
            <v>900959051</v>
          </cell>
          <cell r="B429" t="str">
            <v>SUBRED INTEGRADA DE SERVICIOS DE SALUD CENTRO ORIENTE E.S.E.</v>
          </cell>
          <cell r="C429">
            <v>79</v>
          </cell>
          <cell r="D429">
            <v>65925602</v>
          </cell>
        </row>
        <row r="430">
          <cell r="A430">
            <v>900971006</v>
          </cell>
          <cell r="B430" t="str">
            <v>SUBRED INTEGRADA DE SERVICIOS DE SALUD NORTE  E.S.E</v>
          </cell>
          <cell r="C430">
            <v>153</v>
          </cell>
          <cell r="D430">
            <v>37567066</v>
          </cell>
        </row>
        <row r="431">
          <cell r="A431">
            <v>901108114</v>
          </cell>
          <cell r="B431" t="str">
            <v>NUEVA EMPRESA SOCIAL DEL ESTADO HOSPITAL DEPARTAMENTAL SAN FRANCISCO DE ASIS</v>
          </cell>
          <cell r="C431">
            <v>53</v>
          </cell>
        </row>
        <row r="432">
          <cell r="A432">
            <v>901139193</v>
          </cell>
          <cell r="B432" t="str">
            <v>Mi Red Barranquilla IPS SAS</v>
          </cell>
          <cell r="C432">
            <v>74</v>
          </cell>
          <cell r="D432">
            <v>5810408</v>
          </cell>
        </row>
        <row r="433">
          <cell r="A433">
            <v>901180382</v>
          </cell>
          <cell r="B433" t="str">
            <v>VISION INTEGRADOS SAS</v>
          </cell>
          <cell r="C433">
            <v>790</v>
          </cell>
          <cell r="D433">
            <v>32381892</v>
          </cell>
        </row>
        <row r="434">
          <cell r="A434">
            <v>901183879</v>
          </cell>
          <cell r="B434" t="str">
            <v>UNIDAD DE SALUD MENTAL Y PSICOACTIVAS</v>
          </cell>
          <cell r="C434">
            <v>1</v>
          </cell>
        </row>
        <row r="435">
          <cell r="A435">
            <v>901201887</v>
          </cell>
          <cell r="B435" t="str">
            <v>CLINICA PUTUMAYO SAS ZOMAC</v>
          </cell>
          <cell r="C435">
            <v>1</v>
          </cell>
        </row>
        <row r="436">
          <cell r="A436">
            <v>901253783</v>
          </cell>
          <cell r="B436" t="str">
            <v>MOTTIVA IPS S.A.S</v>
          </cell>
          <cell r="C436">
            <v>6</v>
          </cell>
        </row>
        <row r="437">
          <cell r="A437">
            <v>901352353</v>
          </cell>
          <cell r="B437" t="str">
            <v>CLINICA LA SAGRADA FAMILIA S.A.S.</v>
          </cell>
          <cell r="C437">
            <v>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8"/>
  <sheetViews>
    <sheetView workbookViewId="0">
      <pane ySplit="1" topLeftCell="A2" activePane="bottomLeft" state="frozen"/>
      <selection pane="bottomLeft" activeCell="C2" sqref="C2"/>
    </sheetView>
  </sheetViews>
  <sheetFormatPr baseColWidth="10" defaultRowHeight="14.5" x14ac:dyDescent="0.35"/>
  <cols>
    <col min="2" max="2" width="14.36328125" customWidth="1"/>
    <col min="3" max="3" width="52.26953125" customWidth="1"/>
    <col min="4" max="4" width="13.54296875" customWidth="1"/>
    <col min="5" max="5" width="12.81640625" customWidth="1"/>
    <col min="6" max="6" width="17" bestFit="1" customWidth="1"/>
    <col min="7" max="7" width="17.54296875" bestFit="1" customWidth="1"/>
    <col min="8" max="8" width="16.08984375" bestFit="1" customWidth="1"/>
  </cols>
  <sheetData>
    <row r="1" spans="1:9" ht="29" x14ac:dyDescent="0.35">
      <c r="A1" s="1" t="s">
        <v>8</v>
      </c>
      <c r="B1" s="1" t="s">
        <v>0</v>
      </c>
      <c r="C1" s="1" t="s">
        <v>9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35">
      <c r="A2" t="s">
        <v>2</v>
      </c>
      <c r="B2">
        <v>890904646</v>
      </c>
      <c r="C2" s="3" t="s">
        <v>24</v>
      </c>
      <c r="D2" s="2">
        <v>44281</v>
      </c>
      <c r="E2">
        <v>1</v>
      </c>
      <c r="F2" s="7">
        <v>12455597717</v>
      </c>
      <c r="G2" s="7">
        <v>7558784491</v>
      </c>
      <c r="H2" s="7">
        <v>0</v>
      </c>
      <c r="I2" s="5">
        <v>20210419</v>
      </c>
    </row>
    <row r="3" spans="1:9" x14ac:dyDescent="0.35">
      <c r="A3" t="s">
        <v>2</v>
      </c>
      <c r="B3">
        <v>890904646</v>
      </c>
      <c r="C3" s="3" t="s">
        <v>24</v>
      </c>
      <c r="D3" s="2">
        <v>44281</v>
      </c>
      <c r="E3">
        <v>1</v>
      </c>
      <c r="F3" s="7">
        <v>12180501217</v>
      </c>
      <c r="G3" s="7">
        <v>0</v>
      </c>
      <c r="H3" s="7">
        <v>275096500</v>
      </c>
      <c r="I3" s="5">
        <v>20210419</v>
      </c>
    </row>
    <row r="4" spans="1:9" x14ac:dyDescent="0.35">
      <c r="A4" t="s">
        <v>2</v>
      </c>
      <c r="B4">
        <v>890901826</v>
      </c>
      <c r="C4" s="3" t="s">
        <v>21</v>
      </c>
      <c r="D4" s="2">
        <v>44316</v>
      </c>
      <c r="E4">
        <v>1</v>
      </c>
      <c r="F4" s="7">
        <v>8124100747</v>
      </c>
      <c r="G4" s="7">
        <v>1654158809</v>
      </c>
      <c r="H4" s="7">
        <v>0</v>
      </c>
      <c r="I4" s="5">
        <v>20210419</v>
      </c>
    </row>
    <row r="5" spans="1:9" x14ac:dyDescent="0.35">
      <c r="A5" t="s">
        <v>2</v>
      </c>
      <c r="B5">
        <v>890901826</v>
      </c>
      <c r="C5" s="3" t="s">
        <v>21</v>
      </c>
      <c r="D5" s="2">
        <v>44316</v>
      </c>
      <c r="E5">
        <v>1</v>
      </c>
      <c r="F5" s="7">
        <v>7767072674</v>
      </c>
      <c r="G5" s="7">
        <v>0</v>
      </c>
      <c r="H5" s="7">
        <v>357028073</v>
      </c>
      <c r="I5" s="5">
        <v>20210419</v>
      </c>
    </row>
    <row r="6" spans="1:9" x14ac:dyDescent="0.35">
      <c r="A6" t="s">
        <v>2</v>
      </c>
      <c r="B6">
        <v>890906347</v>
      </c>
      <c r="C6" s="3" t="s">
        <v>28</v>
      </c>
      <c r="D6" s="2">
        <v>44320</v>
      </c>
      <c r="E6">
        <v>1</v>
      </c>
      <c r="F6" s="7">
        <v>6416447497</v>
      </c>
      <c r="G6" s="7">
        <v>5423852032</v>
      </c>
      <c r="H6" s="7">
        <v>0</v>
      </c>
      <c r="I6" s="5">
        <v>20210419</v>
      </c>
    </row>
    <row r="7" spans="1:9" x14ac:dyDescent="0.35">
      <c r="A7" t="s">
        <v>2</v>
      </c>
      <c r="B7">
        <v>890906347</v>
      </c>
      <c r="C7" s="3" t="s">
        <v>28</v>
      </c>
      <c r="D7" s="2">
        <v>44320</v>
      </c>
      <c r="E7">
        <v>1</v>
      </c>
      <c r="F7" s="7">
        <v>6004557634</v>
      </c>
      <c r="G7" s="7">
        <v>0</v>
      </c>
      <c r="H7" s="7">
        <v>411889863</v>
      </c>
      <c r="I7" s="5">
        <v>20210419</v>
      </c>
    </row>
    <row r="8" spans="1:9" x14ac:dyDescent="0.35">
      <c r="A8" t="s">
        <v>2</v>
      </c>
      <c r="B8">
        <v>800058016</v>
      </c>
      <c r="C8" s="3" t="s">
        <v>10</v>
      </c>
      <c r="D8" s="2">
        <v>44280</v>
      </c>
      <c r="E8">
        <v>1</v>
      </c>
      <c r="F8" s="7">
        <v>4985611894</v>
      </c>
      <c r="G8" s="7">
        <v>1907281435</v>
      </c>
      <c r="H8" s="7">
        <v>0</v>
      </c>
      <c r="I8" s="5">
        <v>20210419</v>
      </c>
    </row>
    <row r="9" spans="1:9" x14ac:dyDescent="0.35">
      <c r="A9" t="s">
        <v>2</v>
      </c>
      <c r="B9">
        <v>800058016</v>
      </c>
      <c r="C9" s="3" t="s">
        <v>10</v>
      </c>
      <c r="D9" s="2">
        <v>44280</v>
      </c>
      <c r="E9">
        <v>1</v>
      </c>
      <c r="F9" s="7">
        <v>4769945116</v>
      </c>
      <c r="G9" s="7">
        <v>0</v>
      </c>
      <c r="H9" s="7">
        <v>215666778</v>
      </c>
      <c r="I9" s="5">
        <v>20210419</v>
      </c>
    </row>
    <row r="10" spans="1:9" x14ac:dyDescent="0.35">
      <c r="A10" t="s">
        <v>2</v>
      </c>
      <c r="B10">
        <v>890900518</v>
      </c>
      <c r="C10" s="3" t="s">
        <v>20</v>
      </c>
      <c r="D10" s="2">
        <v>44278</v>
      </c>
      <c r="E10">
        <v>1</v>
      </c>
      <c r="F10" s="7">
        <v>3746112376</v>
      </c>
      <c r="G10" s="7">
        <v>822399089</v>
      </c>
      <c r="H10" s="7">
        <v>0</v>
      </c>
      <c r="I10" s="5">
        <v>20210419</v>
      </c>
    </row>
    <row r="11" spans="1:9" x14ac:dyDescent="0.35">
      <c r="A11" t="s">
        <v>2</v>
      </c>
      <c r="B11">
        <v>890900518</v>
      </c>
      <c r="C11" s="3" t="s">
        <v>20</v>
      </c>
      <c r="D11" s="2">
        <v>44278</v>
      </c>
      <c r="E11">
        <v>1</v>
      </c>
      <c r="F11" s="7">
        <v>3488402660</v>
      </c>
      <c r="G11" s="7">
        <v>0</v>
      </c>
      <c r="H11" s="7">
        <v>257709716</v>
      </c>
      <c r="I11" s="5">
        <v>20210419</v>
      </c>
    </row>
    <row r="12" spans="1:9" x14ac:dyDescent="0.35">
      <c r="A12" t="s">
        <v>2</v>
      </c>
      <c r="B12">
        <v>812005522</v>
      </c>
      <c r="C12" s="3" t="s">
        <v>90</v>
      </c>
      <c r="D12" s="2">
        <v>44316</v>
      </c>
      <c r="E12">
        <v>1</v>
      </c>
      <c r="F12" s="7">
        <v>2913967749</v>
      </c>
      <c r="G12" s="7">
        <v>44502805</v>
      </c>
      <c r="H12" s="7">
        <v>0</v>
      </c>
      <c r="I12">
        <v>20210430</v>
      </c>
    </row>
    <row r="13" spans="1:9" x14ac:dyDescent="0.35">
      <c r="A13" t="s">
        <v>2</v>
      </c>
      <c r="B13">
        <v>890980066</v>
      </c>
      <c r="C13" s="3" t="s">
        <v>32</v>
      </c>
      <c r="D13" s="2">
        <v>44301</v>
      </c>
      <c r="E13">
        <v>1</v>
      </c>
      <c r="F13" s="7">
        <v>2363693695</v>
      </c>
      <c r="G13" s="7">
        <v>0</v>
      </c>
      <c r="H13" s="7">
        <v>0</v>
      </c>
      <c r="I13" s="5">
        <v>20210415</v>
      </c>
    </row>
    <row r="14" spans="1:9" x14ac:dyDescent="0.35">
      <c r="A14" t="s">
        <v>2</v>
      </c>
      <c r="B14">
        <v>890980066</v>
      </c>
      <c r="C14" s="3" t="s">
        <v>32</v>
      </c>
      <c r="D14" s="2">
        <v>44301</v>
      </c>
      <c r="E14">
        <v>1</v>
      </c>
      <c r="F14" s="7">
        <v>2276817395</v>
      </c>
      <c r="G14" s="7">
        <v>0</v>
      </c>
      <c r="H14" s="7">
        <v>86876300</v>
      </c>
      <c r="I14" s="5">
        <v>20210415</v>
      </c>
    </row>
    <row r="15" spans="1:9" x14ac:dyDescent="0.35">
      <c r="A15" t="s">
        <v>2</v>
      </c>
      <c r="B15">
        <v>890905177</v>
      </c>
      <c r="C15" s="3" t="s">
        <v>26</v>
      </c>
      <c r="D15" s="2">
        <v>44279</v>
      </c>
      <c r="E15">
        <v>1</v>
      </c>
      <c r="F15" s="7">
        <v>1902403785</v>
      </c>
      <c r="G15" s="7">
        <v>2887029520</v>
      </c>
      <c r="H15" s="7">
        <v>0</v>
      </c>
      <c r="I15" s="5">
        <v>20210419</v>
      </c>
    </row>
    <row r="16" spans="1:9" x14ac:dyDescent="0.35">
      <c r="A16" t="s">
        <v>2</v>
      </c>
      <c r="B16">
        <v>811016192</v>
      </c>
      <c r="C16" s="3" t="s">
        <v>87</v>
      </c>
      <c r="D16" s="2">
        <v>44279</v>
      </c>
      <c r="E16">
        <v>1</v>
      </c>
      <c r="F16" s="7">
        <v>1893808375</v>
      </c>
      <c r="G16" s="7">
        <v>788384750</v>
      </c>
      <c r="H16" s="7">
        <v>0</v>
      </c>
      <c r="I16">
        <v>20210430</v>
      </c>
    </row>
    <row r="17" spans="1:9" x14ac:dyDescent="0.35">
      <c r="A17" t="s">
        <v>2</v>
      </c>
      <c r="B17">
        <v>890907254</v>
      </c>
      <c r="C17" s="3" t="s">
        <v>29</v>
      </c>
      <c r="D17" s="2">
        <v>44302</v>
      </c>
      <c r="E17">
        <v>1</v>
      </c>
      <c r="F17" s="7">
        <v>1888394534</v>
      </c>
      <c r="G17" s="7">
        <v>2205504704</v>
      </c>
      <c r="H17" s="7">
        <v>0</v>
      </c>
      <c r="I17" s="5">
        <v>20210420</v>
      </c>
    </row>
    <row r="18" spans="1:9" x14ac:dyDescent="0.35">
      <c r="A18" t="s">
        <v>2</v>
      </c>
      <c r="B18">
        <v>890905177</v>
      </c>
      <c r="C18" s="3" t="s">
        <v>26</v>
      </c>
      <c r="D18" s="2">
        <v>44279</v>
      </c>
      <c r="E18">
        <v>1</v>
      </c>
      <c r="F18" s="7">
        <v>1671775724</v>
      </c>
      <c r="G18" s="7">
        <v>0</v>
      </c>
      <c r="H18" s="7">
        <v>230628061</v>
      </c>
      <c r="I18" s="5">
        <v>20210419</v>
      </c>
    </row>
    <row r="19" spans="1:9" x14ac:dyDescent="0.35">
      <c r="A19" t="s">
        <v>2</v>
      </c>
      <c r="B19">
        <v>890907254</v>
      </c>
      <c r="C19" s="3" t="s">
        <v>29</v>
      </c>
      <c r="D19" s="2">
        <v>44302</v>
      </c>
      <c r="E19">
        <v>1</v>
      </c>
      <c r="F19" s="7">
        <v>1648127587</v>
      </c>
      <c r="G19" s="7">
        <v>0</v>
      </c>
      <c r="H19" s="7">
        <v>240266947</v>
      </c>
      <c r="I19" s="5">
        <v>20210420</v>
      </c>
    </row>
    <row r="20" spans="1:9" x14ac:dyDescent="0.35">
      <c r="A20" t="s">
        <v>2</v>
      </c>
      <c r="B20">
        <v>890985703</v>
      </c>
      <c r="C20" s="3" t="s">
        <v>36</v>
      </c>
      <c r="D20" s="2">
        <v>44293</v>
      </c>
      <c r="E20">
        <v>1</v>
      </c>
      <c r="F20" s="7">
        <v>1567672904</v>
      </c>
      <c r="G20" s="7">
        <v>1116040142</v>
      </c>
      <c r="H20" s="7">
        <v>0</v>
      </c>
      <c r="I20" s="5">
        <v>20210415</v>
      </c>
    </row>
    <row r="21" spans="1:9" x14ac:dyDescent="0.35">
      <c r="A21" t="s">
        <v>2</v>
      </c>
      <c r="B21">
        <v>890905154</v>
      </c>
      <c r="C21" s="3" t="s">
        <v>25</v>
      </c>
      <c r="D21" s="2">
        <v>44269</v>
      </c>
      <c r="E21">
        <v>1</v>
      </c>
      <c r="F21" s="7">
        <v>1558303962</v>
      </c>
      <c r="G21" s="7">
        <v>522985793</v>
      </c>
      <c r="H21" s="7">
        <v>0</v>
      </c>
      <c r="I21" s="5">
        <v>20210419</v>
      </c>
    </row>
    <row r="22" spans="1:9" x14ac:dyDescent="0.35">
      <c r="A22" t="s">
        <v>2</v>
      </c>
      <c r="B22">
        <v>890905154</v>
      </c>
      <c r="C22" s="3" t="s">
        <v>25</v>
      </c>
      <c r="D22" s="2">
        <v>44269</v>
      </c>
      <c r="E22">
        <v>1</v>
      </c>
      <c r="F22" s="7">
        <v>1556443782</v>
      </c>
      <c r="G22" s="7">
        <v>0</v>
      </c>
      <c r="H22" s="7">
        <v>1860180</v>
      </c>
      <c r="I22" s="5">
        <v>20210419</v>
      </c>
    </row>
    <row r="23" spans="1:9" x14ac:dyDescent="0.35">
      <c r="A23" t="s">
        <v>2</v>
      </c>
      <c r="B23">
        <v>890985703</v>
      </c>
      <c r="C23" s="3" t="s">
        <v>36</v>
      </c>
      <c r="D23" s="2">
        <v>44293</v>
      </c>
      <c r="E23">
        <v>1</v>
      </c>
      <c r="F23" s="7">
        <v>1494463021</v>
      </c>
      <c r="G23" s="7">
        <v>0</v>
      </c>
      <c r="H23" s="7">
        <v>73209883</v>
      </c>
      <c r="I23" s="5">
        <v>20210415</v>
      </c>
    </row>
    <row r="24" spans="1:9" x14ac:dyDescent="0.35">
      <c r="A24" t="s">
        <v>2</v>
      </c>
      <c r="B24">
        <v>890980757</v>
      </c>
      <c r="C24" s="3" t="s">
        <v>157</v>
      </c>
      <c r="D24" s="2">
        <v>44299</v>
      </c>
      <c r="E24">
        <v>1</v>
      </c>
      <c r="F24" s="7">
        <v>976148196</v>
      </c>
      <c r="G24" s="7">
        <v>107542584</v>
      </c>
      <c r="H24" s="7">
        <v>0</v>
      </c>
      <c r="I24">
        <v>20210430</v>
      </c>
    </row>
    <row r="25" spans="1:9" x14ac:dyDescent="0.35">
      <c r="A25" t="s">
        <v>2</v>
      </c>
      <c r="B25">
        <v>890907215</v>
      </c>
      <c r="C25" s="3" t="s">
        <v>151</v>
      </c>
      <c r="D25" s="2">
        <v>44294</v>
      </c>
      <c r="E25">
        <v>1</v>
      </c>
      <c r="F25" s="7">
        <v>948004439</v>
      </c>
      <c r="G25" s="7">
        <v>371099466</v>
      </c>
      <c r="H25" s="7">
        <v>0</v>
      </c>
      <c r="I25">
        <v>20210430</v>
      </c>
    </row>
    <row r="26" spans="1:9" x14ac:dyDescent="0.35">
      <c r="A26" t="s">
        <v>2</v>
      </c>
      <c r="B26">
        <v>890981137</v>
      </c>
      <c r="C26" s="3" t="s">
        <v>33</v>
      </c>
      <c r="D26" s="2">
        <v>44263</v>
      </c>
      <c r="E26">
        <v>1</v>
      </c>
      <c r="F26" s="7">
        <v>903544609</v>
      </c>
      <c r="G26" s="7">
        <v>0</v>
      </c>
      <c r="H26" s="7">
        <v>0</v>
      </c>
      <c r="I26" s="5">
        <v>20210415</v>
      </c>
    </row>
    <row r="27" spans="1:9" x14ac:dyDescent="0.35">
      <c r="A27" t="s">
        <v>2</v>
      </c>
      <c r="B27">
        <v>890981374</v>
      </c>
      <c r="C27" s="3" t="s">
        <v>34</v>
      </c>
      <c r="D27" s="2">
        <v>44316</v>
      </c>
      <c r="E27">
        <v>1</v>
      </c>
      <c r="F27" s="7">
        <v>882675917</v>
      </c>
      <c r="G27" s="7">
        <v>0</v>
      </c>
      <c r="H27" s="7">
        <v>0</v>
      </c>
      <c r="I27" s="5">
        <v>20210419</v>
      </c>
    </row>
    <row r="28" spans="1:9" x14ac:dyDescent="0.35">
      <c r="A28" t="s">
        <v>2</v>
      </c>
      <c r="B28">
        <v>890981374</v>
      </c>
      <c r="C28" s="3" t="s">
        <v>34</v>
      </c>
      <c r="D28" s="2">
        <v>44316</v>
      </c>
      <c r="E28">
        <v>1</v>
      </c>
      <c r="F28" s="7">
        <v>825945658</v>
      </c>
      <c r="G28" s="7">
        <v>0</v>
      </c>
      <c r="H28" s="7">
        <v>56730259</v>
      </c>
      <c r="I28" s="5">
        <v>20210419</v>
      </c>
    </row>
    <row r="29" spans="1:9" x14ac:dyDescent="0.35">
      <c r="A29" t="s">
        <v>2</v>
      </c>
      <c r="B29">
        <v>900038926</v>
      </c>
      <c r="C29" s="3" t="s">
        <v>37</v>
      </c>
      <c r="D29" s="2">
        <v>44307</v>
      </c>
      <c r="E29">
        <v>1</v>
      </c>
      <c r="F29" s="7">
        <v>822064126</v>
      </c>
      <c r="G29" s="7">
        <v>201118931</v>
      </c>
      <c r="H29" s="7">
        <v>0</v>
      </c>
      <c r="I29" s="5">
        <v>20210419</v>
      </c>
    </row>
    <row r="30" spans="1:9" x14ac:dyDescent="0.35">
      <c r="A30" s="3" t="s">
        <v>2</v>
      </c>
      <c r="B30" s="3">
        <v>800044402</v>
      </c>
      <c r="C30" s="3" t="s">
        <v>49</v>
      </c>
      <c r="D30" s="4">
        <v>44316</v>
      </c>
      <c r="E30" s="3">
        <v>1</v>
      </c>
      <c r="F30" s="7">
        <v>781903495</v>
      </c>
      <c r="G30" s="7">
        <v>0</v>
      </c>
      <c r="H30" s="7">
        <v>87462961</v>
      </c>
      <c r="I30" s="6">
        <v>20210419</v>
      </c>
    </row>
    <row r="31" spans="1:9" x14ac:dyDescent="0.35">
      <c r="A31" s="3" t="s">
        <v>2</v>
      </c>
      <c r="B31" s="3">
        <v>800044402</v>
      </c>
      <c r="C31" s="3" t="s">
        <v>49</v>
      </c>
      <c r="D31" s="4">
        <v>44316</v>
      </c>
      <c r="E31" s="3">
        <v>1</v>
      </c>
      <c r="F31" s="7">
        <v>781903495</v>
      </c>
      <c r="G31" s="7">
        <v>0</v>
      </c>
      <c r="H31" s="7">
        <v>0</v>
      </c>
      <c r="I31" s="6">
        <v>20210419</v>
      </c>
    </row>
    <row r="32" spans="1:9" x14ac:dyDescent="0.35">
      <c r="A32" t="s">
        <v>2</v>
      </c>
      <c r="B32">
        <v>900038926</v>
      </c>
      <c r="C32" s="3" t="s">
        <v>37</v>
      </c>
      <c r="D32" s="2">
        <v>44307</v>
      </c>
      <c r="E32">
        <v>1</v>
      </c>
      <c r="F32" s="7">
        <v>760246681</v>
      </c>
      <c r="G32" s="7">
        <v>0</v>
      </c>
      <c r="H32" s="7">
        <v>61817445</v>
      </c>
      <c r="I32" s="5">
        <v>20210419</v>
      </c>
    </row>
    <row r="33" spans="1:9" x14ac:dyDescent="0.35">
      <c r="A33" t="s">
        <v>2</v>
      </c>
      <c r="B33">
        <v>890939936</v>
      </c>
      <c r="C33" s="3" t="s">
        <v>31</v>
      </c>
      <c r="D33" s="2">
        <v>44306</v>
      </c>
      <c r="E33">
        <v>1</v>
      </c>
      <c r="F33" s="7">
        <v>740955741</v>
      </c>
      <c r="G33" s="7">
        <v>695541622</v>
      </c>
      <c r="H33" s="7">
        <v>0</v>
      </c>
      <c r="I33" s="5">
        <v>20210419</v>
      </c>
    </row>
    <row r="34" spans="1:9" x14ac:dyDescent="0.35">
      <c r="A34" t="s">
        <v>2</v>
      </c>
      <c r="B34">
        <v>890939936</v>
      </c>
      <c r="C34" s="3" t="s">
        <v>31</v>
      </c>
      <c r="D34" s="2">
        <v>44306</v>
      </c>
      <c r="E34">
        <v>1</v>
      </c>
      <c r="F34" s="7">
        <v>681096725</v>
      </c>
      <c r="G34" s="7">
        <v>0</v>
      </c>
      <c r="H34" s="7">
        <v>59859016</v>
      </c>
      <c r="I34" s="5">
        <v>20210419</v>
      </c>
    </row>
    <row r="35" spans="1:9" x14ac:dyDescent="0.35">
      <c r="A35" t="s">
        <v>2</v>
      </c>
      <c r="B35">
        <v>800067065</v>
      </c>
      <c r="C35" s="3" t="s">
        <v>11</v>
      </c>
      <c r="D35" s="2">
        <v>44301</v>
      </c>
      <c r="E35">
        <v>1</v>
      </c>
      <c r="F35" s="7">
        <v>657559649</v>
      </c>
      <c r="G35" s="7">
        <v>286896398</v>
      </c>
      <c r="H35" s="7">
        <v>0</v>
      </c>
      <c r="I35" s="5">
        <v>20210419</v>
      </c>
    </row>
    <row r="36" spans="1:9" x14ac:dyDescent="0.35">
      <c r="A36" t="s">
        <v>2</v>
      </c>
      <c r="B36">
        <v>800067065</v>
      </c>
      <c r="C36" s="3" t="s">
        <v>11</v>
      </c>
      <c r="D36" s="2">
        <v>44301</v>
      </c>
      <c r="E36">
        <v>1</v>
      </c>
      <c r="F36" s="7">
        <v>648824688</v>
      </c>
      <c r="G36" s="7">
        <v>0</v>
      </c>
      <c r="H36" s="7">
        <v>8734961</v>
      </c>
      <c r="I36" s="5">
        <v>20210419</v>
      </c>
    </row>
    <row r="37" spans="1:9" x14ac:dyDescent="0.35">
      <c r="A37" t="s">
        <v>2</v>
      </c>
      <c r="B37">
        <v>891079999</v>
      </c>
      <c r="C37" s="3" t="s">
        <v>165</v>
      </c>
      <c r="D37" s="2">
        <v>44316</v>
      </c>
      <c r="E37">
        <v>1</v>
      </c>
      <c r="F37" s="7">
        <v>642777572</v>
      </c>
      <c r="G37" s="7">
        <v>865775</v>
      </c>
      <c r="H37" s="7">
        <v>0</v>
      </c>
      <c r="I37">
        <v>20210430</v>
      </c>
    </row>
    <row r="38" spans="1:9" x14ac:dyDescent="0.35">
      <c r="A38" t="s">
        <v>2</v>
      </c>
      <c r="B38">
        <v>900261353</v>
      </c>
      <c r="C38" s="3" t="s">
        <v>40</v>
      </c>
      <c r="D38" s="2">
        <v>44278</v>
      </c>
      <c r="E38">
        <v>1</v>
      </c>
      <c r="F38" s="7">
        <v>597384722</v>
      </c>
      <c r="G38" s="7">
        <v>0</v>
      </c>
      <c r="H38" s="7">
        <v>20544654</v>
      </c>
      <c r="I38" s="5">
        <v>20210419</v>
      </c>
    </row>
    <row r="39" spans="1:9" x14ac:dyDescent="0.35">
      <c r="A39" t="s">
        <v>2</v>
      </c>
      <c r="B39">
        <v>811042050</v>
      </c>
      <c r="C39" s="3" t="s">
        <v>17</v>
      </c>
      <c r="D39" s="2">
        <v>44292</v>
      </c>
      <c r="E39">
        <v>1</v>
      </c>
      <c r="F39" s="7">
        <v>594059505</v>
      </c>
      <c r="G39" s="7">
        <v>0</v>
      </c>
      <c r="H39" s="7">
        <v>0</v>
      </c>
      <c r="I39" s="5">
        <v>20210419</v>
      </c>
    </row>
    <row r="40" spans="1:9" x14ac:dyDescent="0.35">
      <c r="A40" t="s">
        <v>2</v>
      </c>
      <c r="B40">
        <v>811042050</v>
      </c>
      <c r="C40" s="3" t="s">
        <v>17</v>
      </c>
      <c r="D40" s="2">
        <v>44292</v>
      </c>
      <c r="E40">
        <v>1</v>
      </c>
      <c r="F40" s="7">
        <v>545226333</v>
      </c>
      <c r="G40" s="7">
        <v>0</v>
      </c>
      <c r="H40" s="7">
        <v>48833172</v>
      </c>
      <c r="I40" s="5">
        <v>20210419</v>
      </c>
    </row>
    <row r="41" spans="1:9" x14ac:dyDescent="0.35">
      <c r="A41" t="s">
        <v>2</v>
      </c>
      <c r="B41">
        <v>890902922</v>
      </c>
      <c r="C41" s="3" t="s">
        <v>22</v>
      </c>
      <c r="D41" s="2">
        <v>44295</v>
      </c>
      <c r="E41">
        <v>1</v>
      </c>
      <c r="F41" s="7">
        <v>511735530</v>
      </c>
      <c r="G41" s="7">
        <v>76500846</v>
      </c>
      <c r="H41" s="7">
        <v>0</v>
      </c>
      <c r="I41" s="5">
        <v>20210419</v>
      </c>
    </row>
    <row r="42" spans="1:9" x14ac:dyDescent="0.35">
      <c r="A42" t="s">
        <v>2</v>
      </c>
      <c r="B42">
        <v>830123731</v>
      </c>
      <c r="C42" s="3" t="s">
        <v>110</v>
      </c>
      <c r="D42" s="2">
        <v>44316</v>
      </c>
      <c r="E42">
        <v>1</v>
      </c>
      <c r="F42" s="7">
        <v>498829547</v>
      </c>
      <c r="G42" s="7">
        <v>0</v>
      </c>
      <c r="H42" s="7">
        <v>0</v>
      </c>
      <c r="I42">
        <v>20210430</v>
      </c>
    </row>
    <row r="43" spans="1:9" x14ac:dyDescent="0.35">
      <c r="A43" t="s">
        <v>2</v>
      </c>
      <c r="B43">
        <v>890902922</v>
      </c>
      <c r="C43" s="3" t="s">
        <v>22</v>
      </c>
      <c r="D43" s="2">
        <v>44295</v>
      </c>
      <c r="E43">
        <v>1</v>
      </c>
      <c r="F43" s="7">
        <v>440601925</v>
      </c>
      <c r="G43" s="7">
        <v>0</v>
      </c>
      <c r="H43" s="7">
        <v>71133605</v>
      </c>
      <c r="I43" s="5">
        <v>20210419</v>
      </c>
    </row>
    <row r="44" spans="1:9" x14ac:dyDescent="0.35">
      <c r="A44" t="s">
        <v>2</v>
      </c>
      <c r="B44">
        <v>811046900</v>
      </c>
      <c r="C44" s="3" t="s">
        <v>19</v>
      </c>
      <c r="D44" s="2">
        <v>44295</v>
      </c>
      <c r="E44">
        <v>1</v>
      </c>
      <c r="F44" s="7">
        <v>434442177</v>
      </c>
      <c r="G44" s="7">
        <v>564772133</v>
      </c>
      <c r="H44" s="7">
        <v>0</v>
      </c>
      <c r="I44" s="5">
        <v>20210419</v>
      </c>
    </row>
    <row r="45" spans="1:9" x14ac:dyDescent="0.35">
      <c r="A45" t="s">
        <v>2</v>
      </c>
      <c r="B45">
        <v>890911816</v>
      </c>
      <c r="C45" s="3" t="s">
        <v>153</v>
      </c>
      <c r="D45" s="2">
        <v>44316</v>
      </c>
      <c r="E45">
        <v>1</v>
      </c>
      <c r="F45" s="7">
        <v>424723489</v>
      </c>
      <c r="G45" s="7">
        <v>0</v>
      </c>
      <c r="H45" s="7">
        <v>0</v>
      </c>
      <c r="I45">
        <v>20210430</v>
      </c>
    </row>
    <row r="46" spans="1:9" x14ac:dyDescent="0.35">
      <c r="A46" t="s">
        <v>2</v>
      </c>
      <c r="B46">
        <v>890982264</v>
      </c>
      <c r="C46" s="3" t="s">
        <v>161</v>
      </c>
      <c r="D46" s="2">
        <v>44316</v>
      </c>
      <c r="E46">
        <v>1</v>
      </c>
      <c r="F46" s="7">
        <v>411490397</v>
      </c>
      <c r="G46" s="7">
        <v>0</v>
      </c>
      <c r="H46" s="7">
        <v>0</v>
      </c>
      <c r="I46">
        <v>20210430</v>
      </c>
    </row>
    <row r="47" spans="1:9" x14ac:dyDescent="0.35">
      <c r="A47" t="s">
        <v>2</v>
      </c>
      <c r="B47">
        <v>811046900</v>
      </c>
      <c r="C47" s="3" t="s">
        <v>19</v>
      </c>
      <c r="D47" s="2">
        <v>44295</v>
      </c>
      <c r="E47">
        <v>1</v>
      </c>
      <c r="F47" s="7">
        <v>402790386</v>
      </c>
      <c r="G47" s="7">
        <v>0</v>
      </c>
      <c r="H47" s="7">
        <v>31651791</v>
      </c>
      <c r="I47" s="5">
        <v>20210419</v>
      </c>
    </row>
    <row r="48" spans="1:9" x14ac:dyDescent="0.35">
      <c r="A48" t="s">
        <v>2</v>
      </c>
      <c r="B48">
        <v>890982608</v>
      </c>
      <c r="C48" s="3" t="s">
        <v>162</v>
      </c>
      <c r="D48" s="2">
        <v>44316</v>
      </c>
      <c r="E48">
        <v>1</v>
      </c>
      <c r="F48" s="7">
        <v>380807792</v>
      </c>
      <c r="G48" s="7">
        <v>0</v>
      </c>
      <c r="H48" s="7">
        <v>0</v>
      </c>
      <c r="I48">
        <v>20210430</v>
      </c>
    </row>
    <row r="49" spans="1:9" x14ac:dyDescent="0.35">
      <c r="A49" t="s">
        <v>2</v>
      </c>
      <c r="B49">
        <v>890981536</v>
      </c>
      <c r="C49" s="3" t="s">
        <v>35</v>
      </c>
      <c r="D49" s="2">
        <v>44300</v>
      </c>
      <c r="E49">
        <v>1</v>
      </c>
      <c r="F49" s="7">
        <v>368238719</v>
      </c>
      <c r="G49" s="7">
        <v>1707665</v>
      </c>
      <c r="H49" s="7">
        <v>0</v>
      </c>
      <c r="I49" s="5">
        <v>20210415</v>
      </c>
    </row>
    <row r="50" spans="1:9" x14ac:dyDescent="0.35">
      <c r="A50" t="s">
        <v>2</v>
      </c>
      <c r="B50">
        <v>890905166</v>
      </c>
      <c r="C50" s="3" t="s">
        <v>149</v>
      </c>
      <c r="D50" s="2">
        <v>44272</v>
      </c>
      <c r="E50">
        <v>1</v>
      </c>
      <c r="F50" s="7">
        <v>356405560</v>
      </c>
      <c r="G50" s="7">
        <v>0</v>
      </c>
      <c r="H50" s="7">
        <v>0</v>
      </c>
      <c r="I50">
        <v>20210430</v>
      </c>
    </row>
    <row r="51" spans="1:9" x14ac:dyDescent="0.35">
      <c r="A51" t="s">
        <v>2</v>
      </c>
      <c r="B51">
        <v>890981536</v>
      </c>
      <c r="C51" s="3" t="s">
        <v>35</v>
      </c>
      <c r="D51" s="2">
        <v>44300</v>
      </c>
      <c r="E51">
        <v>1</v>
      </c>
      <c r="F51" s="7">
        <v>292013242</v>
      </c>
      <c r="G51" s="7">
        <v>0</v>
      </c>
      <c r="H51" s="7">
        <v>76225477</v>
      </c>
      <c r="I51" s="5">
        <v>20210415</v>
      </c>
    </row>
    <row r="52" spans="1:9" x14ac:dyDescent="0.35">
      <c r="A52" t="s">
        <v>2</v>
      </c>
      <c r="B52">
        <v>805011262</v>
      </c>
      <c r="C52" s="3" t="s">
        <v>79</v>
      </c>
      <c r="D52" s="2">
        <v>44291</v>
      </c>
      <c r="E52">
        <v>1</v>
      </c>
      <c r="F52" s="7">
        <v>290115078</v>
      </c>
      <c r="G52" s="7">
        <v>47186803</v>
      </c>
      <c r="H52" s="7">
        <v>0</v>
      </c>
      <c r="I52">
        <v>20210430</v>
      </c>
    </row>
    <row r="53" spans="1:9" x14ac:dyDescent="0.35">
      <c r="A53" t="s">
        <v>2</v>
      </c>
      <c r="B53">
        <v>890905843</v>
      </c>
      <c r="C53" s="3" t="s">
        <v>27</v>
      </c>
      <c r="D53" s="2">
        <v>44308</v>
      </c>
      <c r="E53">
        <v>1</v>
      </c>
      <c r="F53" s="7">
        <v>290043690</v>
      </c>
      <c r="G53" s="7">
        <v>234643675</v>
      </c>
      <c r="H53" s="7">
        <v>0</v>
      </c>
      <c r="I53" s="5">
        <v>20210419</v>
      </c>
    </row>
    <row r="54" spans="1:9" x14ac:dyDescent="0.35">
      <c r="A54" t="s">
        <v>2</v>
      </c>
      <c r="B54">
        <v>890903777</v>
      </c>
      <c r="C54" s="3" t="s">
        <v>23</v>
      </c>
      <c r="D54" s="2">
        <v>44307</v>
      </c>
      <c r="E54">
        <v>1</v>
      </c>
      <c r="F54" s="7">
        <v>285055263</v>
      </c>
      <c r="G54" s="7">
        <v>263026188</v>
      </c>
      <c r="H54" s="7">
        <v>0</v>
      </c>
      <c r="I54" s="5">
        <v>20210419</v>
      </c>
    </row>
    <row r="55" spans="1:9" x14ac:dyDescent="0.35">
      <c r="A55" t="s">
        <v>2</v>
      </c>
      <c r="B55">
        <v>890903777</v>
      </c>
      <c r="C55" s="3" t="s">
        <v>23</v>
      </c>
      <c r="D55" s="2">
        <v>44307</v>
      </c>
      <c r="E55">
        <v>1</v>
      </c>
      <c r="F55" s="7">
        <v>271502318</v>
      </c>
      <c r="G55" s="7">
        <v>0</v>
      </c>
      <c r="H55" s="7">
        <v>13552945</v>
      </c>
      <c r="I55" s="5">
        <v>20210419</v>
      </c>
    </row>
    <row r="56" spans="1:9" x14ac:dyDescent="0.35">
      <c r="A56" t="s">
        <v>2</v>
      </c>
      <c r="B56">
        <v>890981137</v>
      </c>
      <c r="C56" s="3" t="s">
        <v>33</v>
      </c>
      <c r="D56" s="2">
        <v>44263</v>
      </c>
      <c r="E56">
        <v>1</v>
      </c>
      <c r="F56" s="7">
        <v>259939347</v>
      </c>
      <c r="G56" s="7">
        <v>0</v>
      </c>
      <c r="H56" s="7">
        <v>643605262</v>
      </c>
      <c r="I56" s="5">
        <v>20210415</v>
      </c>
    </row>
    <row r="57" spans="1:9" x14ac:dyDescent="0.35">
      <c r="A57" t="s">
        <v>2</v>
      </c>
      <c r="B57">
        <v>890905843</v>
      </c>
      <c r="C57" s="3" t="s">
        <v>27</v>
      </c>
      <c r="D57" s="2">
        <v>44308</v>
      </c>
      <c r="E57">
        <v>1</v>
      </c>
      <c r="F57" s="7">
        <v>258614019</v>
      </c>
      <c r="G57" s="7">
        <v>0</v>
      </c>
      <c r="H57" s="7">
        <v>31429671</v>
      </c>
      <c r="I57" s="5">
        <v>20210419</v>
      </c>
    </row>
    <row r="58" spans="1:9" x14ac:dyDescent="0.35">
      <c r="A58" t="s">
        <v>2</v>
      </c>
      <c r="B58">
        <v>830106376</v>
      </c>
      <c r="C58" s="3" t="s">
        <v>109</v>
      </c>
      <c r="D58" s="2">
        <v>44316</v>
      </c>
      <c r="E58">
        <v>1</v>
      </c>
      <c r="F58" s="7">
        <v>252360556</v>
      </c>
      <c r="G58" s="7">
        <v>0</v>
      </c>
      <c r="H58" s="7">
        <v>0</v>
      </c>
      <c r="I58">
        <v>20210430</v>
      </c>
    </row>
    <row r="59" spans="1:9" x14ac:dyDescent="0.35">
      <c r="A59" t="s">
        <v>2</v>
      </c>
      <c r="B59">
        <v>800149026</v>
      </c>
      <c r="C59" s="3" t="s">
        <v>13</v>
      </c>
      <c r="D59" s="2">
        <v>44292</v>
      </c>
      <c r="E59">
        <v>1</v>
      </c>
      <c r="F59" s="7">
        <v>232783424</v>
      </c>
      <c r="G59" s="7">
        <v>132296043</v>
      </c>
      <c r="H59" s="7">
        <v>0</v>
      </c>
      <c r="I59" s="5">
        <v>20210419</v>
      </c>
    </row>
    <row r="60" spans="1:9" x14ac:dyDescent="0.35">
      <c r="A60" t="s">
        <v>2</v>
      </c>
      <c r="B60">
        <v>800149026</v>
      </c>
      <c r="C60" s="3" t="s">
        <v>13</v>
      </c>
      <c r="D60" s="2">
        <v>44292</v>
      </c>
      <c r="E60">
        <v>1</v>
      </c>
      <c r="F60" s="7">
        <v>217397629</v>
      </c>
      <c r="G60" s="7">
        <v>0</v>
      </c>
      <c r="H60" s="7">
        <v>15385795</v>
      </c>
      <c r="I60" s="5">
        <v>20210419</v>
      </c>
    </row>
    <row r="61" spans="1:9" x14ac:dyDescent="0.35">
      <c r="A61" t="s">
        <v>2</v>
      </c>
      <c r="B61">
        <v>900226451</v>
      </c>
      <c r="C61" s="3" t="s">
        <v>39</v>
      </c>
      <c r="D61" s="2">
        <v>44272</v>
      </c>
      <c r="E61">
        <v>1</v>
      </c>
      <c r="F61" s="7">
        <v>211042244</v>
      </c>
      <c r="G61" s="7">
        <v>0</v>
      </c>
      <c r="H61" s="7">
        <v>11909530</v>
      </c>
      <c r="I61" s="5">
        <v>20210419</v>
      </c>
    </row>
    <row r="62" spans="1:9" x14ac:dyDescent="0.35">
      <c r="A62" t="s">
        <v>2</v>
      </c>
      <c r="B62">
        <v>811032818</v>
      </c>
      <c r="C62" s="3" t="s">
        <v>16</v>
      </c>
      <c r="D62" s="2">
        <v>44305</v>
      </c>
      <c r="E62">
        <v>1</v>
      </c>
      <c r="F62" s="7">
        <v>201990867</v>
      </c>
      <c r="G62" s="7">
        <v>121967795</v>
      </c>
      <c r="H62" s="7">
        <v>0</v>
      </c>
      <c r="I62" s="5">
        <v>20210419</v>
      </c>
    </row>
    <row r="63" spans="1:9" x14ac:dyDescent="0.35">
      <c r="A63" t="s">
        <v>2</v>
      </c>
      <c r="B63">
        <v>890938774</v>
      </c>
      <c r="C63" s="3" t="s">
        <v>155</v>
      </c>
      <c r="D63" s="2">
        <v>44316</v>
      </c>
      <c r="E63">
        <v>1</v>
      </c>
      <c r="F63" s="7">
        <v>193808326</v>
      </c>
      <c r="G63" s="7">
        <v>0</v>
      </c>
      <c r="H63" s="7">
        <v>0</v>
      </c>
      <c r="I63">
        <v>20210430</v>
      </c>
    </row>
    <row r="64" spans="1:9" x14ac:dyDescent="0.35">
      <c r="A64" t="s">
        <v>2</v>
      </c>
      <c r="B64">
        <v>900408220</v>
      </c>
      <c r="C64" s="3" t="s">
        <v>223</v>
      </c>
      <c r="D64" s="2">
        <v>44298</v>
      </c>
      <c r="E64">
        <v>1</v>
      </c>
      <c r="F64" s="7">
        <v>154475942</v>
      </c>
      <c r="G64" s="7">
        <v>1392245592</v>
      </c>
      <c r="H64" s="7">
        <v>0</v>
      </c>
      <c r="I64">
        <v>20210430</v>
      </c>
    </row>
    <row r="65" spans="1:9" x14ac:dyDescent="0.35">
      <c r="A65" t="s">
        <v>2</v>
      </c>
      <c r="B65">
        <v>811032818</v>
      </c>
      <c r="C65" s="3" t="s">
        <v>16</v>
      </c>
      <c r="D65" s="2">
        <v>44305</v>
      </c>
      <c r="E65">
        <v>1</v>
      </c>
      <c r="F65" s="7">
        <v>135203063</v>
      </c>
      <c r="G65" s="7">
        <v>0</v>
      </c>
      <c r="H65" s="7">
        <v>66787804</v>
      </c>
      <c r="I65" s="5">
        <v>20210419</v>
      </c>
    </row>
    <row r="66" spans="1:9" x14ac:dyDescent="0.35">
      <c r="A66" t="s">
        <v>2</v>
      </c>
      <c r="B66">
        <v>890907241</v>
      </c>
      <c r="C66" s="3" t="s">
        <v>152</v>
      </c>
      <c r="D66" s="2">
        <v>44299</v>
      </c>
      <c r="E66">
        <v>1</v>
      </c>
      <c r="F66" s="7">
        <v>134659288</v>
      </c>
      <c r="G66" s="7">
        <v>0</v>
      </c>
      <c r="H66" s="7">
        <v>0</v>
      </c>
      <c r="I66">
        <v>20210430</v>
      </c>
    </row>
    <row r="67" spans="1:9" x14ac:dyDescent="0.35">
      <c r="A67" t="s">
        <v>2</v>
      </c>
      <c r="B67">
        <v>811012234</v>
      </c>
      <c r="C67" s="3" t="s">
        <v>86</v>
      </c>
      <c r="D67" s="2">
        <v>44316</v>
      </c>
      <c r="E67">
        <v>1</v>
      </c>
      <c r="F67" s="7">
        <v>131270826</v>
      </c>
      <c r="G67" s="7">
        <v>0</v>
      </c>
      <c r="H67" s="7">
        <v>0</v>
      </c>
      <c r="I67">
        <v>20210430</v>
      </c>
    </row>
    <row r="68" spans="1:9" x14ac:dyDescent="0.35">
      <c r="A68" t="s">
        <v>2</v>
      </c>
      <c r="B68">
        <v>800014918</v>
      </c>
      <c r="C68" s="3" t="s">
        <v>44</v>
      </c>
      <c r="D68" s="2">
        <v>44316</v>
      </c>
      <c r="E68">
        <v>1</v>
      </c>
      <c r="F68" s="7">
        <v>129280012</v>
      </c>
      <c r="G68" s="7">
        <v>1719443</v>
      </c>
      <c r="H68" s="7">
        <v>0</v>
      </c>
      <c r="I68">
        <v>20210430</v>
      </c>
    </row>
    <row r="69" spans="1:9" x14ac:dyDescent="0.35">
      <c r="A69" t="s">
        <v>2</v>
      </c>
      <c r="B69">
        <v>890981726</v>
      </c>
      <c r="C69" s="3" t="s">
        <v>159</v>
      </c>
      <c r="D69" s="2">
        <v>44263</v>
      </c>
      <c r="E69">
        <v>1</v>
      </c>
      <c r="F69" s="7">
        <v>126231722</v>
      </c>
      <c r="G69" s="7">
        <v>0</v>
      </c>
      <c r="H69" s="7">
        <v>0</v>
      </c>
      <c r="I69">
        <v>20210430</v>
      </c>
    </row>
    <row r="70" spans="1:9" x14ac:dyDescent="0.35">
      <c r="A70" t="s">
        <v>2</v>
      </c>
      <c r="B70">
        <v>800231235</v>
      </c>
      <c r="C70" s="3" t="s">
        <v>73</v>
      </c>
      <c r="D70" s="2">
        <v>44316</v>
      </c>
      <c r="E70">
        <v>1</v>
      </c>
      <c r="F70" s="7">
        <v>123279806</v>
      </c>
      <c r="G70" s="7">
        <v>0</v>
      </c>
      <c r="H70" s="7">
        <v>0</v>
      </c>
      <c r="I70">
        <v>20210430</v>
      </c>
    </row>
    <row r="71" spans="1:9" x14ac:dyDescent="0.35">
      <c r="A71" t="s">
        <v>2</v>
      </c>
      <c r="B71">
        <v>800123106</v>
      </c>
      <c r="C71" s="3" t="s">
        <v>12</v>
      </c>
      <c r="D71" s="2">
        <v>44291</v>
      </c>
      <c r="E71">
        <v>1</v>
      </c>
      <c r="F71" s="7">
        <v>110278774</v>
      </c>
      <c r="G71" s="7">
        <v>0</v>
      </c>
      <c r="H71" s="7">
        <v>0</v>
      </c>
      <c r="I71" s="5">
        <v>20210419</v>
      </c>
    </row>
    <row r="72" spans="1:9" x14ac:dyDescent="0.35">
      <c r="A72" t="s">
        <v>2</v>
      </c>
      <c r="B72">
        <v>900124689</v>
      </c>
      <c r="C72" s="3" t="s">
        <v>38</v>
      </c>
      <c r="D72" s="2">
        <v>44277</v>
      </c>
      <c r="E72">
        <v>1</v>
      </c>
      <c r="F72" s="7">
        <v>109122461</v>
      </c>
      <c r="G72" s="7">
        <v>0</v>
      </c>
      <c r="H72" s="7">
        <v>8839762</v>
      </c>
      <c r="I72" s="5">
        <v>20210419</v>
      </c>
    </row>
    <row r="73" spans="1:9" x14ac:dyDescent="0.35">
      <c r="A73" t="s">
        <v>2</v>
      </c>
      <c r="B73">
        <v>900625317</v>
      </c>
      <c r="C73" s="3" t="s">
        <v>229</v>
      </c>
      <c r="D73" s="2">
        <v>44281</v>
      </c>
      <c r="E73">
        <v>1</v>
      </c>
      <c r="F73" s="7">
        <v>98550986</v>
      </c>
      <c r="G73" s="7">
        <v>37125695</v>
      </c>
      <c r="H73" s="7">
        <v>0</v>
      </c>
      <c r="I73">
        <v>20210430</v>
      </c>
    </row>
    <row r="74" spans="1:9" x14ac:dyDescent="0.35">
      <c r="A74" t="s">
        <v>2</v>
      </c>
      <c r="B74">
        <v>890801099</v>
      </c>
      <c r="C74" s="3" t="s">
        <v>143</v>
      </c>
      <c r="D74" s="2">
        <v>44316</v>
      </c>
      <c r="E74">
        <v>1</v>
      </c>
      <c r="F74" s="7">
        <v>85186437</v>
      </c>
      <c r="G74" s="7">
        <v>20716247</v>
      </c>
      <c r="H74" s="7">
        <v>0</v>
      </c>
      <c r="I74">
        <v>20210430</v>
      </c>
    </row>
    <row r="75" spans="1:9" x14ac:dyDescent="0.35">
      <c r="A75" t="s">
        <v>2</v>
      </c>
      <c r="B75">
        <v>900042103</v>
      </c>
      <c r="C75" s="3" t="s">
        <v>201</v>
      </c>
      <c r="D75" s="2">
        <v>44316</v>
      </c>
      <c r="E75">
        <v>1</v>
      </c>
      <c r="F75" s="7">
        <v>82024423</v>
      </c>
      <c r="G75" s="7">
        <v>586639</v>
      </c>
      <c r="H75" s="7">
        <v>0</v>
      </c>
      <c r="I75">
        <v>20210430</v>
      </c>
    </row>
    <row r="76" spans="1:9" x14ac:dyDescent="0.35">
      <c r="A76" t="s">
        <v>2</v>
      </c>
      <c r="B76">
        <v>800123106</v>
      </c>
      <c r="C76" s="3" t="s">
        <v>12</v>
      </c>
      <c r="D76" s="2">
        <v>44291</v>
      </c>
      <c r="E76">
        <v>1</v>
      </c>
      <c r="F76" s="7">
        <v>76866602</v>
      </c>
      <c r="G76" s="7">
        <v>0</v>
      </c>
      <c r="H76" s="7">
        <v>33412172</v>
      </c>
      <c r="I76" s="5">
        <v>20210419</v>
      </c>
    </row>
    <row r="77" spans="1:9" x14ac:dyDescent="0.35">
      <c r="A77" t="s">
        <v>2</v>
      </c>
      <c r="B77">
        <v>830504734</v>
      </c>
      <c r="C77" s="3" t="s">
        <v>111</v>
      </c>
      <c r="D77" s="2">
        <v>44316</v>
      </c>
      <c r="E77">
        <v>1</v>
      </c>
      <c r="F77" s="7">
        <v>74915386</v>
      </c>
      <c r="G77" s="7">
        <v>0</v>
      </c>
      <c r="H77" s="7">
        <v>0</v>
      </c>
      <c r="I77">
        <v>20210430</v>
      </c>
    </row>
    <row r="78" spans="1:9" x14ac:dyDescent="0.35">
      <c r="A78" t="s">
        <v>2</v>
      </c>
      <c r="B78">
        <v>900007860</v>
      </c>
      <c r="C78" s="3" t="s">
        <v>199</v>
      </c>
      <c r="D78" s="2">
        <v>44316</v>
      </c>
      <c r="E78">
        <v>1</v>
      </c>
      <c r="F78" s="7">
        <v>74880248</v>
      </c>
      <c r="G78" s="7">
        <v>0</v>
      </c>
      <c r="H78" s="7">
        <v>0</v>
      </c>
      <c r="I78">
        <v>20210430</v>
      </c>
    </row>
    <row r="79" spans="1:9" x14ac:dyDescent="0.35">
      <c r="A79" t="s">
        <v>2</v>
      </c>
      <c r="B79">
        <v>900959051</v>
      </c>
      <c r="C79" s="3" t="s">
        <v>234</v>
      </c>
      <c r="D79" s="2">
        <v>44316</v>
      </c>
      <c r="E79">
        <v>1</v>
      </c>
      <c r="F79" s="7">
        <v>68881838</v>
      </c>
      <c r="G79" s="7">
        <v>24859283</v>
      </c>
      <c r="H79" s="7">
        <v>0</v>
      </c>
      <c r="I79">
        <v>20210430</v>
      </c>
    </row>
    <row r="80" spans="1:9" x14ac:dyDescent="0.35">
      <c r="A80" t="s">
        <v>2</v>
      </c>
      <c r="B80">
        <v>811042064</v>
      </c>
      <c r="C80" s="3" t="s">
        <v>18</v>
      </c>
      <c r="D80" s="2">
        <v>44271</v>
      </c>
      <c r="E80">
        <v>1</v>
      </c>
      <c r="F80" s="7">
        <v>64056132</v>
      </c>
      <c r="G80" s="7">
        <v>0</v>
      </c>
      <c r="H80" s="7">
        <v>0</v>
      </c>
      <c r="I80" s="5">
        <v>20210419</v>
      </c>
    </row>
    <row r="81" spans="1:9" x14ac:dyDescent="0.35">
      <c r="A81" t="s">
        <v>2</v>
      </c>
      <c r="B81">
        <v>892000501</v>
      </c>
      <c r="C81" s="3" t="s">
        <v>185</v>
      </c>
      <c r="D81" s="2">
        <v>44316</v>
      </c>
      <c r="E81">
        <v>1</v>
      </c>
      <c r="F81" s="7">
        <v>63865665</v>
      </c>
      <c r="G81" s="7">
        <v>4754861</v>
      </c>
      <c r="H81" s="7">
        <v>0</v>
      </c>
      <c r="I81">
        <v>20210430</v>
      </c>
    </row>
    <row r="82" spans="1:9" x14ac:dyDescent="0.35">
      <c r="A82" t="s">
        <v>2</v>
      </c>
      <c r="B82">
        <v>811042064</v>
      </c>
      <c r="C82" s="3" t="s">
        <v>18</v>
      </c>
      <c r="D82" s="2">
        <v>44271</v>
      </c>
      <c r="E82">
        <v>1</v>
      </c>
      <c r="F82" s="7">
        <v>63452832</v>
      </c>
      <c r="G82" s="7">
        <v>0</v>
      </c>
      <c r="H82" s="7">
        <v>603300</v>
      </c>
      <c r="I82" s="5">
        <v>20210419</v>
      </c>
    </row>
    <row r="83" spans="1:9" x14ac:dyDescent="0.35">
      <c r="A83" t="s">
        <v>2</v>
      </c>
      <c r="B83">
        <v>805027743</v>
      </c>
      <c r="C83" s="3" t="s">
        <v>80</v>
      </c>
      <c r="D83" s="2">
        <v>44316</v>
      </c>
      <c r="E83">
        <v>1</v>
      </c>
      <c r="F83" s="7">
        <v>58289125</v>
      </c>
      <c r="G83" s="7">
        <v>0</v>
      </c>
      <c r="H83" s="7">
        <v>0</v>
      </c>
      <c r="I83">
        <v>20210430</v>
      </c>
    </row>
    <row r="84" spans="1:9" x14ac:dyDescent="0.35">
      <c r="A84" t="s">
        <v>2</v>
      </c>
      <c r="B84">
        <v>900857186</v>
      </c>
      <c r="C84" s="3" t="s">
        <v>41</v>
      </c>
      <c r="D84" s="2">
        <v>44272</v>
      </c>
      <c r="E84">
        <v>1</v>
      </c>
      <c r="F84" s="7">
        <v>56200564</v>
      </c>
      <c r="G84" s="7">
        <v>0</v>
      </c>
      <c r="H84" s="7">
        <v>45822290</v>
      </c>
      <c r="I84" s="5">
        <v>20210419</v>
      </c>
    </row>
    <row r="85" spans="1:9" x14ac:dyDescent="0.35">
      <c r="A85" t="s">
        <v>2</v>
      </c>
      <c r="B85">
        <v>900386591</v>
      </c>
      <c r="C85" s="3" t="s">
        <v>220</v>
      </c>
      <c r="D85" s="2">
        <v>44316</v>
      </c>
      <c r="E85">
        <v>1</v>
      </c>
      <c r="F85" s="7">
        <v>50427409</v>
      </c>
      <c r="G85" s="7">
        <v>531618715</v>
      </c>
      <c r="H85" s="7">
        <v>0</v>
      </c>
      <c r="I85">
        <v>20210430</v>
      </c>
    </row>
    <row r="86" spans="1:9" x14ac:dyDescent="0.35">
      <c r="A86" t="s">
        <v>2</v>
      </c>
      <c r="B86">
        <v>800190884</v>
      </c>
      <c r="C86" s="3" t="s">
        <v>62</v>
      </c>
      <c r="D86" s="2">
        <v>44298</v>
      </c>
      <c r="E86">
        <v>1</v>
      </c>
      <c r="F86" s="7">
        <v>50286927</v>
      </c>
      <c r="G86" s="7">
        <v>169471049</v>
      </c>
      <c r="H86" s="7">
        <v>0</v>
      </c>
      <c r="I86">
        <v>20210430</v>
      </c>
    </row>
    <row r="87" spans="1:9" x14ac:dyDescent="0.35">
      <c r="A87" t="s">
        <v>2</v>
      </c>
      <c r="B87">
        <v>800038024</v>
      </c>
      <c r="C87" s="3" t="s">
        <v>48</v>
      </c>
      <c r="D87" s="2">
        <v>44316</v>
      </c>
      <c r="E87">
        <v>1</v>
      </c>
      <c r="F87" s="7">
        <v>49860409</v>
      </c>
      <c r="G87" s="7">
        <v>8451167</v>
      </c>
      <c r="H87" s="7">
        <v>0</v>
      </c>
      <c r="I87">
        <v>20210430</v>
      </c>
    </row>
    <row r="88" spans="1:9" x14ac:dyDescent="0.35">
      <c r="A88" t="s">
        <v>2</v>
      </c>
      <c r="B88">
        <v>890303841</v>
      </c>
      <c r="C88" s="3" t="s">
        <v>134</v>
      </c>
      <c r="D88" s="2">
        <v>44316</v>
      </c>
      <c r="E88">
        <v>1</v>
      </c>
      <c r="F88" s="7">
        <v>49240755</v>
      </c>
      <c r="G88" s="7">
        <v>215715</v>
      </c>
      <c r="H88" s="7">
        <v>0</v>
      </c>
      <c r="I88">
        <v>20210430</v>
      </c>
    </row>
    <row r="89" spans="1:9" x14ac:dyDescent="0.35">
      <c r="A89" t="s">
        <v>2</v>
      </c>
      <c r="B89">
        <v>892399994</v>
      </c>
      <c r="C89" s="3" t="s">
        <v>191</v>
      </c>
      <c r="D89" s="2">
        <v>44316</v>
      </c>
      <c r="E89">
        <v>1</v>
      </c>
      <c r="F89" s="7">
        <v>49119222</v>
      </c>
      <c r="G89" s="7">
        <v>5516723</v>
      </c>
      <c r="H89" s="7">
        <v>0</v>
      </c>
      <c r="I89">
        <v>20210430</v>
      </c>
    </row>
    <row r="90" spans="1:9" x14ac:dyDescent="0.35">
      <c r="A90" t="s">
        <v>2</v>
      </c>
      <c r="B90">
        <v>800196652</v>
      </c>
      <c r="C90" s="3" t="s">
        <v>65</v>
      </c>
      <c r="D90" s="2">
        <v>44271</v>
      </c>
      <c r="E90">
        <v>1</v>
      </c>
      <c r="F90" s="7">
        <v>48565895</v>
      </c>
      <c r="G90" s="7">
        <v>0</v>
      </c>
      <c r="H90" s="7">
        <v>0</v>
      </c>
      <c r="I90">
        <v>20210430</v>
      </c>
    </row>
    <row r="91" spans="1:9" x14ac:dyDescent="0.35">
      <c r="A91" t="s">
        <v>2</v>
      </c>
      <c r="B91">
        <v>900006037</v>
      </c>
      <c r="C91" s="3" t="s">
        <v>198</v>
      </c>
      <c r="D91" s="2">
        <v>44316</v>
      </c>
      <c r="E91">
        <v>1</v>
      </c>
      <c r="F91" s="7">
        <v>47638218</v>
      </c>
      <c r="G91" s="7">
        <v>12443372</v>
      </c>
      <c r="H91" s="7">
        <v>0</v>
      </c>
      <c r="I91">
        <v>20210430</v>
      </c>
    </row>
    <row r="92" spans="1:9" x14ac:dyDescent="0.35">
      <c r="A92" t="s">
        <v>2</v>
      </c>
      <c r="B92">
        <v>900005955</v>
      </c>
      <c r="C92" s="3" t="s">
        <v>197</v>
      </c>
      <c r="D92" s="2">
        <v>44316</v>
      </c>
      <c r="E92">
        <v>1</v>
      </c>
      <c r="F92" s="7">
        <v>42186618</v>
      </c>
      <c r="G92" s="7">
        <v>0</v>
      </c>
      <c r="H92" s="7">
        <v>0</v>
      </c>
      <c r="I92">
        <v>20210430</v>
      </c>
    </row>
    <row r="93" spans="1:9" x14ac:dyDescent="0.35">
      <c r="A93" t="s">
        <v>2</v>
      </c>
      <c r="B93">
        <v>811002429</v>
      </c>
      <c r="C93" s="3" t="s">
        <v>14</v>
      </c>
      <c r="D93" s="2">
        <v>44299</v>
      </c>
      <c r="E93">
        <v>1</v>
      </c>
      <c r="F93" s="7">
        <v>42095981</v>
      </c>
      <c r="G93" s="7">
        <v>92076818</v>
      </c>
      <c r="H93" s="7">
        <v>0</v>
      </c>
      <c r="I93" s="5">
        <v>20210419</v>
      </c>
    </row>
    <row r="94" spans="1:9" x14ac:dyDescent="0.35">
      <c r="A94" t="s">
        <v>2</v>
      </c>
      <c r="B94">
        <v>890303461</v>
      </c>
      <c r="C94" s="3" t="s">
        <v>133</v>
      </c>
      <c r="D94" s="2">
        <v>44316</v>
      </c>
      <c r="E94">
        <v>1</v>
      </c>
      <c r="F94" s="7">
        <v>40803974</v>
      </c>
      <c r="G94" s="7">
        <v>47687956</v>
      </c>
      <c r="H94" s="7">
        <v>0</v>
      </c>
      <c r="I94">
        <v>20210430</v>
      </c>
    </row>
    <row r="95" spans="1:9" x14ac:dyDescent="0.35">
      <c r="A95" t="s">
        <v>2</v>
      </c>
      <c r="B95">
        <v>892280033</v>
      </c>
      <c r="C95" s="3" t="s">
        <v>188</v>
      </c>
      <c r="D95" s="2">
        <v>44316</v>
      </c>
      <c r="E95">
        <v>1</v>
      </c>
      <c r="F95" s="7">
        <v>39367667</v>
      </c>
      <c r="G95" s="7">
        <v>0</v>
      </c>
      <c r="H95" s="7">
        <v>0</v>
      </c>
      <c r="I95">
        <v>20210430</v>
      </c>
    </row>
    <row r="96" spans="1:9" x14ac:dyDescent="0.35">
      <c r="A96" t="s">
        <v>2</v>
      </c>
      <c r="B96">
        <v>890985405</v>
      </c>
      <c r="C96" s="3" t="s">
        <v>164</v>
      </c>
      <c r="D96" s="2">
        <v>44267</v>
      </c>
      <c r="E96">
        <v>1</v>
      </c>
      <c r="F96" s="7">
        <v>38766534</v>
      </c>
      <c r="G96" s="7">
        <v>0</v>
      </c>
      <c r="H96" s="7">
        <v>0</v>
      </c>
      <c r="I96">
        <v>20210430</v>
      </c>
    </row>
    <row r="97" spans="1:9" x14ac:dyDescent="0.35">
      <c r="A97" t="s">
        <v>2</v>
      </c>
      <c r="B97">
        <v>900786433</v>
      </c>
      <c r="C97" s="3" t="s">
        <v>230</v>
      </c>
      <c r="D97" s="2">
        <v>44316</v>
      </c>
      <c r="E97">
        <v>1</v>
      </c>
      <c r="F97" s="7">
        <v>37125695</v>
      </c>
      <c r="G97" s="7">
        <v>57596047</v>
      </c>
      <c r="H97" s="7">
        <v>0</v>
      </c>
      <c r="I97">
        <v>20210430</v>
      </c>
    </row>
    <row r="98" spans="1:9" x14ac:dyDescent="0.35">
      <c r="A98" t="s">
        <v>2</v>
      </c>
      <c r="B98">
        <v>900959048</v>
      </c>
      <c r="C98" s="3" t="s">
        <v>233</v>
      </c>
      <c r="D98" s="2">
        <v>44316</v>
      </c>
      <c r="E98">
        <v>1</v>
      </c>
      <c r="F98" s="7">
        <v>37053923</v>
      </c>
      <c r="G98" s="7">
        <v>31827915</v>
      </c>
      <c r="H98" s="7">
        <v>0</v>
      </c>
      <c r="I98">
        <v>20210430</v>
      </c>
    </row>
    <row r="99" spans="1:9" x14ac:dyDescent="0.35">
      <c r="A99" t="s">
        <v>2</v>
      </c>
      <c r="B99">
        <v>811002429</v>
      </c>
      <c r="C99" s="3" t="s">
        <v>14</v>
      </c>
      <c r="D99" s="2">
        <v>44299</v>
      </c>
      <c r="E99">
        <v>1</v>
      </c>
      <c r="F99" s="7">
        <v>36660826</v>
      </c>
      <c r="G99" s="7">
        <v>0</v>
      </c>
      <c r="H99" s="7">
        <v>5435155</v>
      </c>
      <c r="I99" s="5">
        <v>20210419</v>
      </c>
    </row>
    <row r="100" spans="1:9" x14ac:dyDescent="0.35">
      <c r="A100" t="s">
        <v>2</v>
      </c>
      <c r="B100">
        <v>891180268</v>
      </c>
      <c r="C100" s="3" t="s">
        <v>169</v>
      </c>
      <c r="D100" s="2">
        <v>44316</v>
      </c>
      <c r="E100">
        <v>1</v>
      </c>
      <c r="F100" s="7">
        <v>35590211</v>
      </c>
      <c r="G100" s="7">
        <v>0</v>
      </c>
      <c r="H100" s="7">
        <v>0</v>
      </c>
      <c r="I100">
        <v>20210430</v>
      </c>
    </row>
    <row r="101" spans="1:9" x14ac:dyDescent="0.35">
      <c r="A101" t="s">
        <v>2</v>
      </c>
      <c r="B101">
        <v>800000118</v>
      </c>
      <c r="C101" s="3" t="s">
        <v>42</v>
      </c>
      <c r="D101" s="2">
        <v>44316</v>
      </c>
      <c r="E101">
        <v>1</v>
      </c>
      <c r="F101" s="7">
        <v>34172022</v>
      </c>
      <c r="G101" s="7">
        <v>26411228</v>
      </c>
      <c r="H101" s="7">
        <v>0</v>
      </c>
      <c r="I101">
        <v>20210430</v>
      </c>
    </row>
    <row r="102" spans="1:9" x14ac:dyDescent="0.35">
      <c r="A102" t="s">
        <v>2</v>
      </c>
      <c r="B102">
        <v>901121311</v>
      </c>
      <c r="C102" s="3" t="s">
        <v>237</v>
      </c>
      <c r="D102" s="2">
        <v>44316</v>
      </c>
      <c r="E102">
        <v>1</v>
      </c>
      <c r="F102" s="7">
        <v>32920000</v>
      </c>
      <c r="G102" s="7">
        <v>50057844</v>
      </c>
      <c r="H102" s="7">
        <v>0</v>
      </c>
      <c r="I102">
        <v>20210430</v>
      </c>
    </row>
    <row r="103" spans="1:9" x14ac:dyDescent="0.35">
      <c r="A103" t="s">
        <v>2</v>
      </c>
      <c r="B103">
        <v>891080015</v>
      </c>
      <c r="C103" s="3" t="s">
        <v>166</v>
      </c>
      <c r="D103" s="2">
        <v>44316</v>
      </c>
      <c r="E103">
        <v>1</v>
      </c>
      <c r="F103" s="7">
        <v>30101062</v>
      </c>
      <c r="G103" s="7">
        <v>156280</v>
      </c>
      <c r="H103" s="7">
        <v>0</v>
      </c>
      <c r="I103">
        <v>20210430</v>
      </c>
    </row>
    <row r="104" spans="1:9" x14ac:dyDescent="0.35">
      <c r="A104" t="s">
        <v>2</v>
      </c>
      <c r="B104">
        <v>900242742</v>
      </c>
      <c r="C104" s="3" t="s">
        <v>214</v>
      </c>
      <c r="D104" s="2">
        <v>44316</v>
      </c>
      <c r="E104">
        <v>1</v>
      </c>
      <c r="F104" s="7">
        <v>29332648</v>
      </c>
      <c r="G104" s="7">
        <v>588544298</v>
      </c>
      <c r="H104" s="7">
        <v>0</v>
      </c>
      <c r="I104">
        <v>20210430</v>
      </c>
    </row>
    <row r="105" spans="1:9" x14ac:dyDescent="0.35">
      <c r="A105" t="s">
        <v>2</v>
      </c>
      <c r="B105">
        <v>806001061</v>
      </c>
      <c r="C105" s="3" t="s">
        <v>81</v>
      </c>
      <c r="D105" s="2">
        <v>44316</v>
      </c>
      <c r="E105">
        <v>1</v>
      </c>
      <c r="F105" s="7">
        <v>26764722</v>
      </c>
      <c r="G105" s="7">
        <v>0</v>
      </c>
      <c r="H105" s="7">
        <v>0</v>
      </c>
      <c r="I105">
        <v>20210430</v>
      </c>
    </row>
    <row r="106" spans="1:9" x14ac:dyDescent="0.35">
      <c r="A106" t="s">
        <v>2</v>
      </c>
      <c r="B106">
        <v>891501676</v>
      </c>
      <c r="C106" s="3" t="s">
        <v>178</v>
      </c>
      <c r="D106" s="2">
        <v>44316</v>
      </c>
      <c r="E106">
        <v>1</v>
      </c>
      <c r="F106" s="7">
        <v>24953155</v>
      </c>
      <c r="G106" s="7">
        <v>8437314</v>
      </c>
      <c r="H106" s="7">
        <v>0</v>
      </c>
      <c r="I106">
        <v>20210430</v>
      </c>
    </row>
    <row r="107" spans="1:9" x14ac:dyDescent="0.35">
      <c r="A107" t="s">
        <v>2</v>
      </c>
      <c r="B107">
        <v>810000913</v>
      </c>
      <c r="C107" s="3" t="s">
        <v>85</v>
      </c>
      <c r="D107" s="2">
        <v>44316</v>
      </c>
      <c r="E107">
        <v>1</v>
      </c>
      <c r="F107" s="7">
        <v>22913484</v>
      </c>
      <c r="G107" s="7">
        <v>11433263</v>
      </c>
      <c r="H107" s="7">
        <v>0</v>
      </c>
      <c r="I107">
        <v>20210430</v>
      </c>
    </row>
    <row r="108" spans="1:9" x14ac:dyDescent="0.35">
      <c r="A108" t="s">
        <v>2</v>
      </c>
      <c r="B108">
        <v>815000316</v>
      </c>
      <c r="C108" s="3" t="s">
        <v>92</v>
      </c>
      <c r="D108" s="2">
        <v>44316</v>
      </c>
      <c r="E108">
        <v>1</v>
      </c>
      <c r="F108" s="7">
        <v>21704010</v>
      </c>
      <c r="G108" s="7">
        <v>0</v>
      </c>
      <c r="H108" s="7">
        <v>0</v>
      </c>
      <c r="I108">
        <v>20210430</v>
      </c>
    </row>
    <row r="109" spans="1:9" x14ac:dyDescent="0.35">
      <c r="A109" t="s">
        <v>2</v>
      </c>
      <c r="B109">
        <v>812004935</v>
      </c>
      <c r="C109" s="3" t="s">
        <v>88</v>
      </c>
      <c r="D109" s="2">
        <v>44316</v>
      </c>
      <c r="E109">
        <v>1</v>
      </c>
      <c r="F109" s="7">
        <v>21280562</v>
      </c>
      <c r="G109" s="7">
        <v>0</v>
      </c>
      <c r="H109" s="7">
        <v>0</v>
      </c>
      <c r="I109">
        <v>20210430</v>
      </c>
    </row>
    <row r="110" spans="1:9" x14ac:dyDescent="0.35">
      <c r="A110" t="s">
        <v>2</v>
      </c>
      <c r="B110">
        <v>890480135</v>
      </c>
      <c r="C110" s="3" t="s">
        <v>137</v>
      </c>
      <c r="D110" s="2">
        <v>44316</v>
      </c>
      <c r="E110">
        <v>1</v>
      </c>
      <c r="F110" s="7">
        <v>21092755</v>
      </c>
      <c r="G110" s="7">
        <v>54900</v>
      </c>
      <c r="H110" s="7">
        <v>0</v>
      </c>
      <c r="I110">
        <v>20210430</v>
      </c>
    </row>
    <row r="111" spans="1:9" x14ac:dyDescent="0.35">
      <c r="A111" t="s">
        <v>2</v>
      </c>
      <c r="B111">
        <v>891580002</v>
      </c>
      <c r="C111" s="3" t="s">
        <v>179</v>
      </c>
      <c r="D111" s="2">
        <v>44316</v>
      </c>
      <c r="E111">
        <v>1</v>
      </c>
      <c r="F111" s="7">
        <v>20899654</v>
      </c>
      <c r="G111" s="7">
        <v>0</v>
      </c>
      <c r="H111" s="7">
        <v>0</v>
      </c>
      <c r="I111">
        <v>20210430</v>
      </c>
    </row>
    <row r="112" spans="1:9" x14ac:dyDescent="0.35">
      <c r="A112" t="s">
        <v>2</v>
      </c>
      <c r="B112">
        <v>891409981</v>
      </c>
      <c r="C112" s="3" t="s">
        <v>175</v>
      </c>
      <c r="D112" s="2">
        <v>44316</v>
      </c>
      <c r="E112">
        <v>1</v>
      </c>
      <c r="F112" s="7">
        <v>19648484</v>
      </c>
      <c r="G112" s="7">
        <v>0</v>
      </c>
      <c r="H112" s="7">
        <v>0</v>
      </c>
      <c r="I112">
        <v>20210430</v>
      </c>
    </row>
    <row r="113" spans="1:9" x14ac:dyDescent="0.35">
      <c r="A113" t="s">
        <v>2</v>
      </c>
      <c r="B113">
        <v>890802036</v>
      </c>
      <c r="C113" s="3" t="s">
        <v>145</v>
      </c>
      <c r="D113" s="2">
        <v>44316</v>
      </c>
      <c r="E113">
        <v>1</v>
      </c>
      <c r="F113" s="7">
        <v>17699663</v>
      </c>
      <c r="G113" s="7">
        <v>0</v>
      </c>
      <c r="H113" s="7">
        <v>0</v>
      </c>
      <c r="I113">
        <v>20210430</v>
      </c>
    </row>
    <row r="114" spans="1:9" x14ac:dyDescent="0.35">
      <c r="A114" t="s">
        <v>2</v>
      </c>
      <c r="B114">
        <v>800191643</v>
      </c>
      <c r="C114" s="3" t="s">
        <v>63</v>
      </c>
      <c r="D114" s="2">
        <v>44316</v>
      </c>
      <c r="E114">
        <v>1</v>
      </c>
      <c r="F114" s="7">
        <v>17538379</v>
      </c>
      <c r="G114" s="7">
        <v>0</v>
      </c>
      <c r="H114" s="7">
        <v>0</v>
      </c>
      <c r="I114">
        <v>20210430</v>
      </c>
    </row>
    <row r="115" spans="1:9" x14ac:dyDescent="0.35">
      <c r="A115" t="s">
        <v>2</v>
      </c>
      <c r="B115">
        <v>890301430</v>
      </c>
      <c r="C115" s="3" t="s">
        <v>132</v>
      </c>
      <c r="D115" s="2">
        <v>44316</v>
      </c>
      <c r="E115">
        <v>1</v>
      </c>
      <c r="F115" s="7">
        <v>16992883</v>
      </c>
      <c r="G115" s="7">
        <v>70888096</v>
      </c>
      <c r="H115" s="7">
        <v>0</v>
      </c>
      <c r="I115">
        <v>20210430</v>
      </c>
    </row>
    <row r="116" spans="1:9" x14ac:dyDescent="0.35">
      <c r="A116" t="s">
        <v>2</v>
      </c>
      <c r="B116">
        <v>890701033</v>
      </c>
      <c r="C116" s="3" t="s">
        <v>140</v>
      </c>
      <c r="D116" s="2">
        <v>44316</v>
      </c>
      <c r="E116">
        <v>1</v>
      </c>
      <c r="F116" s="7">
        <v>16581998</v>
      </c>
      <c r="G116" s="7">
        <v>0</v>
      </c>
      <c r="H116" s="7">
        <v>0</v>
      </c>
      <c r="I116">
        <v>20210430</v>
      </c>
    </row>
    <row r="117" spans="1:9" x14ac:dyDescent="0.35">
      <c r="A117" t="s">
        <v>2</v>
      </c>
      <c r="B117">
        <v>890933408</v>
      </c>
      <c r="C117" s="3" t="s">
        <v>30</v>
      </c>
      <c r="D117" s="2">
        <v>44306</v>
      </c>
      <c r="E117">
        <v>1</v>
      </c>
      <c r="F117" s="7">
        <v>16223869</v>
      </c>
      <c r="G117" s="7">
        <v>89252045</v>
      </c>
      <c r="H117" s="7">
        <v>0</v>
      </c>
      <c r="I117" s="5">
        <v>20210419</v>
      </c>
    </row>
    <row r="118" spans="1:9" x14ac:dyDescent="0.35">
      <c r="A118" t="s">
        <v>2</v>
      </c>
      <c r="B118">
        <v>800196939</v>
      </c>
      <c r="C118" s="3" t="s">
        <v>66</v>
      </c>
      <c r="D118" s="2">
        <v>44316</v>
      </c>
      <c r="E118">
        <v>1</v>
      </c>
      <c r="F118" s="7">
        <v>16077292</v>
      </c>
      <c r="G118" s="7">
        <v>0</v>
      </c>
      <c r="H118" s="7">
        <v>0</v>
      </c>
      <c r="I118">
        <v>20210430</v>
      </c>
    </row>
    <row r="119" spans="1:9" x14ac:dyDescent="0.35">
      <c r="A119" t="s">
        <v>2</v>
      </c>
      <c r="B119">
        <v>892300445</v>
      </c>
      <c r="C119" s="3" t="s">
        <v>190</v>
      </c>
      <c r="D119" s="2">
        <v>44316</v>
      </c>
      <c r="E119">
        <v>1</v>
      </c>
      <c r="F119" s="7">
        <v>15537815</v>
      </c>
      <c r="G119" s="7">
        <v>1494707</v>
      </c>
      <c r="H119" s="7">
        <v>0</v>
      </c>
      <c r="I119">
        <v>20210430</v>
      </c>
    </row>
    <row r="120" spans="1:9" x14ac:dyDescent="0.35">
      <c r="A120" t="s">
        <v>2</v>
      </c>
      <c r="B120">
        <v>811007144</v>
      </c>
      <c r="C120" s="3" t="s">
        <v>15</v>
      </c>
      <c r="D120" s="2">
        <v>44316</v>
      </c>
      <c r="E120">
        <v>1</v>
      </c>
      <c r="F120" s="7">
        <v>15374368</v>
      </c>
      <c r="G120" s="7">
        <v>0</v>
      </c>
      <c r="H120" s="7">
        <v>0</v>
      </c>
      <c r="I120" s="5">
        <v>20210415</v>
      </c>
    </row>
    <row r="121" spans="1:9" x14ac:dyDescent="0.35">
      <c r="A121" t="s">
        <v>2</v>
      </c>
      <c r="B121">
        <v>890981590</v>
      </c>
      <c r="C121" s="3" t="s">
        <v>158</v>
      </c>
      <c r="D121" s="2">
        <v>44316</v>
      </c>
      <c r="E121">
        <v>1</v>
      </c>
      <c r="F121" s="7">
        <v>13854490</v>
      </c>
      <c r="G121" s="7">
        <v>0</v>
      </c>
      <c r="H121" s="7">
        <v>0</v>
      </c>
      <c r="I121">
        <v>20210430</v>
      </c>
    </row>
    <row r="122" spans="1:9" x14ac:dyDescent="0.35">
      <c r="A122" t="s">
        <v>2</v>
      </c>
      <c r="B122">
        <v>812005130</v>
      </c>
      <c r="C122" s="3" t="s">
        <v>89</v>
      </c>
      <c r="D122" s="2">
        <v>44316</v>
      </c>
      <c r="E122">
        <v>1</v>
      </c>
      <c r="F122" s="7">
        <v>13800963</v>
      </c>
      <c r="G122" s="7">
        <v>17885974</v>
      </c>
      <c r="H122" s="7">
        <v>0</v>
      </c>
      <c r="I122">
        <v>20210430</v>
      </c>
    </row>
    <row r="123" spans="1:9" x14ac:dyDescent="0.35">
      <c r="A123" t="s">
        <v>2</v>
      </c>
      <c r="B123">
        <v>891200528</v>
      </c>
      <c r="C123" s="3" t="s">
        <v>172</v>
      </c>
      <c r="D123" s="2">
        <v>44316</v>
      </c>
      <c r="E123">
        <v>1</v>
      </c>
      <c r="F123" s="7">
        <v>13269589</v>
      </c>
      <c r="G123" s="7">
        <v>40221495</v>
      </c>
      <c r="H123" s="7">
        <v>0</v>
      </c>
      <c r="I123">
        <v>20210430</v>
      </c>
    </row>
    <row r="124" spans="1:9" x14ac:dyDescent="0.35">
      <c r="A124" t="s">
        <v>2</v>
      </c>
      <c r="B124">
        <v>892115010</v>
      </c>
      <c r="C124" s="3" t="s">
        <v>187</v>
      </c>
      <c r="D124" s="2">
        <v>44316</v>
      </c>
      <c r="E124">
        <v>1</v>
      </c>
      <c r="F124" s="7">
        <v>13063549</v>
      </c>
      <c r="G124" s="7">
        <v>0</v>
      </c>
      <c r="H124" s="7">
        <v>0</v>
      </c>
      <c r="I124">
        <v>20210430</v>
      </c>
    </row>
    <row r="125" spans="1:9" x14ac:dyDescent="0.35">
      <c r="A125" t="s">
        <v>2</v>
      </c>
      <c r="B125">
        <v>901108114</v>
      </c>
      <c r="C125" s="3" t="s">
        <v>236</v>
      </c>
      <c r="D125" s="2">
        <v>44316</v>
      </c>
      <c r="E125">
        <v>1</v>
      </c>
      <c r="F125" s="7">
        <v>12603585</v>
      </c>
      <c r="G125" s="7">
        <v>4785692</v>
      </c>
      <c r="H125" s="7">
        <v>0</v>
      </c>
      <c r="I125">
        <v>20210430</v>
      </c>
    </row>
    <row r="126" spans="1:9" x14ac:dyDescent="0.35">
      <c r="A126" t="s">
        <v>2</v>
      </c>
      <c r="B126">
        <v>900008328</v>
      </c>
      <c r="C126" s="3" t="s">
        <v>200</v>
      </c>
      <c r="D126" s="2">
        <v>44316</v>
      </c>
      <c r="E126">
        <v>1</v>
      </c>
      <c r="F126" s="7">
        <v>12185389</v>
      </c>
      <c r="G126" s="7">
        <v>0</v>
      </c>
      <c r="H126" s="7">
        <v>0</v>
      </c>
      <c r="I126">
        <v>20210430</v>
      </c>
    </row>
    <row r="127" spans="1:9" x14ac:dyDescent="0.35">
      <c r="A127" t="s">
        <v>2</v>
      </c>
      <c r="B127">
        <v>890706833</v>
      </c>
      <c r="C127" s="3" t="s">
        <v>142</v>
      </c>
      <c r="D127" s="2">
        <v>44316</v>
      </c>
      <c r="E127">
        <v>1</v>
      </c>
      <c r="F127" s="7">
        <v>11955726</v>
      </c>
      <c r="G127" s="7">
        <v>39170645</v>
      </c>
      <c r="H127" s="7">
        <v>0</v>
      </c>
      <c r="I127">
        <v>20210430</v>
      </c>
    </row>
    <row r="128" spans="1:9" x14ac:dyDescent="0.35">
      <c r="A128" t="s">
        <v>2</v>
      </c>
      <c r="B128">
        <v>800138011</v>
      </c>
      <c r="C128" s="3" t="s">
        <v>56</v>
      </c>
      <c r="D128" s="2">
        <v>44316</v>
      </c>
      <c r="E128">
        <v>1</v>
      </c>
      <c r="F128" s="7">
        <v>11104431</v>
      </c>
      <c r="G128" s="7">
        <v>0</v>
      </c>
      <c r="H128" s="7">
        <v>0</v>
      </c>
      <c r="I128">
        <v>20210430</v>
      </c>
    </row>
    <row r="129" spans="1:9" x14ac:dyDescent="0.35">
      <c r="A129" t="s">
        <v>2</v>
      </c>
      <c r="B129">
        <v>806015201</v>
      </c>
      <c r="C129" s="3" t="s">
        <v>82</v>
      </c>
      <c r="D129" s="2">
        <v>44316</v>
      </c>
      <c r="E129">
        <v>1</v>
      </c>
      <c r="F129" s="7">
        <v>10690796</v>
      </c>
      <c r="G129" s="7">
        <v>0</v>
      </c>
      <c r="H129" s="7">
        <v>0</v>
      </c>
      <c r="I129">
        <v>20210430</v>
      </c>
    </row>
    <row r="130" spans="1:9" x14ac:dyDescent="0.35">
      <c r="A130" t="s">
        <v>2</v>
      </c>
      <c r="B130">
        <v>805006389</v>
      </c>
      <c r="C130" s="3" t="s">
        <v>78</v>
      </c>
      <c r="D130" s="2">
        <v>44316</v>
      </c>
      <c r="E130">
        <v>1</v>
      </c>
      <c r="F130" s="7">
        <v>10664510</v>
      </c>
      <c r="G130" s="7">
        <v>0</v>
      </c>
      <c r="H130" s="7">
        <v>0</v>
      </c>
      <c r="I130">
        <v>20210430</v>
      </c>
    </row>
    <row r="131" spans="1:9" x14ac:dyDescent="0.35">
      <c r="A131" t="s">
        <v>2</v>
      </c>
      <c r="B131">
        <v>891200209</v>
      </c>
      <c r="C131" s="3" t="s">
        <v>170</v>
      </c>
      <c r="D131" s="2">
        <v>44316</v>
      </c>
      <c r="E131">
        <v>1</v>
      </c>
      <c r="F131" s="7">
        <v>10372607</v>
      </c>
      <c r="G131" s="7">
        <v>0</v>
      </c>
      <c r="H131" s="7">
        <v>0</v>
      </c>
      <c r="I131">
        <v>20210430</v>
      </c>
    </row>
    <row r="132" spans="1:9" x14ac:dyDescent="0.35">
      <c r="A132" t="s">
        <v>2</v>
      </c>
      <c r="B132">
        <v>899999032</v>
      </c>
      <c r="C132" s="3" t="s">
        <v>192</v>
      </c>
      <c r="D132" s="2">
        <v>44316</v>
      </c>
      <c r="E132">
        <v>1</v>
      </c>
      <c r="F132" s="7">
        <v>10360000</v>
      </c>
      <c r="G132" s="7">
        <v>0</v>
      </c>
      <c r="H132" s="7">
        <v>0</v>
      </c>
      <c r="I132">
        <v>20210430</v>
      </c>
    </row>
    <row r="133" spans="1:9" x14ac:dyDescent="0.35">
      <c r="A133" t="s">
        <v>2</v>
      </c>
      <c r="B133">
        <v>890103127</v>
      </c>
      <c r="C133" s="3" t="s">
        <v>125</v>
      </c>
      <c r="D133" s="2">
        <v>44316</v>
      </c>
      <c r="E133">
        <v>1</v>
      </c>
      <c r="F133" s="7">
        <v>10199135</v>
      </c>
      <c r="G133" s="7">
        <v>0</v>
      </c>
      <c r="H133" s="7">
        <v>0</v>
      </c>
      <c r="I133">
        <v>20210430</v>
      </c>
    </row>
    <row r="134" spans="1:9" x14ac:dyDescent="0.35">
      <c r="A134" t="s">
        <v>2</v>
      </c>
      <c r="B134">
        <v>800067515</v>
      </c>
      <c r="C134" s="3" t="s">
        <v>52</v>
      </c>
      <c r="D134" s="2">
        <v>44316</v>
      </c>
      <c r="E134">
        <v>1</v>
      </c>
      <c r="F134" s="7">
        <v>9343050</v>
      </c>
      <c r="G134" s="7">
        <v>0</v>
      </c>
      <c r="H134" s="7">
        <v>0</v>
      </c>
      <c r="I134">
        <v>20210430</v>
      </c>
    </row>
    <row r="135" spans="1:9" x14ac:dyDescent="0.35">
      <c r="A135" t="s">
        <v>2</v>
      </c>
      <c r="B135">
        <v>800051998</v>
      </c>
      <c r="C135" s="3" t="s">
        <v>50</v>
      </c>
      <c r="D135" s="2">
        <v>44316</v>
      </c>
      <c r="E135">
        <v>1</v>
      </c>
      <c r="F135" s="7">
        <v>8942020</v>
      </c>
      <c r="G135" s="7">
        <v>0</v>
      </c>
      <c r="H135" s="7">
        <v>0</v>
      </c>
      <c r="I135">
        <v>20210430</v>
      </c>
    </row>
    <row r="136" spans="1:9" x14ac:dyDescent="0.35">
      <c r="A136" t="s">
        <v>2</v>
      </c>
      <c r="B136">
        <v>899999151</v>
      </c>
      <c r="C136" s="3" t="s">
        <v>195</v>
      </c>
      <c r="D136" s="2">
        <v>44316</v>
      </c>
      <c r="E136">
        <v>1</v>
      </c>
      <c r="F136" s="7">
        <v>8612723</v>
      </c>
      <c r="G136" s="7">
        <v>102650</v>
      </c>
      <c r="H136" s="7">
        <v>0</v>
      </c>
      <c r="I136">
        <v>20210430</v>
      </c>
    </row>
    <row r="137" spans="1:9" x14ac:dyDescent="0.35">
      <c r="A137" t="s">
        <v>2</v>
      </c>
      <c r="B137">
        <v>800036229</v>
      </c>
      <c r="C137" s="3" t="s">
        <v>45</v>
      </c>
      <c r="D137" s="2">
        <v>44316</v>
      </c>
      <c r="E137">
        <v>1</v>
      </c>
      <c r="F137" s="7">
        <v>8257254</v>
      </c>
      <c r="G137" s="7">
        <v>0</v>
      </c>
      <c r="H137" s="7">
        <v>0</v>
      </c>
      <c r="I137">
        <v>20210430</v>
      </c>
    </row>
    <row r="138" spans="1:9" x14ac:dyDescent="0.35">
      <c r="A138" t="s">
        <v>2</v>
      </c>
      <c r="B138">
        <v>830077688</v>
      </c>
      <c r="C138" s="3" t="s">
        <v>108</v>
      </c>
      <c r="D138" s="2">
        <v>44316</v>
      </c>
      <c r="E138">
        <v>1</v>
      </c>
      <c r="F138" s="7">
        <v>8000361</v>
      </c>
      <c r="G138" s="7">
        <v>0</v>
      </c>
      <c r="H138" s="7">
        <v>0</v>
      </c>
      <c r="I138">
        <v>20210430</v>
      </c>
    </row>
    <row r="139" spans="1:9" x14ac:dyDescent="0.35">
      <c r="A139" t="s">
        <v>2</v>
      </c>
      <c r="B139">
        <v>846000253</v>
      </c>
      <c r="C139" s="3" t="s">
        <v>116</v>
      </c>
      <c r="D139" s="2">
        <v>44316</v>
      </c>
      <c r="E139">
        <v>1</v>
      </c>
      <c r="F139" s="7">
        <v>7938545</v>
      </c>
      <c r="G139" s="7">
        <v>52440</v>
      </c>
      <c r="H139" s="7">
        <v>0</v>
      </c>
      <c r="I139">
        <v>20210430</v>
      </c>
    </row>
    <row r="140" spans="1:9" x14ac:dyDescent="0.35">
      <c r="A140" t="s">
        <v>2</v>
      </c>
      <c r="B140">
        <v>891780185</v>
      </c>
      <c r="C140" s="3" t="s">
        <v>181</v>
      </c>
      <c r="D140" s="2">
        <v>44316</v>
      </c>
      <c r="E140">
        <v>1</v>
      </c>
      <c r="F140" s="7">
        <v>6731229</v>
      </c>
      <c r="G140" s="7">
        <v>176288</v>
      </c>
      <c r="H140" s="7">
        <v>0</v>
      </c>
      <c r="I140">
        <v>20210430</v>
      </c>
    </row>
    <row r="141" spans="1:9" x14ac:dyDescent="0.35">
      <c r="A141" t="s">
        <v>2</v>
      </c>
      <c r="B141">
        <v>900059534</v>
      </c>
      <c r="C141" s="3" t="s">
        <v>202</v>
      </c>
      <c r="D141" s="2">
        <v>44316</v>
      </c>
      <c r="E141">
        <v>1</v>
      </c>
      <c r="F141" s="7">
        <v>6541088</v>
      </c>
      <c r="G141" s="7">
        <v>204229</v>
      </c>
      <c r="H141" s="7">
        <v>0</v>
      </c>
      <c r="I141">
        <v>20210430</v>
      </c>
    </row>
    <row r="142" spans="1:9" x14ac:dyDescent="0.35">
      <c r="A142" t="s">
        <v>2</v>
      </c>
      <c r="B142">
        <v>891180098</v>
      </c>
      <c r="C142" s="3" t="s">
        <v>168</v>
      </c>
      <c r="D142" s="2">
        <v>44316</v>
      </c>
      <c r="E142">
        <v>1</v>
      </c>
      <c r="F142" s="7">
        <v>6122891</v>
      </c>
      <c r="G142" s="7">
        <v>2029216</v>
      </c>
      <c r="H142" s="7">
        <v>0</v>
      </c>
      <c r="I142">
        <v>20210430</v>
      </c>
    </row>
    <row r="143" spans="1:9" x14ac:dyDescent="0.35">
      <c r="A143" t="s">
        <v>2</v>
      </c>
      <c r="B143">
        <v>844004197</v>
      </c>
      <c r="C143" s="3" t="s">
        <v>115</v>
      </c>
      <c r="D143" s="2">
        <v>44316</v>
      </c>
      <c r="E143">
        <v>1</v>
      </c>
      <c r="F143" s="7">
        <v>6104800</v>
      </c>
      <c r="G143" s="7">
        <v>0</v>
      </c>
      <c r="H143" s="7">
        <v>0</v>
      </c>
      <c r="I143">
        <v>20210430</v>
      </c>
    </row>
    <row r="144" spans="1:9" x14ac:dyDescent="0.35">
      <c r="A144" t="s">
        <v>2</v>
      </c>
      <c r="B144">
        <v>819002176</v>
      </c>
      <c r="C144" s="3" t="s">
        <v>98</v>
      </c>
      <c r="D144" s="2">
        <v>44316</v>
      </c>
      <c r="E144">
        <v>1</v>
      </c>
      <c r="F144" s="7">
        <v>6098319</v>
      </c>
      <c r="G144" s="7">
        <v>0</v>
      </c>
      <c r="H144" s="7">
        <v>0</v>
      </c>
      <c r="I144">
        <v>20210430</v>
      </c>
    </row>
    <row r="145" spans="1:9" x14ac:dyDescent="0.35">
      <c r="A145" t="s">
        <v>2</v>
      </c>
      <c r="B145">
        <v>892115009</v>
      </c>
      <c r="C145" s="3" t="s">
        <v>186</v>
      </c>
      <c r="D145" s="2">
        <v>44316</v>
      </c>
      <c r="E145">
        <v>1</v>
      </c>
      <c r="F145" s="7">
        <v>6078915</v>
      </c>
      <c r="G145" s="7">
        <v>12144401</v>
      </c>
      <c r="H145" s="7">
        <v>0</v>
      </c>
      <c r="I145">
        <v>20210430</v>
      </c>
    </row>
    <row r="146" spans="1:9" x14ac:dyDescent="0.35">
      <c r="A146" t="s">
        <v>2</v>
      </c>
      <c r="B146">
        <v>890212568</v>
      </c>
      <c r="C146" s="3" t="s">
        <v>131</v>
      </c>
      <c r="D146" s="2">
        <v>44316</v>
      </c>
      <c r="E146">
        <v>1</v>
      </c>
      <c r="F146" s="7">
        <v>6053867</v>
      </c>
      <c r="G146" s="7">
        <v>0</v>
      </c>
      <c r="H146" s="7">
        <v>0</v>
      </c>
      <c r="I146">
        <v>20210430</v>
      </c>
    </row>
    <row r="147" spans="1:9" x14ac:dyDescent="0.35">
      <c r="A147" t="s">
        <v>2</v>
      </c>
      <c r="B147">
        <v>891855438</v>
      </c>
      <c r="C147" s="3" t="s">
        <v>183</v>
      </c>
      <c r="D147" s="2">
        <v>44316</v>
      </c>
      <c r="E147">
        <v>1</v>
      </c>
      <c r="F147" s="7">
        <v>6047950</v>
      </c>
      <c r="G147" s="7">
        <v>0</v>
      </c>
      <c r="H147" s="7">
        <v>0</v>
      </c>
      <c r="I147">
        <v>20210430</v>
      </c>
    </row>
    <row r="148" spans="1:9" x14ac:dyDescent="0.35">
      <c r="A148" t="s">
        <v>2</v>
      </c>
      <c r="B148">
        <v>802006728</v>
      </c>
      <c r="C148" s="3" t="s">
        <v>76</v>
      </c>
      <c r="D148" s="2">
        <v>44316</v>
      </c>
      <c r="E148">
        <v>1</v>
      </c>
      <c r="F148" s="7">
        <v>5927469</v>
      </c>
      <c r="G148" s="7">
        <v>0</v>
      </c>
      <c r="H148" s="7">
        <v>0</v>
      </c>
      <c r="I148">
        <v>20210430</v>
      </c>
    </row>
    <row r="149" spans="1:9" x14ac:dyDescent="0.35">
      <c r="A149" t="s">
        <v>2</v>
      </c>
      <c r="B149">
        <v>890202024</v>
      </c>
      <c r="C149" s="3" t="s">
        <v>128</v>
      </c>
      <c r="D149" s="2">
        <v>44316</v>
      </c>
      <c r="E149">
        <v>1</v>
      </c>
      <c r="F149" s="7">
        <v>5758380</v>
      </c>
      <c r="G149" s="7">
        <v>22045</v>
      </c>
      <c r="H149" s="7">
        <v>0</v>
      </c>
      <c r="I149">
        <v>20210430</v>
      </c>
    </row>
    <row r="150" spans="1:9" x14ac:dyDescent="0.35">
      <c r="A150" t="s">
        <v>2</v>
      </c>
      <c r="B150">
        <v>824001041</v>
      </c>
      <c r="C150" s="3" t="s">
        <v>101</v>
      </c>
      <c r="D150" s="2">
        <v>44316</v>
      </c>
      <c r="E150">
        <v>1</v>
      </c>
      <c r="F150" s="7">
        <v>5626356</v>
      </c>
      <c r="G150" s="7">
        <v>0</v>
      </c>
      <c r="H150" s="7">
        <v>0</v>
      </c>
      <c r="I150">
        <v>20210430</v>
      </c>
    </row>
    <row r="151" spans="1:9" x14ac:dyDescent="0.35">
      <c r="A151" t="s">
        <v>2</v>
      </c>
      <c r="B151">
        <v>890925336</v>
      </c>
      <c r="C151" s="3" t="s">
        <v>154</v>
      </c>
      <c r="D151" s="2">
        <v>44316</v>
      </c>
      <c r="E151">
        <v>1</v>
      </c>
      <c r="F151" s="7">
        <v>5534923</v>
      </c>
      <c r="G151" s="7">
        <v>0</v>
      </c>
      <c r="H151" s="7">
        <v>0</v>
      </c>
      <c r="I151">
        <v>20210430</v>
      </c>
    </row>
    <row r="152" spans="1:9" x14ac:dyDescent="0.35">
      <c r="A152" t="s">
        <v>2</v>
      </c>
      <c r="B152">
        <v>900343345</v>
      </c>
      <c r="C152" s="3" t="s">
        <v>219</v>
      </c>
      <c r="D152" s="2">
        <v>44316</v>
      </c>
      <c r="E152">
        <v>1</v>
      </c>
      <c r="F152" s="7">
        <v>4948800</v>
      </c>
      <c r="G152" s="7">
        <v>45478609</v>
      </c>
      <c r="H152" s="7">
        <v>0</v>
      </c>
      <c r="I152">
        <v>20210430</v>
      </c>
    </row>
    <row r="153" spans="1:9" x14ac:dyDescent="0.35">
      <c r="A153" t="s">
        <v>2</v>
      </c>
      <c r="B153">
        <v>860020188</v>
      </c>
      <c r="C153" s="3" t="s">
        <v>120</v>
      </c>
      <c r="D153" s="2">
        <v>44316</v>
      </c>
      <c r="E153">
        <v>1</v>
      </c>
      <c r="F153" s="7">
        <v>4793749</v>
      </c>
      <c r="G153" s="7">
        <v>0</v>
      </c>
      <c r="H153" s="7">
        <v>0</v>
      </c>
      <c r="I153">
        <v>20210430</v>
      </c>
    </row>
    <row r="154" spans="1:9" x14ac:dyDescent="0.35">
      <c r="A154" t="s">
        <v>2</v>
      </c>
      <c r="B154">
        <v>890807591</v>
      </c>
      <c r="C154" s="3" t="s">
        <v>146</v>
      </c>
      <c r="D154" s="2">
        <v>44316</v>
      </c>
      <c r="E154">
        <v>1</v>
      </c>
      <c r="F154" s="7">
        <v>4635902</v>
      </c>
      <c r="G154" s="7">
        <v>122700</v>
      </c>
      <c r="H154" s="7">
        <v>0</v>
      </c>
      <c r="I154">
        <v>20210430</v>
      </c>
    </row>
    <row r="155" spans="1:9" x14ac:dyDescent="0.35">
      <c r="A155" t="s">
        <v>2</v>
      </c>
      <c r="B155">
        <v>900958564</v>
      </c>
      <c r="C155" s="3" t="s">
        <v>232</v>
      </c>
      <c r="D155" s="2">
        <v>44316</v>
      </c>
      <c r="E155">
        <v>1</v>
      </c>
      <c r="F155" s="7">
        <v>4590094</v>
      </c>
      <c r="G155" s="7">
        <v>33660161</v>
      </c>
      <c r="H155" s="7">
        <v>0</v>
      </c>
      <c r="I155">
        <v>20210430</v>
      </c>
    </row>
    <row r="156" spans="1:9" x14ac:dyDescent="0.35">
      <c r="A156" t="s">
        <v>2</v>
      </c>
      <c r="B156">
        <v>890801989</v>
      </c>
      <c r="C156" s="3" t="s">
        <v>144</v>
      </c>
      <c r="D156" s="2">
        <v>44316</v>
      </c>
      <c r="E156">
        <v>1</v>
      </c>
      <c r="F156" s="7">
        <v>4556072</v>
      </c>
      <c r="G156" s="7">
        <v>0</v>
      </c>
      <c r="H156" s="7">
        <v>0</v>
      </c>
      <c r="I156">
        <v>20210430</v>
      </c>
    </row>
    <row r="157" spans="1:9" x14ac:dyDescent="0.35">
      <c r="A157" t="s">
        <v>2</v>
      </c>
      <c r="B157">
        <v>900395846</v>
      </c>
      <c r="C157" s="3" t="s">
        <v>222</v>
      </c>
      <c r="D157" s="2">
        <v>44316</v>
      </c>
      <c r="E157">
        <v>1</v>
      </c>
      <c r="F157" s="7">
        <v>4225315</v>
      </c>
      <c r="G157" s="7">
        <v>138888249</v>
      </c>
      <c r="H157" s="7">
        <v>0</v>
      </c>
      <c r="I157">
        <v>20210430</v>
      </c>
    </row>
    <row r="158" spans="1:9" x14ac:dyDescent="0.35">
      <c r="A158" t="s">
        <v>2</v>
      </c>
      <c r="B158">
        <v>811007144</v>
      </c>
      <c r="C158" s="3" t="s">
        <v>15</v>
      </c>
      <c r="D158" s="2">
        <v>44316</v>
      </c>
      <c r="E158">
        <v>1</v>
      </c>
      <c r="F158" s="7">
        <v>4133856</v>
      </c>
      <c r="G158" s="7">
        <v>0</v>
      </c>
      <c r="H158" s="7">
        <v>11240512</v>
      </c>
      <c r="I158" s="5">
        <v>20210415</v>
      </c>
    </row>
    <row r="159" spans="1:9" x14ac:dyDescent="0.35">
      <c r="A159" t="s">
        <v>2</v>
      </c>
      <c r="B159">
        <v>819001483</v>
      </c>
      <c r="C159" s="3" t="s">
        <v>97</v>
      </c>
      <c r="D159" s="2">
        <v>44316</v>
      </c>
      <c r="E159">
        <v>1</v>
      </c>
      <c r="F159" s="7">
        <v>4124758</v>
      </c>
      <c r="G159" s="7">
        <v>0</v>
      </c>
      <c r="H159" s="7">
        <v>0</v>
      </c>
      <c r="I159">
        <v>20210430</v>
      </c>
    </row>
    <row r="160" spans="1:9" x14ac:dyDescent="0.35">
      <c r="A160" t="s">
        <v>2</v>
      </c>
      <c r="B160">
        <v>891780008</v>
      </c>
      <c r="C160" s="3" t="s">
        <v>180</v>
      </c>
      <c r="D160" s="2">
        <v>44316</v>
      </c>
      <c r="E160">
        <v>1</v>
      </c>
      <c r="F160" s="7">
        <v>4019711</v>
      </c>
      <c r="G160" s="7">
        <v>0</v>
      </c>
      <c r="H160" s="7">
        <v>0</v>
      </c>
      <c r="I160">
        <v>20210430</v>
      </c>
    </row>
    <row r="161" spans="1:9" x14ac:dyDescent="0.35">
      <c r="A161" t="s">
        <v>2</v>
      </c>
      <c r="B161">
        <v>890200500</v>
      </c>
      <c r="C161" s="3" t="s">
        <v>127</v>
      </c>
      <c r="D161" s="2">
        <v>44316</v>
      </c>
      <c r="E161">
        <v>1</v>
      </c>
      <c r="F161" s="7">
        <v>3988494</v>
      </c>
      <c r="G161" s="7">
        <v>1272542</v>
      </c>
      <c r="H161" s="7">
        <v>0</v>
      </c>
      <c r="I161">
        <v>20210430</v>
      </c>
    </row>
    <row r="162" spans="1:9" x14ac:dyDescent="0.35">
      <c r="A162" t="s">
        <v>2</v>
      </c>
      <c r="B162">
        <v>890901684</v>
      </c>
      <c r="C162" s="3" t="s">
        <v>147</v>
      </c>
      <c r="D162" s="2">
        <v>44267</v>
      </c>
      <c r="E162">
        <v>1</v>
      </c>
      <c r="F162" s="7">
        <v>3940411</v>
      </c>
      <c r="G162" s="7">
        <v>0</v>
      </c>
      <c r="H162" s="7">
        <v>0</v>
      </c>
      <c r="I162">
        <v>20210430</v>
      </c>
    </row>
    <row r="163" spans="1:9" x14ac:dyDescent="0.35">
      <c r="A163" t="s">
        <v>2</v>
      </c>
      <c r="B163">
        <v>891200679</v>
      </c>
      <c r="C163" s="3" t="s">
        <v>173</v>
      </c>
      <c r="D163" s="2">
        <v>44316</v>
      </c>
      <c r="E163">
        <v>1</v>
      </c>
      <c r="F163" s="7">
        <v>3726490</v>
      </c>
      <c r="G163" s="7">
        <v>0</v>
      </c>
      <c r="H163" s="7">
        <v>0</v>
      </c>
      <c r="I163">
        <v>20210430</v>
      </c>
    </row>
    <row r="164" spans="1:9" x14ac:dyDescent="0.35">
      <c r="A164" t="s">
        <v>2</v>
      </c>
      <c r="B164">
        <v>890324177</v>
      </c>
      <c r="C164" s="3" t="s">
        <v>135</v>
      </c>
      <c r="D164" s="2">
        <v>44316</v>
      </c>
      <c r="E164">
        <v>1</v>
      </c>
      <c r="F164" s="7">
        <v>3507022</v>
      </c>
      <c r="G164" s="7">
        <v>5134961</v>
      </c>
      <c r="H164" s="7">
        <v>0</v>
      </c>
      <c r="I164">
        <v>20210430</v>
      </c>
    </row>
    <row r="165" spans="1:9" x14ac:dyDescent="0.35">
      <c r="A165" t="s">
        <v>2</v>
      </c>
      <c r="B165">
        <v>800154347</v>
      </c>
      <c r="C165" s="3" t="s">
        <v>57</v>
      </c>
      <c r="D165" s="2">
        <v>44316</v>
      </c>
      <c r="E165">
        <v>1</v>
      </c>
      <c r="F165" s="7">
        <v>3036349</v>
      </c>
      <c r="G165" s="7">
        <v>0</v>
      </c>
      <c r="H165" s="7">
        <v>0</v>
      </c>
      <c r="I165">
        <v>20210430</v>
      </c>
    </row>
    <row r="166" spans="1:9" x14ac:dyDescent="0.35">
      <c r="A166" t="s">
        <v>2</v>
      </c>
      <c r="B166">
        <v>900124213</v>
      </c>
      <c r="C166" s="3" t="s">
        <v>205</v>
      </c>
      <c r="D166" s="2">
        <v>44316</v>
      </c>
      <c r="E166">
        <v>1</v>
      </c>
      <c r="F166" s="7">
        <v>2878282</v>
      </c>
      <c r="G166" s="7">
        <v>165629120</v>
      </c>
      <c r="H166" s="7">
        <v>0</v>
      </c>
      <c r="I166">
        <v>20210430</v>
      </c>
    </row>
    <row r="167" spans="1:9" x14ac:dyDescent="0.35">
      <c r="A167" t="s">
        <v>2</v>
      </c>
      <c r="B167">
        <v>800006850</v>
      </c>
      <c r="C167" s="3" t="s">
        <v>43</v>
      </c>
      <c r="D167" s="2">
        <v>44316</v>
      </c>
      <c r="E167">
        <v>1</v>
      </c>
      <c r="F167" s="7">
        <v>2642013</v>
      </c>
      <c r="G167" s="7">
        <v>0</v>
      </c>
      <c r="H167" s="7">
        <v>0</v>
      </c>
      <c r="I167">
        <v>20210430</v>
      </c>
    </row>
    <row r="168" spans="1:9" x14ac:dyDescent="0.35">
      <c r="A168" t="s">
        <v>2</v>
      </c>
      <c r="B168">
        <v>900600550</v>
      </c>
      <c r="C168" s="3" t="s">
        <v>228</v>
      </c>
      <c r="D168" s="2">
        <v>44316</v>
      </c>
      <c r="E168">
        <v>1</v>
      </c>
      <c r="F168" s="7">
        <v>2569491</v>
      </c>
      <c r="G168" s="7">
        <v>219058597</v>
      </c>
      <c r="H168" s="7">
        <v>0</v>
      </c>
      <c r="I168">
        <v>20210430</v>
      </c>
    </row>
    <row r="169" spans="1:9" x14ac:dyDescent="0.35">
      <c r="A169" t="s">
        <v>2</v>
      </c>
      <c r="B169">
        <v>817003166</v>
      </c>
      <c r="C169" s="3" t="s">
        <v>94</v>
      </c>
      <c r="D169" s="2">
        <v>44316</v>
      </c>
      <c r="E169">
        <v>1</v>
      </c>
      <c r="F169" s="7">
        <v>2320189</v>
      </c>
      <c r="G169" s="7">
        <v>0</v>
      </c>
      <c r="H169" s="7">
        <v>0</v>
      </c>
      <c r="I169">
        <v>20210430</v>
      </c>
    </row>
    <row r="170" spans="1:9" x14ac:dyDescent="0.35">
      <c r="A170" t="s">
        <v>2</v>
      </c>
      <c r="B170">
        <v>802009766</v>
      </c>
      <c r="C170" s="3" t="s">
        <v>77</v>
      </c>
      <c r="D170" s="2">
        <v>44316</v>
      </c>
      <c r="E170">
        <v>1</v>
      </c>
      <c r="F170" s="7">
        <v>2182596</v>
      </c>
      <c r="G170" s="7">
        <v>0</v>
      </c>
      <c r="H170" s="7">
        <v>0</v>
      </c>
      <c r="I170">
        <v>20210430</v>
      </c>
    </row>
    <row r="171" spans="1:9" x14ac:dyDescent="0.35">
      <c r="A171" t="s">
        <v>2</v>
      </c>
      <c r="B171">
        <v>800196433</v>
      </c>
      <c r="C171" s="3" t="s">
        <v>64</v>
      </c>
      <c r="D171" s="2">
        <v>44316</v>
      </c>
      <c r="E171">
        <v>1</v>
      </c>
      <c r="F171" s="7">
        <v>2146601</v>
      </c>
      <c r="G171" s="7">
        <v>733325</v>
      </c>
      <c r="H171" s="7">
        <v>0</v>
      </c>
      <c r="I171">
        <v>20210430</v>
      </c>
    </row>
    <row r="172" spans="1:9" x14ac:dyDescent="0.35">
      <c r="A172" t="s">
        <v>2</v>
      </c>
      <c r="B172">
        <v>890901825</v>
      </c>
      <c r="C172" s="3" t="s">
        <v>148</v>
      </c>
      <c r="D172" s="2">
        <v>44271</v>
      </c>
      <c r="E172">
        <v>1</v>
      </c>
      <c r="F172" s="7">
        <v>2058634</v>
      </c>
      <c r="G172" s="7">
        <v>0</v>
      </c>
      <c r="H172" s="7">
        <v>0</v>
      </c>
      <c r="I172">
        <v>20210430</v>
      </c>
    </row>
    <row r="173" spans="1:9" x14ac:dyDescent="0.35">
      <c r="A173" t="s">
        <v>2</v>
      </c>
      <c r="B173">
        <v>800216303</v>
      </c>
      <c r="C173" s="3" t="s">
        <v>70</v>
      </c>
      <c r="D173" s="2">
        <v>44316</v>
      </c>
      <c r="E173">
        <v>1</v>
      </c>
      <c r="F173" s="7">
        <v>2052159</v>
      </c>
      <c r="G173" s="7">
        <v>0</v>
      </c>
      <c r="H173" s="7">
        <v>0</v>
      </c>
      <c r="I173">
        <v>20210430</v>
      </c>
    </row>
    <row r="174" spans="1:9" x14ac:dyDescent="0.35">
      <c r="A174" t="s">
        <v>2</v>
      </c>
      <c r="B174">
        <v>818002571</v>
      </c>
      <c r="C174" s="3" t="s">
        <v>96</v>
      </c>
      <c r="D174" s="2">
        <v>44271</v>
      </c>
      <c r="E174">
        <v>1</v>
      </c>
      <c r="F174" s="7">
        <v>1941226</v>
      </c>
      <c r="G174" s="7">
        <v>0</v>
      </c>
      <c r="H174" s="7">
        <v>0</v>
      </c>
      <c r="I174">
        <v>20210430</v>
      </c>
    </row>
    <row r="175" spans="1:9" x14ac:dyDescent="0.35">
      <c r="A175" t="s">
        <v>2</v>
      </c>
      <c r="B175">
        <v>890680025</v>
      </c>
      <c r="C175" s="3" t="s">
        <v>138</v>
      </c>
      <c r="D175" s="2">
        <v>44316</v>
      </c>
      <c r="E175">
        <v>1</v>
      </c>
      <c r="F175" s="7">
        <v>1901675</v>
      </c>
      <c r="G175" s="7">
        <v>0</v>
      </c>
      <c r="H175" s="7">
        <v>0</v>
      </c>
      <c r="I175">
        <v>20210430</v>
      </c>
    </row>
    <row r="176" spans="1:9" x14ac:dyDescent="0.35">
      <c r="A176" t="s">
        <v>2</v>
      </c>
      <c r="B176">
        <v>800037244</v>
      </c>
      <c r="C176" s="3" t="s">
        <v>47</v>
      </c>
      <c r="D176" s="2">
        <v>44316</v>
      </c>
      <c r="E176">
        <v>1</v>
      </c>
      <c r="F176" s="7">
        <v>1830159</v>
      </c>
      <c r="G176" s="7">
        <v>0</v>
      </c>
      <c r="H176" s="7">
        <v>0</v>
      </c>
      <c r="I176">
        <v>20210430</v>
      </c>
    </row>
    <row r="177" spans="1:9" x14ac:dyDescent="0.35">
      <c r="A177" t="s">
        <v>2</v>
      </c>
      <c r="B177">
        <v>821003143</v>
      </c>
      <c r="C177" s="3" t="s">
        <v>99</v>
      </c>
      <c r="D177" s="2">
        <v>44316</v>
      </c>
      <c r="E177">
        <v>1</v>
      </c>
      <c r="F177" s="7">
        <v>1653949</v>
      </c>
      <c r="G177" s="7">
        <v>0</v>
      </c>
      <c r="H177" s="7">
        <v>0</v>
      </c>
      <c r="I177">
        <v>20210430</v>
      </c>
    </row>
    <row r="178" spans="1:9" x14ac:dyDescent="0.35">
      <c r="A178" t="s">
        <v>2</v>
      </c>
      <c r="B178">
        <v>891401643</v>
      </c>
      <c r="C178" s="3" t="s">
        <v>174</v>
      </c>
      <c r="D178" s="2">
        <v>44316</v>
      </c>
      <c r="E178">
        <v>1</v>
      </c>
      <c r="F178" s="7">
        <v>1640003</v>
      </c>
      <c r="G178" s="7">
        <v>0</v>
      </c>
      <c r="H178" s="7">
        <v>0</v>
      </c>
      <c r="I178">
        <v>20210430</v>
      </c>
    </row>
    <row r="179" spans="1:9" x14ac:dyDescent="0.35">
      <c r="A179" t="s">
        <v>2</v>
      </c>
      <c r="B179">
        <v>860015536</v>
      </c>
      <c r="C179" s="3" t="s">
        <v>118</v>
      </c>
      <c r="D179" s="2">
        <v>44316</v>
      </c>
      <c r="E179">
        <v>1</v>
      </c>
      <c r="F179" s="7">
        <v>1639310</v>
      </c>
      <c r="G179" s="7">
        <v>0</v>
      </c>
      <c r="H179" s="7">
        <v>0</v>
      </c>
      <c r="I179">
        <v>20210430</v>
      </c>
    </row>
    <row r="180" spans="1:9" x14ac:dyDescent="0.35">
      <c r="A180" t="s">
        <v>2</v>
      </c>
      <c r="B180">
        <v>839000356</v>
      </c>
      <c r="C180" s="3" t="s">
        <v>113</v>
      </c>
      <c r="D180" s="2">
        <v>44316</v>
      </c>
      <c r="E180">
        <v>1</v>
      </c>
      <c r="F180" s="7">
        <v>1621268</v>
      </c>
      <c r="G180" s="7">
        <v>0</v>
      </c>
      <c r="H180" s="7">
        <v>0</v>
      </c>
      <c r="I180">
        <v>20210430</v>
      </c>
    </row>
    <row r="181" spans="1:9" x14ac:dyDescent="0.35">
      <c r="A181" t="s">
        <v>2</v>
      </c>
      <c r="B181">
        <v>890985092</v>
      </c>
      <c r="C181" s="3" t="s">
        <v>163</v>
      </c>
      <c r="D181" s="2">
        <v>44316</v>
      </c>
      <c r="E181">
        <v>1</v>
      </c>
      <c r="F181" s="7">
        <v>1612700</v>
      </c>
      <c r="G181" s="7">
        <v>0</v>
      </c>
      <c r="H181" s="7">
        <v>0</v>
      </c>
      <c r="I181">
        <v>20210430</v>
      </c>
    </row>
    <row r="182" spans="1:9" x14ac:dyDescent="0.35">
      <c r="A182" t="s">
        <v>2</v>
      </c>
      <c r="B182">
        <v>812007194</v>
      </c>
      <c r="C182" s="3" t="s">
        <v>91</v>
      </c>
      <c r="D182" s="2">
        <v>44316</v>
      </c>
      <c r="E182">
        <v>1</v>
      </c>
      <c r="F182" s="7">
        <v>1579986</v>
      </c>
      <c r="G182" s="7">
        <v>0</v>
      </c>
      <c r="H182" s="7">
        <v>0</v>
      </c>
      <c r="I182">
        <v>20210430</v>
      </c>
    </row>
    <row r="183" spans="1:9" x14ac:dyDescent="0.35">
      <c r="A183" t="s">
        <v>2</v>
      </c>
      <c r="B183">
        <v>801001440</v>
      </c>
      <c r="C183" s="3" t="s">
        <v>75</v>
      </c>
      <c r="D183" s="2">
        <v>44316</v>
      </c>
      <c r="E183">
        <v>1</v>
      </c>
      <c r="F183" s="7">
        <v>1526504</v>
      </c>
      <c r="G183" s="7">
        <v>31447</v>
      </c>
      <c r="H183" s="7">
        <v>0</v>
      </c>
      <c r="I183">
        <v>20210430</v>
      </c>
    </row>
    <row r="184" spans="1:9" x14ac:dyDescent="0.35">
      <c r="A184" t="s">
        <v>2</v>
      </c>
      <c r="B184">
        <v>800183943</v>
      </c>
      <c r="C184" s="3" t="s">
        <v>61</v>
      </c>
      <c r="D184" s="2">
        <v>44316</v>
      </c>
      <c r="E184">
        <v>1</v>
      </c>
      <c r="F184" s="7">
        <v>1468856</v>
      </c>
      <c r="G184" s="7">
        <v>0</v>
      </c>
      <c r="H184" s="7">
        <v>0</v>
      </c>
      <c r="I184">
        <v>20210430</v>
      </c>
    </row>
    <row r="185" spans="1:9" x14ac:dyDescent="0.35">
      <c r="A185" t="s">
        <v>2</v>
      </c>
      <c r="B185">
        <v>890706823</v>
      </c>
      <c r="C185" s="3" t="s">
        <v>141</v>
      </c>
      <c r="D185" s="2">
        <v>44316</v>
      </c>
      <c r="E185">
        <v>1</v>
      </c>
      <c r="F185" s="7">
        <v>1461614</v>
      </c>
      <c r="G185" s="7">
        <v>0</v>
      </c>
      <c r="H185" s="7">
        <v>0</v>
      </c>
      <c r="I185">
        <v>20210430</v>
      </c>
    </row>
    <row r="186" spans="1:9" x14ac:dyDescent="0.35">
      <c r="A186" t="s">
        <v>2</v>
      </c>
      <c r="B186">
        <v>844001287</v>
      </c>
      <c r="C186" s="3" t="s">
        <v>114</v>
      </c>
      <c r="D186" s="2">
        <v>44316</v>
      </c>
      <c r="E186">
        <v>1</v>
      </c>
      <c r="F186" s="7">
        <v>1432214</v>
      </c>
      <c r="G186" s="7">
        <v>0</v>
      </c>
      <c r="H186" s="7">
        <v>0</v>
      </c>
      <c r="I186">
        <v>20210430</v>
      </c>
    </row>
    <row r="187" spans="1:9" x14ac:dyDescent="0.35">
      <c r="A187" t="s">
        <v>2</v>
      </c>
      <c r="B187">
        <v>800084362</v>
      </c>
      <c r="C187" s="3" t="s">
        <v>54</v>
      </c>
      <c r="D187" s="2">
        <v>44316</v>
      </c>
      <c r="E187">
        <v>1</v>
      </c>
      <c r="F187" s="7">
        <v>1397344</v>
      </c>
      <c r="G187" s="7">
        <v>2377621</v>
      </c>
      <c r="H187" s="7">
        <v>0</v>
      </c>
      <c r="I187">
        <v>20210430</v>
      </c>
    </row>
    <row r="188" spans="1:9" x14ac:dyDescent="0.35">
      <c r="A188" t="s">
        <v>2</v>
      </c>
      <c r="B188">
        <v>800197177</v>
      </c>
      <c r="C188" s="3" t="s">
        <v>67</v>
      </c>
      <c r="D188" s="2">
        <v>44316</v>
      </c>
      <c r="E188">
        <v>1</v>
      </c>
      <c r="F188" s="7">
        <v>1272254</v>
      </c>
      <c r="G188" s="7">
        <v>0</v>
      </c>
      <c r="H188" s="7">
        <v>0</v>
      </c>
      <c r="I188">
        <v>20210430</v>
      </c>
    </row>
    <row r="189" spans="1:9" x14ac:dyDescent="0.35">
      <c r="A189" t="s">
        <v>2</v>
      </c>
      <c r="B189">
        <v>830077652</v>
      </c>
      <c r="C189" s="3" t="s">
        <v>107</v>
      </c>
      <c r="D189" s="2">
        <v>44316</v>
      </c>
      <c r="E189">
        <v>1</v>
      </c>
      <c r="F189" s="7">
        <v>1255713</v>
      </c>
      <c r="G189" s="7">
        <v>2993186</v>
      </c>
      <c r="H189" s="7">
        <v>0</v>
      </c>
      <c r="I189">
        <v>20210430</v>
      </c>
    </row>
    <row r="190" spans="1:9" x14ac:dyDescent="0.35">
      <c r="A190" t="s">
        <v>2</v>
      </c>
      <c r="B190">
        <v>890906211</v>
      </c>
      <c r="C190" s="3" t="s">
        <v>150</v>
      </c>
      <c r="D190" s="2">
        <v>44316</v>
      </c>
      <c r="E190">
        <v>1</v>
      </c>
      <c r="F190" s="7">
        <v>1250200</v>
      </c>
      <c r="G190" s="7">
        <v>0</v>
      </c>
      <c r="H190" s="7">
        <v>0</v>
      </c>
      <c r="I190">
        <v>20210430</v>
      </c>
    </row>
    <row r="191" spans="1:9" x14ac:dyDescent="0.35">
      <c r="A191" t="s">
        <v>2</v>
      </c>
      <c r="B191">
        <v>800220011</v>
      </c>
      <c r="C191" s="3" t="s">
        <v>72</v>
      </c>
      <c r="D191" s="2">
        <v>44316</v>
      </c>
      <c r="E191">
        <v>1</v>
      </c>
      <c r="F191" s="7">
        <v>1144200</v>
      </c>
      <c r="G191" s="7">
        <v>58400</v>
      </c>
      <c r="H191" s="7">
        <v>0</v>
      </c>
      <c r="I191">
        <v>20210430</v>
      </c>
    </row>
    <row r="192" spans="1:9" x14ac:dyDescent="0.35">
      <c r="A192" t="s">
        <v>2</v>
      </c>
      <c r="B192">
        <v>899999123</v>
      </c>
      <c r="C192" s="3" t="s">
        <v>193</v>
      </c>
      <c r="D192" s="2">
        <v>44316</v>
      </c>
      <c r="E192">
        <v>1</v>
      </c>
      <c r="F192" s="7">
        <v>1136778</v>
      </c>
      <c r="G192" s="7">
        <v>0</v>
      </c>
      <c r="H192" s="7">
        <v>0</v>
      </c>
      <c r="I192">
        <v>20210430</v>
      </c>
    </row>
    <row r="193" spans="1:9" x14ac:dyDescent="0.35">
      <c r="A193" t="s">
        <v>2</v>
      </c>
      <c r="B193">
        <v>800216883</v>
      </c>
      <c r="C193" s="3" t="s">
        <v>71</v>
      </c>
      <c r="D193" s="2">
        <v>44316</v>
      </c>
      <c r="E193">
        <v>1</v>
      </c>
      <c r="F193" s="7">
        <v>1107209</v>
      </c>
      <c r="G193" s="7">
        <v>731367</v>
      </c>
      <c r="H193" s="7">
        <v>0</v>
      </c>
      <c r="I193">
        <v>20210430</v>
      </c>
    </row>
    <row r="194" spans="1:9" x14ac:dyDescent="0.35">
      <c r="A194" t="s">
        <v>2</v>
      </c>
      <c r="B194">
        <v>800130625</v>
      </c>
      <c r="C194" s="3" t="s">
        <v>55</v>
      </c>
      <c r="D194" s="2">
        <v>44316</v>
      </c>
      <c r="E194">
        <v>1</v>
      </c>
      <c r="F194" s="7">
        <v>1094345</v>
      </c>
      <c r="G194" s="7">
        <v>0</v>
      </c>
      <c r="H194" s="7">
        <v>0</v>
      </c>
      <c r="I194">
        <v>20210430</v>
      </c>
    </row>
    <row r="195" spans="1:9" x14ac:dyDescent="0.35">
      <c r="A195" t="s">
        <v>2</v>
      </c>
      <c r="B195">
        <v>891180026</v>
      </c>
      <c r="C195" s="3" t="s">
        <v>167</v>
      </c>
      <c r="D195" s="2">
        <v>44316</v>
      </c>
      <c r="E195">
        <v>1</v>
      </c>
      <c r="F195" s="7">
        <v>1084256</v>
      </c>
      <c r="G195" s="7">
        <v>51300</v>
      </c>
      <c r="H195" s="7">
        <v>0</v>
      </c>
      <c r="I195">
        <v>20210430</v>
      </c>
    </row>
    <row r="196" spans="1:9" x14ac:dyDescent="0.35">
      <c r="A196" t="s">
        <v>2</v>
      </c>
      <c r="B196">
        <v>900223749</v>
      </c>
      <c r="C196" s="3" t="s">
        <v>211</v>
      </c>
      <c r="D196" s="2">
        <v>44316</v>
      </c>
      <c r="E196">
        <v>1</v>
      </c>
      <c r="F196" s="7">
        <v>1066764</v>
      </c>
      <c r="G196" s="7">
        <v>144247476</v>
      </c>
      <c r="H196" s="7">
        <v>0</v>
      </c>
      <c r="I196">
        <v>20210430</v>
      </c>
    </row>
    <row r="197" spans="1:9" x14ac:dyDescent="0.35">
      <c r="A197" t="s">
        <v>2</v>
      </c>
      <c r="B197">
        <v>829001846</v>
      </c>
      <c r="C197" s="3" t="s">
        <v>102</v>
      </c>
      <c r="D197" s="2">
        <v>44316</v>
      </c>
      <c r="E197">
        <v>1</v>
      </c>
      <c r="F197" s="7">
        <v>1046700</v>
      </c>
      <c r="G197" s="7">
        <v>0</v>
      </c>
      <c r="H197" s="7">
        <v>0</v>
      </c>
      <c r="I197">
        <v>20210430</v>
      </c>
    </row>
    <row r="198" spans="1:9" x14ac:dyDescent="0.35">
      <c r="A198" t="s">
        <v>2</v>
      </c>
      <c r="B198">
        <v>891900356</v>
      </c>
      <c r="C198" s="3" t="s">
        <v>184</v>
      </c>
      <c r="D198" s="2">
        <v>44316</v>
      </c>
      <c r="E198">
        <v>1</v>
      </c>
      <c r="F198" s="7">
        <v>1005376</v>
      </c>
      <c r="G198" s="7">
        <v>0</v>
      </c>
      <c r="H198" s="7">
        <v>0</v>
      </c>
      <c r="I198">
        <v>20210430</v>
      </c>
    </row>
    <row r="199" spans="1:9" x14ac:dyDescent="0.35">
      <c r="A199" t="s">
        <v>2</v>
      </c>
      <c r="B199">
        <v>900425272</v>
      </c>
      <c r="C199" s="3" t="s">
        <v>225</v>
      </c>
      <c r="D199" s="2">
        <v>44316</v>
      </c>
      <c r="E199">
        <v>1</v>
      </c>
      <c r="F199" s="7">
        <v>975687</v>
      </c>
      <c r="G199" s="7">
        <v>263654548</v>
      </c>
      <c r="H199" s="7">
        <v>0</v>
      </c>
      <c r="I199">
        <v>20210430</v>
      </c>
    </row>
    <row r="200" spans="1:9" x14ac:dyDescent="0.35">
      <c r="A200" t="s">
        <v>2</v>
      </c>
      <c r="B200">
        <v>899999147</v>
      </c>
      <c r="C200" s="3" t="s">
        <v>194</v>
      </c>
      <c r="D200" s="2">
        <v>44316</v>
      </c>
      <c r="E200">
        <v>1</v>
      </c>
      <c r="F200" s="7">
        <v>890911</v>
      </c>
      <c r="G200" s="7">
        <v>0</v>
      </c>
      <c r="H200" s="7">
        <v>0</v>
      </c>
      <c r="I200">
        <v>20210430</v>
      </c>
    </row>
    <row r="201" spans="1:9" x14ac:dyDescent="0.35">
      <c r="A201" t="s">
        <v>2</v>
      </c>
      <c r="B201">
        <v>891200240</v>
      </c>
      <c r="C201" s="3" t="s">
        <v>171</v>
      </c>
      <c r="D201" s="2">
        <v>44316</v>
      </c>
      <c r="E201">
        <v>1</v>
      </c>
      <c r="F201" s="7">
        <v>889150</v>
      </c>
      <c r="G201" s="7">
        <v>0</v>
      </c>
      <c r="H201" s="7">
        <v>0</v>
      </c>
      <c r="I201">
        <v>20210430</v>
      </c>
    </row>
    <row r="202" spans="1:9" x14ac:dyDescent="0.35">
      <c r="A202" t="s">
        <v>2</v>
      </c>
      <c r="B202">
        <v>890000905</v>
      </c>
      <c r="C202" s="3" t="s">
        <v>124</v>
      </c>
      <c r="D202" s="2">
        <v>44316</v>
      </c>
      <c r="E202">
        <v>1</v>
      </c>
      <c r="F202" s="7">
        <v>887086</v>
      </c>
      <c r="G202" s="7">
        <v>0</v>
      </c>
      <c r="H202" s="7">
        <v>0</v>
      </c>
      <c r="I202">
        <v>20210430</v>
      </c>
    </row>
    <row r="203" spans="1:9" x14ac:dyDescent="0.35">
      <c r="A203" t="s">
        <v>2</v>
      </c>
      <c r="B203">
        <v>830077650</v>
      </c>
      <c r="C203" s="3" t="s">
        <v>106</v>
      </c>
      <c r="D203" s="2">
        <v>44316</v>
      </c>
      <c r="E203">
        <v>1</v>
      </c>
      <c r="F203" s="7">
        <v>883074</v>
      </c>
      <c r="G203" s="7">
        <v>0</v>
      </c>
      <c r="H203" s="7">
        <v>0</v>
      </c>
      <c r="I203">
        <v>20210430</v>
      </c>
    </row>
    <row r="204" spans="1:9" x14ac:dyDescent="0.35">
      <c r="A204" t="s">
        <v>2</v>
      </c>
      <c r="B204" s="3">
        <v>900066347</v>
      </c>
      <c r="C204" s="3" t="s">
        <v>204</v>
      </c>
      <c r="D204" s="2">
        <v>44316</v>
      </c>
      <c r="E204">
        <v>1</v>
      </c>
      <c r="F204" s="7">
        <v>851086</v>
      </c>
      <c r="G204" s="7">
        <v>2027196</v>
      </c>
      <c r="H204" s="7">
        <v>0</v>
      </c>
      <c r="I204">
        <v>20210430</v>
      </c>
    </row>
    <row r="205" spans="1:9" x14ac:dyDescent="0.35">
      <c r="A205" t="s">
        <v>2</v>
      </c>
      <c r="B205">
        <v>891800231</v>
      </c>
      <c r="C205" s="3" t="s">
        <v>182</v>
      </c>
      <c r="D205" s="2">
        <v>44316</v>
      </c>
      <c r="E205">
        <v>1</v>
      </c>
      <c r="F205" s="7">
        <v>792080</v>
      </c>
      <c r="G205" s="7">
        <v>0</v>
      </c>
      <c r="H205" s="7">
        <v>0</v>
      </c>
      <c r="I205">
        <v>20210430</v>
      </c>
    </row>
    <row r="206" spans="1:9" x14ac:dyDescent="0.35">
      <c r="A206" t="s">
        <v>2</v>
      </c>
      <c r="B206">
        <v>891411663</v>
      </c>
      <c r="C206" s="3" t="s">
        <v>176</v>
      </c>
      <c r="D206" s="2">
        <v>44316</v>
      </c>
      <c r="E206">
        <v>1</v>
      </c>
      <c r="F206" s="7">
        <v>785124</v>
      </c>
      <c r="G206" s="7">
        <v>0</v>
      </c>
      <c r="H206" s="7">
        <v>0</v>
      </c>
      <c r="I206">
        <v>20210430</v>
      </c>
    </row>
    <row r="207" spans="1:9" x14ac:dyDescent="0.35">
      <c r="A207" t="s">
        <v>2</v>
      </c>
      <c r="B207">
        <v>860028947</v>
      </c>
      <c r="C207" s="3" t="s">
        <v>121</v>
      </c>
      <c r="D207" s="2">
        <v>44316</v>
      </c>
      <c r="E207">
        <v>1</v>
      </c>
      <c r="F207" s="7">
        <v>760001</v>
      </c>
      <c r="G207" s="7">
        <v>0</v>
      </c>
      <c r="H207" s="7">
        <v>0</v>
      </c>
      <c r="I207">
        <v>20210430</v>
      </c>
    </row>
    <row r="208" spans="1:9" x14ac:dyDescent="0.35">
      <c r="A208" t="s">
        <v>2</v>
      </c>
      <c r="B208">
        <v>900145579</v>
      </c>
      <c r="C208" s="3" t="s">
        <v>207</v>
      </c>
      <c r="D208" s="2">
        <v>44316</v>
      </c>
      <c r="E208">
        <v>1</v>
      </c>
      <c r="F208" s="7">
        <v>751665</v>
      </c>
      <c r="G208" s="7">
        <v>36299198</v>
      </c>
      <c r="H208" s="7">
        <v>0</v>
      </c>
      <c r="I208">
        <v>20210430</v>
      </c>
    </row>
    <row r="209" spans="1:9" x14ac:dyDescent="0.35">
      <c r="A209" t="s">
        <v>2</v>
      </c>
      <c r="B209">
        <v>860015929</v>
      </c>
      <c r="C209" s="3" t="s">
        <v>119</v>
      </c>
      <c r="D209" s="2">
        <v>44316</v>
      </c>
      <c r="E209">
        <v>1</v>
      </c>
      <c r="F209" s="7">
        <v>751500</v>
      </c>
      <c r="G209" s="7">
        <v>0</v>
      </c>
      <c r="H209" s="7">
        <v>0</v>
      </c>
      <c r="I209">
        <v>20210430</v>
      </c>
    </row>
    <row r="210" spans="1:9" x14ac:dyDescent="0.35">
      <c r="A210" t="s">
        <v>2</v>
      </c>
      <c r="B210">
        <v>807004352</v>
      </c>
      <c r="C210" s="3" t="s">
        <v>83</v>
      </c>
      <c r="D210" s="2">
        <v>44316</v>
      </c>
      <c r="E210">
        <v>1</v>
      </c>
      <c r="F210" s="7">
        <v>722800</v>
      </c>
      <c r="G210" s="7">
        <v>0</v>
      </c>
      <c r="H210" s="7">
        <v>0</v>
      </c>
      <c r="I210">
        <v>20210430</v>
      </c>
    </row>
    <row r="211" spans="1:9" x14ac:dyDescent="0.35">
      <c r="A211" t="s">
        <v>2</v>
      </c>
      <c r="B211">
        <v>890203242</v>
      </c>
      <c r="C211" s="3" t="s">
        <v>129</v>
      </c>
      <c r="D211" s="2">
        <v>44316</v>
      </c>
      <c r="E211">
        <v>1</v>
      </c>
      <c r="F211" s="7">
        <v>610575</v>
      </c>
      <c r="G211" s="7">
        <v>0</v>
      </c>
      <c r="H211" s="7">
        <v>0</v>
      </c>
      <c r="I211">
        <v>20210430</v>
      </c>
    </row>
    <row r="212" spans="1:9" x14ac:dyDescent="0.35">
      <c r="A212" t="s">
        <v>2</v>
      </c>
      <c r="B212">
        <v>800174375</v>
      </c>
      <c r="C212" s="3" t="s">
        <v>58</v>
      </c>
      <c r="D212" s="2">
        <v>44316</v>
      </c>
      <c r="E212">
        <v>1</v>
      </c>
      <c r="F212" s="7">
        <v>602200</v>
      </c>
      <c r="G212" s="7">
        <v>0</v>
      </c>
      <c r="H212" s="7">
        <v>0</v>
      </c>
      <c r="I212">
        <v>20210430</v>
      </c>
    </row>
    <row r="213" spans="1:9" x14ac:dyDescent="0.35">
      <c r="A213" t="s">
        <v>2</v>
      </c>
      <c r="B213">
        <v>830077644</v>
      </c>
      <c r="C213" s="3" t="s">
        <v>105</v>
      </c>
      <c r="D213" s="2">
        <v>44316</v>
      </c>
      <c r="E213">
        <v>1</v>
      </c>
      <c r="F213" s="7">
        <v>583782</v>
      </c>
      <c r="G213" s="7">
        <v>0</v>
      </c>
      <c r="H213" s="7">
        <v>0</v>
      </c>
      <c r="I213">
        <v>20210430</v>
      </c>
    </row>
    <row r="214" spans="1:9" x14ac:dyDescent="0.35">
      <c r="A214" t="s">
        <v>2</v>
      </c>
      <c r="B214">
        <v>800209710</v>
      </c>
      <c r="C214" s="3" t="s">
        <v>68</v>
      </c>
      <c r="D214" s="2">
        <v>44316</v>
      </c>
      <c r="E214">
        <v>1</v>
      </c>
      <c r="F214" s="7">
        <v>560244</v>
      </c>
      <c r="G214" s="7">
        <v>0</v>
      </c>
      <c r="H214" s="7">
        <v>0</v>
      </c>
      <c r="I214">
        <v>20210430</v>
      </c>
    </row>
    <row r="215" spans="1:9" x14ac:dyDescent="0.35">
      <c r="A215" t="s">
        <v>2</v>
      </c>
      <c r="B215">
        <v>890399020</v>
      </c>
      <c r="C215" s="3" t="s">
        <v>136</v>
      </c>
      <c r="D215" s="2">
        <v>44316</v>
      </c>
      <c r="E215">
        <v>1</v>
      </c>
      <c r="F215" s="7">
        <v>520544</v>
      </c>
      <c r="G215" s="7">
        <v>0</v>
      </c>
      <c r="H215" s="7">
        <v>0</v>
      </c>
      <c r="I215">
        <v>20210430</v>
      </c>
    </row>
    <row r="216" spans="1:9" x14ac:dyDescent="0.35">
      <c r="A216" t="s">
        <v>2</v>
      </c>
      <c r="B216">
        <v>890205361</v>
      </c>
      <c r="C216" s="3" t="s">
        <v>130</v>
      </c>
      <c r="D216" s="2">
        <v>44316</v>
      </c>
      <c r="E216">
        <v>1</v>
      </c>
      <c r="F216" s="7">
        <v>516300</v>
      </c>
      <c r="G216" s="7">
        <v>0</v>
      </c>
      <c r="H216" s="7">
        <v>0</v>
      </c>
      <c r="I216">
        <v>20210430</v>
      </c>
    </row>
    <row r="217" spans="1:9" x14ac:dyDescent="0.35">
      <c r="A217" t="s">
        <v>2</v>
      </c>
      <c r="B217" s="3">
        <v>800065395</v>
      </c>
      <c r="C217" s="3" t="s">
        <v>51</v>
      </c>
      <c r="D217" s="4">
        <v>44316</v>
      </c>
      <c r="E217">
        <v>1</v>
      </c>
      <c r="F217" s="7">
        <v>477248</v>
      </c>
      <c r="G217" s="7">
        <v>1863756</v>
      </c>
      <c r="H217" s="7">
        <v>0</v>
      </c>
      <c r="I217">
        <v>20210430</v>
      </c>
    </row>
    <row r="218" spans="1:9" x14ac:dyDescent="0.35">
      <c r="A218" t="s">
        <v>2</v>
      </c>
      <c r="B218">
        <v>900309444</v>
      </c>
      <c r="C218" s="3" t="s">
        <v>218</v>
      </c>
      <c r="D218" s="2">
        <v>44316</v>
      </c>
      <c r="E218">
        <v>1</v>
      </c>
      <c r="F218" s="7">
        <v>428400</v>
      </c>
      <c r="G218" s="7">
        <v>4520400</v>
      </c>
      <c r="H218" s="7">
        <v>0</v>
      </c>
      <c r="I218">
        <v>20210430</v>
      </c>
    </row>
    <row r="219" spans="1:9" x14ac:dyDescent="0.35">
      <c r="A219" t="s">
        <v>2</v>
      </c>
      <c r="B219">
        <v>800037021</v>
      </c>
      <c r="C219" s="3" t="s">
        <v>46</v>
      </c>
      <c r="D219" s="2">
        <v>44316</v>
      </c>
      <c r="E219">
        <v>1</v>
      </c>
      <c r="F219" s="7">
        <v>418651</v>
      </c>
      <c r="G219" s="7">
        <v>255159</v>
      </c>
      <c r="H219" s="7">
        <v>0</v>
      </c>
      <c r="I219">
        <v>20210430</v>
      </c>
    </row>
    <row r="220" spans="1:9" x14ac:dyDescent="0.35">
      <c r="A220" t="s">
        <v>2</v>
      </c>
      <c r="B220">
        <v>892300175</v>
      </c>
      <c r="C220" s="3" t="s">
        <v>189</v>
      </c>
      <c r="D220" s="2">
        <v>44316</v>
      </c>
      <c r="E220">
        <v>1</v>
      </c>
      <c r="F220" s="7">
        <v>406323</v>
      </c>
      <c r="G220" s="7">
        <v>0</v>
      </c>
      <c r="H220" s="7">
        <v>0</v>
      </c>
      <c r="I220">
        <v>20210430</v>
      </c>
    </row>
    <row r="221" spans="1:9" x14ac:dyDescent="0.35">
      <c r="A221" t="s">
        <v>2</v>
      </c>
      <c r="B221">
        <v>900002780</v>
      </c>
      <c r="C221" s="3" t="s">
        <v>196</v>
      </c>
      <c r="D221" s="2">
        <v>44316</v>
      </c>
      <c r="E221">
        <v>1</v>
      </c>
      <c r="F221" s="7">
        <v>364822</v>
      </c>
      <c r="G221" s="7">
        <v>0</v>
      </c>
      <c r="H221" s="7">
        <v>0</v>
      </c>
      <c r="I221">
        <v>20210430</v>
      </c>
    </row>
    <row r="222" spans="1:9" x14ac:dyDescent="0.35">
      <c r="A222" t="s">
        <v>2</v>
      </c>
      <c r="B222">
        <v>890982138</v>
      </c>
      <c r="C222" s="3" t="s">
        <v>160</v>
      </c>
      <c r="D222" s="2">
        <v>44316</v>
      </c>
      <c r="E222">
        <v>1</v>
      </c>
      <c r="F222" s="7">
        <v>364133</v>
      </c>
      <c r="G222" s="7">
        <v>0</v>
      </c>
      <c r="H222" s="7">
        <v>0</v>
      </c>
      <c r="I222">
        <v>20210430</v>
      </c>
    </row>
    <row r="223" spans="1:9" x14ac:dyDescent="0.35">
      <c r="A223" t="s">
        <v>2</v>
      </c>
      <c r="B223">
        <v>809003590</v>
      </c>
      <c r="C223" s="3" t="s">
        <v>84</v>
      </c>
      <c r="D223" s="2">
        <v>44316</v>
      </c>
      <c r="E223">
        <v>1</v>
      </c>
      <c r="F223" s="7">
        <v>316361</v>
      </c>
      <c r="G223" s="7">
        <v>0</v>
      </c>
      <c r="H223" s="7">
        <v>0</v>
      </c>
      <c r="I223">
        <v>20210430</v>
      </c>
    </row>
    <row r="224" spans="1:9" x14ac:dyDescent="0.35">
      <c r="A224" t="s">
        <v>2</v>
      </c>
      <c r="B224">
        <v>800179870</v>
      </c>
      <c r="C224" s="3" t="s">
        <v>60</v>
      </c>
      <c r="D224" s="2">
        <v>44316</v>
      </c>
      <c r="E224">
        <v>1</v>
      </c>
      <c r="F224" s="7">
        <v>277204</v>
      </c>
      <c r="G224" s="7">
        <v>0</v>
      </c>
      <c r="H224" s="7">
        <v>0</v>
      </c>
      <c r="I224">
        <v>20210430</v>
      </c>
    </row>
    <row r="225" spans="1:9" x14ac:dyDescent="0.35">
      <c r="A225" t="s">
        <v>2</v>
      </c>
      <c r="B225">
        <v>800241602</v>
      </c>
      <c r="C225" s="3" t="s">
        <v>74</v>
      </c>
      <c r="D225" s="2">
        <v>44316</v>
      </c>
      <c r="E225">
        <v>1</v>
      </c>
      <c r="F225" s="7">
        <v>211260</v>
      </c>
      <c r="G225" s="7">
        <v>0</v>
      </c>
      <c r="H225" s="7">
        <v>0</v>
      </c>
      <c r="I225">
        <v>20210430</v>
      </c>
    </row>
    <row r="226" spans="1:9" x14ac:dyDescent="0.35">
      <c r="A226" t="s">
        <v>2</v>
      </c>
      <c r="B226">
        <v>900066345</v>
      </c>
      <c r="C226" s="3" t="s">
        <v>203</v>
      </c>
      <c r="D226" s="2">
        <v>44316</v>
      </c>
      <c r="E226">
        <v>1</v>
      </c>
      <c r="F226" s="7">
        <v>204229</v>
      </c>
      <c r="G226" s="7">
        <v>646857</v>
      </c>
      <c r="H226" s="7">
        <v>0</v>
      </c>
      <c r="I226">
        <v>20210430</v>
      </c>
    </row>
    <row r="227" spans="1:9" x14ac:dyDescent="0.35">
      <c r="A227" t="s">
        <v>2</v>
      </c>
      <c r="B227">
        <v>890000400</v>
      </c>
      <c r="C227" s="3" t="s">
        <v>122</v>
      </c>
      <c r="D227" s="2">
        <v>44316</v>
      </c>
      <c r="E227">
        <v>1</v>
      </c>
      <c r="F227" s="7">
        <v>193360</v>
      </c>
      <c r="G227" s="7">
        <v>0</v>
      </c>
      <c r="H227" s="7">
        <v>0</v>
      </c>
      <c r="I227">
        <v>20210430</v>
      </c>
    </row>
    <row r="228" spans="1:9" x14ac:dyDescent="0.35">
      <c r="A228" t="s">
        <v>2</v>
      </c>
      <c r="B228">
        <v>800074112</v>
      </c>
      <c r="C228" s="3" t="s">
        <v>53</v>
      </c>
      <c r="D228" s="2">
        <v>44316</v>
      </c>
      <c r="E228">
        <v>1</v>
      </c>
      <c r="F228" s="7">
        <v>182239</v>
      </c>
      <c r="G228" s="7">
        <v>0</v>
      </c>
      <c r="H228" s="7">
        <v>0</v>
      </c>
      <c r="I228">
        <v>20210430</v>
      </c>
    </row>
    <row r="229" spans="1:9" x14ac:dyDescent="0.35">
      <c r="A229" t="s">
        <v>2</v>
      </c>
      <c r="B229">
        <v>800210375</v>
      </c>
      <c r="C229" s="3" t="s">
        <v>69</v>
      </c>
      <c r="D229" s="2">
        <v>44316</v>
      </c>
      <c r="E229">
        <v>1</v>
      </c>
      <c r="F229" s="7">
        <v>177410</v>
      </c>
      <c r="G229" s="7">
        <v>0</v>
      </c>
      <c r="H229" s="7">
        <v>0</v>
      </c>
      <c r="I229">
        <v>20210430</v>
      </c>
    </row>
    <row r="230" spans="1:9" x14ac:dyDescent="0.35">
      <c r="A230" t="s">
        <v>2</v>
      </c>
      <c r="B230">
        <v>818001019</v>
      </c>
      <c r="C230" s="3" t="s">
        <v>95</v>
      </c>
      <c r="D230" s="2">
        <v>44316</v>
      </c>
      <c r="E230">
        <v>1</v>
      </c>
      <c r="F230" s="7">
        <v>175300</v>
      </c>
      <c r="G230" s="7">
        <v>0</v>
      </c>
      <c r="H230" s="7">
        <v>0</v>
      </c>
      <c r="I230">
        <v>20210430</v>
      </c>
    </row>
    <row r="231" spans="1:9" x14ac:dyDescent="0.35">
      <c r="A231" t="s">
        <v>2</v>
      </c>
      <c r="B231">
        <v>816005003</v>
      </c>
      <c r="C231" s="3" t="s">
        <v>93</v>
      </c>
      <c r="D231" s="2">
        <v>44316</v>
      </c>
      <c r="E231">
        <v>1</v>
      </c>
      <c r="F231" s="7">
        <v>174660</v>
      </c>
      <c r="G231" s="7">
        <v>506040</v>
      </c>
      <c r="H231" s="7">
        <v>0</v>
      </c>
      <c r="I231">
        <v>20210430</v>
      </c>
    </row>
    <row r="232" spans="1:9" x14ac:dyDescent="0.35">
      <c r="A232" t="s">
        <v>2</v>
      </c>
      <c r="B232">
        <v>890000600</v>
      </c>
      <c r="C232" s="3" t="s">
        <v>123</v>
      </c>
      <c r="D232" s="2">
        <v>44316</v>
      </c>
      <c r="E232">
        <v>1</v>
      </c>
      <c r="F232" s="7">
        <v>161988</v>
      </c>
      <c r="G232" s="7">
        <v>743628</v>
      </c>
      <c r="H232" s="7">
        <v>0</v>
      </c>
      <c r="I232">
        <v>20210430</v>
      </c>
    </row>
    <row r="233" spans="1:9" x14ac:dyDescent="0.35">
      <c r="A233" t="s">
        <v>2</v>
      </c>
      <c r="B233">
        <v>846001620</v>
      </c>
      <c r="C233" s="3" t="s">
        <v>117</v>
      </c>
      <c r="D233" s="2">
        <v>44316</v>
      </c>
      <c r="E233">
        <v>1</v>
      </c>
      <c r="F233" s="7">
        <v>154945</v>
      </c>
      <c r="G233" s="7">
        <v>0</v>
      </c>
      <c r="H233" s="7">
        <v>0</v>
      </c>
      <c r="I233">
        <v>20210430</v>
      </c>
    </row>
    <row r="234" spans="1:9" x14ac:dyDescent="0.35">
      <c r="A234" t="s">
        <v>2</v>
      </c>
      <c r="B234">
        <v>890933408</v>
      </c>
      <c r="C234" s="3" t="s">
        <v>30</v>
      </c>
      <c r="D234" s="2">
        <v>44306</v>
      </c>
      <c r="E234">
        <v>1</v>
      </c>
      <c r="F234" s="7">
        <v>105200</v>
      </c>
      <c r="G234" s="7">
        <v>0</v>
      </c>
      <c r="H234" s="7">
        <v>16118669</v>
      </c>
      <c r="I234" s="5">
        <v>20210419</v>
      </c>
    </row>
    <row r="235" spans="1:9" x14ac:dyDescent="0.35">
      <c r="A235" t="s">
        <v>2</v>
      </c>
      <c r="B235">
        <v>800174995</v>
      </c>
      <c r="C235" s="3" t="s">
        <v>59</v>
      </c>
      <c r="D235" s="2">
        <v>44316</v>
      </c>
      <c r="E235">
        <v>1</v>
      </c>
      <c r="F235" s="7">
        <v>104000</v>
      </c>
      <c r="G235" s="7">
        <v>0</v>
      </c>
      <c r="H235" s="7">
        <v>0</v>
      </c>
      <c r="I235">
        <v>20210430</v>
      </c>
    </row>
    <row r="236" spans="1:9" x14ac:dyDescent="0.35">
      <c r="A236" t="s">
        <v>2</v>
      </c>
      <c r="B236">
        <v>900558595</v>
      </c>
      <c r="C236" s="3" t="s">
        <v>227</v>
      </c>
      <c r="D236" s="2">
        <v>44316</v>
      </c>
      <c r="E236">
        <v>1</v>
      </c>
      <c r="F236" s="7">
        <v>101397</v>
      </c>
      <c r="G236" s="7">
        <v>2468094</v>
      </c>
      <c r="H236" s="7">
        <v>0</v>
      </c>
      <c r="I236">
        <v>20210430</v>
      </c>
    </row>
    <row r="237" spans="1:9" x14ac:dyDescent="0.35">
      <c r="A237" t="s">
        <v>2</v>
      </c>
      <c r="B237">
        <v>830077633</v>
      </c>
      <c r="C237" s="3" t="s">
        <v>104</v>
      </c>
      <c r="D237" s="2">
        <v>44316</v>
      </c>
      <c r="E237">
        <v>1</v>
      </c>
      <c r="F237" s="7">
        <v>96348</v>
      </c>
      <c r="G237" s="7">
        <v>0</v>
      </c>
      <c r="H237" s="7">
        <v>0</v>
      </c>
      <c r="I237">
        <v>20210430</v>
      </c>
    </row>
    <row r="238" spans="1:9" x14ac:dyDescent="0.35">
      <c r="A238" t="s">
        <v>2</v>
      </c>
      <c r="B238">
        <v>890980752</v>
      </c>
      <c r="C238" s="3" t="s">
        <v>156</v>
      </c>
      <c r="D238" s="2">
        <v>44316</v>
      </c>
      <c r="E238">
        <v>1</v>
      </c>
      <c r="F238" s="7">
        <v>61200</v>
      </c>
      <c r="G238" s="7">
        <v>0</v>
      </c>
      <c r="H238" s="7">
        <v>0</v>
      </c>
      <c r="I238">
        <v>20210430</v>
      </c>
    </row>
    <row r="239" spans="1:9" x14ac:dyDescent="0.35">
      <c r="A239" t="s">
        <v>2</v>
      </c>
      <c r="B239">
        <v>890680032</v>
      </c>
      <c r="C239" s="3" t="s">
        <v>139</v>
      </c>
      <c r="D239" s="2">
        <v>44316</v>
      </c>
      <c r="E239">
        <v>1</v>
      </c>
      <c r="F239" s="7">
        <v>48400</v>
      </c>
      <c r="G239" s="7">
        <v>0</v>
      </c>
      <c r="H239" s="7">
        <v>0</v>
      </c>
      <c r="I239">
        <v>20210430</v>
      </c>
    </row>
    <row r="240" spans="1:9" x14ac:dyDescent="0.35">
      <c r="A240" t="s">
        <v>2</v>
      </c>
      <c r="B240">
        <v>891501104</v>
      </c>
      <c r="C240" s="3" t="s">
        <v>177</v>
      </c>
      <c r="D240" s="2">
        <v>44316</v>
      </c>
      <c r="E240">
        <v>1</v>
      </c>
      <c r="F240" s="7">
        <v>40062</v>
      </c>
      <c r="G240" s="7">
        <v>0</v>
      </c>
      <c r="H240" s="7">
        <v>0</v>
      </c>
      <c r="I240">
        <v>20210430</v>
      </c>
    </row>
    <row r="241" spans="1:9" x14ac:dyDescent="0.35">
      <c r="A241" t="s">
        <v>2</v>
      </c>
      <c r="B241">
        <v>900236850</v>
      </c>
      <c r="C241" s="3" t="s">
        <v>213</v>
      </c>
      <c r="D241" s="2">
        <v>44316</v>
      </c>
      <c r="E241">
        <v>1</v>
      </c>
      <c r="F241" s="7">
        <v>5060</v>
      </c>
      <c r="G241" s="7">
        <v>29327588</v>
      </c>
      <c r="H241" s="7">
        <v>0</v>
      </c>
      <c r="I241">
        <v>20210430</v>
      </c>
    </row>
    <row r="242" spans="1:9" x14ac:dyDescent="0.35">
      <c r="A242" t="s">
        <v>2</v>
      </c>
      <c r="B242">
        <v>822002459</v>
      </c>
      <c r="C242" s="3" t="s">
        <v>100</v>
      </c>
      <c r="D242" s="2">
        <v>44316</v>
      </c>
      <c r="E242">
        <v>1</v>
      </c>
      <c r="F242" s="7">
        <v>0</v>
      </c>
      <c r="G242" s="7">
        <v>165704</v>
      </c>
      <c r="H242" s="7">
        <v>0</v>
      </c>
      <c r="I242">
        <v>20210430</v>
      </c>
    </row>
    <row r="243" spans="1:9" x14ac:dyDescent="0.35">
      <c r="A243" t="s">
        <v>2</v>
      </c>
      <c r="B243">
        <v>830077617</v>
      </c>
      <c r="C243" s="3" t="s">
        <v>103</v>
      </c>
      <c r="D243" s="2">
        <v>44316</v>
      </c>
      <c r="E243">
        <v>1</v>
      </c>
      <c r="F243" s="7">
        <v>0</v>
      </c>
      <c r="G243" s="7">
        <v>328279</v>
      </c>
      <c r="H243" s="7">
        <v>0</v>
      </c>
      <c r="I243">
        <v>20210430</v>
      </c>
    </row>
    <row r="244" spans="1:9" x14ac:dyDescent="0.35">
      <c r="A244" t="s">
        <v>2</v>
      </c>
      <c r="B244">
        <v>838000096</v>
      </c>
      <c r="C244" s="3" t="s">
        <v>112</v>
      </c>
      <c r="D244" s="2">
        <v>44316</v>
      </c>
      <c r="E244">
        <v>1</v>
      </c>
      <c r="F244" s="7">
        <v>0</v>
      </c>
      <c r="G244" s="7">
        <v>141366</v>
      </c>
      <c r="H244" s="7">
        <v>0</v>
      </c>
      <c r="I244">
        <v>20210430</v>
      </c>
    </row>
    <row r="245" spans="1:9" x14ac:dyDescent="0.35">
      <c r="A245" t="s">
        <v>2</v>
      </c>
      <c r="B245">
        <v>890112801</v>
      </c>
      <c r="C245" s="3" t="s">
        <v>126</v>
      </c>
      <c r="D245" s="2">
        <v>44316</v>
      </c>
      <c r="E245">
        <v>1</v>
      </c>
      <c r="F245" s="7">
        <v>0</v>
      </c>
      <c r="G245" s="7">
        <v>743893</v>
      </c>
      <c r="H245" s="7">
        <v>0</v>
      </c>
      <c r="I245">
        <v>20210430</v>
      </c>
    </row>
    <row r="246" spans="1:9" x14ac:dyDescent="0.35">
      <c r="A246" t="s">
        <v>2</v>
      </c>
      <c r="B246" s="3">
        <v>900124689</v>
      </c>
      <c r="C246" s="3" t="s">
        <v>38</v>
      </c>
      <c r="D246" s="2">
        <v>44277</v>
      </c>
      <c r="E246">
        <v>1</v>
      </c>
      <c r="F246" s="7">
        <v>0</v>
      </c>
      <c r="G246" s="7">
        <v>117962223</v>
      </c>
      <c r="H246" s="7">
        <v>0</v>
      </c>
      <c r="I246" s="5">
        <v>20210419</v>
      </c>
    </row>
    <row r="247" spans="1:9" x14ac:dyDescent="0.35">
      <c r="A247" t="s">
        <v>2</v>
      </c>
      <c r="B247" s="3">
        <v>900136865</v>
      </c>
      <c r="C247" s="3" t="s">
        <v>206</v>
      </c>
      <c r="D247" s="2">
        <v>44316</v>
      </c>
      <c r="E247">
        <v>1</v>
      </c>
      <c r="F247" s="7">
        <v>0</v>
      </c>
      <c r="G247" s="7">
        <v>15804152</v>
      </c>
      <c r="H247" s="7">
        <v>0</v>
      </c>
      <c r="I247">
        <v>20210430</v>
      </c>
    </row>
    <row r="248" spans="1:9" x14ac:dyDescent="0.35">
      <c r="A248" t="s">
        <v>2</v>
      </c>
      <c r="B248" s="3">
        <v>900196347</v>
      </c>
      <c r="C248" s="3" t="s">
        <v>208</v>
      </c>
      <c r="D248" s="2">
        <v>44316</v>
      </c>
      <c r="E248">
        <v>1</v>
      </c>
      <c r="F248" s="7">
        <v>0</v>
      </c>
      <c r="G248" s="7">
        <v>37050863</v>
      </c>
      <c r="H248" s="7">
        <v>0</v>
      </c>
      <c r="I248">
        <v>20210430</v>
      </c>
    </row>
    <row r="249" spans="1:9" x14ac:dyDescent="0.35">
      <c r="A249" t="s">
        <v>2</v>
      </c>
      <c r="B249" s="3">
        <v>900210981</v>
      </c>
      <c r="C249" s="3" t="s">
        <v>209</v>
      </c>
      <c r="D249" s="2">
        <v>44316</v>
      </c>
      <c r="E249">
        <v>1</v>
      </c>
      <c r="F249" s="7">
        <v>0</v>
      </c>
      <c r="G249" s="7">
        <v>5993369</v>
      </c>
      <c r="H249" s="7">
        <v>0</v>
      </c>
      <c r="I249">
        <v>20210430</v>
      </c>
    </row>
    <row r="250" spans="1:9" x14ac:dyDescent="0.35">
      <c r="A250" t="s">
        <v>2</v>
      </c>
      <c r="B250" s="3">
        <v>900218138</v>
      </c>
      <c r="C250" s="3" t="s">
        <v>210</v>
      </c>
      <c r="D250" s="2">
        <v>44316</v>
      </c>
      <c r="E250">
        <v>1</v>
      </c>
      <c r="F250" s="7">
        <v>0</v>
      </c>
      <c r="G250" s="7">
        <v>5993369</v>
      </c>
      <c r="H250" s="7">
        <v>0</v>
      </c>
      <c r="I250">
        <v>20210430</v>
      </c>
    </row>
    <row r="251" spans="1:9" x14ac:dyDescent="0.35">
      <c r="A251" t="s">
        <v>2</v>
      </c>
      <c r="B251" s="3">
        <v>900226451</v>
      </c>
      <c r="C251" s="3" t="s">
        <v>39</v>
      </c>
      <c r="D251" s="2">
        <v>44272</v>
      </c>
      <c r="E251">
        <v>1</v>
      </c>
      <c r="F251" s="7">
        <v>0</v>
      </c>
      <c r="G251" s="7">
        <v>222951774</v>
      </c>
      <c r="H251" s="7">
        <v>0</v>
      </c>
      <c r="I251" s="5">
        <v>20210419</v>
      </c>
    </row>
    <row r="252" spans="1:9" x14ac:dyDescent="0.35">
      <c r="A252" t="s">
        <v>2</v>
      </c>
      <c r="B252" s="3">
        <v>900228989</v>
      </c>
      <c r="C252" s="3" t="s">
        <v>212</v>
      </c>
      <c r="D252" s="2">
        <v>44316</v>
      </c>
      <c r="E252">
        <v>1</v>
      </c>
      <c r="F252" s="7">
        <v>0</v>
      </c>
      <c r="G252" s="7">
        <v>26851744</v>
      </c>
      <c r="H252" s="7">
        <v>0</v>
      </c>
      <c r="I252">
        <v>20210430</v>
      </c>
    </row>
    <row r="253" spans="1:9" x14ac:dyDescent="0.35">
      <c r="A253" t="s">
        <v>2</v>
      </c>
      <c r="B253" s="3">
        <v>900261353</v>
      </c>
      <c r="C253" s="3" t="s">
        <v>40</v>
      </c>
      <c r="D253" s="2">
        <v>44278</v>
      </c>
      <c r="E253">
        <v>1</v>
      </c>
      <c r="F253" s="7">
        <v>0</v>
      </c>
      <c r="G253" s="7">
        <v>617929376</v>
      </c>
      <c r="H253" s="7">
        <v>0</v>
      </c>
      <c r="I253" s="5">
        <v>20210419</v>
      </c>
    </row>
    <row r="254" spans="1:9" x14ac:dyDescent="0.35">
      <c r="A254" t="s">
        <v>2</v>
      </c>
      <c r="B254" s="3">
        <v>900265205</v>
      </c>
      <c r="C254" s="3" t="s">
        <v>215</v>
      </c>
      <c r="D254" s="2">
        <v>44316</v>
      </c>
      <c r="E254">
        <v>1</v>
      </c>
      <c r="F254" s="7">
        <v>0</v>
      </c>
      <c r="G254" s="7">
        <v>9590480</v>
      </c>
      <c r="H254" s="7">
        <v>0</v>
      </c>
      <c r="I254">
        <v>20210430</v>
      </c>
    </row>
    <row r="255" spans="1:9" x14ac:dyDescent="0.35">
      <c r="A255" t="s">
        <v>2</v>
      </c>
      <c r="B255" s="3">
        <v>900279660</v>
      </c>
      <c r="C255" s="3" t="s">
        <v>216</v>
      </c>
      <c r="D255" s="2">
        <v>44316</v>
      </c>
      <c r="E255">
        <v>1</v>
      </c>
      <c r="F255" s="7">
        <v>0</v>
      </c>
      <c r="G255" s="7">
        <v>2387892</v>
      </c>
      <c r="H255" s="7">
        <v>0</v>
      </c>
      <c r="I255">
        <v>20210430</v>
      </c>
    </row>
    <row r="256" spans="1:9" x14ac:dyDescent="0.35">
      <c r="A256" t="s">
        <v>2</v>
      </c>
      <c r="B256" s="3">
        <v>900283915</v>
      </c>
      <c r="C256" s="3" t="s">
        <v>217</v>
      </c>
      <c r="D256" s="2">
        <v>44316</v>
      </c>
      <c r="E256">
        <v>1</v>
      </c>
      <c r="F256" s="7">
        <v>0</v>
      </c>
      <c r="G256" s="7">
        <v>1972785</v>
      </c>
      <c r="H256" s="7">
        <v>0</v>
      </c>
      <c r="I256">
        <v>20210430</v>
      </c>
    </row>
    <row r="257" spans="1:9" x14ac:dyDescent="0.35">
      <c r="A257" t="s">
        <v>2</v>
      </c>
      <c r="B257" s="3">
        <v>900390423</v>
      </c>
      <c r="C257" s="3" t="s">
        <v>221</v>
      </c>
      <c r="D257" s="2">
        <v>44316</v>
      </c>
      <c r="E257">
        <v>1</v>
      </c>
      <c r="F257" s="7">
        <v>0</v>
      </c>
      <c r="G257" s="7">
        <v>323846167</v>
      </c>
      <c r="H257" s="7">
        <v>0</v>
      </c>
      <c r="I257">
        <v>20210430</v>
      </c>
    </row>
    <row r="258" spans="1:9" x14ac:dyDescent="0.35">
      <c r="A258" t="s">
        <v>2</v>
      </c>
      <c r="B258" s="3">
        <v>900421895</v>
      </c>
      <c r="C258" s="3" t="s">
        <v>224</v>
      </c>
      <c r="D258" s="2">
        <v>44305</v>
      </c>
      <c r="E258">
        <v>1</v>
      </c>
      <c r="F258" s="7">
        <v>0</v>
      </c>
      <c r="G258" s="7">
        <v>886980220</v>
      </c>
      <c r="H258" s="7">
        <v>0</v>
      </c>
      <c r="I258">
        <v>20210430</v>
      </c>
    </row>
    <row r="259" spans="1:9" x14ac:dyDescent="0.35">
      <c r="A259" t="s">
        <v>2</v>
      </c>
      <c r="B259" s="3">
        <v>900435080</v>
      </c>
      <c r="C259" s="3" t="s">
        <v>226</v>
      </c>
      <c r="D259" s="2">
        <v>44316</v>
      </c>
      <c r="E259">
        <v>1</v>
      </c>
      <c r="F259" s="7">
        <v>0</v>
      </c>
      <c r="G259" s="7">
        <v>264261835</v>
      </c>
      <c r="H259" s="7">
        <v>0</v>
      </c>
      <c r="I259">
        <v>20210430</v>
      </c>
    </row>
    <row r="260" spans="1:9" x14ac:dyDescent="0.35">
      <c r="A260" t="s">
        <v>2</v>
      </c>
      <c r="B260" s="3">
        <v>900857186</v>
      </c>
      <c r="C260" s="3" t="s">
        <v>41</v>
      </c>
      <c r="D260" s="2">
        <v>44272</v>
      </c>
      <c r="E260">
        <v>1</v>
      </c>
      <c r="F260" s="7">
        <v>0</v>
      </c>
      <c r="G260" s="7">
        <v>102022854</v>
      </c>
      <c r="H260" s="7">
        <v>0</v>
      </c>
      <c r="I260" s="5">
        <v>20210419</v>
      </c>
    </row>
    <row r="261" spans="1:9" x14ac:dyDescent="0.35">
      <c r="A261" t="s">
        <v>2</v>
      </c>
      <c r="B261" s="3">
        <v>900910031</v>
      </c>
      <c r="C261" s="3" t="s">
        <v>231</v>
      </c>
      <c r="D261" s="2">
        <v>44316</v>
      </c>
      <c r="E261">
        <v>1</v>
      </c>
      <c r="F261" s="7">
        <v>0</v>
      </c>
      <c r="G261" s="7">
        <v>45455873</v>
      </c>
      <c r="H261" s="7">
        <v>0</v>
      </c>
      <c r="I261">
        <v>20210430</v>
      </c>
    </row>
    <row r="262" spans="1:9" x14ac:dyDescent="0.35">
      <c r="A262" t="s">
        <v>2</v>
      </c>
      <c r="B262" s="3">
        <v>900971006</v>
      </c>
      <c r="C262" s="3" t="s">
        <v>235</v>
      </c>
      <c r="D262" s="2">
        <v>44316</v>
      </c>
      <c r="E262">
        <v>1</v>
      </c>
      <c r="F262" s="7">
        <v>0</v>
      </c>
      <c r="G262" s="7">
        <v>85646862</v>
      </c>
      <c r="H262" s="7">
        <v>0</v>
      </c>
      <c r="I262">
        <v>20210430</v>
      </c>
    </row>
    <row r="263" spans="1:9" x14ac:dyDescent="0.35">
      <c r="A263" t="s">
        <v>2</v>
      </c>
      <c r="B263" s="3">
        <v>901139193</v>
      </c>
      <c r="C263" s="3" t="s">
        <v>238</v>
      </c>
      <c r="D263" s="2">
        <v>44316</v>
      </c>
      <c r="E263">
        <v>1</v>
      </c>
      <c r="F263" s="7">
        <v>0</v>
      </c>
      <c r="G263" s="7">
        <v>17389277</v>
      </c>
      <c r="H263" s="7">
        <v>0</v>
      </c>
      <c r="I263">
        <v>20210430</v>
      </c>
    </row>
    <row r="264" spans="1:9" x14ac:dyDescent="0.35">
      <c r="A264" t="s">
        <v>2</v>
      </c>
      <c r="B264" s="3">
        <v>901180382</v>
      </c>
      <c r="C264" s="3" t="s">
        <v>239</v>
      </c>
      <c r="D264" s="2">
        <v>44316</v>
      </c>
      <c r="E264">
        <v>1</v>
      </c>
      <c r="F264" s="7">
        <v>0</v>
      </c>
      <c r="G264" s="7">
        <v>80563136</v>
      </c>
      <c r="H264" s="7">
        <v>0</v>
      </c>
      <c r="I264">
        <v>20210430</v>
      </c>
    </row>
    <row r="265" spans="1:9" x14ac:dyDescent="0.35">
      <c r="A265" t="s">
        <v>2</v>
      </c>
      <c r="B265" s="3">
        <v>901201887</v>
      </c>
      <c r="C265" s="3" t="s">
        <v>240</v>
      </c>
      <c r="D265" s="2">
        <v>44316</v>
      </c>
      <c r="E265">
        <v>1</v>
      </c>
      <c r="F265" s="7">
        <v>0</v>
      </c>
      <c r="G265" s="7">
        <v>249112</v>
      </c>
      <c r="H265" s="7">
        <v>0</v>
      </c>
      <c r="I265">
        <v>20210430</v>
      </c>
    </row>
    <row r="266" spans="1:9" x14ac:dyDescent="0.35">
      <c r="A266" t="s">
        <v>2</v>
      </c>
      <c r="B266" s="3">
        <v>901253783</v>
      </c>
      <c r="C266" s="3" t="s">
        <v>241</v>
      </c>
      <c r="D266" s="2">
        <v>44316</v>
      </c>
      <c r="E266">
        <v>1</v>
      </c>
      <c r="F266" s="8">
        <v>0</v>
      </c>
      <c r="G266" s="8">
        <v>160000</v>
      </c>
      <c r="H266" s="8">
        <v>0</v>
      </c>
      <c r="I266">
        <v>20210430</v>
      </c>
    </row>
    <row r="268" spans="1:9" x14ac:dyDescent="0.35">
      <c r="F268" s="9">
        <f>SUM(F2:F267)</f>
        <v>116513522852</v>
      </c>
      <c r="G268" s="9">
        <f t="shared" ref="G268:H268" si="0">SUM(G2:G267)</f>
        <v>35413751911</v>
      </c>
      <c r="H268" s="9">
        <f t="shared" si="0"/>
        <v>3577368509</v>
      </c>
    </row>
  </sheetData>
  <autoFilter ref="A1:I266" xr:uid="{00000000-0009-0000-0000-000000000000}">
    <sortState xmlns:xlrd2="http://schemas.microsoft.com/office/spreadsheetml/2017/richdata2" ref="A2:I266">
      <sortCondition descending="1" ref="F2:F266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6C45E-EC3E-4A8C-A5B3-8DDE1A6E318F}">
  <dimension ref="A1:U217"/>
  <sheetViews>
    <sheetView topLeftCell="F1" zoomScale="90" zoomScaleNormal="90" workbookViewId="0">
      <selection activeCell="F6" sqref="F6"/>
    </sheetView>
  </sheetViews>
  <sheetFormatPr baseColWidth="10" defaultRowHeight="14.5" x14ac:dyDescent="0.35"/>
  <cols>
    <col min="1" max="1" width="18.54296875" bestFit="1" customWidth="1"/>
    <col min="2" max="2" width="14.1796875" bestFit="1" customWidth="1"/>
    <col min="3" max="3" width="13.81640625" bestFit="1" customWidth="1"/>
    <col min="4" max="4" width="12.453125" bestFit="1" customWidth="1"/>
    <col min="5" max="5" width="15.81640625" bestFit="1" customWidth="1"/>
    <col min="6" max="6" width="69.81640625" bestFit="1" customWidth="1"/>
    <col min="7" max="7" width="34.6328125" customWidth="1"/>
    <col min="8" max="8" width="15.81640625" bestFit="1" customWidth="1"/>
    <col min="9" max="9" width="13.81640625" bestFit="1" customWidth="1"/>
    <col min="10" max="10" width="12" customWidth="1"/>
    <col min="11" max="11" width="16.7265625" bestFit="1" customWidth="1"/>
    <col min="12" max="12" width="15.81640625" bestFit="1" customWidth="1"/>
    <col min="13" max="13" width="12.26953125" bestFit="1" customWidth="1"/>
    <col min="14" max="14" width="14.54296875" bestFit="1" customWidth="1"/>
    <col min="15" max="16" width="22.81640625" bestFit="1" customWidth="1"/>
    <col min="17" max="17" width="10.7265625" bestFit="1" customWidth="1"/>
    <col min="18" max="18" width="29" style="42" bestFit="1" customWidth="1"/>
    <col min="19" max="20" width="15.54296875" bestFit="1" customWidth="1"/>
    <col min="21" max="21" width="22.81640625" bestFit="1" customWidth="1"/>
  </cols>
  <sheetData>
    <row r="1" spans="1:21" ht="26" x14ac:dyDescent="0.35">
      <c r="A1" s="10" t="s">
        <v>242</v>
      </c>
      <c r="B1" s="10" t="s">
        <v>243</v>
      </c>
      <c r="C1" s="10" t="s">
        <v>244</v>
      </c>
      <c r="D1" s="10" t="s">
        <v>245</v>
      </c>
      <c r="E1" s="10" t="s">
        <v>246</v>
      </c>
      <c r="F1" s="10" t="s">
        <v>247</v>
      </c>
      <c r="G1" s="10" t="s">
        <v>248</v>
      </c>
      <c r="H1" s="10" t="s">
        <v>249</v>
      </c>
      <c r="I1" s="10" t="s">
        <v>250</v>
      </c>
      <c r="J1" s="11" t="s">
        <v>251</v>
      </c>
      <c r="K1" s="10" t="s">
        <v>252</v>
      </c>
      <c r="L1" s="10" t="s">
        <v>253</v>
      </c>
      <c r="M1" s="10" t="s">
        <v>254</v>
      </c>
      <c r="N1" s="10" t="s">
        <v>255</v>
      </c>
      <c r="O1" s="10" t="s">
        <v>256</v>
      </c>
      <c r="P1" s="10" t="s">
        <v>257</v>
      </c>
      <c r="Q1" s="10" t="s">
        <v>258</v>
      </c>
      <c r="R1" s="11" t="s">
        <v>259</v>
      </c>
      <c r="S1" s="10" t="s">
        <v>260</v>
      </c>
      <c r="T1" s="10" t="s">
        <v>261</v>
      </c>
      <c r="U1" s="10" t="s">
        <v>262</v>
      </c>
    </row>
    <row r="2" spans="1:21" x14ac:dyDescent="0.35">
      <c r="A2" s="12" t="s">
        <v>263</v>
      </c>
      <c r="B2" s="12" t="s">
        <v>264</v>
      </c>
      <c r="C2" s="13" t="s">
        <v>265</v>
      </c>
      <c r="D2" s="14" t="s">
        <v>266</v>
      </c>
      <c r="E2" s="15" t="s">
        <v>267</v>
      </c>
      <c r="F2" s="16" t="s">
        <v>268</v>
      </c>
      <c r="G2" s="17" t="s">
        <v>269</v>
      </c>
      <c r="H2" s="18">
        <v>2020</v>
      </c>
      <c r="I2" s="19">
        <v>44214</v>
      </c>
      <c r="J2" s="20" t="s">
        <v>270</v>
      </c>
      <c r="K2" s="21"/>
      <c r="L2" s="21">
        <v>240266947</v>
      </c>
      <c r="M2" s="21"/>
      <c r="N2" s="21">
        <v>240266947</v>
      </c>
      <c r="O2" s="117">
        <v>3300024535</v>
      </c>
      <c r="P2" s="117">
        <v>4300029527</v>
      </c>
      <c r="Q2" s="120">
        <v>44299</v>
      </c>
      <c r="R2" s="123" t="s">
        <v>271</v>
      </c>
      <c r="S2" s="120">
        <v>44301</v>
      </c>
      <c r="T2" s="120">
        <v>44306</v>
      </c>
      <c r="U2" s="120" t="s">
        <v>272</v>
      </c>
    </row>
    <row r="3" spans="1:21" x14ac:dyDescent="0.35">
      <c r="A3" s="126" t="s">
        <v>273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22">
        <f>SUM(N2:N2)</f>
        <v>240266947</v>
      </c>
      <c r="O3" s="119"/>
      <c r="P3" s="119"/>
      <c r="Q3" s="122"/>
      <c r="R3" s="125"/>
      <c r="S3" s="122"/>
      <c r="T3" s="119"/>
      <c r="U3" s="119"/>
    </row>
    <row r="4" spans="1:21" x14ac:dyDescent="0.35">
      <c r="A4" s="12" t="s">
        <v>274</v>
      </c>
      <c r="B4" s="12" t="s">
        <v>275</v>
      </c>
      <c r="C4" s="12"/>
      <c r="D4" s="14" t="s">
        <v>276</v>
      </c>
      <c r="E4" s="23" t="s">
        <v>267</v>
      </c>
      <c r="F4" s="16" t="s">
        <v>277</v>
      </c>
      <c r="G4" s="24" t="s">
        <v>278</v>
      </c>
      <c r="H4" s="25">
        <v>2020</v>
      </c>
      <c r="I4" s="26">
        <v>44057</v>
      </c>
      <c r="J4" s="27" t="s">
        <v>279</v>
      </c>
      <c r="K4" s="28"/>
      <c r="L4" s="28"/>
      <c r="M4" s="28">
        <v>275096500</v>
      </c>
      <c r="N4" s="29">
        <v>275096500</v>
      </c>
      <c r="O4" s="117">
        <v>3300024536</v>
      </c>
      <c r="P4" s="117">
        <v>4300029528</v>
      </c>
      <c r="Q4" s="120">
        <v>44299</v>
      </c>
      <c r="R4" s="123" t="s">
        <v>280</v>
      </c>
      <c r="S4" s="120">
        <v>44301</v>
      </c>
      <c r="T4" s="120">
        <v>44305</v>
      </c>
      <c r="U4" s="120" t="s">
        <v>272</v>
      </c>
    </row>
    <row r="5" spans="1:21" x14ac:dyDescent="0.35">
      <c r="A5" s="126" t="s">
        <v>281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22">
        <f>SUM(N4:N4)</f>
        <v>275096500</v>
      </c>
      <c r="O5" s="119"/>
      <c r="P5" s="119"/>
      <c r="Q5" s="122"/>
      <c r="R5" s="125"/>
      <c r="S5" s="122"/>
      <c r="T5" s="119"/>
      <c r="U5" s="119"/>
    </row>
    <row r="6" spans="1:21" x14ac:dyDescent="0.35">
      <c r="A6" s="12" t="s">
        <v>263</v>
      </c>
      <c r="B6" s="12" t="s">
        <v>282</v>
      </c>
      <c r="C6" s="13" t="s">
        <v>283</v>
      </c>
      <c r="D6" s="14" t="s">
        <v>284</v>
      </c>
      <c r="E6" s="23" t="s">
        <v>267</v>
      </c>
      <c r="F6" s="16" t="s">
        <v>285</v>
      </c>
      <c r="G6" s="17" t="s">
        <v>286</v>
      </c>
      <c r="H6" s="18">
        <v>2019</v>
      </c>
      <c r="I6" s="19">
        <v>44176</v>
      </c>
      <c r="J6" s="20" t="s">
        <v>287</v>
      </c>
      <c r="K6" s="21"/>
      <c r="L6" s="21">
        <v>11372187</v>
      </c>
      <c r="M6" s="21"/>
      <c r="N6" s="21">
        <v>11372187</v>
      </c>
      <c r="O6" s="117">
        <v>3300024537</v>
      </c>
      <c r="P6" s="117">
        <v>4300029529</v>
      </c>
      <c r="Q6" s="120">
        <v>44299</v>
      </c>
      <c r="R6" s="123" t="s">
        <v>288</v>
      </c>
      <c r="S6" s="120">
        <v>44301</v>
      </c>
      <c r="T6" s="120">
        <v>44305</v>
      </c>
      <c r="U6" s="120" t="s">
        <v>272</v>
      </c>
    </row>
    <row r="7" spans="1:21" x14ac:dyDescent="0.35">
      <c r="A7" s="12" t="s">
        <v>263</v>
      </c>
      <c r="B7" s="12" t="s">
        <v>282</v>
      </c>
      <c r="C7" s="13" t="s">
        <v>283</v>
      </c>
      <c r="D7" s="14" t="s">
        <v>284</v>
      </c>
      <c r="E7" s="23" t="s">
        <v>267</v>
      </c>
      <c r="F7" s="16" t="s">
        <v>285</v>
      </c>
      <c r="G7" s="17" t="s">
        <v>289</v>
      </c>
      <c r="H7" s="18">
        <v>2019</v>
      </c>
      <c r="I7" s="19">
        <v>44176</v>
      </c>
      <c r="J7" s="20" t="s">
        <v>290</v>
      </c>
      <c r="K7" s="21"/>
      <c r="L7" s="21">
        <v>12816987</v>
      </c>
      <c r="M7" s="21"/>
      <c r="N7" s="21">
        <v>12816987</v>
      </c>
      <c r="O7" s="118"/>
      <c r="P7" s="118"/>
      <c r="Q7" s="121"/>
      <c r="R7" s="124"/>
      <c r="S7" s="121"/>
      <c r="T7" s="118"/>
      <c r="U7" s="118"/>
    </row>
    <row r="8" spans="1:21" x14ac:dyDescent="0.35">
      <c r="A8" s="12" t="s">
        <v>263</v>
      </c>
      <c r="B8" s="12" t="s">
        <v>282</v>
      </c>
      <c r="C8" s="13" t="s">
        <v>283</v>
      </c>
      <c r="D8" s="14" t="s">
        <v>284</v>
      </c>
      <c r="E8" s="23" t="s">
        <v>267</v>
      </c>
      <c r="F8" s="16" t="s">
        <v>285</v>
      </c>
      <c r="G8" s="17" t="s">
        <v>289</v>
      </c>
      <c r="H8" s="18">
        <v>2019</v>
      </c>
      <c r="I8" s="19">
        <v>44176</v>
      </c>
      <c r="J8" s="20" t="s">
        <v>291</v>
      </c>
      <c r="K8" s="21"/>
      <c r="L8" s="21"/>
      <c r="M8" s="21">
        <v>14251611</v>
      </c>
      <c r="N8" s="21">
        <v>14251611</v>
      </c>
      <c r="O8" s="118"/>
      <c r="P8" s="118"/>
      <c r="Q8" s="121"/>
      <c r="R8" s="124"/>
      <c r="S8" s="121"/>
      <c r="T8" s="118"/>
      <c r="U8" s="118"/>
    </row>
    <row r="9" spans="1:21" x14ac:dyDescent="0.35">
      <c r="A9" s="12" t="s">
        <v>263</v>
      </c>
      <c r="B9" s="12" t="s">
        <v>282</v>
      </c>
      <c r="C9" s="13" t="s">
        <v>283</v>
      </c>
      <c r="D9" s="14" t="s">
        <v>284</v>
      </c>
      <c r="E9" s="23" t="s">
        <v>267</v>
      </c>
      <c r="F9" s="16" t="s">
        <v>285</v>
      </c>
      <c r="G9" s="17" t="s">
        <v>292</v>
      </c>
      <c r="H9" s="18">
        <v>2017</v>
      </c>
      <c r="I9" s="19">
        <v>44176</v>
      </c>
      <c r="J9" s="20" t="s">
        <v>293</v>
      </c>
      <c r="K9" s="21"/>
      <c r="L9" s="21">
        <v>3229522</v>
      </c>
      <c r="M9" s="21"/>
      <c r="N9" s="21">
        <v>3229522</v>
      </c>
      <c r="O9" s="118"/>
      <c r="P9" s="118"/>
      <c r="Q9" s="121"/>
      <c r="R9" s="124"/>
      <c r="S9" s="121"/>
      <c r="T9" s="118"/>
      <c r="U9" s="118"/>
    </row>
    <row r="10" spans="1:21" x14ac:dyDescent="0.35">
      <c r="A10" s="12" t="s">
        <v>263</v>
      </c>
      <c r="B10" s="12" t="s">
        <v>282</v>
      </c>
      <c r="C10" s="13" t="s">
        <v>283</v>
      </c>
      <c r="D10" s="14" t="s">
        <v>284</v>
      </c>
      <c r="E10" s="23" t="s">
        <v>267</v>
      </c>
      <c r="F10" s="16" t="s">
        <v>285</v>
      </c>
      <c r="G10" s="17" t="s">
        <v>289</v>
      </c>
      <c r="H10" s="18">
        <v>2019</v>
      </c>
      <c r="I10" s="19">
        <v>44176</v>
      </c>
      <c r="J10" s="20" t="s">
        <v>294</v>
      </c>
      <c r="K10" s="21"/>
      <c r="L10" s="21">
        <v>822506</v>
      </c>
      <c r="M10" s="21"/>
      <c r="N10" s="21">
        <v>822506</v>
      </c>
      <c r="O10" s="118"/>
      <c r="P10" s="118"/>
      <c r="Q10" s="121"/>
      <c r="R10" s="124"/>
      <c r="S10" s="121"/>
      <c r="T10" s="118"/>
      <c r="U10" s="118"/>
    </row>
    <row r="11" spans="1:21" x14ac:dyDescent="0.35">
      <c r="A11" s="12" t="s">
        <v>263</v>
      </c>
      <c r="B11" s="12" t="s">
        <v>282</v>
      </c>
      <c r="C11" s="13" t="s">
        <v>283</v>
      </c>
      <c r="D11" s="14" t="s">
        <v>284</v>
      </c>
      <c r="E11" s="23" t="s">
        <v>267</v>
      </c>
      <c r="F11" s="16" t="s">
        <v>285</v>
      </c>
      <c r="G11" s="17" t="s">
        <v>286</v>
      </c>
      <c r="H11" s="18">
        <v>2019</v>
      </c>
      <c r="I11" s="19">
        <v>44176</v>
      </c>
      <c r="J11" s="20" t="s">
        <v>295</v>
      </c>
      <c r="K11" s="21"/>
      <c r="L11" s="21"/>
      <c r="M11" s="21">
        <v>842896</v>
      </c>
      <c r="N11" s="21">
        <v>842896</v>
      </c>
      <c r="O11" s="118"/>
      <c r="P11" s="118"/>
      <c r="Q11" s="121"/>
      <c r="R11" s="124"/>
      <c r="S11" s="121"/>
      <c r="T11" s="118"/>
      <c r="U11" s="118"/>
    </row>
    <row r="12" spans="1:21" x14ac:dyDescent="0.35">
      <c r="A12" s="12" t="s">
        <v>263</v>
      </c>
      <c r="B12" s="12" t="s">
        <v>282</v>
      </c>
      <c r="C12" s="13" t="s">
        <v>283</v>
      </c>
      <c r="D12" s="14" t="s">
        <v>284</v>
      </c>
      <c r="E12" s="23" t="s">
        <v>267</v>
      </c>
      <c r="F12" s="16" t="s">
        <v>285</v>
      </c>
      <c r="G12" s="17" t="s">
        <v>296</v>
      </c>
      <c r="H12" s="18">
        <v>2020</v>
      </c>
      <c r="I12" s="19">
        <v>44167</v>
      </c>
      <c r="J12" s="20" t="s">
        <v>297</v>
      </c>
      <c r="K12" s="21"/>
      <c r="L12" s="21"/>
      <c r="M12" s="21">
        <v>148816432</v>
      </c>
      <c r="N12" s="21">
        <v>148816432</v>
      </c>
      <c r="O12" s="118"/>
      <c r="P12" s="118"/>
      <c r="Q12" s="121"/>
      <c r="R12" s="124"/>
      <c r="S12" s="121"/>
      <c r="T12" s="118"/>
      <c r="U12" s="118"/>
    </row>
    <row r="13" spans="1:21" x14ac:dyDescent="0.35">
      <c r="A13" s="12" t="s">
        <v>263</v>
      </c>
      <c r="B13" s="12" t="s">
        <v>282</v>
      </c>
      <c r="C13" s="13" t="s">
        <v>283</v>
      </c>
      <c r="D13" s="14" t="s">
        <v>284</v>
      </c>
      <c r="E13" s="23" t="s">
        <v>267</v>
      </c>
      <c r="F13" s="16" t="s">
        <v>285</v>
      </c>
      <c r="G13" s="17" t="s">
        <v>292</v>
      </c>
      <c r="H13" s="18">
        <v>2020</v>
      </c>
      <c r="I13" s="19">
        <v>44189</v>
      </c>
      <c r="J13" s="20" t="s">
        <v>298</v>
      </c>
      <c r="K13" s="21"/>
      <c r="L13" s="21"/>
      <c r="M13" s="21">
        <v>677633</v>
      </c>
      <c r="N13" s="21">
        <v>677633</v>
      </c>
      <c r="O13" s="118"/>
      <c r="P13" s="118"/>
      <c r="Q13" s="121"/>
      <c r="R13" s="124"/>
      <c r="S13" s="121"/>
      <c r="T13" s="118"/>
      <c r="U13" s="118"/>
    </row>
    <row r="14" spans="1:21" x14ac:dyDescent="0.35">
      <c r="A14" s="12" t="s">
        <v>263</v>
      </c>
      <c r="B14" s="12" t="s">
        <v>282</v>
      </c>
      <c r="C14" s="13" t="s">
        <v>283</v>
      </c>
      <c r="D14" s="14" t="s">
        <v>284</v>
      </c>
      <c r="E14" s="23" t="s">
        <v>267</v>
      </c>
      <c r="F14" s="16" t="s">
        <v>285</v>
      </c>
      <c r="G14" s="17" t="s">
        <v>299</v>
      </c>
      <c r="H14" s="18">
        <v>2020</v>
      </c>
      <c r="I14" s="19">
        <v>44189</v>
      </c>
      <c r="J14" s="20" t="s">
        <v>279</v>
      </c>
      <c r="K14" s="21"/>
      <c r="L14" s="21">
        <v>12904694</v>
      </c>
      <c r="M14" s="21"/>
      <c r="N14" s="21">
        <v>12904694</v>
      </c>
      <c r="O14" s="118"/>
      <c r="P14" s="118"/>
      <c r="Q14" s="121"/>
      <c r="R14" s="124"/>
      <c r="S14" s="121"/>
      <c r="T14" s="118"/>
      <c r="U14" s="118"/>
    </row>
    <row r="15" spans="1:21" x14ac:dyDescent="0.35">
      <c r="A15" s="12" t="s">
        <v>263</v>
      </c>
      <c r="B15" s="12" t="s">
        <v>282</v>
      </c>
      <c r="C15" s="13" t="s">
        <v>283</v>
      </c>
      <c r="D15" s="14" t="s">
        <v>284</v>
      </c>
      <c r="E15" s="23" t="s">
        <v>267</v>
      </c>
      <c r="F15" s="16" t="s">
        <v>285</v>
      </c>
      <c r="G15" s="17" t="s">
        <v>299</v>
      </c>
      <c r="H15" s="18">
        <v>2020</v>
      </c>
      <c r="I15" s="19">
        <v>44189</v>
      </c>
      <c r="J15" s="20" t="s">
        <v>300</v>
      </c>
      <c r="K15" s="21"/>
      <c r="L15" s="21">
        <v>142600</v>
      </c>
      <c r="M15" s="21"/>
      <c r="N15" s="21">
        <v>142600</v>
      </c>
      <c r="O15" s="118"/>
      <c r="P15" s="118"/>
      <c r="Q15" s="121"/>
      <c r="R15" s="124"/>
      <c r="S15" s="121"/>
      <c r="T15" s="118"/>
      <c r="U15" s="118"/>
    </row>
    <row r="16" spans="1:21" x14ac:dyDescent="0.35">
      <c r="A16" s="12" t="s">
        <v>263</v>
      </c>
      <c r="B16" s="12" t="s">
        <v>282</v>
      </c>
      <c r="C16" s="13" t="s">
        <v>283</v>
      </c>
      <c r="D16" s="14" t="s">
        <v>284</v>
      </c>
      <c r="E16" s="23" t="s">
        <v>267</v>
      </c>
      <c r="F16" s="16" t="s">
        <v>285</v>
      </c>
      <c r="G16" s="17" t="s">
        <v>301</v>
      </c>
      <c r="H16" s="18">
        <v>2020</v>
      </c>
      <c r="I16" s="19">
        <v>44189</v>
      </c>
      <c r="J16" s="20" t="s">
        <v>302</v>
      </c>
      <c r="K16" s="21"/>
      <c r="L16" s="21">
        <v>24750993</v>
      </c>
      <c r="M16" s="21"/>
      <c r="N16" s="21">
        <v>24750993</v>
      </c>
      <c r="O16" s="118"/>
      <c r="P16" s="118"/>
      <c r="Q16" s="121"/>
      <c r="R16" s="124"/>
      <c r="S16" s="121"/>
      <c r="T16" s="118"/>
      <c r="U16" s="118"/>
    </row>
    <row r="17" spans="1:21" x14ac:dyDescent="0.35">
      <c r="A17" s="126" t="s">
        <v>303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22">
        <f>SUM(N6:N16)</f>
        <v>230628061</v>
      </c>
      <c r="O17" s="119"/>
      <c r="P17" s="119"/>
      <c r="Q17" s="122"/>
      <c r="R17" s="125"/>
      <c r="S17" s="122"/>
      <c r="T17" s="119"/>
      <c r="U17" s="119"/>
    </row>
    <row r="18" spans="1:21" x14ac:dyDescent="0.35">
      <c r="A18" s="12" t="s">
        <v>263</v>
      </c>
      <c r="B18" s="12" t="s">
        <v>304</v>
      </c>
      <c r="C18" s="12"/>
      <c r="D18" s="14" t="s">
        <v>305</v>
      </c>
      <c r="E18" s="23" t="s">
        <v>267</v>
      </c>
      <c r="F18" s="16" t="s">
        <v>306</v>
      </c>
      <c r="G18" s="24" t="s">
        <v>289</v>
      </c>
      <c r="H18" s="25">
        <v>2020</v>
      </c>
      <c r="I18" s="26">
        <v>44133</v>
      </c>
      <c r="J18" s="27" t="s">
        <v>297</v>
      </c>
      <c r="K18" s="21"/>
      <c r="L18" s="21">
        <v>18480364</v>
      </c>
      <c r="M18" s="21"/>
      <c r="N18" s="29">
        <v>18480364</v>
      </c>
      <c r="O18" s="117">
        <v>3300024538</v>
      </c>
      <c r="P18" s="117">
        <v>4300029530</v>
      </c>
      <c r="Q18" s="120">
        <v>44299</v>
      </c>
      <c r="R18" s="123" t="s">
        <v>307</v>
      </c>
      <c r="S18" s="120">
        <v>44301</v>
      </c>
      <c r="T18" s="120">
        <v>44305</v>
      </c>
      <c r="U18" s="120" t="s">
        <v>272</v>
      </c>
    </row>
    <row r="19" spans="1:21" x14ac:dyDescent="0.35">
      <c r="A19" s="12" t="s">
        <v>263</v>
      </c>
      <c r="B19" s="12" t="s">
        <v>304</v>
      </c>
      <c r="C19" s="12"/>
      <c r="D19" s="14" t="s">
        <v>305</v>
      </c>
      <c r="E19" s="23" t="s">
        <v>267</v>
      </c>
      <c r="F19" s="16" t="s">
        <v>306</v>
      </c>
      <c r="G19" s="17" t="s">
        <v>308</v>
      </c>
      <c r="H19" s="18">
        <v>2020</v>
      </c>
      <c r="I19" s="19">
        <v>44133</v>
      </c>
      <c r="J19" s="20" t="s">
        <v>309</v>
      </c>
      <c r="K19" s="21"/>
      <c r="L19" s="21">
        <v>191030177</v>
      </c>
      <c r="M19" s="21"/>
      <c r="N19" s="21">
        <v>191030177</v>
      </c>
      <c r="O19" s="118"/>
      <c r="P19" s="118"/>
      <c r="Q19" s="121"/>
      <c r="R19" s="124"/>
      <c r="S19" s="121"/>
      <c r="T19" s="118"/>
      <c r="U19" s="118"/>
    </row>
    <row r="20" spans="1:21" x14ac:dyDescent="0.35">
      <c r="A20" s="12" t="s">
        <v>263</v>
      </c>
      <c r="B20" s="12" t="s">
        <v>304</v>
      </c>
      <c r="C20" s="12"/>
      <c r="D20" s="14" t="s">
        <v>305</v>
      </c>
      <c r="E20" s="23" t="s">
        <v>267</v>
      </c>
      <c r="F20" s="16" t="s">
        <v>306</v>
      </c>
      <c r="G20" s="17" t="s">
        <v>310</v>
      </c>
      <c r="H20" s="18">
        <v>2020</v>
      </c>
      <c r="I20" s="19">
        <v>44147</v>
      </c>
      <c r="J20" s="20" t="s">
        <v>311</v>
      </c>
      <c r="K20" s="21"/>
      <c r="L20" s="21">
        <v>202379322</v>
      </c>
      <c r="M20" s="21"/>
      <c r="N20" s="21">
        <v>202379322</v>
      </c>
      <c r="O20" s="118"/>
      <c r="P20" s="118"/>
      <c r="Q20" s="121"/>
      <c r="R20" s="124"/>
      <c r="S20" s="121"/>
      <c r="T20" s="118"/>
      <c r="U20" s="118"/>
    </row>
    <row r="21" spans="1:21" x14ac:dyDescent="0.35">
      <c r="A21" s="126" t="s">
        <v>312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22">
        <f>SUM(N18:N20)</f>
        <v>411889863</v>
      </c>
      <c r="O21" s="119"/>
      <c r="P21" s="119"/>
      <c r="Q21" s="122"/>
      <c r="R21" s="125"/>
      <c r="S21" s="122"/>
      <c r="T21" s="119"/>
      <c r="U21" s="119"/>
    </row>
    <row r="22" spans="1:21" x14ac:dyDescent="0.35">
      <c r="A22" s="12" t="s">
        <v>274</v>
      </c>
      <c r="B22" s="12" t="s">
        <v>313</v>
      </c>
      <c r="C22" s="13" t="s">
        <v>314</v>
      </c>
      <c r="D22" s="14" t="s">
        <v>315</v>
      </c>
      <c r="E22" s="23" t="s">
        <v>267</v>
      </c>
      <c r="F22" s="30" t="s">
        <v>316</v>
      </c>
      <c r="G22" s="24" t="s">
        <v>317</v>
      </c>
      <c r="H22" s="18">
        <v>2020</v>
      </c>
      <c r="I22" s="19">
        <v>44176</v>
      </c>
      <c r="J22" s="20" t="s">
        <v>318</v>
      </c>
      <c r="K22" s="21"/>
      <c r="L22" s="21">
        <v>61447722</v>
      </c>
      <c r="M22" s="21"/>
      <c r="N22" s="21">
        <v>61447722</v>
      </c>
      <c r="O22" s="117">
        <v>3300024539</v>
      </c>
      <c r="P22" s="117">
        <v>4300029531</v>
      </c>
      <c r="Q22" s="120">
        <v>44299</v>
      </c>
      <c r="R22" s="123" t="s">
        <v>319</v>
      </c>
      <c r="S22" s="120">
        <v>44301</v>
      </c>
      <c r="T22" s="120">
        <v>44301</v>
      </c>
      <c r="U22" s="120" t="s">
        <v>272</v>
      </c>
    </row>
    <row r="23" spans="1:21" x14ac:dyDescent="0.35">
      <c r="A23" s="12" t="s">
        <v>274</v>
      </c>
      <c r="B23" s="12" t="s">
        <v>313</v>
      </c>
      <c r="C23" s="13" t="s">
        <v>314</v>
      </c>
      <c r="D23" s="14" t="s">
        <v>315</v>
      </c>
      <c r="E23" s="23" t="s">
        <v>267</v>
      </c>
      <c r="F23" s="16" t="s">
        <v>316</v>
      </c>
      <c r="G23" s="17" t="s">
        <v>320</v>
      </c>
      <c r="H23" s="18">
        <v>2020</v>
      </c>
      <c r="I23" s="19">
        <v>44182</v>
      </c>
      <c r="J23" s="20" t="s">
        <v>321</v>
      </c>
      <c r="K23" s="21"/>
      <c r="L23" s="21">
        <v>43000</v>
      </c>
      <c r="M23" s="21"/>
      <c r="N23" s="21">
        <v>43000</v>
      </c>
      <c r="O23" s="118"/>
      <c r="P23" s="118"/>
      <c r="Q23" s="121"/>
      <c r="R23" s="124"/>
      <c r="S23" s="121"/>
      <c r="T23" s="121"/>
      <c r="U23" s="121"/>
    </row>
    <row r="24" spans="1:21" x14ac:dyDescent="0.35">
      <c r="A24" s="12" t="s">
        <v>274</v>
      </c>
      <c r="B24" s="12" t="s">
        <v>313</v>
      </c>
      <c r="C24" s="13" t="s">
        <v>314</v>
      </c>
      <c r="D24" s="14" t="s">
        <v>315</v>
      </c>
      <c r="E24" s="23" t="s">
        <v>267</v>
      </c>
      <c r="F24" s="16" t="s">
        <v>316</v>
      </c>
      <c r="G24" s="17" t="s">
        <v>320</v>
      </c>
      <c r="H24" s="18">
        <v>2020</v>
      </c>
      <c r="I24" s="19">
        <v>44182</v>
      </c>
      <c r="J24" s="20" t="s">
        <v>322</v>
      </c>
      <c r="K24" s="21"/>
      <c r="L24" s="21">
        <v>761000</v>
      </c>
      <c r="M24" s="21"/>
      <c r="N24" s="21">
        <v>761000</v>
      </c>
      <c r="O24" s="118"/>
      <c r="P24" s="118"/>
      <c r="Q24" s="121"/>
      <c r="R24" s="124"/>
      <c r="S24" s="121"/>
      <c r="T24" s="121"/>
      <c r="U24" s="121"/>
    </row>
    <row r="25" spans="1:21" x14ac:dyDescent="0.35">
      <c r="A25" s="12" t="s">
        <v>274</v>
      </c>
      <c r="B25" s="12" t="s">
        <v>313</v>
      </c>
      <c r="C25" s="13" t="s">
        <v>314</v>
      </c>
      <c r="D25" s="14" t="s">
        <v>315</v>
      </c>
      <c r="E25" s="23" t="s">
        <v>267</v>
      </c>
      <c r="F25" s="16" t="s">
        <v>316</v>
      </c>
      <c r="G25" s="17" t="s">
        <v>320</v>
      </c>
      <c r="H25" s="18">
        <v>2020</v>
      </c>
      <c r="I25" s="19">
        <v>44182</v>
      </c>
      <c r="J25" s="20" t="s">
        <v>323</v>
      </c>
      <c r="K25" s="21"/>
      <c r="L25" s="21">
        <v>159740</v>
      </c>
      <c r="M25" s="21"/>
      <c r="N25" s="21">
        <v>159740</v>
      </c>
      <c r="O25" s="118"/>
      <c r="P25" s="118"/>
      <c r="Q25" s="121"/>
      <c r="R25" s="124"/>
      <c r="S25" s="121"/>
      <c r="T25" s="121"/>
      <c r="U25" s="121"/>
    </row>
    <row r="26" spans="1:21" x14ac:dyDescent="0.35">
      <c r="A26" s="12" t="s">
        <v>274</v>
      </c>
      <c r="B26" s="12" t="s">
        <v>313</v>
      </c>
      <c r="C26" s="13" t="s">
        <v>314</v>
      </c>
      <c r="D26" s="14" t="s">
        <v>315</v>
      </c>
      <c r="E26" s="23" t="s">
        <v>267</v>
      </c>
      <c r="F26" s="16" t="s">
        <v>316</v>
      </c>
      <c r="G26" s="17" t="s">
        <v>320</v>
      </c>
      <c r="H26" s="18">
        <v>2020</v>
      </c>
      <c r="I26" s="19">
        <v>44182</v>
      </c>
      <c r="J26" s="20" t="s">
        <v>324</v>
      </c>
      <c r="K26" s="21"/>
      <c r="L26" s="21">
        <v>33390</v>
      </c>
      <c r="M26" s="21"/>
      <c r="N26" s="21">
        <v>33390</v>
      </c>
      <c r="O26" s="118"/>
      <c r="P26" s="118"/>
      <c r="Q26" s="121"/>
      <c r="R26" s="124"/>
      <c r="S26" s="121"/>
      <c r="T26" s="121"/>
      <c r="U26" s="121"/>
    </row>
    <row r="27" spans="1:21" x14ac:dyDescent="0.35">
      <c r="A27" s="12" t="s">
        <v>274</v>
      </c>
      <c r="B27" s="12" t="s">
        <v>313</v>
      </c>
      <c r="C27" s="13" t="s">
        <v>314</v>
      </c>
      <c r="D27" s="14" t="s">
        <v>315</v>
      </c>
      <c r="E27" s="23" t="s">
        <v>267</v>
      </c>
      <c r="F27" s="16" t="s">
        <v>316</v>
      </c>
      <c r="G27" s="17" t="s">
        <v>325</v>
      </c>
      <c r="H27" s="18">
        <v>2020</v>
      </c>
      <c r="I27" s="19">
        <v>44182</v>
      </c>
      <c r="J27" s="20" t="s">
        <v>326</v>
      </c>
      <c r="K27" s="21"/>
      <c r="L27" s="21">
        <v>702400</v>
      </c>
      <c r="M27" s="21"/>
      <c r="N27" s="21">
        <v>702400</v>
      </c>
      <c r="O27" s="118"/>
      <c r="P27" s="118"/>
      <c r="Q27" s="121"/>
      <c r="R27" s="124"/>
      <c r="S27" s="121"/>
      <c r="T27" s="121"/>
      <c r="U27" s="121"/>
    </row>
    <row r="28" spans="1:21" x14ac:dyDescent="0.35">
      <c r="A28" s="12" t="s">
        <v>274</v>
      </c>
      <c r="B28" s="12" t="s">
        <v>313</v>
      </c>
      <c r="C28" s="13" t="s">
        <v>314</v>
      </c>
      <c r="D28" s="14" t="s">
        <v>315</v>
      </c>
      <c r="E28" s="23" t="s">
        <v>267</v>
      </c>
      <c r="F28" s="16" t="s">
        <v>316</v>
      </c>
      <c r="G28" s="17" t="s">
        <v>327</v>
      </c>
      <c r="H28" s="18">
        <v>2020</v>
      </c>
      <c r="I28" s="19">
        <v>44182</v>
      </c>
      <c r="J28" s="20" t="s">
        <v>328</v>
      </c>
      <c r="K28" s="21"/>
      <c r="L28" s="21">
        <v>35000</v>
      </c>
      <c r="M28" s="21"/>
      <c r="N28" s="21">
        <v>35000</v>
      </c>
      <c r="O28" s="118"/>
      <c r="P28" s="118"/>
      <c r="Q28" s="121"/>
      <c r="R28" s="124"/>
      <c r="S28" s="121"/>
      <c r="T28" s="121"/>
      <c r="U28" s="121"/>
    </row>
    <row r="29" spans="1:21" x14ac:dyDescent="0.35">
      <c r="A29" s="12" t="s">
        <v>274</v>
      </c>
      <c r="B29" s="12" t="s">
        <v>313</v>
      </c>
      <c r="C29" s="13" t="s">
        <v>314</v>
      </c>
      <c r="D29" s="14" t="s">
        <v>315</v>
      </c>
      <c r="E29" s="23" t="s">
        <v>267</v>
      </c>
      <c r="F29" s="16" t="s">
        <v>316</v>
      </c>
      <c r="G29" s="17" t="s">
        <v>317</v>
      </c>
      <c r="H29" s="18">
        <v>2020</v>
      </c>
      <c r="I29" s="19">
        <v>44183</v>
      </c>
      <c r="J29" s="20" t="s">
        <v>329</v>
      </c>
      <c r="K29" s="21"/>
      <c r="L29" s="21">
        <v>471862</v>
      </c>
      <c r="M29" s="21"/>
      <c r="N29" s="21">
        <v>471862</v>
      </c>
      <c r="O29" s="118"/>
      <c r="P29" s="118"/>
      <c r="Q29" s="121"/>
      <c r="R29" s="124"/>
      <c r="S29" s="121"/>
      <c r="T29" s="121"/>
      <c r="U29" s="121"/>
    </row>
    <row r="30" spans="1:21" x14ac:dyDescent="0.35">
      <c r="A30" s="12" t="s">
        <v>274</v>
      </c>
      <c r="B30" s="12" t="s">
        <v>313</v>
      </c>
      <c r="C30" s="13" t="s">
        <v>314</v>
      </c>
      <c r="D30" s="14" t="s">
        <v>315</v>
      </c>
      <c r="E30" s="23" t="s">
        <v>267</v>
      </c>
      <c r="F30" s="16" t="s">
        <v>316</v>
      </c>
      <c r="G30" s="17" t="s">
        <v>330</v>
      </c>
      <c r="H30" s="18">
        <v>2020</v>
      </c>
      <c r="I30" s="19">
        <v>44183</v>
      </c>
      <c r="J30" s="20" t="s">
        <v>331</v>
      </c>
      <c r="K30" s="21"/>
      <c r="L30" s="21">
        <v>1155000</v>
      </c>
      <c r="M30" s="21"/>
      <c r="N30" s="21">
        <v>1155000</v>
      </c>
      <c r="O30" s="118"/>
      <c r="P30" s="118"/>
      <c r="Q30" s="121"/>
      <c r="R30" s="124"/>
      <c r="S30" s="121"/>
      <c r="T30" s="121"/>
      <c r="U30" s="121"/>
    </row>
    <row r="31" spans="1:21" x14ac:dyDescent="0.35">
      <c r="A31" s="12" t="s">
        <v>274</v>
      </c>
      <c r="B31" s="12" t="s">
        <v>313</v>
      </c>
      <c r="C31" s="13" t="s">
        <v>314</v>
      </c>
      <c r="D31" s="14" t="s">
        <v>315</v>
      </c>
      <c r="E31" s="23" t="s">
        <v>267</v>
      </c>
      <c r="F31" s="16" t="s">
        <v>316</v>
      </c>
      <c r="G31" s="17" t="s">
        <v>330</v>
      </c>
      <c r="H31" s="18">
        <v>2020</v>
      </c>
      <c r="I31" s="19">
        <v>44183</v>
      </c>
      <c r="J31" s="20" t="s">
        <v>332</v>
      </c>
      <c r="K31" s="21"/>
      <c r="L31" s="21">
        <v>1180332</v>
      </c>
      <c r="M31" s="21"/>
      <c r="N31" s="21">
        <v>1180332</v>
      </c>
      <c r="O31" s="118"/>
      <c r="P31" s="118"/>
      <c r="Q31" s="121"/>
      <c r="R31" s="124"/>
      <c r="S31" s="121"/>
      <c r="T31" s="121"/>
      <c r="U31" s="121"/>
    </row>
    <row r="32" spans="1:21" x14ac:dyDescent="0.35">
      <c r="A32" s="12" t="s">
        <v>274</v>
      </c>
      <c r="B32" s="12" t="s">
        <v>313</v>
      </c>
      <c r="C32" s="13" t="s">
        <v>314</v>
      </c>
      <c r="D32" s="14" t="s">
        <v>315</v>
      </c>
      <c r="E32" s="23" t="s">
        <v>267</v>
      </c>
      <c r="F32" s="16" t="s">
        <v>316</v>
      </c>
      <c r="G32" s="17" t="s">
        <v>317</v>
      </c>
      <c r="H32" s="18">
        <v>2020</v>
      </c>
      <c r="I32" s="19">
        <v>44183</v>
      </c>
      <c r="J32" s="20" t="s">
        <v>333</v>
      </c>
      <c r="K32" s="21"/>
      <c r="L32" s="21">
        <v>449000</v>
      </c>
      <c r="M32" s="21"/>
      <c r="N32" s="21">
        <v>449000</v>
      </c>
      <c r="O32" s="118"/>
      <c r="P32" s="118"/>
      <c r="Q32" s="121"/>
      <c r="R32" s="124"/>
      <c r="S32" s="121"/>
      <c r="T32" s="121"/>
      <c r="U32" s="121"/>
    </row>
    <row r="33" spans="1:21" x14ac:dyDescent="0.35">
      <c r="A33" s="12" t="s">
        <v>274</v>
      </c>
      <c r="B33" s="12" t="s">
        <v>313</v>
      </c>
      <c r="C33" s="13" t="s">
        <v>314</v>
      </c>
      <c r="D33" s="14" t="s">
        <v>315</v>
      </c>
      <c r="E33" s="23" t="s">
        <v>267</v>
      </c>
      <c r="F33" s="16" t="s">
        <v>316</v>
      </c>
      <c r="G33" s="17" t="s">
        <v>334</v>
      </c>
      <c r="H33" s="18">
        <v>2018</v>
      </c>
      <c r="I33" s="19">
        <v>44203</v>
      </c>
      <c r="J33" s="20" t="s">
        <v>335</v>
      </c>
      <c r="K33" s="21">
        <v>3762047</v>
      </c>
      <c r="L33" s="21"/>
      <c r="M33" s="21"/>
      <c r="N33" s="21">
        <v>3762047</v>
      </c>
      <c r="O33" s="118"/>
      <c r="P33" s="118"/>
      <c r="Q33" s="121"/>
      <c r="R33" s="124"/>
      <c r="S33" s="121"/>
      <c r="T33" s="121"/>
      <c r="U33" s="121"/>
    </row>
    <row r="34" spans="1:21" x14ac:dyDescent="0.35">
      <c r="A34" s="12" t="s">
        <v>274</v>
      </c>
      <c r="B34" s="12" t="s">
        <v>313</v>
      </c>
      <c r="C34" s="13" t="s">
        <v>314</v>
      </c>
      <c r="D34" s="14" t="s">
        <v>315</v>
      </c>
      <c r="E34" s="23" t="s">
        <v>267</v>
      </c>
      <c r="F34" s="16" t="s">
        <v>316</v>
      </c>
      <c r="G34" s="17" t="s">
        <v>336</v>
      </c>
      <c r="H34" s="18">
        <v>2018</v>
      </c>
      <c r="I34" s="19">
        <v>44210</v>
      </c>
      <c r="J34" s="20" t="s">
        <v>337</v>
      </c>
      <c r="K34" s="21"/>
      <c r="L34" s="21">
        <v>3009390</v>
      </c>
      <c r="M34" s="21"/>
      <c r="N34" s="21">
        <v>3009390</v>
      </c>
      <c r="O34" s="118"/>
      <c r="P34" s="118"/>
      <c r="Q34" s="121"/>
      <c r="R34" s="124"/>
      <c r="S34" s="121"/>
      <c r="T34" s="121"/>
      <c r="U34" s="121"/>
    </row>
    <row r="35" spans="1:21" x14ac:dyDescent="0.35">
      <c r="A35" s="126" t="s">
        <v>338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22">
        <f>SUM(N22:N34)</f>
        <v>73209883</v>
      </c>
      <c r="O35" s="119"/>
      <c r="P35" s="119"/>
      <c r="Q35" s="122"/>
      <c r="R35" s="125"/>
      <c r="S35" s="122"/>
      <c r="T35" s="122"/>
      <c r="U35" s="122"/>
    </row>
    <row r="36" spans="1:21" x14ac:dyDescent="0.35">
      <c r="A36" s="12" t="s">
        <v>274</v>
      </c>
      <c r="B36" s="12" t="s">
        <v>339</v>
      </c>
      <c r="C36" s="13" t="s">
        <v>340</v>
      </c>
      <c r="D36" s="14" t="s">
        <v>341</v>
      </c>
      <c r="E36" s="23" t="s">
        <v>267</v>
      </c>
      <c r="F36" s="16" t="s">
        <v>342</v>
      </c>
      <c r="G36" s="17" t="s">
        <v>343</v>
      </c>
      <c r="H36" s="18">
        <v>2020</v>
      </c>
      <c r="I36" s="19">
        <v>44181</v>
      </c>
      <c r="J36" s="20" t="s">
        <v>344</v>
      </c>
      <c r="K36" s="21"/>
      <c r="L36" s="21">
        <v>46450577</v>
      </c>
      <c r="M36" s="21"/>
      <c r="N36" s="21">
        <v>46450577</v>
      </c>
      <c r="O36" s="117">
        <v>3300024540</v>
      </c>
      <c r="P36" s="117">
        <v>4300029532</v>
      </c>
      <c r="Q36" s="120">
        <v>44299</v>
      </c>
      <c r="R36" s="123" t="s">
        <v>345</v>
      </c>
      <c r="S36" s="120">
        <v>44301</v>
      </c>
      <c r="T36" s="120">
        <v>44301</v>
      </c>
      <c r="U36" s="120" t="s">
        <v>272</v>
      </c>
    </row>
    <row r="37" spans="1:21" x14ac:dyDescent="0.35">
      <c r="A37" s="12" t="s">
        <v>274</v>
      </c>
      <c r="B37" s="12" t="s">
        <v>339</v>
      </c>
      <c r="C37" s="13" t="s">
        <v>340</v>
      </c>
      <c r="D37" s="14" t="s">
        <v>341</v>
      </c>
      <c r="E37" s="23" t="s">
        <v>267</v>
      </c>
      <c r="F37" s="16" t="s">
        <v>342</v>
      </c>
      <c r="G37" s="17" t="s">
        <v>343</v>
      </c>
      <c r="H37" s="18">
        <v>2020</v>
      </c>
      <c r="I37" s="19">
        <v>44181</v>
      </c>
      <c r="J37" s="20" t="s">
        <v>346</v>
      </c>
      <c r="K37" s="21"/>
      <c r="L37" s="21">
        <v>21535826</v>
      </c>
      <c r="M37" s="21"/>
      <c r="N37" s="21">
        <v>21535826</v>
      </c>
      <c r="O37" s="118"/>
      <c r="P37" s="118"/>
      <c r="Q37" s="121"/>
      <c r="R37" s="124"/>
      <c r="S37" s="121"/>
      <c r="T37" s="121"/>
      <c r="U37" s="121"/>
    </row>
    <row r="38" spans="1:21" x14ac:dyDescent="0.35">
      <c r="A38" s="12" t="s">
        <v>274</v>
      </c>
      <c r="B38" s="12" t="s">
        <v>339</v>
      </c>
      <c r="C38" s="13" t="s">
        <v>340</v>
      </c>
      <c r="D38" s="14" t="s">
        <v>341</v>
      </c>
      <c r="E38" s="23" t="s">
        <v>267</v>
      </c>
      <c r="F38" s="16" t="s">
        <v>342</v>
      </c>
      <c r="G38" s="17" t="s">
        <v>343</v>
      </c>
      <c r="H38" s="18">
        <v>2020</v>
      </c>
      <c r="I38" s="19">
        <v>44181</v>
      </c>
      <c r="J38" s="20" t="s">
        <v>347</v>
      </c>
      <c r="K38" s="21"/>
      <c r="L38" s="21">
        <v>18889897</v>
      </c>
      <c r="M38" s="21"/>
      <c r="N38" s="21">
        <v>18889897</v>
      </c>
      <c r="O38" s="118"/>
      <c r="P38" s="118"/>
      <c r="Q38" s="121"/>
      <c r="R38" s="124"/>
      <c r="S38" s="121"/>
      <c r="T38" s="121"/>
      <c r="U38" s="121"/>
    </row>
    <row r="39" spans="1:21" x14ac:dyDescent="0.35">
      <c r="A39" s="126" t="s">
        <v>348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22">
        <f>SUM(N36:N38)</f>
        <v>86876300</v>
      </c>
      <c r="O39" s="119"/>
      <c r="P39" s="119"/>
      <c r="Q39" s="122"/>
      <c r="R39" s="125"/>
      <c r="S39" s="122"/>
      <c r="T39" s="122"/>
      <c r="U39" s="122"/>
    </row>
    <row r="40" spans="1:21" x14ac:dyDescent="0.35">
      <c r="A40" s="12" t="s">
        <v>263</v>
      </c>
      <c r="B40" s="12" t="s">
        <v>349</v>
      </c>
      <c r="C40" s="13" t="s">
        <v>350</v>
      </c>
      <c r="D40" s="14" t="s">
        <v>351</v>
      </c>
      <c r="E40" s="23" t="s">
        <v>267</v>
      </c>
      <c r="F40" s="16" t="s">
        <v>352</v>
      </c>
      <c r="G40" s="17" t="s">
        <v>353</v>
      </c>
      <c r="H40" s="18">
        <v>2019</v>
      </c>
      <c r="I40" s="19">
        <v>44243</v>
      </c>
      <c r="J40" s="20" t="s">
        <v>354</v>
      </c>
      <c r="K40" s="21"/>
      <c r="L40" s="21">
        <v>3406136</v>
      </c>
      <c r="M40" s="21"/>
      <c r="N40" s="21">
        <v>3406136</v>
      </c>
      <c r="O40" s="117">
        <v>3300024541</v>
      </c>
      <c r="P40" s="117">
        <v>4300029533</v>
      </c>
      <c r="Q40" s="120">
        <v>44299</v>
      </c>
      <c r="R40" s="123" t="s">
        <v>355</v>
      </c>
      <c r="S40" s="120">
        <v>44301</v>
      </c>
      <c r="T40" s="120">
        <v>44305</v>
      </c>
      <c r="U40" s="120" t="s">
        <v>272</v>
      </c>
    </row>
    <row r="41" spans="1:21" x14ac:dyDescent="0.35">
      <c r="A41" s="12" t="s">
        <v>263</v>
      </c>
      <c r="B41" s="12" t="s">
        <v>349</v>
      </c>
      <c r="C41" s="13" t="s">
        <v>350</v>
      </c>
      <c r="D41" s="14" t="s">
        <v>351</v>
      </c>
      <c r="E41" s="23" t="s">
        <v>267</v>
      </c>
      <c r="F41" s="16" t="s">
        <v>352</v>
      </c>
      <c r="G41" s="17" t="s">
        <v>356</v>
      </c>
      <c r="H41" s="18">
        <v>2020</v>
      </c>
      <c r="I41" s="31">
        <v>44243</v>
      </c>
      <c r="J41" s="20" t="s">
        <v>357</v>
      </c>
      <c r="K41" s="21"/>
      <c r="L41" s="21">
        <v>22581599</v>
      </c>
      <c r="M41" s="21"/>
      <c r="N41" s="21">
        <v>22581599</v>
      </c>
      <c r="O41" s="118"/>
      <c r="P41" s="118"/>
      <c r="Q41" s="121"/>
      <c r="R41" s="124"/>
      <c r="S41" s="121"/>
      <c r="T41" s="118"/>
      <c r="U41" s="118"/>
    </row>
    <row r="42" spans="1:21" x14ac:dyDescent="0.35">
      <c r="A42" s="12" t="s">
        <v>263</v>
      </c>
      <c r="B42" s="12" t="s">
        <v>349</v>
      </c>
      <c r="C42" s="13" t="s">
        <v>350</v>
      </c>
      <c r="D42" s="14" t="s">
        <v>351</v>
      </c>
      <c r="E42" s="23" t="s">
        <v>267</v>
      </c>
      <c r="F42" s="16" t="s">
        <v>352</v>
      </c>
      <c r="G42" s="17" t="s">
        <v>358</v>
      </c>
      <c r="H42" s="18">
        <v>2020</v>
      </c>
      <c r="I42" s="31">
        <v>44243</v>
      </c>
      <c r="J42" s="20" t="s">
        <v>359</v>
      </c>
      <c r="K42" s="21"/>
      <c r="L42" s="21">
        <v>5463591</v>
      </c>
      <c r="M42" s="21"/>
      <c r="N42" s="21">
        <v>5463591</v>
      </c>
      <c r="O42" s="118"/>
      <c r="P42" s="118"/>
      <c r="Q42" s="121"/>
      <c r="R42" s="124"/>
      <c r="S42" s="121"/>
      <c r="T42" s="118"/>
      <c r="U42" s="118"/>
    </row>
    <row r="43" spans="1:21" x14ac:dyDescent="0.35">
      <c r="A43" s="12" t="s">
        <v>263</v>
      </c>
      <c r="B43" s="12" t="s">
        <v>349</v>
      </c>
      <c r="C43" s="13" t="s">
        <v>350</v>
      </c>
      <c r="D43" s="14" t="s">
        <v>351</v>
      </c>
      <c r="E43" s="23" t="s">
        <v>267</v>
      </c>
      <c r="F43" s="16" t="s">
        <v>352</v>
      </c>
      <c r="G43" s="17" t="s">
        <v>358</v>
      </c>
      <c r="H43" s="18">
        <v>2020</v>
      </c>
      <c r="I43" s="31">
        <v>44243</v>
      </c>
      <c r="J43" s="20" t="s">
        <v>360</v>
      </c>
      <c r="K43" s="21"/>
      <c r="L43" s="21">
        <v>44774151</v>
      </c>
      <c r="M43" s="21"/>
      <c r="N43" s="21">
        <v>44774151</v>
      </c>
      <c r="O43" s="118"/>
      <c r="P43" s="118"/>
      <c r="Q43" s="121"/>
      <c r="R43" s="124"/>
      <c r="S43" s="121"/>
      <c r="T43" s="118"/>
      <c r="U43" s="118"/>
    </row>
    <row r="44" spans="1:21" x14ac:dyDescent="0.35">
      <c r="A44" s="126" t="s">
        <v>361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22">
        <f>SUM(N40:N43)</f>
        <v>76225477</v>
      </c>
      <c r="O44" s="119"/>
      <c r="P44" s="119"/>
      <c r="Q44" s="122"/>
      <c r="R44" s="125"/>
      <c r="S44" s="122"/>
      <c r="T44" s="119"/>
      <c r="U44" s="119"/>
    </row>
    <row r="45" spans="1:21" x14ac:dyDescent="0.35">
      <c r="A45" s="12" t="s">
        <v>274</v>
      </c>
      <c r="B45" s="12" t="s">
        <v>362</v>
      </c>
      <c r="C45" s="13" t="s">
        <v>363</v>
      </c>
      <c r="D45" s="14" t="s">
        <v>364</v>
      </c>
      <c r="E45" s="23" t="s">
        <v>267</v>
      </c>
      <c r="F45" s="16" t="s">
        <v>365</v>
      </c>
      <c r="G45" s="17" t="s">
        <v>320</v>
      </c>
      <c r="H45" s="18">
        <v>2020</v>
      </c>
      <c r="I45" s="19">
        <v>44156</v>
      </c>
      <c r="J45" s="20" t="s">
        <v>366</v>
      </c>
      <c r="K45" s="21"/>
      <c r="L45" s="21">
        <v>10430856</v>
      </c>
      <c r="M45" s="21"/>
      <c r="N45" s="21">
        <v>10430856</v>
      </c>
      <c r="O45" s="117">
        <v>3300024542</v>
      </c>
      <c r="P45" s="117">
        <v>4300029534</v>
      </c>
      <c r="Q45" s="120">
        <v>44299</v>
      </c>
      <c r="R45" s="123" t="s">
        <v>367</v>
      </c>
      <c r="S45" s="120">
        <v>44307</v>
      </c>
      <c r="T45" s="120">
        <v>44308</v>
      </c>
      <c r="U45" s="120" t="s">
        <v>272</v>
      </c>
    </row>
    <row r="46" spans="1:21" x14ac:dyDescent="0.35">
      <c r="A46" s="12" t="s">
        <v>274</v>
      </c>
      <c r="B46" s="12" t="s">
        <v>362</v>
      </c>
      <c r="C46" s="13" t="s">
        <v>363</v>
      </c>
      <c r="D46" s="14" t="s">
        <v>364</v>
      </c>
      <c r="E46" s="23" t="s">
        <v>267</v>
      </c>
      <c r="F46" s="16" t="s">
        <v>365</v>
      </c>
      <c r="G46" s="17" t="s">
        <v>320</v>
      </c>
      <c r="H46" s="18">
        <v>2020</v>
      </c>
      <c r="I46" s="19">
        <v>44156</v>
      </c>
      <c r="J46" s="20" t="s">
        <v>368</v>
      </c>
      <c r="K46" s="21"/>
      <c r="L46" s="21">
        <v>22981316</v>
      </c>
      <c r="M46" s="21"/>
      <c r="N46" s="21">
        <v>22981316</v>
      </c>
      <c r="O46" s="118"/>
      <c r="P46" s="118"/>
      <c r="Q46" s="121"/>
      <c r="R46" s="124"/>
      <c r="S46" s="118"/>
      <c r="T46" s="118"/>
      <c r="U46" s="118"/>
    </row>
    <row r="47" spans="1:21" x14ac:dyDescent="0.35">
      <c r="A47" s="126" t="s">
        <v>369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22">
        <f>SUM(N45:N46)</f>
        <v>33412172</v>
      </c>
      <c r="O47" s="119"/>
      <c r="P47" s="119"/>
      <c r="Q47" s="122"/>
      <c r="R47" s="125"/>
      <c r="S47" s="119"/>
      <c r="T47" s="119"/>
      <c r="U47" s="119"/>
    </row>
    <row r="48" spans="1:21" x14ac:dyDescent="0.35">
      <c r="A48" s="12" t="s">
        <v>263</v>
      </c>
      <c r="B48" s="12" t="s">
        <v>282</v>
      </c>
      <c r="C48" s="13" t="s">
        <v>370</v>
      </c>
      <c r="D48" s="14" t="s">
        <v>371</v>
      </c>
      <c r="E48" s="23" t="s">
        <v>267</v>
      </c>
      <c r="F48" s="30" t="s">
        <v>372</v>
      </c>
      <c r="G48" s="24" t="s">
        <v>373</v>
      </c>
      <c r="H48" s="18">
        <v>2019</v>
      </c>
      <c r="I48" s="19">
        <v>44180</v>
      </c>
      <c r="J48" s="20" t="s">
        <v>374</v>
      </c>
      <c r="K48" s="21"/>
      <c r="L48" s="21">
        <v>20876329</v>
      </c>
      <c r="M48" s="21"/>
      <c r="N48" s="21">
        <v>20876329</v>
      </c>
      <c r="O48" s="117">
        <v>3300024543</v>
      </c>
      <c r="P48" s="117">
        <v>4300029535</v>
      </c>
      <c r="Q48" s="120">
        <v>44299</v>
      </c>
      <c r="R48" s="123" t="s">
        <v>375</v>
      </c>
      <c r="S48" s="120">
        <v>44301</v>
      </c>
      <c r="T48" s="120">
        <v>44305</v>
      </c>
      <c r="U48" s="120" t="s">
        <v>272</v>
      </c>
    </row>
    <row r="49" spans="1:21" x14ac:dyDescent="0.35">
      <c r="A49" s="12" t="s">
        <v>263</v>
      </c>
      <c r="B49" s="12" t="s">
        <v>282</v>
      </c>
      <c r="C49" s="13" t="s">
        <v>370</v>
      </c>
      <c r="D49" s="14" t="s">
        <v>371</v>
      </c>
      <c r="E49" s="23" t="s">
        <v>267</v>
      </c>
      <c r="F49" s="30" t="s">
        <v>372</v>
      </c>
      <c r="G49" s="24" t="s">
        <v>292</v>
      </c>
      <c r="H49" s="18">
        <v>2020</v>
      </c>
      <c r="I49" s="19">
        <v>44180</v>
      </c>
      <c r="J49" s="20" t="s">
        <v>309</v>
      </c>
      <c r="K49" s="21"/>
      <c r="L49" s="21">
        <v>57430313</v>
      </c>
      <c r="M49" s="21"/>
      <c r="N49" s="21">
        <v>57430313</v>
      </c>
      <c r="O49" s="118"/>
      <c r="P49" s="118"/>
      <c r="Q49" s="121"/>
      <c r="R49" s="124"/>
      <c r="S49" s="121"/>
      <c r="T49" s="118"/>
      <c r="U49" s="118"/>
    </row>
    <row r="50" spans="1:21" x14ac:dyDescent="0.35">
      <c r="A50" s="12" t="s">
        <v>263</v>
      </c>
      <c r="B50" s="12" t="s">
        <v>282</v>
      </c>
      <c r="C50" s="13" t="s">
        <v>370</v>
      </c>
      <c r="D50" s="14" t="s">
        <v>371</v>
      </c>
      <c r="E50" s="23" t="s">
        <v>267</v>
      </c>
      <c r="F50" s="30" t="s">
        <v>372</v>
      </c>
      <c r="G50" s="24" t="s">
        <v>320</v>
      </c>
      <c r="H50" s="18">
        <v>2020</v>
      </c>
      <c r="I50" s="19">
        <v>44180</v>
      </c>
      <c r="J50" s="20" t="s">
        <v>376</v>
      </c>
      <c r="K50" s="21"/>
      <c r="L50" s="21">
        <v>109252212</v>
      </c>
      <c r="M50" s="21"/>
      <c r="N50" s="21">
        <v>109252212</v>
      </c>
      <c r="O50" s="118"/>
      <c r="P50" s="118"/>
      <c r="Q50" s="121"/>
      <c r="R50" s="124"/>
      <c r="S50" s="121"/>
      <c r="T50" s="118"/>
      <c r="U50" s="118"/>
    </row>
    <row r="51" spans="1:21" x14ac:dyDescent="0.35">
      <c r="A51" s="12" t="s">
        <v>263</v>
      </c>
      <c r="B51" s="12" t="s">
        <v>282</v>
      </c>
      <c r="C51" s="13" t="s">
        <v>370</v>
      </c>
      <c r="D51" s="14" t="s">
        <v>371</v>
      </c>
      <c r="E51" s="23" t="s">
        <v>267</v>
      </c>
      <c r="F51" s="30" t="s">
        <v>372</v>
      </c>
      <c r="G51" s="17" t="s">
        <v>377</v>
      </c>
      <c r="H51" s="18">
        <v>2018</v>
      </c>
      <c r="I51" s="19">
        <v>44180</v>
      </c>
      <c r="J51" s="20" t="s">
        <v>378</v>
      </c>
      <c r="K51" s="21"/>
      <c r="L51" s="21">
        <v>750380</v>
      </c>
      <c r="M51" s="21"/>
      <c r="N51" s="21">
        <v>750380</v>
      </c>
      <c r="O51" s="118"/>
      <c r="P51" s="118"/>
      <c r="Q51" s="121"/>
      <c r="R51" s="124"/>
      <c r="S51" s="121"/>
      <c r="T51" s="118"/>
      <c r="U51" s="118"/>
    </row>
    <row r="52" spans="1:21" x14ac:dyDescent="0.35">
      <c r="A52" s="12" t="s">
        <v>263</v>
      </c>
      <c r="B52" s="12" t="s">
        <v>282</v>
      </c>
      <c r="C52" s="13" t="s">
        <v>370</v>
      </c>
      <c r="D52" s="14" t="s">
        <v>371</v>
      </c>
      <c r="E52" s="23" t="s">
        <v>267</v>
      </c>
      <c r="F52" s="30" t="s">
        <v>372</v>
      </c>
      <c r="G52" s="17" t="s">
        <v>379</v>
      </c>
      <c r="H52" s="18">
        <v>2019</v>
      </c>
      <c r="I52" s="19">
        <v>44019</v>
      </c>
      <c r="J52" s="20" t="s">
        <v>380</v>
      </c>
      <c r="K52" s="21"/>
      <c r="L52" s="21">
        <v>39695</v>
      </c>
      <c r="M52" s="21"/>
      <c r="N52" s="21">
        <v>39695</v>
      </c>
      <c r="O52" s="118"/>
      <c r="P52" s="118"/>
      <c r="Q52" s="121"/>
      <c r="R52" s="124"/>
      <c r="S52" s="121"/>
      <c r="T52" s="118"/>
      <c r="U52" s="118"/>
    </row>
    <row r="53" spans="1:21" x14ac:dyDescent="0.35">
      <c r="A53" s="12" t="s">
        <v>263</v>
      </c>
      <c r="B53" s="12" t="s">
        <v>282</v>
      </c>
      <c r="C53" s="13" t="s">
        <v>370</v>
      </c>
      <c r="D53" s="14" t="s">
        <v>371</v>
      </c>
      <c r="E53" s="23" t="s">
        <v>267</v>
      </c>
      <c r="F53" s="30" t="s">
        <v>372</v>
      </c>
      <c r="G53" s="17" t="s">
        <v>286</v>
      </c>
      <c r="H53" s="18">
        <v>2019</v>
      </c>
      <c r="I53" s="19">
        <v>43814</v>
      </c>
      <c r="J53" s="20" t="s">
        <v>381</v>
      </c>
      <c r="K53" s="21"/>
      <c r="L53" s="21">
        <v>505963</v>
      </c>
      <c r="M53" s="21"/>
      <c r="N53" s="21">
        <v>505963</v>
      </c>
      <c r="O53" s="118"/>
      <c r="P53" s="118"/>
      <c r="Q53" s="121"/>
      <c r="R53" s="124"/>
      <c r="S53" s="121"/>
      <c r="T53" s="118"/>
      <c r="U53" s="118"/>
    </row>
    <row r="54" spans="1:21" x14ac:dyDescent="0.35">
      <c r="A54" s="12" t="s">
        <v>263</v>
      </c>
      <c r="B54" s="12" t="s">
        <v>282</v>
      </c>
      <c r="C54" s="13" t="s">
        <v>370</v>
      </c>
      <c r="D54" s="14" t="s">
        <v>371</v>
      </c>
      <c r="E54" s="23" t="s">
        <v>267</v>
      </c>
      <c r="F54" s="30" t="s">
        <v>372</v>
      </c>
      <c r="G54" s="17" t="s">
        <v>382</v>
      </c>
      <c r="H54" s="18">
        <v>2019</v>
      </c>
      <c r="I54" s="19">
        <v>44182</v>
      </c>
      <c r="J54" s="20" t="s">
        <v>383</v>
      </c>
      <c r="K54" s="21"/>
      <c r="L54" s="21">
        <v>5108321</v>
      </c>
      <c r="M54" s="21"/>
      <c r="N54" s="21">
        <v>5108321</v>
      </c>
      <c r="O54" s="118"/>
      <c r="P54" s="118"/>
      <c r="Q54" s="121"/>
      <c r="R54" s="124"/>
      <c r="S54" s="121"/>
      <c r="T54" s="118"/>
      <c r="U54" s="118"/>
    </row>
    <row r="55" spans="1:21" x14ac:dyDescent="0.35">
      <c r="A55" s="12" t="s">
        <v>263</v>
      </c>
      <c r="B55" s="12" t="s">
        <v>282</v>
      </c>
      <c r="C55" s="13" t="s">
        <v>370</v>
      </c>
      <c r="D55" s="14" t="s">
        <v>371</v>
      </c>
      <c r="E55" s="23" t="s">
        <v>267</v>
      </c>
      <c r="F55" s="30" t="s">
        <v>372</v>
      </c>
      <c r="G55" s="17" t="s">
        <v>384</v>
      </c>
      <c r="H55" s="18">
        <v>2019</v>
      </c>
      <c r="I55" s="19">
        <v>44186</v>
      </c>
      <c r="J55" s="20" t="s">
        <v>385</v>
      </c>
      <c r="K55" s="21"/>
      <c r="L55" s="21">
        <v>518373</v>
      </c>
      <c r="M55" s="21"/>
      <c r="N55" s="21">
        <v>518373</v>
      </c>
      <c r="O55" s="118"/>
      <c r="P55" s="118"/>
      <c r="Q55" s="121"/>
      <c r="R55" s="124"/>
      <c r="S55" s="121"/>
      <c r="T55" s="118"/>
      <c r="U55" s="118"/>
    </row>
    <row r="56" spans="1:21" x14ac:dyDescent="0.35">
      <c r="A56" s="12" t="s">
        <v>263</v>
      </c>
      <c r="B56" s="12" t="s">
        <v>282</v>
      </c>
      <c r="C56" s="13" t="s">
        <v>370</v>
      </c>
      <c r="D56" s="14" t="s">
        <v>371</v>
      </c>
      <c r="E56" s="23" t="s">
        <v>267</v>
      </c>
      <c r="F56" s="30" t="s">
        <v>372</v>
      </c>
      <c r="G56" s="17" t="s">
        <v>325</v>
      </c>
      <c r="H56" s="18">
        <v>2020</v>
      </c>
      <c r="I56" s="19">
        <v>44180</v>
      </c>
      <c r="J56" s="20" t="s">
        <v>386</v>
      </c>
      <c r="K56" s="21"/>
      <c r="L56" s="21"/>
      <c r="M56" s="21">
        <v>7990249</v>
      </c>
      <c r="N56" s="21">
        <v>7990249</v>
      </c>
      <c r="O56" s="118"/>
      <c r="P56" s="118"/>
      <c r="Q56" s="121"/>
      <c r="R56" s="124"/>
      <c r="S56" s="121"/>
      <c r="T56" s="118"/>
      <c r="U56" s="118"/>
    </row>
    <row r="57" spans="1:21" x14ac:dyDescent="0.35">
      <c r="A57" s="12" t="s">
        <v>263</v>
      </c>
      <c r="B57" s="12" t="s">
        <v>282</v>
      </c>
      <c r="C57" s="13" t="s">
        <v>370</v>
      </c>
      <c r="D57" s="14" t="s">
        <v>371</v>
      </c>
      <c r="E57" s="23" t="s">
        <v>267</v>
      </c>
      <c r="F57" s="30" t="s">
        <v>372</v>
      </c>
      <c r="G57" s="17" t="s">
        <v>343</v>
      </c>
      <c r="H57" s="18">
        <v>2017</v>
      </c>
      <c r="I57" s="19">
        <v>44180</v>
      </c>
      <c r="J57" s="20" t="s">
        <v>387</v>
      </c>
      <c r="K57" s="21"/>
      <c r="L57" s="21">
        <v>27786</v>
      </c>
      <c r="M57" s="21"/>
      <c r="N57" s="21">
        <v>27786</v>
      </c>
      <c r="O57" s="118"/>
      <c r="P57" s="118"/>
      <c r="Q57" s="121"/>
      <c r="R57" s="124"/>
      <c r="S57" s="121"/>
      <c r="T57" s="118"/>
      <c r="U57" s="118"/>
    </row>
    <row r="58" spans="1:21" x14ac:dyDescent="0.35">
      <c r="A58" s="12" t="s">
        <v>263</v>
      </c>
      <c r="B58" s="12" t="s">
        <v>282</v>
      </c>
      <c r="C58" s="13" t="s">
        <v>370</v>
      </c>
      <c r="D58" s="14" t="s">
        <v>371</v>
      </c>
      <c r="E58" s="23" t="s">
        <v>267</v>
      </c>
      <c r="F58" s="30" t="s">
        <v>372</v>
      </c>
      <c r="G58" s="17" t="s">
        <v>388</v>
      </c>
      <c r="H58" s="18">
        <v>2018</v>
      </c>
      <c r="I58" s="19">
        <v>44180</v>
      </c>
      <c r="J58" s="20" t="s">
        <v>389</v>
      </c>
      <c r="K58" s="21"/>
      <c r="L58" s="21">
        <v>4382135</v>
      </c>
      <c r="M58" s="21"/>
      <c r="N58" s="21">
        <v>4382135</v>
      </c>
      <c r="O58" s="118"/>
      <c r="P58" s="118"/>
      <c r="Q58" s="121"/>
      <c r="R58" s="124"/>
      <c r="S58" s="121"/>
      <c r="T58" s="118"/>
      <c r="U58" s="118"/>
    </row>
    <row r="59" spans="1:21" x14ac:dyDescent="0.35">
      <c r="A59" s="12" t="s">
        <v>263</v>
      </c>
      <c r="B59" s="12" t="s">
        <v>282</v>
      </c>
      <c r="C59" s="13" t="s">
        <v>370</v>
      </c>
      <c r="D59" s="14" t="s">
        <v>371</v>
      </c>
      <c r="E59" s="23" t="s">
        <v>267</v>
      </c>
      <c r="F59" s="30" t="s">
        <v>372</v>
      </c>
      <c r="G59" s="17" t="s">
        <v>390</v>
      </c>
      <c r="H59" s="18">
        <v>2019</v>
      </c>
      <c r="I59" s="19">
        <v>44186</v>
      </c>
      <c r="J59" s="20" t="s">
        <v>391</v>
      </c>
      <c r="K59" s="21"/>
      <c r="L59" s="21">
        <v>1408430</v>
      </c>
      <c r="M59" s="21"/>
      <c r="N59" s="21">
        <v>1408430</v>
      </c>
      <c r="O59" s="118"/>
      <c r="P59" s="118"/>
      <c r="Q59" s="121"/>
      <c r="R59" s="124"/>
      <c r="S59" s="121"/>
      <c r="T59" s="118"/>
      <c r="U59" s="118"/>
    </row>
    <row r="60" spans="1:21" x14ac:dyDescent="0.35">
      <c r="A60" s="12" t="s">
        <v>263</v>
      </c>
      <c r="B60" s="12" t="s">
        <v>282</v>
      </c>
      <c r="C60" s="13" t="s">
        <v>370</v>
      </c>
      <c r="D60" s="14" t="s">
        <v>371</v>
      </c>
      <c r="E60" s="23" t="s">
        <v>267</v>
      </c>
      <c r="F60" s="30" t="s">
        <v>372</v>
      </c>
      <c r="G60" s="17" t="s">
        <v>392</v>
      </c>
      <c r="H60" s="18">
        <v>2020</v>
      </c>
      <c r="I60" s="19">
        <v>44180</v>
      </c>
      <c r="J60" s="20" t="s">
        <v>393</v>
      </c>
      <c r="K60" s="21"/>
      <c r="L60" s="21">
        <v>4124115</v>
      </c>
      <c r="M60" s="21"/>
      <c r="N60" s="21">
        <v>4124115</v>
      </c>
      <c r="O60" s="118"/>
      <c r="P60" s="118"/>
      <c r="Q60" s="121"/>
      <c r="R60" s="124"/>
      <c r="S60" s="121"/>
      <c r="T60" s="118"/>
      <c r="U60" s="118"/>
    </row>
    <row r="61" spans="1:21" x14ac:dyDescent="0.35">
      <c r="A61" s="12" t="s">
        <v>263</v>
      </c>
      <c r="B61" s="12" t="s">
        <v>282</v>
      </c>
      <c r="C61" s="13" t="s">
        <v>370</v>
      </c>
      <c r="D61" s="14" t="s">
        <v>371</v>
      </c>
      <c r="E61" s="23" t="s">
        <v>267</v>
      </c>
      <c r="F61" s="30" t="s">
        <v>372</v>
      </c>
      <c r="G61" s="17" t="s">
        <v>394</v>
      </c>
      <c r="H61" s="18">
        <v>2020</v>
      </c>
      <c r="I61" s="19">
        <v>44186</v>
      </c>
      <c r="J61" s="20" t="s">
        <v>395</v>
      </c>
      <c r="K61" s="21"/>
      <c r="L61" s="21">
        <v>3252477</v>
      </c>
      <c r="M61" s="21"/>
      <c r="N61" s="21">
        <v>3252477</v>
      </c>
      <c r="O61" s="118"/>
      <c r="P61" s="118"/>
      <c r="Q61" s="121"/>
      <c r="R61" s="124"/>
      <c r="S61" s="121"/>
      <c r="T61" s="118"/>
      <c r="U61" s="118"/>
    </row>
    <row r="62" spans="1:21" x14ac:dyDescent="0.35">
      <c r="A62" s="126" t="s">
        <v>396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22">
        <f>SUM(N48:N61)</f>
        <v>215666778</v>
      </c>
      <c r="O62" s="119"/>
      <c r="P62" s="119"/>
      <c r="Q62" s="122"/>
      <c r="R62" s="125"/>
      <c r="S62" s="122"/>
      <c r="T62" s="119"/>
      <c r="U62" s="119"/>
    </row>
    <row r="63" spans="1:21" x14ac:dyDescent="0.35">
      <c r="A63" s="12" t="s">
        <v>263</v>
      </c>
      <c r="B63" s="12" t="s">
        <v>339</v>
      </c>
      <c r="C63" s="13" t="s">
        <v>397</v>
      </c>
      <c r="D63" s="14" t="s">
        <v>398</v>
      </c>
      <c r="E63" s="23" t="s">
        <v>399</v>
      </c>
      <c r="F63" s="30" t="s">
        <v>400</v>
      </c>
      <c r="G63" s="24" t="s">
        <v>292</v>
      </c>
      <c r="H63" s="25">
        <v>2020</v>
      </c>
      <c r="I63" s="26">
        <v>44160</v>
      </c>
      <c r="J63" s="27" t="s">
        <v>366</v>
      </c>
      <c r="K63" s="21"/>
      <c r="L63" s="21">
        <v>575000</v>
      </c>
      <c r="M63" s="21"/>
      <c r="N63" s="21">
        <v>575000</v>
      </c>
      <c r="O63" s="117">
        <v>3300024544</v>
      </c>
      <c r="P63" s="117">
        <v>4300029536</v>
      </c>
      <c r="Q63" s="120">
        <v>44299</v>
      </c>
      <c r="R63" s="123" t="s">
        <v>401</v>
      </c>
      <c r="S63" s="120">
        <v>44301</v>
      </c>
      <c r="T63" s="120">
        <v>44305</v>
      </c>
      <c r="U63" s="120" t="s">
        <v>272</v>
      </c>
    </row>
    <row r="64" spans="1:21" x14ac:dyDescent="0.35">
      <c r="A64" s="12" t="s">
        <v>263</v>
      </c>
      <c r="B64" s="12" t="s">
        <v>339</v>
      </c>
      <c r="C64" s="13" t="s">
        <v>397</v>
      </c>
      <c r="D64" s="14" t="s">
        <v>398</v>
      </c>
      <c r="E64" s="23" t="s">
        <v>399</v>
      </c>
      <c r="F64" s="30" t="s">
        <v>400</v>
      </c>
      <c r="G64" s="24" t="s">
        <v>292</v>
      </c>
      <c r="H64" s="25">
        <v>2020</v>
      </c>
      <c r="I64" s="26">
        <v>44160</v>
      </c>
      <c r="J64" s="27" t="s">
        <v>368</v>
      </c>
      <c r="K64" s="21"/>
      <c r="L64" s="21">
        <v>2750149</v>
      </c>
      <c r="M64" s="21"/>
      <c r="N64" s="21">
        <v>2750149</v>
      </c>
      <c r="O64" s="118"/>
      <c r="P64" s="118"/>
      <c r="Q64" s="121"/>
      <c r="R64" s="124"/>
      <c r="S64" s="121"/>
      <c r="T64" s="118"/>
      <c r="U64" s="118"/>
    </row>
    <row r="65" spans="1:21" x14ac:dyDescent="0.35">
      <c r="A65" s="12" t="s">
        <v>263</v>
      </c>
      <c r="B65" s="12" t="s">
        <v>339</v>
      </c>
      <c r="C65" s="13" t="s">
        <v>397</v>
      </c>
      <c r="D65" s="14" t="s">
        <v>398</v>
      </c>
      <c r="E65" s="23" t="s">
        <v>399</v>
      </c>
      <c r="F65" s="30" t="s">
        <v>400</v>
      </c>
      <c r="G65" s="24" t="s">
        <v>296</v>
      </c>
      <c r="H65" s="25">
        <v>2020</v>
      </c>
      <c r="I65" s="26">
        <v>44160</v>
      </c>
      <c r="J65" s="27" t="s">
        <v>402</v>
      </c>
      <c r="K65" s="21"/>
      <c r="L65" s="21">
        <v>674000</v>
      </c>
      <c r="M65" s="21"/>
      <c r="N65" s="21">
        <v>674000</v>
      </c>
      <c r="O65" s="118"/>
      <c r="P65" s="118"/>
      <c r="Q65" s="121"/>
      <c r="R65" s="124"/>
      <c r="S65" s="121"/>
      <c r="T65" s="118"/>
      <c r="U65" s="118"/>
    </row>
    <row r="66" spans="1:21" x14ac:dyDescent="0.35">
      <c r="A66" s="12" t="s">
        <v>263</v>
      </c>
      <c r="B66" s="12" t="s">
        <v>339</v>
      </c>
      <c r="C66" s="13" t="s">
        <v>397</v>
      </c>
      <c r="D66" s="14" t="s">
        <v>398</v>
      </c>
      <c r="E66" s="23" t="s">
        <v>399</v>
      </c>
      <c r="F66" s="30" t="s">
        <v>400</v>
      </c>
      <c r="G66" s="24" t="s">
        <v>403</v>
      </c>
      <c r="H66" s="25">
        <v>2020</v>
      </c>
      <c r="I66" s="26">
        <v>44160</v>
      </c>
      <c r="J66" s="27" t="s">
        <v>404</v>
      </c>
      <c r="K66" s="21"/>
      <c r="L66" s="21">
        <v>10945989</v>
      </c>
      <c r="M66" s="21"/>
      <c r="N66" s="21">
        <v>10945989</v>
      </c>
      <c r="O66" s="118"/>
      <c r="P66" s="118"/>
      <c r="Q66" s="121"/>
      <c r="R66" s="124"/>
      <c r="S66" s="121"/>
      <c r="T66" s="118"/>
      <c r="U66" s="118"/>
    </row>
    <row r="67" spans="1:21" x14ac:dyDescent="0.35">
      <c r="A67" s="12" t="s">
        <v>263</v>
      </c>
      <c r="B67" s="12" t="s">
        <v>339</v>
      </c>
      <c r="C67" s="13" t="s">
        <v>397</v>
      </c>
      <c r="D67" s="14" t="s">
        <v>398</v>
      </c>
      <c r="E67" s="23" t="s">
        <v>399</v>
      </c>
      <c r="F67" s="30" t="s">
        <v>400</v>
      </c>
      <c r="G67" s="24" t="s">
        <v>325</v>
      </c>
      <c r="H67" s="25">
        <v>2020</v>
      </c>
      <c r="I67" s="26">
        <v>44161</v>
      </c>
      <c r="J67" s="27" t="s">
        <v>405</v>
      </c>
      <c r="K67" s="21"/>
      <c r="L67" s="21">
        <v>13097010</v>
      </c>
      <c r="M67" s="21"/>
      <c r="N67" s="21">
        <v>13097010</v>
      </c>
      <c r="O67" s="118"/>
      <c r="P67" s="118"/>
      <c r="Q67" s="121"/>
      <c r="R67" s="124"/>
      <c r="S67" s="121"/>
      <c r="T67" s="118"/>
      <c r="U67" s="118"/>
    </row>
    <row r="68" spans="1:21" x14ac:dyDescent="0.35">
      <c r="A68" s="12" t="s">
        <v>263</v>
      </c>
      <c r="B68" s="12" t="s">
        <v>339</v>
      </c>
      <c r="C68" s="13" t="s">
        <v>397</v>
      </c>
      <c r="D68" s="14" t="s">
        <v>398</v>
      </c>
      <c r="E68" s="23" t="s">
        <v>399</v>
      </c>
      <c r="F68" s="30" t="s">
        <v>400</v>
      </c>
      <c r="G68" s="24" t="s">
        <v>325</v>
      </c>
      <c r="H68" s="25">
        <v>2020</v>
      </c>
      <c r="I68" s="26">
        <v>44161</v>
      </c>
      <c r="J68" s="27" t="s">
        <v>270</v>
      </c>
      <c r="K68" s="21"/>
      <c r="L68" s="21">
        <v>3795378</v>
      </c>
      <c r="M68" s="21"/>
      <c r="N68" s="21">
        <v>3795378</v>
      </c>
      <c r="O68" s="118"/>
      <c r="P68" s="118"/>
      <c r="Q68" s="121"/>
      <c r="R68" s="124"/>
      <c r="S68" s="121"/>
      <c r="T68" s="118"/>
      <c r="U68" s="118"/>
    </row>
    <row r="69" spans="1:21" x14ac:dyDescent="0.35">
      <c r="A69" s="12" t="s">
        <v>263</v>
      </c>
      <c r="B69" s="12" t="s">
        <v>339</v>
      </c>
      <c r="C69" s="13" t="s">
        <v>397</v>
      </c>
      <c r="D69" s="14" t="s">
        <v>398</v>
      </c>
      <c r="E69" s="23" t="s">
        <v>399</v>
      </c>
      <c r="F69" s="30" t="s">
        <v>400</v>
      </c>
      <c r="G69" s="17" t="s">
        <v>406</v>
      </c>
      <c r="H69" s="18">
        <v>2020</v>
      </c>
      <c r="I69" s="19">
        <v>44203</v>
      </c>
      <c r="J69" s="20" t="s">
        <v>407</v>
      </c>
      <c r="K69" s="21"/>
      <c r="L69" s="21">
        <v>13984764</v>
      </c>
      <c r="M69" s="21"/>
      <c r="N69" s="21">
        <v>13984764</v>
      </c>
      <c r="O69" s="118"/>
      <c r="P69" s="118"/>
      <c r="Q69" s="121"/>
      <c r="R69" s="124"/>
      <c r="S69" s="121"/>
      <c r="T69" s="118"/>
      <c r="U69" s="118"/>
    </row>
    <row r="70" spans="1:21" x14ac:dyDescent="0.35">
      <c r="A70" s="126" t="s">
        <v>408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32">
        <f>SUM(N63:N69)</f>
        <v>45822290</v>
      </c>
      <c r="O70" s="119"/>
      <c r="P70" s="119"/>
      <c r="Q70" s="122"/>
      <c r="R70" s="125"/>
      <c r="S70" s="122"/>
      <c r="T70" s="119"/>
      <c r="U70" s="119"/>
    </row>
    <row r="71" spans="1:21" x14ac:dyDescent="0.35">
      <c r="A71" s="12" t="s">
        <v>274</v>
      </c>
      <c r="B71" s="12" t="s">
        <v>275</v>
      </c>
      <c r="C71" s="13" t="s">
        <v>409</v>
      </c>
      <c r="D71" s="14" t="s">
        <v>410</v>
      </c>
      <c r="E71" s="23" t="s">
        <v>399</v>
      </c>
      <c r="F71" s="16" t="s">
        <v>411</v>
      </c>
      <c r="G71" s="17" t="s">
        <v>412</v>
      </c>
      <c r="H71" s="18">
        <v>2018</v>
      </c>
      <c r="I71" s="19">
        <v>44200</v>
      </c>
      <c r="J71" s="20" t="s">
        <v>413</v>
      </c>
      <c r="K71" s="21"/>
      <c r="L71" s="21"/>
      <c r="M71" s="21">
        <v>31651791</v>
      </c>
      <c r="N71" s="21">
        <v>31651791</v>
      </c>
      <c r="O71" s="117">
        <v>3300024545</v>
      </c>
      <c r="P71" s="117">
        <v>4300029537</v>
      </c>
      <c r="Q71" s="120">
        <v>44299</v>
      </c>
      <c r="R71" s="123" t="s">
        <v>414</v>
      </c>
      <c r="S71" s="120">
        <v>44301</v>
      </c>
      <c r="T71" s="120">
        <v>44305</v>
      </c>
      <c r="U71" s="120" t="s">
        <v>272</v>
      </c>
    </row>
    <row r="72" spans="1:21" x14ac:dyDescent="0.35">
      <c r="A72" s="126" t="s">
        <v>415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32">
        <f>SUM(N71)</f>
        <v>31651791</v>
      </c>
      <c r="O72" s="119"/>
      <c r="P72" s="119"/>
      <c r="Q72" s="122"/>
      <c r="R72" s="125"/>
      <c r="S72" s="122"/>
      <c r="T72" s="119"/>
      <c r="U72" s="119"/>
    </row>
    <row r="73" spans="1:21" x14ac:dyDescent="0.35">
      <c r="A73" s="12" t="s">
        <v>274</v>
      </c>
      <c r="B73" s="12" t="s">
        <v>282</v>
      </c>
      <c r="C73" s="13" t="s">
        <v>416</v>
      </c>
      <c r="D73" s="14" t="s">
        <v>417</v>
      </c>
      <c r="E73" s="23" t="s">
        <v>399</v>
      </c>
      <c r="F73" s="16" t="s">
        <v>418</v>
      </c>
      <c r="G73" s="17" t="s">
        <v>343</v>
      </c>
      <c r="H73" s="18">
        <v>2020</v>
      </c>
      <c r="I73" s="19">
        <v>44208</v>
      </c>
      <c r="J73" s="20" t="s">
        <v>419</v>
      </c>
      <c r="K73" s="21"/>
      <c r="L73" s="21">
        <v>603300</v>
      </c>
      <c r="M73" s="21"/>
      <c r="N73" s="21">
        <v>603300</v>
      </c>
      <c r="O73" s="117">
        <v>3300024546</v>
      </c>
      <c r="P73" s="117">
        <v>4300029538</v>
      </c>
      <c r="Q73" s="120">
        <v>44299</v>
      </c>
      <c r="R73" s="123" t="s">
        <v>420</v>
      </c>
      <c r="S73" s="120">
        <v>44301</v>
      </c>
      <c r="T73" s="120">
        <v>44305</v>
      </c>
      <c r="U73" s="120" t="s">
        <v>272</v>
      </c>
    </row>
    <row r="74" spans="1:21" x14ac:dyDescent="0.35">
      <c r="A74" s="126" t="s">
        <v>421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32">
        <f>SUM(N73)</f>
        <v>603300</v>
      </c>
      <c r="O74" s="119"/>
      <c r="P74" s="119"/>
      <c r="Q74" s="122"/>
      <c r="R74" s="125"/>
      <c r="S74" s="122"/>
      <c r="T74" s="119"/>
      <c r="U74" s="119"/>
    </row>
    <row r="75" spans="1:21" x14ac:dyDescent="0.35">
      <c r="A75" s="12" t="s">
        <v>274</v>
      </c>
      <c r="B75" s="12" t="s">
        <v>339</v>
      </c>
      <c r="C75" s="13" t="s">
        <v>422</v>
      </c>
      <c r="D75" s="14" t="s">
        <v>423</v>
      </c>
      <c r="E75" s="23" t="s">
        <v>399</v>
      </c>
      <c r="F75" s="16" t="s">
        <v>424</v>
      </c>
      <c r="G75" s="24" t="s">
        <v>412</v>
      </c>
      <c r="H75" s="18">
        <v>2019</v>
      </c>
      <c r="I75" s="19">
        <v>44177</v>
      </c>
      <c r="J75" s="20" t="s">
        <v>425</v>
      </c>
      <c r="K75" s="21"/>
      <c r="L75" s="21">
        <v>5882063</v>
      </c>
      <c r="M75" s="21"/>
      <c r="N75" s="21">
        <v>5882063</v>
      </c>
      <c r="O75" s="117">
        <v>3300024547</v>
      </c>
      <c r="P75" s="117">
        <v>4300029539</v>
      </c>
      <c r="Q75" s="120">
        <v>44299</v>
      </c>
      <c r="R75" s="123" t="s">
        <v>426</v>
      </c>
      <c r="S75" s="120">
        <v>44301</v>
      </c>
      <c r="T75" s="120">
        <v>44305</v>
      </c>
      <c r="U75" s="120" t="s">
        <v>272</v>
      </c>
    </row>
    <row r="76" spans="1:21" x14ac:dyDescent="0.35">
      <c r="A76" s="12" t="s">
        <v>274</v>
      </c>
      <c r="B76" s="12" t="s">
        <v>339</v>
      </c>
      <c r="C76" s="13" t="s">
        <v>422</v>
      </c>
      <c r="D76" s="14" t="s">
        <v>423</v>
      </c>
      <c r="E76" s="23" t="s">
        <v>399</v>
      </c>
      <c r="F76" s="16" t="s">
        <v>424</v>
      </c>
      <c r="G76" s="24" t="s">
        <v>320</v>
      </c>
      <c r="H76" s="18">
        <v>2020</v>
      </c>
      <c r="I76" s="19">
        <v>44177</v>
      </c>
      <c r="J76" s="20" t="s">
        <v>427</v>
      </c>
      <c r="K76" s="21"/>
      <c r="L76" s="21">
        <v>1313900</v>
      </c>
      <c r="M76" s="21"/>
      <c r="N76" s="21">
        <v>1313900</v>
      </c>
      <c r="O76" s="118"/>
      <c r="P76" s="118"/>
      <c r="Q76" s="121"/>
      <c r="R76" s="124"/>
      <c r="S76" s="121"/>
      <c r="T76" s="118"/>
      <c r="U76" s="118"/>
    </row>
    <row r="77" spans="1:21" x14ac:dyDescent="0.35">
      <c r="A77" s="12" t="s">
        <v>274</v>
      </c>
      <c r="B77" s="12" t="s">
        <v>339</v>
      </c>
      <c r="C77" s="13" t="s">
        <v>422</v>
      </c>
      <c r="D77" s="14" t="s">
        <v>423</v>
      </c>
      <c r="E77" s="33" t="s">
        <v>399</v>
      </c>
      <c r="F77" s="16" t="s">
        <v>424</v>
      </c>
      <c r="G77" s="17" t="s">
        <v>343</v>
      </c>
      <c r="H77" s="18">
        <v>2020</v>
      </c>
      <c r="I77" s="19">
        <v>44236</v>
      </c>
      <c r="J77" s="20" t="s">
        <v>428</v>
      </c>
      <c r="K77" s="21"/>
      <c r="L77" s="21">
        <v>4506326</v>
      </c>
      <c r="M77" s="21"/>
      <c r="N77" s="21">
        <v>4506326</v>
      </c>
      <c r="O77" s="118"/>
      <c r="P77" s="118"/>
      <c r="Q77" s="121"/>
      <c r="R77" s="124"/>
      <c r="S77" s="121"/>
      <c r="T77" s="118"/>
      <c r="U77" s="118"/>
    </row>
    <row r="78" spans="1:21" x14ac:dyDescent="0.35">
      <c r="A78" s="12" t="s">
        <v>274</v>
      </c>
      <c r="B78" s="12" t="s">
        <v>339</v>
      </c>
      <c r="C78" s="13" t="s">
        <v>422</v>
      </c>
      <c r="D78" s="14" t="s">
        <v>423</v>
      </c>
      <c r="E78" s="33" t="s">
        <v>399</v>
      </c>
      <c r="F78" s="16" t="s">
        <v>424</v>
      </c>
      <c r="G78" s="17" t="s">
        <v>412</v>
      </c>
      <c r="H78" s="18">
        <v>2020</v>
      </c>
      <c r="I78" s="19">
        <v>44236</v>
      </c>
      <c r="J78" s="20" t="s">
        <v>429</v>
      </c>
      <c r="K78" s="21"/>
      <c r="L78" s="21">
        <v>2023155</v>
      </c>
      <c r="M78" s="21"/>
      <c r="N78" s="21">
        <v>2023155</v>
      </c>
      <c r="O78" s="118"/>
      <c r="P78" s="118"/>
      <c r="Q78" s="121"/>
      <c r="R78" s="124"/>
      <c r="S78" s="121"/>
      <c r="T78" s="118"/>
      <c r="U78" s="118"/>
    </row>
    <row r="79" spans="1:21" x14ac:dyDescent="0.35">
      <c r="A79" s="126" t="s">
        <v>430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32">
        <f>SUM(N75:N78)</f>
        <v>13725444</v>
      </c>
      <c r="O79" s="119"/>
      <c r="P79" s="119"/>
      <c r="Q79" s="122"/>
      <c r="R79" s="125"/>
      <c r="S79" s="122"/>
      <c r="T79" s="119"/>
      <c r="U79" s="119"/>
    </row>
    <row r="80" spans="1:21" x14ac:dyDescent="0.35">
      <c r="A80" s="12" t="s">
        <v>274</v>
      </c>
      <c r="B80" s="12" t="s">
        <v>275</v>
      </c>
      <c r="C80" s="13" t="s">
        <v>433</v>
      </c>
      <c r="D80" s="14" t="s">
        <v>434</v>
      </c>
      <c r="E80" s="23" t="s">
        <v>399</v>
      </c>
      <c r="F80" s="16" t="s">
        <v>435</v>
      </c>
      <c r="G80" s="17" t="s">
        <v>317</v>
      </c>
      <c r="H80" s="18">
        <v>2020</v>
      </c>
      <c r="I80" s="19">
        <v>44201</v>
      </c>
      <c r="J80" s="20" t="s">
        <v>428</v>
      </c>
      <c r="K80" s="21"/>
      <c r="L80" s="21">
        <v>18969500</v>
      </c>
      <c r="M80" s="21"/>
      <c r="N80" s="21">
        <v>18969500</v>
      </c>
      <c r="O80" s="117">
        <v>3300024549</v>
      </c>
      <c r="P80" s="117">
        <v>4300029541</v>
      </c>
      <c r="Q80" s="120">
        <v>44299</v>
      </c>
      <c r="R80" s="123" t="s">
        <v>436</v>
      </c>
      <c r="S80" s="120">
        <v>44301</v>
      </c>
      <c r="T80" s="120">
        <v>44305</v>
      </c>
      <c r="U80" s="120" t="s">
        <v>272</v>
      </c>
    </row>
    <row r="81" spans="1:21" x14ac:dyDescent="0.35">
      <c r="A81" s="12" t="s">
        <v>274</v>
      </c>
      <c r="B81" s="12" t="s">
        <v>275</v>
      </c>
      <c r="C81" s="13" t="s">
        <v>433</v>
      </c>
      <c r="D81" s="14" t="s">
        <v>434</v>
      </c>
      <c r="E81" s="23" t="s">
        <v>399</v>
      </c>
      <c r="F81" s="16" t="s">
        <v>435</v>
      </c>
      <c r="G81" s="17" t="s">
        <v>437</v>
      </c>
      <c r="H81" s="18">
        <v>2020</v>
      </c>
      <c r="I81" s="19">
        <v>44244</v>
      </c>
      <c r="J81" s="20" t="s">
        <v>429</v>
      </c>
      <c r="K81" s="21"/>
      <c r="L81" s="21">
        <v>10906871</v>
      </c>
      <c r="M81" s="21"/>
      <c r="N81" s="21">
        <v>10906871</v>
      </c>
      <c r="O81" s="118"/>
      <c r="P81" s="118"/>
      <c r="Q81" s="121"/>
      <c r="R81" s="124"/>
      <c r="S81" s="121"/>
      <c r="T81" s="118"/>
      <c r="U81" s="118"/>
    </row>
    <row r="82" spans="1:21" x14ac:dyDescent="0.35">
      <c r="A82" s="12" t="s">
        <v>274</v>
      </c>
      <c r="B82" s="12" t="s">
        <v>275</v>
      </c>
      <c r="C82" s="13" t="s">
        <v>433</v>
      </c>
      <c r="D82" s="14" t="s">
        <v>434</v>
      </c>
      <c r="E82" s="23" t="s">
        <v>399</v>
      </c>
      <c r="F82" s="16" t="s">
        <v>435</v>
      </c>
      <c r="G82" s="17" t="s">
        <v>438</v>
      </c>
      <c r="H82" s="18">
        <v>2020</v>
      </c>
      <c r="I82" s="19">
        <v>44244</v>
      </c>
      <c r="J82" s="20" t="s">
        <v>439</v>
      </c>
      <c r="K82" s="21"/>
      <c r="L82" s="21">
        <v>1553300</v>
      </c>
      <c r="M82" s="21"/>
      <c r="N82" s="21">
        <v>1553300</v>
      </c>
      <c r="O82" s="118"/>
      <c r="P82" s="118"/>
      <c r="Q82" s="121"/>
      <c r="R82" s="124"/>
      <c r="S82" s="121"/>
      <c r="T82" s="118"/>
      <c r="U82" s="118"/>
    </row>
    <row r="83" spans="1:21" x14ac:dyDescent="0.35">
      <c r="A83" s="126" t="s">
        <v>440</v>
      </c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32">
        <f>SUM(N80:N82)</f>
        <v>31429671</v>
      </c>
      <c r="O83" s="119"/>
      <c r="P83" s="119"/>
      <c r="Q83" s="122"/>
      <c r="R83" s="125"/>
      <c r="S83" s="122"/>
      <c r="T83" s="119"/>
      <c r="U83" s="119"/>
    </row>
    <row r="84" spans="1:21" x14ac:dyDescent="0.35">
      <c r="A84" s="12" t="s">
        <v>274</v>
      </c>
      <c r="B84" s="12" t="s">
        <v>275</v>
      </c>
      <c r="C84" s="13" t="s">
        <v>441</v>
      </c>
      <c r="D84" s="14" t="s">
        <v>442</v>
      </c>
      <c r="E84" s="33" t="s">
        <v>399</v>
      </c>
      <c r="F84" s="16" t="s">
        <v>443</v>
      </c>
      <c r="G84" s="17" t="s">
        <v>325</v>
      </c>
      <c r="H84" s="18">
        <v>2020</v>
      </c>
      <c r="I84" s="19">
        <v>44169</v>
      </c>
      <c r="J84" s="20" t="s">
        <v>366</v>
      </c>
      <c r="K84" s="21"/>
      <c r="L84" s="21">
        <v>3472858</v>
      </c>
      <c r="M84" s="21"/>
      <c r="N84" s="21">
        <v>3472858</v>
      </c>
      <c r="O84" s="117">
        <v>3300024550</v>
      </c>
      <c r="P84" s="117">
        <v>4300029542</v>
      </c>
      <c r="Q84" s="120">
        <v>44299</v>
      </c>
      <c r="R84" s="123" t="s">
        <v>444</v>
      </c>
      <c r="S84" s="120">
        <v>44301</v>
      </c>
      <c r="T84" s="120">
        <v>44305</v>
      </c>
      <c r="U84" s="120" t="s">
        <v>272</v>
      </c>
    </row>
    <row r="85" spans="1:21" x14ac:dyDescent="0.35">
      <c r="A85" s="12" t="s">
        <v>274</v>
      </c>
      <c r="B85" s="12" t="s">
        <v>275</v>
      </c>
      <c r="C85" s="13" t="s">
        <v>441</v>
      </c>
      <c r="D85" s="14" t="s">
        <v>442</v>
      </c>
      <c r="E85" s="33" t="s">
        <v>399</v>
      </c>
      <c r="F85" s="16" t="s">
        <v>443</v>
      </c>
      <c r="G85" s="17" t="s">
        <v>320</v>
      </c>
      <c r="H85" s="18">
        <v>2020</v>
      </c>
      <c r="I85" s="19">
        <v>44169</v>
      </c>
      <c r="J85" s="20" t="s">
        <v>445</v>
      </c>
      <c r="K85" s="21"/>
      <c r="L85" s="21">
        <v>3448858</v>
      </c>
      <c r="M85" s="21"/>
      <c r="N85" s="21">
        <v>3448858</v>
      </c>
      <c r="O85" s="118"/>
      <c r="P85" s="118"/>
      <c r="Q85" s="121"/>
      <c r="R85" s="124"/>
      <c r="S85" s="121"/>
      <c r="T85" s="118"/>
      <c r="U85" s="118"/>
    </row>
    <row r="86" spans="1:21" x14ac:dyDescent="0.35">
      <c r="A86" s="12" t="s">
        <v>274</v>
      </c>
      <c r="B86" s="12" t="s">
        <v>275</v>
      </c>
      <c r="C86" s="13" t="s">
        <v>441</v>
      </c>
      <c r="D86" s="14" t="s">
        <v>442</v>
      </c>
      <c r="E86" s="23" t="s">
        <v>399</v>
      </c>
      <c r="F86" s="16" t="s">
        <v>443</v>
      </c>
      <c r="G86" s="17" t="s">
        <v>446</v>
      </c>
      <c r="H86" s="18">
        <v>2020</v>
      </c>
      <c r="I86" s="19">
        <v>44223</v>
      </c>
      <c r="J86" s="20" t="s">
        <v>447</v>
      </c>
      <c r="K86" s="21"/>
      <c r="L86" s="21">
        <v>217392</v>
      </c>
      <c r="M86" s="21"/>
      <c r="N86" s="21">
        <v>217392</v>
      </c>
      <c r="O86" s="118"/>
      <c r="P86" s="118"/>
      <c r="Q86" s="121"/>
      <c r="R86" s="124"/>
      <c r="S86" s="121"/>
      <c r="T86" s="118"/>
      <c r="U86" s="118"/>
    </row>
    <row r="87" spans="1:21" x14ac:dyDescent="0.35">
      <c r="A87" s="12" t="s">
        <v>274</v>
      </c>
      <c r="B87" s="12" t="s">
        <v>275</v>
      </c>
      <c r="C87" s="13" t="s">
        <v>441</v>
      </c>
      <c r="D87" s="14" t="s">
        <v>442</v>
      </c>
      <c r="E87" s="23" t="s">
        <v>399</v>
      </c>
      <c r="F87" s="16" t="s">
        <v>443</v>
      </c>
      <c r="G87" s="17" t="s">
        <v>448</v>
      </c>
      <c r="H87" s="18">
        <v>2020</v>
      </c>
      <c r="I87" s="19">
        <v>44223</v>
      </c>
      <c r="J87" s="20" t="s">
        <v>449</v>
      </c>
      <c r="K87" s="21"/>
      <c r="L87" s="21">
        <v>57600</v>
      </c>
      <c r="M87" s="21"/>
      <c r="N87" s="21">
        <v>57600</v>
      </c>
      <c r="O87" s="118"/>
      <c r="P87" s="118"/>
      <c r="Q87" s="121"/>
      <c r="R87" s="124"/>
      <c r="S87" s="121"/>
      <c r="T87" s="118"/>
      <c r="U87" s="118"/>
    </row>
    <row r="88" spans="1:21" x14ac:dyDescent="0.35">
      <c r="A88" s="12" t="s">
        <v>274</v>
      </c>
      <c r="B88" s="12" t="s">
        <v>275</v>
      </c>
      <c r="C88" s="13" t="s">
        <v>441</v>
      </c>
      <c r="D88" s="14" t="s">
        <v>442</v>
      </c>
      <c r="E88" s="23" t="s">
        <v>399</v>
      </c>
      <c r="F88" s="16" t="s">
        <v>443</v>
      </c>
      <c r="G88" s="17" t="s">
        <v>450</v>
      </c>
      <c r="H88" s="18">
        <v>2020</v>
      </c>
      <c r="I88" s="19">
        <v>44223</v>
      </c>
      <c r="J88" s="20" t="s">
        <v>451</v>
      </c>
      <c r="K88" s="21"/>
      <c r="L88" s="21">
        <v>1134953</v>
      </c>
      <c r="M88" s="21"/>
      <c r="N88" s="21">
        <v>1134953</v>
      </c>
      <c r="O88" s="118"/>
      <c r="P88" s="118"/>
      <c r="Q88" s="121"/>
      <c r="R88" s="124"/>
      <c r="S88" s="121"/>
      <c r="T88" s="118"/>
      <c r="U88" s="118"/>
    </row>
    <row r="89" spans="1:21" x14ac:dyDescent="0.35">
      <c r="A89" s="12" t="s">
        <v>274</v>
      </c>
      <c r="B89" s="12" t="s">
        <v>275</v>
      </c>
      <c r="C89" s="13" t="s">
        <v>441</v>
      </c>
      <c r="D89" s="14" t="s">
        <v>442</v>
      </c>
      <c r="E89" s="23" t="s">
        <v>399</v>
      </c>
      <c r="F89" s="16" t="s">
        <v>443</v>
      </c>
      <c r="G89" s="17" t="s">
        <v>452</v>
      </c>
      <c r="H89" s="18">
        <v>2020</v>
      </c>
      <c r="I89" s="19">
        <v>44223</v>
      </c>
      <c r="J89" s="20" t="s">
        <v>453</v>
      </c>
      <c r="K89" s="21"/>
      <c r="L89" s="21">
        <v>403300</v>
      </c>
      <c r="M89" s="21"/>
      <c r="N89" s="21">
        <v>403300</v>
      </c>
      <c r="O89" s="118"/>
      <c r="P89" s="118"/>
      <c r="Q89" s="121"/>
      <c r="R89" s="124"/>
      <c r="S89" s="121"/>
      <c r="T89" s="118"/>
      <c r="U89" s="118"/>
    </row>
    <row r="90" spans="1:21" x14ac:dyDescent="0.35">
      <c r="A90" s="126" t="s">
        <v>454</v>
      </c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32">
        <f>SUM(N84:N89)</f>
        <v>8734961</v>
      </c>
      <c r="O90" s="119"/>
      <c r="P90" s="119"/>
      <c r="Q90" s="122"/>
      <c r="R90" s="125"/>
      <c r="S90" s="122"/>
      <c r="T90" s="119"/>
      <c r="U90" s="119"/>
    </row>
    <row r="91" spans="1:21" x14ac:dyDescent="0.35">
      <c r="A91" s="12" t="s">
        <v>274</v>
      </c>
      <c r="B91" s="12" t="s">
        <v>282</v>
      </c>
      <c r="C91" s="13" t="s">
        <v>455</v>
      </c>
      <c r="D91" s="14" t="s">
        <v>456</v>
      </c>
      <c r="E91" s="23" t="s">
        <v>399</v>
      </c>
      <c r="F91" s="16" t="s">
        <v>457</v>
      </c>
      <c r="G91" s="17" t="s">
        <v>320</v>
      </c>
      <c r="H91" s="18">
        <v>2020</v>
      </c>
      <c r="I91" s="19">
        <v>44186</v>
      </c>
      <c r="J91" s="20" t="s">
        <v>439</v>
      </c>
      <c r="K91" s="21"/>
      <c r="L91" s="21">
        <v>1350069</v>
      </c>
      <c r="M91" s="21"/>
      <c r="N91" s="21">
        <v>1350069</v>
      </c>
      <c r="O91" s="117">
        <v>3300024551</v>
      </c>
      <c r="P91" s="117">
        <v>4300029543</v>
      </c>
      <c r="Q91" s="120">
        <v>44299</v>
      </c>
      <c r="R91" s="123" t="s">
        <v>458</v>
      </c>
      <c r="S91" s="120">
        <v>44301</v>
      </c>
      <c r="T91" s="120">
        <v>44305</v>
      </c>
      <c r="U91" s="120" t="s">
        <v>272</v>
      </c>
    </row>
    <row r="92" spans="1:21" x14ac:dyDescent="0.35">
      <c r="A92" s="12" t="s">
        <v>274</v>
      </c>
      <c r="B92" s="12" t="s">
        <v>282</v>
      </c>
      <c r="C92" s="13" t="s">
        <v>455</v>
      </c>
      <c r="D92" s="14" t="s">
        <v>456</v>
      </c>
      <c r="E92" s="23" t="s">
        <v>399</v>
      </c>
      <c r="F92" s="16" t="s">
        <v>457</v>
      </c>
      <c r="G92" s="17" t="s">
        <v>330</v>
      </c>
      <c r="H92" s="18">
        <v>2020</v>
      </c>
      <c r="I92" s="19">
        <v>44186</v>
      </c>
      <c r="J92" s="20" t="s">
        <v>459</v>
      </c>
      <c r="K92" s="21"/>
      <c r="L92" s="21"/>
      <c r="M92" s="21">
        <v>4851669</v>
      </c>
      <c r="N92" s="21">
        <v>4851669</v>
      </c>
      <c r="O92" s="118"/>
      <c r="P92" s="118"/>
      <c r="Q92" s="121"/>
      <c r="R92" s="124"/>
      <c r="S92" s="121"/>
      <c r="T92" s="118"/>
      <c r="U92" s="118"/>
    </row>
    <row r="93" spans="1:21" x14ac:dyDescent="0.35">
      <c r="A93" s="12" t="s">
        <v>274</v>
      </c>
      <c r="B93" s="12" t="s">
        <v>282</v>
      </c>
      <c r="C93" s="13" t="s">
        <v>455</v>
      </c>
      <c r="D93" s="14" t="s">
        <v>456</v>
      </c>
      <c r="E93" s="23" t="s">
        <v>399</v>
      </c>
      <c r="F93" s="16" t="s">
        <v>457</v>
      </c>
      <c r="G93" s="17" t="s">
        <v>330</v>
      </c>
      <c r="H93" s="18">
        <v>2020</v>
      </c>
      <c r="I93" s="19">
        <v>44186</v>
      </c>
      <c r="J93" s="20" t="s">
        <v>460</v>
      </c>
      <c r="K93" s="21"/>
      <c r="L93" s="21">
        <v>4083182</v>
      </c>
      <c r="M93" s="21"/>
      <c r="N93" s="21">
        <v>4083182</v>
      </c>
      <c r="O93" s="118"/>
      <c r="P93" s="118"/>
      <c r="Q93" s="121"/>
      <c r="R93" s="124"/>
      <c r="S93" s="121"/>
      <c r="T93" s="118"/>
      <c r="U93" s="118"/>
    </row>
    <row r="94" spans="1:21" x14ac:dyDescent="0.35">
      <c r="A94" s="12" t="s">
        <v>274</v>
      </c>
      <c r="B94" s="12" t="s">
        <v>282</v>
      </c>
      <c r="C94" s="13" t="s">
        <v>455</v>
      </c>
      <c r="D94" s="14" t="s">
        <v>456</v>
      </c>
      <c r="E94" s="23" t="s">
        <v>399</v>
      </c>
      <c r="F94" s="16" t="s">
        <v>457</v>
      </c>
      <c r="G94" s="17" t="s">
        <v>317</v>
      </c>
      <c r="H94" s="18">
        <v>2020</v>
      </c>
      <c r="I94" s="19">
        <v>44210</v>
      </c>
      <c r="J94" s="20" t="s">
        <v>461</v>
      </c>
      <c r="K94" s="21"/>
      <c r="L94" s="21"/>
      <c r="M94" s="21">
        <v>258100</v>
      </c>
      <c r="N94" s="21">
        <v>258100</v>
      </c>
      <c r="O94" s="118"/>
      <c r="P94" s="118"/>
      <c r="Q94" s="121"/>
      <c r="R94" s="124"/>
      <c r="S94" s="121"/>
      <c r="T94" s="118"/>
      <c r="U94" s="118"/>
    </row>
    <row r="95" spans="1:21" x14ac:dyDescent="0.35">
      <c r="A95" s="12" t="s">
        <v>274</v>
      </c>
      <c r="B95" s="12" t="s">
        <v>282</v>
      </c>
      <c r="C95" s="13" t="s">
        <v>455</v>
      </c>
      <c r="D95" s="14" t="s">
        <v>456</v>
      </c>
      <c r="E95" s="23" t="s">
        <v>399</v>
      </c>
      <c r="F95" s="16" t="s">
        <v>457</v>
      </c>
      <c r="G95" s="17" t="s">
        <v>317</v>
      </c>
      <c r="H95" s="18">
        <v>2020</v>
      </c>
      <c r="I95" s="19">
        <v>44210</v>
      </c>
      <c r="J95" s="20" t="s">
        <v>462</v>
      </c>
      <c r="K95" s="21"/>
      <c r="L95" s="21"/>
      <c r="M95" s="21">
        <v>104000</v>
      </c>
      <c r="N95" s="21">
        <v>104000</v>
      </c>
      <c r="O95" s="118"/>
      <c r="P95" s="118"/>
      <c r="Q95" s="121"/>
      <c r="R95" s="124"/>
      <c r="S95" s="121"/>
      <c r="T95" s="118"/>
      <c r="U95" s="118"/>
    </row>
    <row r="96" spans="1:21" x14ac:dyDescent="0.35">
      <c r="A96" s="12" t="s">
        <v>274</v>
      </c>
      <c r="B96" s="12" t="s">
        <v>282</v>
      </c>
      <c r="C96" s="13" t="s">
        <v>455</v>
      </c>
      <c r="D96" s="14" t="s">
        <v>456</v>
      </c>
      <c r="E96" s="23" t="s">
        <v>399</v>
      </c>
      <c r="F96" s="16" t="s">
        <v>457</v>
      </c>
      <c r="G96" s="17" t="s">
        <v>317</v>
      </c>
      <c r="H96" s="18">
        <v>2020</v>
      </c>
      <c r="I96" s="19">
        <v>44210</v>
      </c>
      <c r="J96" s="20" t="s">
        <v>463</v>
      </c>
      <c r="K96" s="21"/>
      <c r="L96" s="21"/>
      <c r="M96" s="21">
        <v>382800</v>
      </c>
      <c r="N96" s="21">
        <v>382800</v>
      </c>
      <c r="O96" s="118"/>
      <c r="P96" s="118"/>
      <c r="Q96" s="121"/>
      <c r="R96" s="124"/>
      <c r="S96" s="121"/>
      <c r="T96" s="118"/>
      <c r="U96" s="118"/>
    </row>
    <row r="97" spans="1:21" x14ac:dyDescent="0.35">
      <c r="A97" s="12" t="s">
        <v>274</v>
      </c>
      <c r="B97" s="12" t="s">
        <v>282</v>
      </c>
      <c r="C97" s="13" t="s">
        <v>455</v>
      </c>
      <c r="D97" s="14" t="s">
        <v>456</v>
      </c>
      <c r="E97" s="23" t="s">
        <v>399</v>
      </c>
      <c r="F97" s="16" t="s">
        <v>457</v>
      </c>
      <c r="G97" s="17" t="s">
        <v>317</v>
      </c>
      <c r="H97" s="18">
        <v>2020</v>
      </c>
      <c r="I97" s="19">
        <v>44210</v>
      </c>
      <c r="J97" s="20" t="s">
        <v>464</v>
      </c>
      <c r="K97" s="21"/>
      <c r="L97" s="21"/>
      <c r="M97" s="21">
        <v>4545349</v>
      </c>
      <c r="N97" s="21">
        <v>4545349</v>
      </c>
      <c r="O97" s="118"/>
      <c r="P97" s="118"/>
      <c r="Q97" s="121"/>
      <c r="R97" s="124"/>
      <c r="S97" s="121"/>
      <c r="T97" s="118"/>
      <c r="U97" s="118"/>
    </row>
    <row r="98" spans="1:21" x14ac:dyDescent="0.35">
      <c r="A98" s="12" t="s">
        <v>274</v>
      </c>
      <c r="B98" s="12" t="s">
        <v>282</v>
      </c>
      <c r="C98" s="13" t="s">
        <v>455</v>
      </c>
      <c r="D98" s="14" t="s">
        <v>456</v>
      </c>
      <c r="E98" s="23" t="s">
        <v>399</v>
      </c>
      <c r="F98" s="16" t="s">
        <v>457</v>
      </c>
      <c r="G98" s="17" t="s">
        <v>412</v>
      </c>
      <c r="H98" s="18">
        <v>2020</v>
      </c>
      <c r="I98" s="19">
        <v>44210</v>
      </c>
      <c r="J98" s="20" t="s">
        <v>465</v>
      </c>
      <c r="K98" s="21"/>
      <c r="L98" s="21"/>
      <c r="M98" s="21">
        <v>208900</v>
      </c>
      <c r="N98" s="21">
        <v>208900</v>
      </c>
      <c r="O98" s="118"/>
      <c r="P98" s="118"/>
      <c r="Q98" s="121"/>
      <c r="R98" s="124"/>
      <c r="S98" s="121"/>
      <c r="T98" s="118"/>
      <c r="U98" s="118"/>
    </row>
    <row r="99" spans="1:21" x14ac:dyDescent="0.35">
      <c r="A99" s="12" t="s">
        <v>274</v>
      </c>
      <c r="B99" s="12" t="s">
        <v>282</v>
      </c>
      <c r="C99" s="13" t="s">
        <v>455</v>
      </c>
      <c r="D99" s="14" t="s">
        <v>456</v>
      </c>
      <c r="E99" s="23" t="s">
        <v>399</v>
      </c>
      <c r="F99" s="16" t="s">
        <v>457</v>
      </c>
      <c r="G99" s="17" t="s">
        <v>343</v>
      </c>
      <c r="H99" s="18">
        <v>2020</v>
      </c>
      <c r="I99" s="19">
        <v>44210</v>
      </c>
      <c r="J99" s="20" t="s">
        <v>466</v>
      </c>
      <c r="K99" s="21"/>
      <c r="L99" s="21"/>
      <c r="M99" s="21">
        <v>36820</v>
      </c>
      <c r="N99" s="21">
        <v>36820</v>
      </c>
      <c r="O99" s="118"/>
      <c r="P99" s="118"/>
      <c r="Q99" s="121"/>
      <c r="R99" s="124"/>
      <c r="S99" s="121"/>
      <c r="T99" s="118"/>
      <c r="U99" s="118"/>
    </row>
    <row r="100" spans="1:21" x14ac:dyDescent="0.35">
      <c r="A100" s="12" t="s">
        <v>274</v>
      </c>
      <c r="B100" s="12" t="s">
        <v>282</v>
      </c>
      <c r="C100" s="13" t="s">
        <v>455</v>
      </c>
      <c r="D100" s="14" t="s">
        <v>456</v>
      </c>
      <c r="E100" s="23" t="s">
        <v>399</v>
      </c>
      <c r="F100" s="16" t="s">
        <v>457</v>
      </c>
      <c r="G100" s="17" t="s">
        <v>343</v>
      </c>
      <c r="H100" s="18">
        <v>2020</v>
      </c>
      <c r="I100" s="19">
        <v>44210</v>
      </c>
      <c r="J100" s="20" t="s">
        <v>347</v>
      </c>
      <c r="K100" s="21"/>
      <c r="L100" s="21"/>
      <c r="M100" s="21">
        <v>245180</v>
      </c>
      <c r="N100" s="21">
        <v>245180</v>
      </c>
      <c r="O100" s="118"/>
      <c r="P100" s="118"/>
      <c r="Q100" s="121"/>
      <c r="R100" s="124"/>
      <c r="S100" s="121"/>
      <c r="T100" s="118"/>
      <c r="U100" s="118"/>
    </row>
    <row r="101" spans="1:21" x14ac:dyDescent="0.35">
      <c r="A101" s="12" t="s">
        <v>274</v>
      </c>
      <c r="B101" s="12" t="s">
        <v>282</v>
      </c>
      <c r="C101" s="13" t="s">
        <v>455</v>
      </c>
      <c r="D101" s="14" t="s">
        <v>456</v>
      </c>
      <c r="E101" s="23" t="s">
        <v>399</v>
      </c>
      <c r="F101" s="16" t="s">
        <v>457</v>
      </c>
      <c r="G101" s="17" t="s">
        <v>317</v>
      </c>
      <c r="H101" s="18">
        <v>2020</v>
      </c>
      <c r="I101" s="19">
        <v>44224</v>
      </c>
      <c r="J101" s="20" t="s">
        <v>467</v>
      </c>
      <c r="K101" s="21"/>
      <c r="L101" s="21"/>
      <c r="M101" s="21">
        <v>52600</v>
      </c>
      <c r="N101" s="21">
        <v>52600</v>
      </c>
      <c r="O101" s="118"/>
      <c r="P101" s="118"/>
      <c r="Q101" s="121"/>
      <c r="R101" s="124"/>
      <c r="S101" s="121"/>
      <c r="T101" s="118"/>
      <c r="U101" s="118"/>
    </row>
    <row r="102" spans="1:21" x14ac:dyDescent="0.35">
      <c r="A102" s="126" t="s">
        <v>468</v>
      </c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32">
        <f>SUM(N91:N101)</f>
        <v>16118669</v>
      </c>
      <c r="O102" s="119"/>
      <c r="P102" s="119"/>
      <c r="Q102" s="122"/>
      <c r="R102" s="125"/>
      <c r="S102" s="122"/>
      <c r="T102" s="119"/>
      <c r="U102" s="119"/>
    </row>
    <row r="103" spans="1:21" x14ac:dyDescent="0.35">
      <c r="A103" s="12" t="s">
        <v>263</v>
      </c>
      <c r="B103" s="12" t="s">
        <v>469</v>
      </c>
      <c r="C103" s="13" t="s">
        <v>470</v>
      </c>
      <c r="D103" s="14" t="s">
        <v>471</v>
      </c>
      <c r="E103" s="23" t="s">
        <v>399</v>
      </c>
      <c r="F103" s="16" t="s">
        <v>472</v>
      </c>
      <c r="G103" s="17" t="s">
        <v>343</v>
      </c>
      <c r="H103" s="18">
        <v>2020</v>
      </c>
      <c r="I103" s="19">
        <v>44208</v>
      </c>
      <c r="J103" s="20" t="s">
        <v>419</v>
      </c>
      <c r="K103" s="21"/>
      <c r="L103" s="21">
        <v>2981440</v>
      </c>
      <c r="M103" s="21"/>
      <c r="N103" s="21">
        <v>2981440</v>
      </c>
      <c r="O103" s="117">
        <v>3300024552</v>
      </c>
      <c r="P103" s="117">
        <v>4300029544</v>
      </c>
      <c r="Q103" s="120">
        <v>44299</v>
      </c>
      <c r="R103" s="123" t="s">
        <v>473</v>
      </c>
      <c r="S103" s="120">
        <v>44301</v>
      </c>
      <c r="T103" s="120">
        <v>44305</v>
      </c>
      <c r="U103" s="120" t="s">
        <v>272</v>
      </c>
    </row>
    <row r="104" spans="1:21" x14ac:dyDescent="0.35">
      <c r="A104" s="12" t="s">
        <v>263</v>
      </c>
      <c r="B104" s="12" t="s">
        <v>469</v>
      </c>
      <c r="C104" s="13" t="s">
        <v>470</v>
      </c>
      <c r="D104" s="14" t="s">
        <v>471</v>
      </c>
      <c r="E104" s="23" t="s">
        <v>399</v>
      </c>
      <c r="F104" s="16" t="s">
        <v>472</v>
      </c>
      <c r="G104" s="17" t="s">
        <v>317</v>
      </c>
      <c r="H104" s="18">
        <v>2020</v>
      </c>
      <c r="I104" s="19">
        <v>44228</v>
      </c>
      <c r="J104" s="20" t="s">
        <v>402</v>
      </c>
      <c r="K104" s="21"/>
      <c r="L104" s="21">
        <v>2453715</v>
      </c>
      <c r="M104" s="21"/>
      <c r="N104" s="21">
        <v>2453715</v>
      </c>
      <c r="O104" s="118"/>
      <c r="P104" s="118"/>
      <c r="Q104" s="121"/>
      <c r="R104" s="124"/>
      <c r="S104" s="121"/>
      <c r="T104" s="118"/>
      <c r="U104" s="118"/>
    </row>
    <row r="105" spans="1:21" x14ac:dyDescent="0.35">
      <c r="A105" s="126" t="s">
        <v>474</v>
      </c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32">
        <f>SUM(N103:N104)</f>
        <v>5435155</v>
      </c>
      <c r="O105" s="119"/>
      <c r="P105" s="119"/>
      <c r="Q105" s="122"/>
      <c r="R105" s="125"/>
      <c r="S105" s="122"/>
      <c r="T105" s="119"/>
      <c r="U105" s="119"/>
    </row>
    <row r="106" spans="1:21" x14ac:dyDescent="0.35">
      <c r="A106" s="12" t="s">
        <v>274</v>
      </c>
      <c r="B106" s="12" t="s">
        <v>475</v>
      </c>
      <c r="C106" s="13" t="s">
        <v>476</v>
      </c>
      <c r="D106" s="14" t="s">
        <v>477</v>
      </c>
      <c r="E106" s="23" t="s">
        <v>399</v>
      </c>
      <c r="F106" s="16" t="s">
        <v>478</v>
      </c>
      <c r="G106" s="17" t="s">
        <v>343</v>
      </c>
      <c r="H106" s="18">
        <v>2020</v>
      </c>
      <c r="I106" s="19">
        <v>44208</v>
      </c>
      <c r="J106" s="20" t="s">
        <v>445</v>
      </c>
      <c r="K106" s="21"/>
      <c r="L106" s="21">
        <v>1860180</v>
      </c>
      <c r="M106" s="21"/>
      <c r="N106" s="21">
        <v>1860180</v>
      </c>
      <c r="O106" s="117">
        <v>3300024553</v>
      </c>
      <c r="P106" s="117">
        <v>4300029545</v>
      </c>
      <c r="Q106" s="120">
        <v>44299</v>
      </c>
      <c r="R106" s="123" t="s">
        <v>479</v>
      </c>
      <c r="S106" s="120">
        <v>44301</v>
      </c>
      <c r="T106" s="120">
        <v>44305</v>
      </c>
      <c r="U106" s="120" t="s">
        <v>272</v>
      </c>
    </row>
    <row r="107" spans="1:21" x14ac:dyDescent="0.35">
      <c r="A107" s="126" t="s">
        <v>480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32">
        <f>SUM(N106)</f>
        <v>1860180</v>
      </c>
      <c r="O107" s="119"/>
      <c r="P107" s="119"/>
      <c r="Q107" s="122"/>
      <c r="R107" s="125"/>
      <c r="S107" s="122"/>
      <c r="T107" s="119"/>
      <c r="U107" s="119"/>
    </row>
    <row r="108" spans="1:21" x14ac:dyDescent="0.35">
      <c r="A108" s="12" t="s">
        <v>263</v>
      </c>
      <c r="B108" s="12" t="s">
        <v>282</v>
      </c>
      <c r="C108" s="13" t="s">
        <v>481</v>
      </c>
      <c r="D108" s="14" t="s">
        <v>482</v>
      </c>
      <c r="E108" s="23" t="s">
        <v>399</v>
      </c>
      <c r="F108" s="16" t="s">
        <v>483</v>
      </c>
      <c r="G108" s="17" t="s">
        <v>317</v>
      </c>
      <c r="H108" s="18">
        <v>2020</v>
      </c>
      <c r="I108" s="19">
        <v>44204</v>
      </c>
      <c r="J108" s="20" t="s">
        <v>445</v>
      </c>
      <c r="K108" s="21"/>
      <c r="L108" s="21">
        <v>13552945</v>
      </c>
      <c r="M108" s="21"/>
      <c r="N108" s="21">
        <v>13552945</v>
      </c>
      <c r="O108" s="117">
        <v>3300024554</v>
      </c>
      <c r="P108" s="117">
        <v>4300029546</v>
      </c>
      <c r="Q108" s="120">
        <v>44299</v>
      </c>
      <c r="R108" s="123" t="s">
        <v>484</v>
      </c>
      <c r="S108" s="120">
        <v>44301</v>
      </c>
      <c r="T108" s="120">
        <v>44305</v>
      </c>
      <c r="U108" s="120" t="s">
        <v>272</v>
      </c>
    </row>
    <row r="109" spans="1:21" x14ac:dyDescent="0.35">
      <c r="A109" s="126" t="s">
        <v>485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32">
        <f>SUM(N108)</f>
        <v>13552945</v>
      </c>
      <c r="O109" s="119"/>
      <c r="P109" s="119"/>
      <c r="Q109" s="122"/>
      <c r="R109" s="125"/>
      <c r="S109" s="122"/>
      <c r="T109" s="119"/>
      <c r="U109" s="119"/>
    </row>
    <row r="110" spans="1:21" x14ac:dyDescent="0.35">
      <c r="A110" s="12" t="s">
        <v>274</v>
      </c>
      <c r="B110" s="12" t="s">
        <v>264</v>
      </c>
      <c r="C110" s="13" t="s">
        <v>486</v>
      </c>
      <c r="D110" s="14" t="s">
        <v>487</v>
      </c>
      <c r="E110" s="33" t="s">
        <v>399</v>
      </c>
      <c r="F110" s="16" t="s">
        <v>488</v>
      </c>
      <c r="G110" s="17" t="s">
        <v>343</v>
      </c>
      <c r="H110" s="18">
        <v>2020</v>
      </c>
      <c r="I110" s="19">
        <v>44214</v>
      </c>
      <c r="J110" s="20" t="s">
        <v>489</v>
      </c>
      <c r="K110" s="21"/>
      <c r="L110" s="21">
        <v>59859016</v>
      </c>
      <c r="M110" s="21"/>
      <c r="N110" s="21">
        <v>59859016</v>
      </c>
      <c r="O110" s="117">
        <v>3300024555</v>
      </c>
      <c r="P110" s="117">
        <v>4300029547</v>
      </c>
      <c r="Q110" s="120">
        <v>44299</v>
      </c>
      <c r="R110" s="123" t="s">
        <v>490</v>
      </c>
      <c r="S110" s="120">
        <v>44301</v>
      </c>
      <c r="T110" s="120">
        <v>44305</v>
      </c>
      <c r="U110" s="120" t="s">
        <v>272</v>
      </c>
    </row>
    <row r="111" spans="1:21" x14ac:dyDescent="0.35">
      <c r="A111" s="126" t="s">
        <v>491</v>
      </c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32">
        <f>SUM(N110)</f>
        <v>59859016</v>
      </c>
      <c r="O111" s="119"/>
      <c r="P111" s="119"/>
      <c r="Q111" s="122"/>
      <c r="R111" s="125"/>
      <c r="S111" s="122"/>
      <c r="T111" s="119"/>
      <c r="U111" s="119"/>
    </row>
    <row r="112" spans="1:21" x14ac:dyDescent="0.35">
      <c r="A112" s="12" t="s">
        <v>274</v>
      </c>
      <c r="B112" s="12" t="s">
        <v>275</v>
      </c>
      <c r="C112" s="13" t="s">
        <v>492</v>
      </c>
      <c r="D112" s="14" t="s">
        <v>493</v>
      </c>
      <c r="E112" s="23" t="s">
        <v>399</v>
      </c>
      <c r="F112" s="16" t="s">
        <v>494</v>
      </c>
      <c r="G112" s="24" t="s">
        <v>320</v>
      </c>
      <c r="H112" s="18">
        <v>2020</v>
      </c>
      <c r="I112" s="19">
        <v>44176</v>
      </c>
      <c r="J112" s="20" t="s">
        <v>495</v>
      </c>
      <c r="K112" s="21"/>
      <c r="L112" s="21">
        <v>2363675</v>
      </c>
      <c r="M112" s="21"/>
      <c r="N112" s="21">
        <v>2363675</v>
      </c>
      <c r="O112" s="117">
        <v>3300024556</v>
      </c>
      <c r="P112" s="117">
        <v>4300029548</v>
      </c>
      <c r="Q112" s="120">
        <v>44299</v>
      </c>
      <c r="R112" s="123" t="s">
        <v>496</v>
      </c>
      <c r="S112" s="120">
        <v>44301</v>
      </c>
      <c r="T112" s="120">
        <v>44305</v>
      </c>
      <c r="U112" s="120" t="s">
        <v>272</v>
      </c>
    </row>
    <row r="113" spans="1:21" x14ac:dyDescent="0.35">
      <c r="A113" s="12" t="s">
        <v>274</v>
      </c>
      <c r="B113" s="12" t="s">
        <v>275</v>
      </c>
      <c r="C113" s="13" t="s">
        <v>492</v>
      </c>
      <c r="D113" s="14" t="s">
        <v>493</v>
      </c>
      <c r="E113" s="23" t="s">
        <v>399</v>
      </c>
      <c r="F113" s="16" t="s">
        <v>494</v>
      </c>
      <c r="G113" s="24" t="s">
        <v>325</v>
      </c>
      <c r="H113" s="18">
        <v>2020</v>
      </c>
      <c r="I113" s="19">
        <v>44176</v>
      </c>
      <c r="J113" s="20" t="s">
        <v>439</v>
      </c>
      <c r="K113" s="21"/>
      <c r="L113" s="21">
        <v>5095358</v>
      </c>
      <c r="M113" s="21"/>
      <c r="N113" s="21">
        <v>5095358</v>
      </c>
      <c r="O113" s="118"/>
      <c r="P113" s="118"/>
      <c r="Q113" s="121"/>
      <c r="R113" s="124"/>
      <c r="S113" s="121"/>
      <c r="T113" s="118"/>
      <c r="U113" s="118"/>
    </row>
    <row r="114" spans="1:21" x14ac:dyDescent="0.35">
      <c r="A114" s="12" t="s">
        <v>274</v>
      </c>
      <c r="B114" s="12" t="s">
        <v>275</v>
      </c>
      <c r="C114" s="13" t="s">
        <v>492</v>
      </c>
      <c r="D114" s="14" t="s">
        <v>493</v>
      </c>
      <c r="E114" s="23" t="s">
        <v>399</v>
      </c>
      <c r="F114" s="16" t="s">
        <v>494</v>
      </c>
      <c r="G114" s="17" t="s">
        <v>325</v>
      </c>
      <c r="H114" s="18">
        <v>2020</v>
      </c>
      <c r="I114" s="19">
        <v>44176</v>
      </c>
      <c r="J114" s="20" t="s">
        <v>270</v>
      </c>
      <c r="K114" s="21"/>
      <c r="L114" s="21">
        <v>11502179</v>
      </c>
      <c r="M114" s="21"/>
      <c r="N114" s="21">
        <v>11502179</v>
      </c>
      <c r="O114" s="118"/>
      <c r="P114" s="118"/>
      <c r="Q114" s="121"/>
      <c r="R114" s="124"/>
      <c r="S114" s="121"/>
      <c r="T114" s="118"/>
      <c r="U114" s="118"/>
    </row>
    <row r="115" spans="1:21" x14ac:dyDescent="0.35">
      <c r="A115" s="12" t="s">
        <v>274</v>
      </c>
      <c r="B115" s="12" t="s">
        <v>275</v>
      </c>
      <c r="C115" s="13" t="s">
        <v>492</v>
      </c>
      <c r="D115" s="14" t="s">
        <v>493</v>
      </c>
      <c r="E115" s="23" t="s">
        <v>399</v>
      </c>
      <c r="F115" s="16" t="s">
        <v>494</v>
      </c>
      <c r="G115" s="17" t="s">
        <v>320</v>
      </c>
      <c r="H115" s="18">
        <v>2020</v>
      </c>
      <c r="I115" s="19">
        <v>44176</v>
      </c>
      <c r="J115" s="20" t="s">
        <v>427</v>
      </c>
      <c r="K115" s="21"/>
      <c r="L115" s="21">
        <v>14257014</v>
      </c>
      <c r="M115" s="21"/>
      <c r="N115" s="21">
        <v>14257014</v>
      </c>
      <c r="O115" s="118"/>
      <c r="P115" s="118"/>
      <c r="Q115" s="121"/>
      <c r="R115" s="124"/>
      <c r="S115" s="121"/>
      <c r="T115" s="118"/>
      <c r="U115" s="118"/>
    </row>
    <row r="116" spans="1:21" x14ac:dyDescent="0.35">
      <c r="A116" s="12" t="s">
        <v>274</v>
      </c>
      <c r="B116" s="12" t="s">
        <v>275</v>
      </c>
      <c r="C116" s="13" t="s">
        <v>492</v>
      </c>
      <c r="D116" s="14" t="s">
        <v>493</v>
      </c>
      <c r="E116" s="23" t="s">
        <v>399</v>
      </c>
      <c r="F116" s="16" t="s">
        <v>494</v>
      </c>
      <c r="G116" s="17" t="s">
        <v>320</v>
      </c>
      <c r="H116" s="18">
        <v>2020</v>
      </c>
      <c r="I116" s="19">
        <v>44176</v>
      </c>
      <c r="J116" s="20" t="s">
        <v>428</v>
      </c>
      <c r="K116" s="21"/>
      <c r="L116" s="21">
        <v>2872058</v>
      </c>
      <c r="M116" s="21"/>
      <c r="N116" s="21">
        <v>2872058</v>
      </c>
      <c r="O116" s="118"/>
      <c r="P116" s="118"/>
      <c r="Q116" s="121"/>
      <c r="R116" s="124"/>
      <c r="S116" s="121"/>
      <c r="T116" s="118"/>
      <c r="U116" s="118"/>
    </row>
    <row r="117" spans="1:21" x14ac:dyDescent="0.35">
      <c r="A117" s="12" t="s">
        <v>274</v>
      </c>
      <c r="B117" s="12" t="s">
        <v>275</v>
      </c>
      <c r="C117" s="13" t="s">
        <v>492</v>
      </c>
      <c r="D117" s="14" t="s">
        <v>493</v>
      </c>
      <c r="E117" s="23" t="s">
        <v>399</v>
      </c>
      <c r="F117" s="16" t="s">
        <v>494</v>
      </c>
      <c r="G117" s="17" t="s">
        <v>317</v>
      </c>
      <c r="H117" s="18">
        <v>2020</v>
      </c>
      <c r="I117" s="19">
        <v>44176</v>
      </c>
      <c r="J117" s="20" t="s">
        <v>497</v>
      </c>
      <c r="K117" s="21"/>
      <c r="L117" s="21">
        <v>35043321</v>
      </c>
      <c r="M117" s="21"/>
      <c r="N117" s="21">
        <v>35043321</v>
      </c>
      <c r="O117" s="118"/>
      <c r="P117" s="118"/>
      <c r="Q117" s="121"/>
      <c r="R117" s="124"/>
      <c r="S117" s="121"/>
      <c r="T117" s="118"/>
      <c r="U117" s="118"/>
    </row>
    <row r="118" spans="1:21" x14ac:dyDescent="0.35">
      <c r="A118" s="126" t="s">
        <v>498</v>
      </c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32">
        <f>SUM(N112:N117)</f>
        <v>71133605</v>
      </c>
      <c r="O118" s="119"/>
      <c r="P118" s="119"/>
      <c r="Q118" s="122"/>
      <c r="R118" s="125"/>
      <c r="S118" s="122"/>
      <c r="T118" s="119"/>
      <c r="U118" s="119"/>
    </row>
    <row r="119" spans="1:21" x14ac:dyDescent="0.35">
      <c r="A119" s="12" t="s">
        <v>274</v>
      </c>
      <c r="B119" s="12" t="s">
        <v>275</v>
      </c>
      <c r="C119" s="13" t="s">
        <v>499</v>
      </c>
      <c r="D119" s="13" t="s">
        <v>500</v>
      </c>
      <c r="E119" s="23" t="s">
        <v>399</v>
      </c>
      <c r="F119" s="16" t="s">
        <v>501</v>
      </c>
      <c r="G119" s="17" t="s">
        <v>317</v>
      </c>
      <c r="H119" s="18">
        <v>2019</v>
      </c>
      <c r="I119" s="19">
        <v>44181</v>
      </c>
      <c r="J119" s="20" t="s">
        <v>502</v>
      </c>
      <c r="K119" s="21"/>
      <c r="L119" s="21"/>
      <c r="M119" s="21">
        <v>374100</v>
      </c>
      <c r="N119" s="21">
        <v>374100</v>
      </c>
      <c r="O119" s="117">
        <v>3300024557</v>
      </c>
      <c r="P119" s="117">
        <v>4300029549</v>
      </c>
      <c r="Q119" s="120">
        <v>44299</v>
      </c>
      <c r="R119" s="123" t="s">
        <v>503</v>
      </c>
      <c r="S119" s="120">
        <v>44301</v>
      </c>
      <c r="T119" s="120">
        <v>44305</v>
      </c>
      <c r="U119" s="120" t="s">
        <v>272</v>
      </c>
    </row>
    <row r="120" spans="1:21" x14ac:dyDescent="0.35">
      <c r="A120" s="12" t="s">
        <v>274</v>
      </c>
      <c r="B120" s="12" t="s">
        <v>275</v>
      </c>
      <c r="C120" s="13" t="s">
        <v>499</v>
      </c>
      <c r="D120" s="13" t="s">
        <v>500</v>
      </c>
      <c r="E120" s="23" t="s">
        <v>399</v>
      </c>
      <c r="F120" s="16" t="s">
        <v>501</v>
      </c>
      <c r="G120" s="17" t="s">
        <v>317</v>
      </c>
      <c r="H120" s="18">
        <v>2019</v>
      </c>
      <c r="I120" s="19">
        <v>44181</v>
      </c>
      <c r="J120" s="20" t="s">
        <v>504</v>
      </c>
      <c r="K120" s="21"/>
      <c r="L120" s="21">
        <v>3059873</v>
      </c>
      <c r="M120" s="21"/>
      <c r="N120" s="21">
        <v>3059873</v>
      </c>
      <c r="O120" s="118"/>
      <c r="P120" s="118"/>
      <c r="Q120" s="121"/>
      <c r="R120" s="124"/>
      <c r="S120" s="121"/>
      <c r="T120" s="118"/>
      <c r="U120" s="118"/>
    </row>
    <row r="121" spans="1:21" x14ac:dyDescent="0.35">
      <c r="A121" s="12" t="s">
        <v>274</v>
      </c>
      <c r="B121" s="12" t="s">
        <v>275</v>
      </c>
      <c r="C121" s="13" t="s">
        <v>499</v>
      </c>
      <c r="D121" s="13" t="s">
        <v>500</v>
      </c>
      <c r="E121" s="23" t="s">
        <v>399</v>
      </c>
      <c r="F121" s="16" t="s">
        <v>501</v>
      </c>
      <c r="G121" s="17" t="s">
        <v>505</v>
      </c>
      <c r="H121" s="18">
        <v>2020</v>
      </c>
      <c r="I121" s="19">
        <v>44218</v>
      </c>
      <c r="J121" s="20" t="s">
        <v>506</v>
      </c>
      <c r="K121" s="21"/>
      <c r="L121" s="21"/>
      <c r="M121" s="21">
        <v>7849202</v>
      </c>
      <c r="N121" s="21">
        <v>7849202</v>
      </c>
      <c r="O121" s="118"/>
      <c r="P121" s="118"/>
      <c r="Q121" s="121"/>
      <c r="R121" s="124"/>
      <c r="S121" s="121"/>
      <c r="T121" s="118"/>
      <c r="U121" s="118"/>
    </row>
    <row r="122" spans="1:21" x14ac:dyDescent="0.35">
      <c r="A122" s="12" t="s">
        <v>274</v>
      </c>
      <c r="B122" s="12" t="s">
        <v>275</v>
      </c>
      <c r="C122" s="13" t="s">
        <v>499</v>
      </c>
      <c r="D122" s="13" t="s">
        <v>500</v>
      </c>
      <c r="E122" s="23" t="s">
        <v>399</v>
      </c>
      <c r="F122" s="16" t="s">
        <v>501</v>
      </c>
      <c r="G122" s="17" t="s">
        <v>317</v>
      </c>
      <c r="H122" s="18">
        <v>2020</v>
      </c>
      <c r="I122" s="19">
        <v>44218</v>
      </c>
      <c r="J122" s="20" t="s">
        <v>466</v>
      </c>
      <c r="K122" s="21"/>
      <c r="L122" s="21">
        <v>626355</v>
      </c>
      <c r="M122" s="21"/>
      <c r="N122" s="21">
        <v>626355</v>
      </c>
      <c r="O122" s="118"/>
      <c r="P122" s="118"/>
      <c r="Q122" s="121"/>
      <c r="R122" s="124"/>
      <c r="S122" s="121"/>
      <c r="T122" s="118"/>
      <c r="U122" s="118"/>
    </row>
    <row r="123" spans="1:21" x14ac:dyDescent="0.35">
      <c r="A123" s="126" t="s">
        <v>507</v>
      </c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32">
        <f>SUM(N119:N122)</f>
        <v>11909530</v>
      </c>
      <c r="O123" s="119"/>
      <c r="P123" s="119"/>
      <c r="Q123" s="122"/>
      <c r="R123" s="125"/>
      <c r="S123" s="122"/>
      <c r="T123" s="119"/>
      <c r="U123" s="119"/>
    </row>
    <row r="124" spans="1:21" x14ac:dyDescent="0.35">
      <c r="A124" s="12" t="s">
        <v>274</v>
      </c>
      <c r="B124" s="12" t="s">
        <v>275</v>
      </c>
      <c r="C124" s="13" t="s">
        <v>508</v>
      </c>
      <c r="D124" s="14" t="s">
        <v>509</v>
      </c>
      <c r="E124" s="23" t="s">
        <v>399</v>
      </c>
      <c r="F124" s="16" t="s">
        <v>510</v>
      </c>
      <c r="G124" s="17" t="s">
        <v>317</v>
      </c>
      <c r="H124" s="18">
        <v>2020</v>
      </c>
      <c r="I124" s="19">
        <v>44166</v>
      </c>
      <c r="J124" s="17" t="s">
        <v>511</v>
      </c>
      <c r="K124" s="21"/>
      <c r="L124" s="21">
        <v>257709716</v>
      </c>
      <c r="M124" s="21"/>
      <c r="N124" s="21">
        <v>257709716</v>
      </c>
      <c r="O124" s="117">
        <v>3300024558</v>
      </c>
      <c r="P124" s="117">
        <v>4300029550</v>
      </c>
      <c r="Q124" s="120">
        <v>44299</v>
      </c>
      <c r="R124" s="123" t="s">
        <v>512</v>
      </c>
      <c r="S124" s="120">
        <v>44301</v>
      </c>
      <c r="T124" s="120">
        <v>44305</v>
      </c>
      <c r="U124" s="120" t="s">
        <v>272</v>
      </c>
    </row>
    <row r="125" spans="1:21" x14ac:dyDescent="0.35">
      <c r="A125" s="126" t="s">
        <v>513</v>
      </c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32">
        <f>SUM(N124)</f>
        <v>257709716</v>
      </c>
      <c r="O125" s="119"/>
      <c r="P125" s="119"/>
      <c r="Q125" s="122"/>
      <c r="R125" s="125"/>
      <c r="S125" s="122"/>
      <c r="T125" s="119"/>
      <c r="U125" s="119"/>
    </row>
    <row r="126" spans="1:21" x14ac:dyDescent="0.35">
      <c r="A126" s="30" t="s">
        <v>274</v>
      </c>
      <c r="B126" s="12" t="s">
        <v>514</v>
      </c>
      <c r="C126" s="13" t="s">
        <v>515</v>
      </c>
      <c r="D126" s="13" t="s">
        <v>516</v>
      </c>
      <c r="E126" s="23" t="s">
        <v>399</v>
      </c>
      <c r="F126" s="16" t="s">
        <v>517</v>
      </c>
      <c r="G126" s="17" t="s">
        <v>325</v>
      </c>
      <c r="H126" s="18">
        <v>2019</v>
      </c>
      <c r="I126" s="19">
        <v>43827</v>
      </c>
      <c r="J126" s="20" t="s">
        <v>518</v>
      </c>
      <c r="K126" s="21">
        <v>16390256</v>
      </c>
      <c r="L126" s="21"/>
      <c r="M126" s="21"/>
      <c r="N126" s="21">
        <v>16390256</v>
      </c>
      <c r="O126" s="117">
        <v>3300024559</v>
      </c>
      <c r="P126" s="117">
        <v>4300029551</v>
      </c>
      <c r="Q126" s="120">
        <v>44299</v>
      </c>
      <c r="R126" s="123" t="s">
        <v>519</v>
      </c>
      <c r="S126" s="120">
        <v>44301</v>
      </c>
      <c r="T126" s="120">
        <v>44305</v>
      </c>
      <c r="U126" s="120" t="s">
        <v>272</v>
      </c>
    </row>
    <row r="127" spans="1:21" x14ac:dyDescent="0.35">
      <c r="A127" s="30" t="s">
        <v>274</v>
      </c>
      <c r="B127" s="12" t="s">
        <v>514</v>
      </c>
      <c r="C127" s="13" t="s">
        <v>515</v>
      </c>
      <c r="D127" s="13" t="s">
        <v>516</v>
      </c>
      <c r="E127" s="23" t="s">
        <v>399</v>
      </c>
      <c r="F127" s="16" t="s">
        <v>517</v>
      </c>
      <c r="G127" s="17" t="s">
        <v>520</v>
      </c>
      <c r="H127" s="18">
        <v>2020</v>
      </c>
      <c r="I127" s="19">
        <v>44218</v>
      </c>
      <c r="J127" s="20" t="s">
        <v>521</v>
      </c>
      <c r="K127" s="21"/>
      <c r="L127" s="21">
        <v>3838668</v>
      </c>
      <c r="M127" s="21"/>
      <c r="N127" s="21">
        <v>3838668</v>
      </c>
      <c r="O127" s="118"/>
      <c r="P127" s="118"/>
      <c r="Q127" s="121"/>
      <c r="R127" s="124"/>
      <c r="S127" s="121"/>
      <c r="T127" s="118"/>
      <c r="U127" s="118"/>
    </row>
    <row r="128" spans="1:21" x14ac:dyDescent="0.35">
      <c r="A128" s="30" t="s">
        <v>274</v>
      </c>
      <c r="B128" s="12" t="s">
        <v>514</v>
      </c>
      <c r="C128" s="13" t="s">
        <v>515</v>
      </c>
      <c r="D128" s="13" t="s">
        <v>516</v>
      </c>
      <c r="E128" s="23" t="s">
        <v>399</v>
      </c>
      <c r="F128" s="16" t="s">
        <v>517</v>
      </c>
      <c r="G128" s="17" t="s">
        <v>317</v>
      </c>
      <c r="H128" s="18">
        <v>2020</v>
      </c>
      <c r="I128" s="19">
        <v>44218</v>
      </c>
      <c r="J128" s="20" t="s">
        <v>522</v>
      </c>
      <c r="K128" s="21"/>
      <c r="L128" s="21">
        <v>263300</v>
      </c>
      <c r="M128" s="21"/>
      <c r="N128" s="21">
        <v>263300</v>
      </c>
      <c r="O128" s="118"/>
      <c r="P128" s="118"/>
      <c r="Q128" s="121"/>
      <c r="R128" s="124"/>
      <c r="S128" s="121"/>
      <c r="T128" s="118"/>
      <c r="U128" s="118"/>
    </row>
    <row r="129" spans="1:21" x14ac:dyDescent="0.35">
      <c r="A129" s="30" t="s">
        <v>274</v>
      </c>
      <c r="B129" s="12" t="s">
        <v>514</v>
      </c>
      <c r="C129" s="13" t="s">
        <v>515</v>
      </c>
      <c r="D129" s="13" t="s">
        <v>516</v>
      </c>
      <c r="E129" s="23" t="s">
        <v>399</v>
      </c>
      <c r="F129" s="16" t="s">
        <v>517</v>
      </c>
      <c r="G129" s="17" t="s">
        <v>412</v>
      </c>
      <c r="H129" s="18">
        <v>2020</v>
      </c>
      <c r="I129" s="19">
        <v>44235</v>
      </c>
      <c r="J129" s="20" t="s">
        <v>523</v>
      </c>
      <c r="K129" s="21"/>
      <c r="L129" s="21">
        <v>52430</v>
      </c>
      <c r="M129" s="21"/>
      <c r="N129" s="21">
        <v>52430</v>
      </c>
      <c r="O129" s="118"/>
      <c r="P129" s="118"/>
      <c r="Q129" s="121"/>
      <c r="R129" s="124"/>
      <c r="S129" s="121"/>
      <c r="T129" s="118"/>
      <c r="U129" s="118"/>
    </row>
    <row r="130" spans="1:21" x14ac:dyDescent="0.35">
      <c r="A130" s="127" t="s">
        <v>524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32">
        <f>SUM(N126:N129)</f>
        <v>20544654</v>
      </c>
      <c r="O130" s="119"/>
      <c r="P130" s="119"/>
      <c r="Q130" s="122"/>
      <c r="R130" s="125"/>
      <c r="S130" s="122"/>
      <c r="T130" s="119"/>
      <c r="U130" s="119"/>
    </row>
    <row r="131" spans="1:21" x14ac:dyDescent="0.35">
      <c r="A131" s="12" t="s">
        <v>263</v>
      </c>
      <c r="B131" s="12" t="s">
        <v>282</v>
      </c>
      <c r="C131" s="13" t="s">
        <v>525</v>
      </c>
      <c r="D131" s="14" t="s">
        <v>526</v>
      </c>
      <c r="E131" s="23" t="s">
        <v>399</v>
      </c>
      <c r="F131" s="16" t="s">
        <v>527</v>
      </c>
      <c r="G131" s="17" t="s">
        <v>330</v>
      </c>
      <c r="H131" s="18">
        <v>2020</v>
      </c>
      <c r="I131" s="19">
        <v>44159</v>
      </c>
      <c r="J131" s="20" t="s">
        <v>357</v>
      </c>
      <c r="K131" s="21"/>
      <c r="L131" s="21">
        <v>7652091</v>
      </c>
      <c r="M131" s="21"/>
      <c r="N131" s="21">
        <v>7652091</v>
      </c>
      <c r="O131" s="117">
        <v>3300024560</v>
      </c>
      <c r="P131" s="117">
        <v>4300029552</v>
      </c>
      <c r="Q131" s="120">
        <v>44299</v>
      </c>
      <c r="R131" s="123" t="s">
        <v>528</v>
      </c>
      <c r="S131" s="120">
        <v>44301</v>
      </c>
      <c r="T131" s="120">
        <v>44305</v>
      </c>
      <c r="U131" s="120" t="s">
        <v>272</v>
      </c>
    </row>
    <row r="132" spans="1:21" x14ac:dyDescent="0.35">
      <c r="A132" s="12" t="s">
        <v>263</v>
      </c>
      <c r="B132" s="12" t="s">
        <v>282</v>
      </c>
      <c r="C132" s="13" t="s">
        <v>525</v>
      </c>
      <c r="D132" s="14" t="s">
        <v>526</v>
      </c>
      <c r="E132" s="23" t="s">
        <v>399</v>
      </c>
      <c r="F132" s="16" t="s">
        <v>527</v>
      </c>
      <c r="G132" s="17" t="s">
        <v>320</v>
      </c>
      <c r="H132" s="18">
        <v>2020</v>
      </c>
      <c r="I132" s="19">
        <v>44159</v>
      </c>
      <c r="J132" s="20" t="s">
        <v>419</v>
      </c>
      <c r="K132" s="21"/>
      <c r="L132" s="21">
        <v>42713166</v>
      </c>
      <c r="M132" s="21"/>
      <c r="N132" s="21">
        <v>42713166</v>
      </c>
      <c r="O132" s="118"/>
      <c r="P132" s="118"/>
      <c r="Q132" s="121"/>
      <c r="R132" s="124"/>
      <c r="S132" s="121"/>
      <c r="T132" s="118"/>
      <c r="U132" s="118"/>
    </row>
    <row r="133" spans="1:21" x14ac:dyDescent="0.35">
      <c r="A133" s="12" t="s">
        <v>263</v>
      </c>
      <c r="B133" s="12" t="s">
        <v>282</v>
      </c>
      <c r="C133" s="13" t="s">
        <v>525</v>
      </c>
      <c r="D133" s="14" t="s">
        <v>526</v>
      </c>
      <c r="E133" s="23" t="s">
        <v>399</v>
      </c>
      <c r="F133" s="16" t="s">
        <v>527</v>
      </c>
      <c r="G133" s="17" t="s">
        <v>317</v>
      </c>
      <c r="H133" s="18">
        <v>2020</v>
      </c>
      <c r="I133" s="19">
        <v>44167</v>
      </c>
      <c r="J133" s="17" t="s">
        <v>402</v>
      </c>
      <c r="K133" s="21"/>
      <c r="L133" s="21">
        <v>6365002</v>
      </c>
      <c r="M133" s="21"/>
      <c r="N133" s="21">
        <v>6365002</v>
      </c>
      <c r="O133" s="118"/>
      <c r="P133" s="118"/>
      <c r="Q133" s="121"/>
      <c r="R133" s="124"/>
      <c r="S133" s="121"/>
      <c r="T133" s="118"/>
      <c r="U133" s="118"/>
    </row>
    <row r="134" spans="1:21" x14ac:dyDescent="0.35">
      <c r="A134" s="126" t="s">
        <v>529</v>
      </c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32">
        <f>SUM(N131:N133)</f>
        <v>56730259</v>
      </c>
      <c r="O134" s="119"/>
      <c r="P134" s="119"/>
      <c r="Q134" s="122"/>
      <c r="R134" s="125"/>
      <c r="S134" s="122"/>
      <c r="T134" s="119"/>
      <c r="U134" s="119"/>
    </row>
    <row r="135" spans="1:21" x14ac:dyDescent="0.35">
      <c r="A135" s="12" t="s">
        <v>274</v>
      </c>
      <c r="B135" s="12" t="s">
        <v>275</v>
      </c>
      <c r="C135" s="13" t="s">
        <v>530</v>
      </c>
      <c r="D135" s="14" t="s">
        <v>531</v>
      </c>
      <c r="E135" s="23" t="s">
        <v>399</v>
      </c>
      <c r="F135" s="16" t="s">
        <v>532</v>
      </c>
      <c r="G135" s="17" t="s">
        <v>292</v>
      </c>
      <c r="H135" s="18">
        <v>2020</v>
      </c>
      <c r="I135" s="19">
        <v>44180</v>
      </c>
      <c r="J135" s="20" t="s">
        <v>533</v>
      </c>
      <c r="K135" s="21"/>
      <c r="L135" s="21"/>
      <c r="M135" s="21">
        <v>610900</v>
      </c>
      <c r="N135" s="21">
        <v>610900</v>
      </c>
      <c r="O135" s="117">
        <v>3300024561</v>
      </c>
      <c r="P135" s="117">
        <v>4300029553</v>
      </c>
      <c r="Q135" s="120">
        <v>44299</v>
      </c>
      <c r="R135" s="123" t="s">
        <v>534</v>
      </c>
      <c r="S135" s="120">
        <v>44301</v>
      </c>
      <c r="T135" s="120">
        <v>44305</v>
      </c>
      <c r="U135" s="120" t="s">
        <v>272</v>
      </c>
    </row>
    <row r="136" spans="1:21" x14ac:dyDescent="0.35">
      <c r="A136" s="12" t="s">
        <v>274</v>
      </c>
      <c r="B136" s="12" t="s">
        <v>275</v>
      </c>
      <c r="C136" s="13" t="s">
        <v>530</v>
      </c>
      <c r="D136" s="14" t="s">
        <v>531</v>
      </c>
      <c r="E136" s="23" t="s">
        <v>399</v>
      </c>
      <c r="F136" s="16" t="s">
        <v>532</v>
      </c>
      <c r="G136" s="17" t="s">
        <v>535</v>
      </c>
      <c r="H136" s="18">
        <v>2020</v>
      </c>
      <c r="I136" s="19">
        <v>44180</v>
      </c>
      <c r="J136" s="20" t="s">
        <v>536</v>
      </c>
      <c r="K136" s="21"/>
      <c r="L136" s="21"/>
      <c r="M136" s="21">
        <v>76985939</v>
      </c>
      <c r="N136" s="21">
        <v>76985939</v>
      </c>
      <c r="O136" s="118"/>
      <c r="P136" s="118"/>
      <c r="Q136" s="121"/>
      <c r="R136" s="124"/>
      <c r="S136" s="121"/>
      <c r="T136" s="118"/>
      <c r="U136" s="118"/>
    </row>
    <row r="137" spans="1:21" x14ac:dyDescent="0.35">
      <c r="A137" s="12" t="s">
        <v>274</v>
      </c>
      <c r="B137" s="12" t="s">
        <v>275</v>
      </c>
      <c r="C137" s="13" t="s">
        <v>530</v>
      </c>
      <c r="D137" s="14" t="s">
        <v>531</v>
      </c>
      <c r="E137" s="23" t="s">
        <v>399</v>
      </c>
      <c r="F137" s="16" t="s">
        <v>532</v>
      </c>
      <c r="G137" s="17" t="s">
        <v>310</v>
      </c>
      <c r="H137" s="18">
        <v>2020</v>
      </c>
      <c r="I137" s="19">
        <v>44179</v>
      </c>
      <c r="J137" s="20" t="s">
        <v>537</v>
      </c>
      <c r="K137" s="21"/>
      <c r="L137" s="21"/>
      <c r="M137" s="21">
        <v>142537389</v>
      </c>
      <c r="N137" s="21">
        <v>142537389</v>
      </c>
      <c r="O137" s="118"/>
      <c r="P137" s="118"/>
      <c r="Q137" s="121"/>
      <c r="R137" s="124"/>
      <c r="S137" s="121"/>
      <c r="T137" s="118"/>
      <c r="U137" s="118"/>
    </row>
    <row r="138" spans="1:21" x14ac:dyDescent="0.35">
      <c r="A138" s="12" t="s">
        <v>274</v>
      </c>
      <c r="B138" s="12" t="s">
        <v>275</v>
      </c>
      <c r="C138" s="13" t="s">
        <v>530</v>
      </c>
      <c r="D138" s="14" t="s">
        <v>531</v>
      </c>
      <c r="E138" s="23" t="s">
        <v>399</v>
      </c>
      <c r="F138" s="16" t="s">
        <v>532</v>
      </c>
      <c r="G138" s="17" t="s">
        <v>310</v>
      </c>
      <c r="H138" s="18">
        <v>2020</v>
      </c>
      <c r="I138" s="19">
        <v>44179</v>
      </c>
      <c r="J138" s="20" t="s">
        <v>538</v>
      </c>
      <c r="K138" s="21"/>
      <c r="L138" s="21"/>
      <c r="M138" s="21">
        <v>11358787</v>
      </c>
      <c r="N138" s="21">
        <v>11358787</v>
      </c>
      <c r="O138" s="118"/>
      <c r="P138" s="118"/>
      <c r="Q138" s="121"/>
      <c r="R138" s="124"/>
      <c r="S138" s="121"/>
      <c r="T138" s="118"/>
      <c r="U138" s="118"/>
    </row>
    <row r="139" spans="1:21" x14ac:dyDescent="0.35">
      <c r="A139" s="12" t="s">
        <v>274</v>
      </c>
      <c r="B139" s="12" t="s">
        <v>275</v>
      </c>
      <c r="C139" s="13" t="s">
        <v>530</v>
      </c>
      <c r="D139" s="14" t="s">
        <v>531</v>
      </c>
      <c r="E139" s="23" t="s">
        <v>399</v>
      </c>
      <c r="F139" s="16" t="s">
        <v>532</v>
      </c>
      <c r="G139" s="17" t="s">
        <v>296</v>
      </c>
      <c r="H139" s="18">
        <v>2020</v>
      </c>
      <c r="I139" s="19">
        <v>44180</v>
      </c>
      <c r="J139" s="20" t="s">
        <v>539</v>
      </c>
      <c r="K139" s="21"/>
      <c r="L139" s="21"/>
      <c r="M139" s="21">
        <v>84189118</v>
      </c>
      <c r="N139" s="21">
        <v>84189118</v>
      </c>
      <c r="O139" s="118"/>
      <c r="P139" s="118"/>
      <c r="Q139" s="121"/>
      <c r="R139" s="124"/>
      <c r="S139" s="121"/>
      <c r="T139" s="118"/>
      <c r="U139" s="118"/>
    </row>
    <row r="140" spans="1:21" x14ac:dyDescent="0.35">
      <c r="A140" s="12" t="s">
        <v>274</v>
      </c>
      <c r="B140" s="12" t="s">
        <v>275</v>
      </c>
      <c r="C140" s="13" t="s">
        <v>530</v>
      </c>
      <c r="D140" s="14" t="s">
        <v>531</v>
      </c>
      <c r="E140" s="23" t="s">
        <v>399</v>
      </c>
      <c r="F140" s="16" t="s">
        <v>532</v>
      </c>
      <c r="G140" s="17" t="s">
        <v>540</v>
      </c>
      <c r="H140" s="18">
        <v>2020</v>
      </c>
      <c r="I140" s="19">
        <v>44180</v>
      </c>
      <c r="J140" s="20" t="s">
        <v>541</v>
      </c>
      <c r="K140" s="21"/>
      <c r="L140" s="21"/>
      <c r="M140" s="21">
        <v>4347722</v>
      </c>
      <c r="N140" s="21">
        <v>4347722</v>
      </c>
      <c r="O140" s="118"/>
      <c r="P140" s="118"/>
      <c r="Q140" s="121"/>
      <c r="R140" s="124"/>
      <c r="S140" s="121"/>
      <c r="T140" s="118"/>
      <c r="U140" s="118"/>
    </row>
    <row r="141" spans="1:21" x14ac:dyDescent="0.35">
      <c r="A141" s="12" t="s">
        <v>274</v>
      </c>
      <c r="B141" s="12" t="s">
        <v>275</v>
      </c>
      <c r="C141" s="13" t="s">
        <v>530</v>
      </c>
      <c r="D141" s="14" t="s">
        <v>531</v>
      </c>
      <c r="E141" s="23" t="s">
        <v>399</v>
      </c>
      <c r="F141" s="16" t="s">
        <v>532</v>
      </c>
      <c r="G141" s="17" t="s">
        <v>446</v>
      </c>
      <c r="H141" s="18">
        <v>2020</v>
      </c>
      <c r="I141" s="19">
        <v>44183</v>
      </c>
      <c r="J141" s="20" t="s">
        <v>542</v>
      </c>
      <c r="K141" s="21"/>
      <c r="L141" s="21"/>
      <c r="M141" s="21">
        <v>36998218</v>
      </c>
      <c r="N141" s="21">
        <v>36998218</v>
      </c>
      <c r="O141" s="118"/>
      <c r="P141" s="118"/>
      <c r="Q141" s="121"/>
      <c r="R141" s="124"/>
      <c r="S141" s="121"/>
      <c r="T141" s="118"/>
      <c r="U141" s="118"/>
    </row>
    <row r="142" spans="1:21" x14ac:dyDescent="0.35">
      <c r="A142" s="126" t="s">
        <v>543</v>
      </c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32">
        <f>SUM(N135:N141)</f>
        <v>357028073</v>
      </c>
      <c r="O142" s="119"/>
      <c r="P142" s="119"/>
      <c r="Q142" s="122"/>
      <c r="R142" s="125"/>
      <c r="S142" s="122"/>
      <c r="T142" s="119"/>
      <c r="U142" s="119"/>
    </row>
    <row r="143" spans="1:21" x14ac:dyDescent="0.35">
      <c r="A143" s="12" t="s">
        <v>274</v>
      </c>
      <c r="B143" s="12" t="s">
        <v>275</v>
      </c>
      <c r="C143" s="13" t="s">
        <v>544</v>
      </c>
      <c r="D143" s="14" t="s">
        <v>545</v>
      </c>
      <c r="E143" s="23" t="s">
        <v>399</v>
      </c>
      <c r="F143" s="16" t="s">
        <v>546</v>
      </c>
      <c r="G143" s="24" t="s">
        <v>547</v>
      </c>
      <c r="H143" s="18">
        <v>2020</v>
      </c>
      <c r="I143" s="19">
        <v>44175</v>
      </c>
      <c r="J143" s="20" t="s">
        <v>298</v>
      </c>
      <c r="K143" s="21"/>
      <c r="L143" s="21">
        <v>29728497</v>
      </c>
      <c r="M143" s="21"/>
      <c r="N143" s="21">
        <v>29728497</v>
      </c>
      <c r="O143" s="117">
        <v>3300024562</v>
      </c>
      <c r="P143" s="117">
        <v>4300029554</v>
      </c>
      <c r="Q143" s="120">
        <v>44299</v>
      </c>
      <c r="R143" s="123" t="s">
        <v>548</v>
      </c>
      <c r="S143" s="120">
        <v>44301</v>
      </c>
      <c r="T143" s="120">
        <v>44305</v>
      </c>
      <c r="U143" s="120" t="s">
        <v>272</v>
      </c>
    </row>
    <row r="144" spans="1:21" x14ac:dyDescent="0.35">
      <c r="A144" s="12" t="s">
        <v>274</v>
      </c>
      <c r="B144" s="12" t="s">
        <v>275</v>
      </c>
      <c r="C144" s="13" t="s">
        <v>544</v>
      </c>
      <c r="D144" s="14" t="s">
        <v>545</v>
      </c>
      <c r="E144" s="23" t="s">
        <v>399</v>
      </c>
      <c r="F144" s="16" t="s">
        <v>546</v>
      </c>
      <c r="G144" s="24" t="s">
        <v>549</v>
      </c>
      <c r="H144" s="18">
        <v>2020</v>
      </c>
      <c r="I144" s="19">
        <v>44175</v>
      </c>
      <c r="J144" s="20" t="s">
        <v>376</v>
      </c>
      <c r="K144" s="21"/>
      <c r="L144" s="21">
        <v>168886040</v>
      </c>
      <c r="M144" s="21"/>
      <c r="N144" s="21">
        <v>168886040</v>
      </c>
      <c r="O144" s="118"/>
      <c r="P144" s="118"/>
      <c r="Q144" s="121"/>
      <c r="R144" s="124"/>
      <c r="S144" s="121"/>
      <c r="T144" s="118"/>
      <c r="U144" s="118"/>
    </row>
    <row r="145" spans="1:21" x14ac:dyDescent="0.35">
      <c r="A145" s="126" t="s">
        <v>550</v>
      </c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32">
        <f>SUM(N143:N144)</f>
        <v>198614537</v>
      </c>
      <c r="O145" s="119"/>
      <c r="P145" s="119"/>
      <c r="Q145" s="122"/>
      <c r="R145" s="125"/>
      <c r="S145" s="122"/>
      <c r="T145" s="119"/>
      <c r="U145" s="119"/>
    </row>
    <row r="146" spans="1:21" x14ac:dyDescent="0.35">
      <c r="A146" s="30" t="s">
        <v>274</v>
      </c>
      <c r="B146" s="34" t="s">
        <v>275</v>
      </c>
      <c r="C146" s="35">
        <v>2200000124</v>
      </c>
      <c r="D146" s="13" t="s">
        <v>551</v>
      </c>
      <c r="E146" s="23" t="s">
        <v>399</v>
      </c>
      <c r="F146" s="16" t="s">
        <v>552</v>
      </c>
      <c r="G146" s="17" t="s">
        <v>317</v>
      </c>
      <c r="H146" s="18">
        <v>2020</v>
      </c>
      <c r="I146" s="19">
        <v>44180</v>
      </c>
      <c r="J146" s="20" t="s">
        <v>553</v>
      </c>
      <c r="K146" s="21"/>
      <c r="L146" s="21">
        <v>691505</v>
      </c>
      <c r="M146" s="21"/>
      <c r="N146" s="21">
        <v>691505</v>
      </c>
      <c r="O146" s="117">
        <v>3300024563</v>
      </c>
      <c r="P146" s="117">
        <v>4300029555</v>
      </c>
      <c r="Q146" s="120">
        <v>44299</v>
      </c>
      <c r="R146" s="123" t="s">
        <v>554</v>
      </c>
      <c r="S146" s="120">
        <v>44301</v>
      </c>
      <c r="T146" s="120">
        <v>44305</v>
      </c>
      <c r="U146" s="120" t="s">
        <v>272</v>
      </c>
    </row>
    <row r="147" spans="1:21" x14ac:dyDescent="0.35">
      <c r="A147" s="30" t="s">
        <v>274</v>
      </c>
      <c r="B147" s="34" t="s">
        <v>275</v>
      </c>
      <c r="C147" s="35">
        <v>2200000124</v>
      </c>
      <c r="D147" s="13" t="s">
        <v>551</v>
      </c>
      <c r="E147" s="23" t="s">
        <v>399</v>
      </c>
      <c r="F147" s="16" t="s">
        <v>552</v>
      </c>
      <c r="G147" s="17" t="s">
        <v>540</v>
      </c>
      <c r="H147" s="18">
        <v>2020</v>
      </c>
      <c r="I147" s="19">
        <v>44180</v>
      </c>
      <c r="J147" s="20" t="s">
        <v>555</v>
      </c>
      <c r="K147" s="21"/>
      <c r="L147" s="21"/>
      <c r="M147" s="21">
        <v>4932646</v>
      </c>
      <c r="N147" s="21">
        <v>4932646</v>
      </c>
      <c r="O147" s="118"/>
      <c r="P147" s="118"/>
      <c r="Q147" s="121"/>
      <c r="R147" s="124"/>
      <c r="S147" s="121"/>
      <c r="T147" s="118"/>
      <c r="U147" s="118"/>
    </row>
    <row r="148" spans="1:21" x14ac:dyDescent="0.35">
      <c r="A148" s="30" t="s">
        <v>274</v>
      </c>
      <c r="B148" s="34" t="s">
        <v>275</v>
      </c>
      <c r="C148" s="35">
        <v>2200000124</v>
      </c>
      <c r="D148" s="13" t="s">
        <v>551</v>
      </c>
      <c r="E148" s="23" t="s">
        <v>399</v>
      </c>
      <c r="F148" s="16" t="s">
        <v>552</v>
      </c>
      <c r="G148" s="17" t="s">
        <v>549</v>
      </c>
      <c r="H148" s="18">
        <v>2020</v>
      </c>
      <c r="I148" s="19">
        <v>44180</v>
      </c>
      <c r="J148" s="20" t="s">
        <v>556</v>
      </c>
      <c r="K148" s="21"/>
      <c r="L148" s="21">
        <v>8328314</v>
      </c>
      <c r="M148" s="21"/>
      <c r="N148" s="21">
        <v>8328314</v>
      </c>
      <c r="O148" s="118"/>
      <c r="P148" s="118"/>
      <c r="Q148" s="121"/>
      <c r="R148" s="124"/>
      <c r="S148" s="121"/>
      <c r="T148" s="118"/>
      <c r="U148" s="118"/>
    </row>
    <row r="149" spans="1:21" x14ac:dyDescent="0.35">
      <c r="A149" s="30" t="s">
        <v>274</v>
      </c>
      <c r="B149" s="34" t="s">
        <v>275</v>
      </c>
      <c r="C149" s="35">
        <v>2200000124</v>
      </c>
      <c r="D149" s="13" t="s">
        <v>551</v>
      </c>
      <c r="E149" s="23" t="s">
        <v>399</v>
      </c>
      <c r="F149" s="16" t="s">
        <v>552</v>
      </c>
      <c r="G149" s="17" t="s">
        <v>557</v>
      </c>
      <c r="H149" s="18">
        <v>2020</v>
      </c>
      <c r="I149" s="19">
        <v>44180</v>
      </c>
      <c r="J149" s="20" t="s">
        <v>558</v>
      </c>
      <c r="K149" s="21"/>
      <c r="L149" s="21">
        <v>1433330</v>
      </c>
      <c r="M149" s="21"/>
      <c r="N149" s="21">
        <v>1433330</v>
      </c>
      <c r="O149" s="118"/>
      <c r="P149" s="118"/>
      <c r="Q149" s="121"/>
      <c r="R149" s="124"/>
      <c r="S149" s="121"/>
      <c r="T149" s="118"/>
      <c r="U149" s="118"/>
    </row>
    <row r="150" spans="1:21" x14ac:dyDescent="0.35">
      <c r="A150" s="127" t="s">
        <v>559</v>
      </c>
      <c r="B150" s="127"/>
      <c r="C150" s="127"/>
      <c r="D150" s="127"/>
      <c r="E150" s="127"/>
      <c r="F150" s="127"/>
      <c r="G150" s="127"/>
      <c r="H150" s="127"/>
      <c r="I150" s="127"/>
      <c r="J150" s="127"/>
      <c r="K150" s="127"/>
      <c r="L150" s="127"/>
      <c r="M150" s="127"/>
      <c r="N150" s="32">
        <f>SUM(N146:N149)</f>
        <v>15385795</v>
      </c>
      <c r="O150" s="119"/>
      <c r="P150" s="119"/>
      <c r="Q150" s="122"/>
      <c r="R150" s="125"/>
      <c r="S150" s="122"/>
      <c r="T150" s="119"/>
      <c r="U150" s="119"/>
    </row>
    <row r="151" spans="1:21" x14ac:dyDescent="0.35">
      <c r="A151" s="12" t="s">
        <v>263</v>
      </c>
      <c r="B151" s="12" t="s">
        <v>282</v>
      </c>
      <c r="C151" s="13" t="s">
        <v>560</v>
      </c>
      <c r="D151" s="14" t="s">
        <v>561</v>
      </c>
      <c r="E151" s="33" t="s">
        <v>399</v>
      </c>
      <c r="F151" s="16" t="s">
        <v>49</v>
      </c>
      <c r="G151" s="17" t="s">
        <v>343</v>
      </c>
      <c r="H151" s="18">
        <v>2020</v>
      </c>
      <c r="I151" s="19">
        <v>44208</v>
      </c>
      <c r="J151" s="20" t="s">
        <v>405</v>
      </c>
      <c r="K151" s="21"/>
      <c r="L151" s="21">
        <v>87462961</v>
      </c>
      <c r="M151" s="21"/>
      <c r="N151" s="21">
        <v>87462961</v>
      </c>
      <c r="O151" s="117">
        <v>3300024564</v>
      </c>
      <c r="P151" s="117">
        <v>4300029556</v>
      </c>
      <c r="Q151" s="120">
        <v>44299</v>
      </c>
      <c r="R151" s="123" t="s">
        <v>562</v>
      </c>
      <c r="S151" s="120">
        <v>44301</v>
      </c>
      <c r="T151" s="120">
        <v>44305</v>
      </c>
      <c r="U151" s="120" t="s">
        <v>272</v>
      </c>
    </row>
    <row r="152" spans="1:21" x14ac:dyDescent="0.35">
      <c r="A152" s="126" t="s">
        <v>563</v>
      </c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32">
        <f>SUM(N151)</f>
        <v>87462961</v>
      </c>
      <c r="O152" s="119"/>
      <c r="P152" s="119"/>
      <c r="Q152" s="122"/>
      <c r="R152" s="125"/>
      <c r="S152" s="122"/>
      <c r="T152" s="119"/>
      <c r="U152" s="119"/>
    </row>
    <row r="153" spans="1:21" x14ac:dyDescent="0.35">
      <c r="A153" s="12" t="s">
        <v>263</v>
      </c>
      <c r="B153" s="12" t="s">
        <v>564</v>
      </c>
      <c r="C153" s="13" t="s">
        <v>565</v>
      </c>
      <c r="D153" s="14" t="s">
        <v>566</v>
      </c>
      <c r="E153" s="23" t="s">
        <v>399</v>
      </c>
      <c r="F153" s="16" t="s">
        <v>567</v>
      </c>
      <c r="G153" s="17" t="s">
        <v>568</v>
      </c>
      <c r="H153" s="18">
        <v>2020</v>
      </c>
      <c r="I153" s="19">
        <v>44203</v>
      </c>
      <c r="J153" s="20" t="s">
        <v>569</v>
      </c>
      <c r="K153" s="21"/>
      <c r="L153" s="21">
        <v>8839762</v>
      </c>
      <c r="M153" s="21"/>
      <c r="N153" s="21">
        <v>8839762</v>
      </c>
      <c r="O153" s="117">
        <v>3300024565</v>
      </c>
      <c r="P153" s="117">
        <v>4300029557</v>
      </c>
      <c r="Q153" s="120">
        <v>44299</v>
      </c>
      <c r="R153" s="123" t="s">
        <v>570</v>
      </c>
      <c r="S153" s="120">
        <v>44301</v>
      </c>
      <c r="T153" s="120">
        <v>44305</v>
      </c>
      <c r="U153" s="120" t="s">
        <v>272</v>
      </c>
    </row>
    <row r="154" spans="1:21" x14ac:dyDescent="0.35">
      <c r="A154" s="126" t="s">
        <v>571</v>
      </c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32">
        <f>SUM(N153)</f>
        <v>8839762</v>
      </c>
      <c r="O154" s="119"/>
      <c r="P154" s="119"/>
      <c r="Q154" s="122"/>
      <c r="R154" s="125"/>
      <c r="S154" s="122"/>
      <c r="T154" s="119"/>
      <c r="U154" s="119"/>
    </row>
    <row r="155" spans="1:21" x14ac:dyDescent="0.35">
      <c r="A155" s="12" t="s">
        <v>263</v>
      </c>
      <c r="B155" s="12" t="s">
        <v>304</v>
      </c>
      <c r="C155" s="13"/>
      <c r="D155" s="14" t="s">
        <v>572</v>
      </c>
      <c r="E155" s="23" t="s">
        <v>399</v>
      </c>
      <c r="F155" s="16" t="s">
        <v>573</v>
      </c>
      <c r="G155" s="17" t="s">
        <v>325</v>
      </c>
      <c r="H155" s="18">
        <v>2020</v>
      </c>
      <c r="I155" s="19">
        <v>44180</v>
      </c>
      <c r="J155" s="20" t="s">
        <v>432</v>
      </c>
      <c r="K155" s="21"/>
      <c r="L155" s="21">
        <v>1119633</v>
      </c>
      <c r="M155" s="21"/>
      <c r="N155" s="21">
        <v>1119633</v>
      </c>
      <c r="O155" s="117">
        <v>3300024566</v>
      </c>
      <c r="P155" s="117">
        <v>4300029558</v>
      </c>
      <c r="Q155" s="120">
        <v>44299</v>
      </c>
      <c r="R155" s="123" t="s">
        <v>574</v>
      </c>
      <c r="S155" s="120">
        <v>44301</v>
      </c>
      <c r="T155" s="120">
        <v>44305</v>
      </c>
      <c r="U155" s="120" t="s">
        <v>272</v>
      </c>
    </row>
    <row r="156" spans="1:21" x14ac:dyDescent="0.35">
      <c r="A156" s="12" t="s">
        <v>263</v>
      </c>
      <c r="B156" s="12" t="s">
        <v>304</v>
      </c>
      <c r="C156" s="13"/>
      <c r="D156" s="14" t="s">
        <v>572</v>
      </c>
      <c r="E156" s="23" t="s">
        <v>399</v>
      </c>
      <c r="F156" s="16" t="s">
        <v>573</v>
      </c>
      <c r="G156" s="17" t="s">
        <v>549</v>
      </c>
      <c r="H156" s="18">
        <v>2020</v>
      </c>
      <c r="I156" s="19">
        <v>44187</v>
      </c>
      <c r="J156" s="20" t="s">
        <v>464</v>
      </c>
      <c r="K156" s="21"/>
      <c r="L156" s="21">
        <v>8857615</v>
      </c>
      <c r="M156" s="21"/>
      <c r="N156" s="21">
        <v>8857615</v>
      </c>
      <c r="O156" s="118"/>
      <c r="P156" s="118"/>
      <c r="Q156" s="121"/>
      <c r="R156" s="124"/>
      <c r="S156" s="121"/>
      <c r="T156" s="118"/>
      <c r="U156" s="118"/>
    </row>
    <row r="157" spans="1:21" x14ac:dyDescent="0.35">
      <c r="A157" s="12" t="s">
        <v>263</v>
      </c>
      <c r="B157" s="12" t="s">
        <v>304</v>
      </c>
      <c r="C157" s="13"/>
      <c r="D157" s="14" t="s">
        <v>572</v>
      </c>
      <c r="E157" s="23" t="s">
        <v>399</v>
      </c>
      <c r="F157" s="16" t="s">
        <v>573</v>
      </c>
      <c r="G157" s="17" t="s">
        <v>575</v>
      </c>
      <c r="H157" s="18">
        <v>2020</v>
      </c>
      <c r="I157" s="19">
        <v>44187</v>
      </c>
      <c r="J157" s="20" t="s">
        <v>576</v>
      </c>
      <c r="K157" s="21"/>
      <c r="L157" s="21"/>
      <c r="M157" s="21">
        <v>12500872</v>
      </c>
      <c r="N157" s="21">
        <v>12500872</v>
      </c>
      <c r="O157" s="118"/>
      <c r="P157" s="118"/>
      <c r="Q157" s="121"/>
      <c r="R157" s="124"/>
      <c r="S157" s="121"/>
      <c r="T157" s="118"/>
      <c r="U157" s="118"/>
    </row>
    <row r="158" spans="1:21" x14ac:dyDescent="0.35">
      <c r="A158" s="12" t="s">
        <v>263</v>
      </c>
      <c r="B158" s="12" t="s">
        <v>304</v>
      </c>
      <c r="C158" s="13"/>
      <c r="D158" s="14" t="s">
        <v>572</v>
      </c>
      <c r="E158" s="23" t="s">
        <v>399</v>
      </c>
      <c r="F158" s="16" t="s">
        <v>573</v>
      </c>
      <c r="G158" s="17" t="s">
        <v>330</v>
      </c>
      <c r="H158" s="18">
        <v>2020</v>
      </c>
      <c r="I158" s="19">
        <v>44187</v>
      </c>
      <c r="J158" s="20" t="s">
        <v>465</v>
      </c>
      <c r="K158" s="21"/>
      <c r="L158" s="21"/>
      <c r="M158" s="21">
        <v>23141791</v>
      </c>
      <c r="N158" s="21">
        <v>23141791</v>
      </c>
      <c r="O158" s="118"/>
      <c r="P158" s="118"/>
      <c r="Q158" s="121"/>
      <c r="R158" s="124"/>
      <c r="S158" s="121"/>
      <c r="T158" s="118"/>
      <c r="U158" s="118"/>
    </row>
    <row r="159" spans="1:21" x14ac:dyDescent="0.35">
      <c r="A159" s="12" t="s">
        <v>263</v>
      </c>
      <c r="B159" s="12" t="s">
        <v>304</v>
      </c>
      <c r="C159" s="13"/>
      <c r="D159" s="14" t="s">
        <v>572</v>
      </c>
      <c r="E159" s="23" t="s">
        <v>399</v>
      </c>
      <c r="F159" s="16" t="s">
        <v>573</v>
      </c>
      <c r="G159" s="17" t="s">
        <v>505</v>
      </c>
      <c r="H159" s="18">
        <v>2020</v>
      </c>
      <c r="I159" s="19">
        <v>44203</v>
      </c>
      <c r="J159" s="20" t="s">
        <v>506</v>
      </c>
      <c r="K159" s="21"/>
      <c r="L159" s="21">
        <v>8958289</v>
      </c>
      <c r="M159" s="21"/>
      <c r="N159" s="21">
        <v>8958289</v>
      </c>
      <c r="O159" s="118"/>
      <c r="P159" s="118"/>
      <c r="Q159" s="121"/>
      <c r="R159" s="124"/>
      <c r="S159" s="121"/>
      <c r="T159" s="118"/>
      <c r="U159" s="118"/>
    </row>
    <row r="160" spans="1:21" x14ac:dyDescent="0.35">
      <c r="A160" s="12" t="s">
        <v>263</v>
      </c>
      <c r="B160" s="12" t="s">
        <v>304</v>
      </c>
      <c r="C160" s="13"/>
      <c r="D160" s="14" t="s">
        <v>572</v>
      </c>
      <c r="E160" s="23" t="s">
        <v>399</v>
      </c>
      <c r="F160" s="16" t="s">
        <v>573</v>
      </c>
      <c r="G160" s="17" t="s">
        <v>317</v>
      </c>
      <c r="H160" s="18">
        <v>2020</v>
      </c>
      <c r="I160" s="19">
        <v>44208</v>
      </c>
      <c r="J160" s="20" t="s">
        <v>466</v>
      </c>
      <c r="K160" s="21"/>
      <c r="L160" s="21"/>
      <c r="M160" s="21">
        <v>10766434</v>
      </c>
      <c r="N160" s="21">
        <v>10766434</v>
      </c>
      <c r="O160" s="118"/>
      <c r="P160" s="118"/>
      <c r="Q160" s="121"/>
      <c r="R160" s="124"/>
      <c r="S160" s="121"/>
      <c r="T160" s="118"/>
      <c r="U160" s="118"/>
    </row>
    <row r="161" spans="1:21" x14ac:dyDescent="0.35">
      <c r="A161" s="12" t="s">
        <v>263</v>
      </c>
      <c r="B161" s="12" t="s">
        <v>304</v>
      </c>
      <c r="C161" s="13"/>
      <c r="D161" s="14" t="s">
        <v>572</v>
      </c>
      <c r="E161" s="23" t="s">
        <v>399</v>
      </c>
      <c r="F161" s="16" t="s">
        <v>573</v>
      </c>
      <c r="G161" s="17" t="s">
        <v>317</v>
      </c>
      <c r="H161" s="18">
        <v>2020</v>
      </c>
      <c r="I161" s="19">
        <v>44208</v>
      </c>
      <c r="J161" s="20" t="s">
        <v>577</v>
      </c>
      <c r="K161" s="21"/>
      <c r="L161" s="21">
        <v>187022</v>
      </c>
      <c r="M161" s="21"/>
      <c r="N161" s="21">
        <v>187022</v>
      </c>
      <c r="O161" s="118"/>
      <c r="P161" s="118"/>
      <c r="Q161" s="121"/>
      <c r="R161" s="124"/>
      <c r="S161" s="121"/>
      <c r="T161" s="118"/>
      <c r="U161" s="118"/>
    </row>
    <row r="162" spans="1:21" x14ac:dyDescent="0.35">
      <c r="A162" s="12" t="s">
        <v>263</v>
      </c>
      <c r="B162" s="12" t="s">
        <v>304</v>
      </c>
      <c r="C162" s="13"/>
      <c r="D162" s="14" t="s">
        <v>572</v>
      </c>
      <c r="E162" s="23" t="s">
        <v>399</v>
      </c>
      <c r="F162" s="16" t="s">
        <v>573</v>
      </c>
      <c r="G162" s="17" t="s">
        <v>343</v>
      </c>
      <c r="H162" s="18">
        <v>2020</v>
      </c>
      <c r="I162" s="19">
        <v>44208</v>
      </c>
      <c r="J162" s="20" t="s">
        <v>393</v>
      </c>
      <c r="K162" s="21"/>
      <c r="L162" s="21">
        <v>1256148</v>
      </c>
      <c r="M162" s="21"/>
      <c r="N162" s="21">
        <v>1256148</v>
      </c>
      <c r="O162" s="118"/>
      <c r="P162" s="118"/>
      <c r="Q162" s="121"/>
      <c r="R162" s="124"/>
      <c r="S162" s="121"/>
      <c r="T162" s="118"/>
      <c r="U162" s="118"/>
    </row>
    <row r="163" spans="1:21" x14ac:dyDescent="0.35">
      <c r="A163" s="126" t="s">
        <v>578</v>
      </c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22">
        <f>SUM(N155:N162)</f>
        <v>66787804</v>
      </c>
      <c r="O163" s="119"/>
      <c r="P163" s="119"/>
      <c r="Q163" s="122"/>
      <c r="R163" s="125"/>
      <c r="S163" s="122"/>
      <c r="T163" s="119"/>
      <c r="U163" s="119"/>
    </row>
    <row r="164" spans="1:21" x14ac:dyDescent="0.35">
      <c r="A164" s="12" t="s">
        <v>263</v>
      </c>
      <c r="B164" s="12" t="s">
        <v>431</v>
      </c>
      <c r="C164" s="13" t="s">
        <v>579</v>
      </c>
      <c r="D164" s="14" t="s">
        <v>580</v>
      </c>
      <c r="E164" s="23" t="s">
        <v>399</v>
      </c>
      <c r="F164" s="16" t="s">
        <v>581</v>
      </c>
      <c r="G164" s="17" t="s">
        <v>582</v>
      </c>
      <c r="H164" s="18">
        <v>2020</v>
      </c>
      <c r="I164" s="19">
        <v>44200</v>
      </c>
      <c r="J164" s="20" t="s">
        <v>583</v>
      </c>
      <c r="K164" s="21"/>
      <c r="L164" s="21">
        <v>11938043</v>
      </c>
      <c r="M164" s="21"/>
      <c r="N164" s="21">
        <v>11938043</v>
      </c>
      <c r="O164" s="117" t="s">
        <v>584</v>
      </c>
      <c r="P164" s="117" t="s">
        <v>585</v>
      </c>
      <c r="Q164" s="120">
        <v>44299</v>
      </c>
      <c r="R164" s="123" t="s">
        <v>586</v>
      </c>
      <c r="S164" s="120">
        <v>44301</v>
      </c>
      <c r="T164" s="120">
        <v>44305</v>
      </c>
      <c r="U164" s="120" t="s">
        <v>272</v>
      </c>
    </row>
    <row r="165" spans="1:21" x14ac:dyDescent="0.35">
      <c r="A165" s="12" t="s">
        <v>274</v>
      </c>
      <c r="B165" s="12" t="s">
        <v>264</v>
      </c>
      <c r="C165" s="13" t="s">
        <v>579</v>
      </c>
      <c r="D165" s="14" t="s">
        <v>580</v>
      </c>
      <c r="E165" s="23" t="s">
        <v>399</v>
      </c>
      <c r="F165" s="16" t="s">
        <v>587</v>
      </c>
      <c r="G165" s="17" t="s">
        <v>317</v>
      </c>
      <c r="H165" s="18">
        <v>2020</v>
      </c>
      <c r="I165" s="19">
        <v>44188</v>
      </c>
      <c r="J165" s="20" t="s">
        <v>459</v>
      </c>
      <c r="K165" s="21"/>
      <c r="L165" s="21">
        <v>35233210</v>
      </c>
      <c r="M165" s="21"/>
      <c r="N165" s="21">
        <v>35233210</v>
      </c>
      <c r="O165" s="118"/>
      <c r="P165" s="118"/>
      <c r="Q165" s="121"/>
      <c r="R165" s="124"/>
      <c r="S165" s="121"/>
      <c r="T165" s="118"/>
      <c r="U165" s="118"/>
    </row>
    <row r="166" spans="1:21" x14ac:dyDescent="0.35">
      <c r="A166" s="12" t="s">
        <v>263</v>
      </c>
      <c r="B166" s="12" t="s">
        <v>431</v>
      </c>
      <c r="C166" s="13" t="s">
        <v>579</v>
      </c>
      <c r="D166" s="14" t="s">
        <v>580</v>
      </c>
      <c r="E166" s="23" t="s">
        <v>399</v>
      </c>
      <c r="F166" s="16" t="s">
        <v>587</v>
      </c>
      <c r="G166" s="17" t="s">
        <v>292</v>
      </c>
      <c r="H166" s="18">
        <v>2017</v>
      </c>
      <c r="I166" s="19">
        <v>44193</v>
      </c>
      <c r="J166" s="20" t="s">
        <v>588</v>
      </c>
      <c r="K166" s="21"/>
      <c r="L166" s="21"/>
      <c r="M166" s="21">
        <v>333108</v>
      </c>
      <c r="N166" s="21">
        <v>333108</v>
      </c>
      <c r="O166" s="118"/>
      <c r="P166" s="118"/>
      <c r="Q166" s="121"/>
      <c r="R166" s="124"/>
      <c r="S166" s="121"/>
      <c r="T166" s="118"/>
      <c r="U166" s="118"/>
    </row>
    <row r="167" spans="1:21" x14ac:dyDescent="0.35">
      <c r="A167" s="12" t="s">
        <v>263</v>
      </c>
      <c r="B167" s="12" t="s">
        <v>431</v>
      </c>
      <c r="C167" s="13" t="s">
        <v>579</v>
      </c>
      <c r="D167" s="14" t="s">
        <v>580</v>
      </c>
      <c r="E167" s="23" t="s">
        <v>399</v>
      </c>
      <c r="F167" s="16" t="s">
        <v>587</v>
      </c>
      <c r="G167" s="17" t="s">
        <v>286</v>
      </c>
      <c r="H167" s="18">
        <v>2018</v>
      </c>
      <c r="I167" s="19">
        <v>44193</v>
      </c>
      <c r="J167" s="20" t="s">
        <v>589</v>
      </c>
      <c r="K167" s="21"/>
      <c r="L167" s="21">
        <v>168140</v>
      </c>
      <c r="M167" s="21"/>
      <c r="N167" s="21">
        <v>168140</v>
      </c>
      <c r="O167" s="118"/>
      <c r="P167" s="118"/>
      <c r="Q167" s="121"/>
      <c r="R167" s="124"/>
      <c r="S167" s="121"/>
      <c r="T167" s="118"/>
      <c r="U167" s="118"/>
    </row>
    <row r="168" spans="1:21" x14ac:dyDescent="0.35">
      <c r="A168" s="12" t="s">
        <v>263</v>
      </c>
      <c r="B168" s="12" t="s">
        <v>431</v>
      </c>
      <c r="C168" s="13" t="s">
        <v>579</v>
      </c>
      <c r="D168" s="14" t="s">
        <v>580</v>
      </c>
      <c r="E168" s="23" t="s">
        <v>399</v>
      </c>
      <c r="F168" s="16" t="s">
        <v>587</v>
      </c>
      <c r="G168" s="17" t="s">
        <v>308</v>
      </c>
      <c r="H168" s="18">
        <v>2018</v>
      </c>
      <c r="I168" s="19">
        <v>44193</v>
      </c>
      <c r="J168" s="20" t="s">
        <v>590</v>
      </c>
      <c r="K168" s="21"/>
      <c r="L168" s="21">
        <v>1160671</v>
      </c>
      <c r="M168" s="21"/>
      <c r="N168" s="21">
        <v>1160671</v>
      </c>
      <c r="O168" s="118"/>
      <c r="P168" s="118"/>
      <c r="Q168" s="121"/>
      <c r="R168" s="124"/>
      <c r="S168" s="121"/>
      <c r="T168" s="118"/>
      <c r="U168" s="118"/>
    </row>
    <row r="169" spans="1:21" x14ac:dyDescent="0.35">
      <c r="A169" s="126" t="s">
        <v>591</v>
      </c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22">
        <f>SUM(N164:N168)</f>
        <v>48833172</v>
      </c>
      <c r="O169" s="119"/>
      <c r="P169" s="119"/>
      <c r="Q169" s="122"/>
      <c r="R169" s="125"/>
      <c r="S169" s="122"/>
      <c r="T169" s="119"/>
      <c r="U169" s="119"/>
    </row>
    <row r="170" spans="1:21" x14ac:dyDescent="0.35">
      <c r="A170" s="12" t="s">
        <v>274</v>
      </c>
      <c r="B170" s="12" t="s">
        <v>282</v>
      </c>
      <c r="C170" s="13" t="s">
        <v>592</v>
      </c>
      <c r="D170" s="14" t="s">
        <v>593</v>
      </c>
      <c r="E170" s="23" t="s">
        <v>399</v>
      </c>
      <c r="F170" s="16" t="s">
        <v>594</v>
      </c>
      <c r="G170" s="17" t="s">
        <v>595</v>
      </c>
      <c r="H170" s="18">
        <v>2020</v>
      </c>
      <c r="I170" s="19">
        <v>44182</v>
      </c>
      <c r="J170" s="20" t="s">
        <v>596</v>
      </c>
      <c r="K170" s="21"/>
      <c r="L170" s="21">
        <v>30000000</v>
      </c>
      <c r="M170" s="21"/>
      <c r="N170" s="21">
        <v>30000000</v>
      </c>
      <c r="O170" s="117">
        <v>3300024569</v>
      </c>
      <c r="P170" s="117">
        <v>4300029561</v>
      </c>
      <c r="Q170" s="120">
        <v>44299</v>
      </c>
      <c r="R170" s="123" t="s">
        <v>597</v>
      </c>
      <c r="S170" s="120">
        <v>44301</v>
      </c>
      <c r="T170" s="120">
        <v>44305</v>
      </c>
      <c r="U170" s="120" t="s">
        <v>598</v>
      </c>
    </row>
    <row r="171" spans="1:21" x14ac:dyDescent="0.35">
      <c r="A171" s="12" t="s">
        <v>274</v>
      </c>
      <c r="B171" s="12" t="s">
        <v>282</v>
      </c>
      <c r="C171" s="13" t="s">
        <v>592</v>
      </c>
      <c r="D171" s="14" t="s">
        <v>593</v>
      </c>
      <c r="E171" s="23" t="s">
        <v>399</v>
      </c>
      <c r="F171" s="16" t="s">
        <v>594</v>
      </c>
      <c r="G171" s="17" t="s">
        <v>317</v>
      </c>
      <c r="H171" s="18">
        <v>2020</v>
      </c>
      <c r="I171" s="19">
        <v>44182</v>
      </c>
      <c r="J171" s="20" t="s">
        <v>270</v>
      </c>
      <c r="K171" s="21"/>
      <c r="L171" s="21">
        <v>6000000</v>
      </c>
      <c r="M171" s="21"/>
      <c r="N171" s="21">
        <v>6000000</v>
      </c>
      <c r="O171" s="118"/>
      <c r="P171" s="118"/>
      <c r="Q171" s="121"/>
      <c r="R171" s="124"/>
      <c r="S171" s="121"/>
      <c r="T171" s="118"/>
      <c r="U171" s="118"/>
    </row>
    <row r="172" spans="1:21" x14ac:dyDescent="0.35">
      <c r="A172" s="12" t="s">
        <v>274</v>
      </c>
      <c r="B172" s="12" t="s">
        <v>282</v>
      </c>
      <c r="C172" s="13" t="s">
        <v>592</v>
      </c>
      <c r="D172" s="14" t="s">
        <v>593</v>
      </c>
      <c r="E172" s="23" t="s">
        <v>399</v>
      </c>
      <c r="F172" s="16" t="s">
        <v>594</v>
      </c>
      <c r="G172" s="17" t="s">
        <v>296</v>
      </c>
      <c r="H172" s="18">
        <v>2020</v>
      </c>
      <c r="I172" s="19">
        <v>44182</v>
      </c>
      <c r="J172" s="20" t="s">
        <v>402</v>
      </c>
      <c r="K172" s="21"/>
      <c r="L172" s="21">
        <v>18000000</v>
      </c>
      <c r="M172" s="21"/>
      <c r="N172" s="21">
        <v>18000000</v>
      </c>
      <c r="O172" s="118"/>
      <c r="P172" s="118"/>
      <c r="Q172" s="121"/>
      <c r="R172" s="124"/>
      <c r="S172" s="121"/>
      <c r="T172" s="118"/>
      <c r="U172" s="118"/>
    </row>
    <row r="173" spans="1:21" x14ac:dyDescent="0.35">
      <c r="A173" s="12" t="s">
        <v>274</v>
      </c>
      <c r="B173" s="12" t="s">
        <v>282</v>
      </c>
      <c r="C173" s="13" t="s">
        <v>592</v>
      </c>
      <c r="D173" s="14" t="s">
        <v>593</v>
      </c>
      <c r="E173" s="23" t="s">
        <v>399</v>
      </c>
      <c r="F173" s="16" t="s">
        <v>594</v>
      </c>
      <c r="G173" s="17" t="s">
        <v>292</v>
      </c>
      <c r="H173" s="18">
        <v>2020</v>
      </c>
      <c r="I173" s="19">
        <v>44182</v>
      </c>
      <c r="J173" s="20" t="s">
        <v>360</v>
      </c>
      <c r="K173" s="21"/>
      <c r="L173" s="21">
        <v>9000000</v>
      </c>
      <c r="M173" s="21"/>
      <c r="N173" s="21">
        <v>9000000</v>
      </c>
      <c r="O173" s="118"/>
      <c r="P173" s="118"/>
      <c r="Q173" s="121"/>
      <c r="R173" s="124"/>
      <c r="S173" s="121"/>
      <c r="T173" s="118"/>
      <c r="U173" s="118"/>
    </row>
    <row r="174" spans="1:21" x14ac:dyDescent="0.35">
      <c r="A174" s="12" t="s">
        <v>274</v>
      </c>
      <c r="B174" s="12" t="s">
        <v>282</v>
      </c>
      <c r="C174" s="13" t="s">
        <v>592</v>
      </c>
      <c r="D174" s="14" t="s">
        <v>593</v>
      </c>
      <c r="E174" s="23" t="s">
        <v>399</v>
      </c>
      <c r="F174" s="16" t="s">
        <v>594</v>
      </c>
      <c r="G174" s="17" t="s">
        <v>343</v>
      </c>
      <c r="H174" s="18">
        <v>2020</v>
      </c>
      <c r="I174" s="19">
        <v>44236</v>
      </c>
      <c r="J174" s="20" t="s">
        <v>427</v>
      </c>
      <c r="K174" s="21"/>
      <c r="L174" s="21">
        <v>12000000</v>
      </c>
      <c r="M174" s="21"/>
      <c r="N174" s="21">
        <v>12000000</v>
      </c>
      <c r="O174" s="118"/>
      <c r="P174" s="118"/>
      <c r="Q174" s="121"/>
      <c r="R174" s="124"/>
      <c r="S174" s="121"/>
      <c r="T174" s="118"/>
      <c r="U174" s="118"/>
    </row>
    <row r="175" spans="1:21" s="37" customFormat="1" x14ac:dyDescent="0.35">
      <c r="A175" s="116" t="s">
        <v>599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36">
        <f>SUM(N170:N174)</f>
        <v>75000000</v>
      </c>
      <c r="O175" s="119"/>
      <c r="P175" s="119"/>
      <c r="Q175" s="122"/>
      <c r="R175" s="125"/>
      <c r="S175" s="122"/>
      <c r="T175" s="119"/>
      <c r="U175" s="119"/>
    </row>
    <row r="176" spans="1:21" x14ac:dyDescent="0.35">
      <c r="A176" s="12" t="s">
        <v>263</v>
      </c>
      <c r="B176" s="12" t="s">
        <v>282</v>
      </c>
      <c r="C176" s="13" t="s">
        <v>600</v>
      </c>
      <c r="D176" s="14" t="s">
        <v>601</v>
      </c>
      <c r="E176" s="23" t="s">
        <v>399</v>
      </c>
      <c r="F176" s="16" t="s">
        <v>602</v>
      </c>
      <c r="G176" s="17" t="s">
        <v>317</v>
      </c>
      <c r="H176" s="18">
        <v>2020</v>
      </c>
      <c r="I176" s="19">
        <v>44182</v>
      </c>
      <c r="J176" s="20" t="s">
        <v>553</v>
      </c>
      <c r="K176" s="21"/>
      <c r="L176" s="21">
        <v>32189424</v>
      </c>
      <c r="M176" s="21"/>
      <c r="N176" s="21">
        <v>32189424</v>
      </c>
      <c r="O176" s="117">
        <v>3300024570</v>
      </c>
      <c r="P176" s="117">
        <v>4300029562</v>
      </c>
      <c r="Q176" s="120">
        <v>44299</v>
      </c>
      <c r="R176" s="123" t="s">
        <v>603</v>
      </c>
      <c r="S176" s="120">
        <v>44301</v>
      </c>
      <c r="T176" s="120">
        <v>44305</v>
      </c>
      <c r="U176" s="120" t="s">
        <v>604</v>
      </c>
    </row>
    <row r="177" spans="1:21" x14ac:dyDescent="0.35">
      <c r="A177" s="12" t="s">
        <v>263</v>
      </c>
      <c r="B177" s="12" t="s">
        <v>282</v>
      </c>
      <c r="C177" s="13" t="s">
        <v>600</v>
      </c>
      <c r="D177" s="14" t="s">
        <v>601</v>
      </c>
      <c r="E177" s="23" t="s">
        <v>399</v>
      </c>
      <c r="F177" s="16" t="s">
        <v>602</v>
      </c>
      <c r="G177" s="17" t="s">
        <v>317</v>
      </c>
      <c r="H177" s="18">
        <v>2020</v>
      </c>
      <c r="I177" s="19">
        <v>44182</v>
      </c>
      <c r="J177" s="20" t="s">
        <v>605</v>
      </c>
      <c r="K177" s="21"/>
      <c r="L177" s="21"/>
      <c r="M177" s="21">
        <v>2800000</v>
      </c>
      <c r="N177" s="21">
        <v>2800000</v>
      </c>
      <c r="O177" s="118"/>
      <c r="P177" s="118"/>
      <c r="Q177" s="121"/>
      <c r="R177" s="124"/>
      <c r="S177" s="121"/>
      <c r="T177" s="118"/>
      <c r="U177" s="118"/>
    </row>
    <row r="178" spans="1:21" x14ac:dyDescent="0.35">
      <c r="A178" s="12" t="s">
        <v>263</v>
      </c>
      <c r="B178" s="12" t="s">
        <v>282</v>
      </c>
      <c r="C178" s="13" t="s">
        <v>600</v>
      </c>
      <c r="D178" s="14" t="s">
        <v>601</v>
      </c>
      <c r="E178" s="23" t="s">
        <v>399</v>
      </c>
      <c r="F178" s="16" t="s">
        <v>602</v>
      </c>
      <c r="G178" s="17" t="s">
        <v>317</v>
      </c>
      <c r="H178" s="18">
        <v>2020</v>
      </c>
      <c r="I178" s="19">
        <v>44182</v>
      </c>
      <c r="J178" s="20" t="s">
        <v>606</v>
      </c>
      <c r="K178" s="21"/>
      <c r="L178" s="21"/>
      <c r="M178" s="21">
        <v>8231000</v>
      </c>
      <c r="N178" s="21">
        <v>8231000</v>
      </c>
      <c r="O178" s="118"/>
      <c r="P178" s="118"/>
      <c r="Q178" s="121"/>
      <c r="R178" s="124"/>
      <c r="S178" s="121"/>
      <c r="T178" s="118"/>
      <c r="U178" s="118"/>
    </row>
    <row r="179" spans="1:21" x14ac:dyDescent="0.35">
      <c r="A179" s="12" t="s">
        <v>263</v>
      </c>
      <c r="B179" s="12" t="s">
        <v>282</v>
      </c>
      <c r="C179" s="13" t="s">
        <v>600</v>
      </c>
      <c r="D179" s="14" t="s">
        <v>601</v>
      </c>
      <c r="E179" s="23" t="s">
        <v>399</v>
      </c>
      <c r="F179" s="16" t="s">
        <v>602</v>
      </c>
      <c r="G179" s="17" t="s">
        <v>317</v>
      </c>
      <c r="H179" s="18">
        <v>2020</v>
      </c>
      <c r="I179" s="19">
        <v>44182</v>
      </c>
      <c r="J179" s="20" t="s">
        <v>607</v>
      </c>
      <c r="K179" s="21"/>
      <c r="L179" s="21">
        <v>7290000</v>
      </c>
      <c r="M179" s="21"/>
      <c r="N179" s="21">
        <v>7290000</v>
      </c>
      <c r="O179" s="118"/>
      <c r="P179" s="118"/>
      <c r="Q179" s="121"/>
      <c r="R179" s="124"/>
      <c r="S179" s="121"/>
      <c r="T179" s="118"/>
      <c r="U179" s="118"/>
    </row>
    <row r="180" spans="1:21" s="37" customFormat="1" x14ac:dyDescent="0.35">
      <c r="A180" s="116" t="s">
        <v>608</v>
      </c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36">
        <f>SUM(N176:N179)</f>
        <v>50510424</v>
      </c>
      <c r="O180" s="119"/>
      <c r="P180" s="119"/>
      <c r="Q180" s="122"/>
      <c r="R180" s="125"/>
      <c r="S180" s="122"/>
      <c r="T180" s="119"/>
      <c r="U180" s="119"/>
    </row>
    <row r="181" spans="1:21" x14ac:dyDescent="0.35">
      <c r="A181" s="12" t="s">
        <v>274</v>
      </c>
      <c r="B181" s="12" t="s">
        <v>282</v>
      </c>
      <c r="C181" s="13" t="s">
        <v>609</v>
      </c>
      <c r="D181" s="14" t="s">
        <v>610</v>
      </c>
      <c r="E181" s="23" t="s">
        <v>399</v>
      </c>
      <c r="F181" s="16" t="s">
        <v>611</v>
      </c>
      <c r="G181" s="17" t="s">
        <v>612</v>
      </c>
      <c r="H181" s="18">
        <v>2020</v>
      </c>
      <c r="I181" s="19">
        <v>44239</v>
      </c>
      <c r="J181" s="20" t="s">
        <v>613</v>
      </c>
      <c r="K181" s="21"/>
      <c r="L181" s="21">
        <v>2512458</v>
      </c>
      <c r="M181" s="17"/>
      <c r="N181" s="21">
        <v>2512458</v>
      </c>
      <c r="O181" s="117">
        <v>3300024571</v>
      </c>
      <c r="P181" s="117">
        <v>4300029563</v>
      </c>
      <c r="Q181" s="120">
        <v>44299</v>
      </c>
      <c r="R181" s="123" t="s">
        <v>614</v>
      </c>
      <c r="S181" s="120">
        <v>44301</v>
      </c>
      <c r="T181" s="120">
        <v>44305</v>
      </c>
      <c r="U181" s="120" t="s">
        <v>598</v>
      </c>
    </row>
    <row r="182" spans="1:21" x14ac:dyDescent="0.35">
      <c r="A182" s="12" t="s">
        <v>274</v>
      </c>
      <c r="B182" s="12" t="s">
        <v>282</v>
      </c>
      <c r="C182" s="13" t="s">
        <v>609</v>
      </c>
      <c r="D182" s="14" t="s">
        <v>610</v>
      </c>
      <c r="E182" s="23" t="s">
        <v>399</v>
      </c>
      <c r="F182" s="16" t="s">
        <v>611</v>
      </c>
      <c r="G182" s="17" t="s">
        <v>615</v>
      </c>
      <c r="H182" s="18">
        <v>2020</v>
      </c>
      <c r="I182" s="19">
        <v>44239</v>
      </c>
      <c r="J182" s="20" t="s">
        <v>569</v>
      </c>
      <c r="K182" s="21"/>
      <c r="L182" s="21">
        <v>8728054</v>
      </c>
      <c r="M182" s="17"/>
      <c r="N182" s="21">
        <v>8728054</v>
      </c>
      <c r="O182" s="118"/>
      <c r="P182" s="118"/>
      <c r="Q182" s="121"/>
      <c r="R182" s="124"/>
      <c r="S182" s="121"/>
      <c r="T182" s="118"/>
      <c r="U182" s="118"/>
    </row>
    <row r="183" spans="1:21" x14ac:dyDescent="0.35">
      <c r="A183" s="126" t="s">
        <v>616</v>
      </c>
      <c r="B183" s="126"/>
      <c r="C183" s="126"/>
      <c r="D183" s="126"/>
      <c r="E183" s="126"/>
      <c r="F183" s="126"/>
      <c r="G183" s="126"/>
      <c r="H183" s="126"/>
      <c r="I183" s="126"/>
      <c r="J183" s="126"/>
      <c r="K183" s="126"/>
      <c r="L183" s="126"/>
      <c r="M183" s="126"/>
      <c r="N183" s="32">
        <f>SUM(N181:N182)</f>
        <v>11240512</v>
      </c>
      <c r="O183" s="119"/>
      <c r="P183" s="119"/>
      <c r="Q183" s="122"/>
      <c r="R183" s="125"/>
      <c r="S183" s="122"/>
      <c r="T183" s="119"/>
      <c r="U183" s="119"/>
    </row>
    <row r="184" spans="1:21" x14ac:dyDescent="0.35">
      <c r="A184" s="12" t="s">
        <v>274</v>
      </c>
      <c r="B184" s="12" t="s">
        <v>339</v>
      </c>
      <c r="C184" s="13" t="s">
        <v>340</v>
      </c>
      <c r="D184" s="14" t="s">
        <v>341</v>
      </c>
      <c r="E184" s="23" t="s">
        <v>267</v>
      </c>
      <c r="F184" s="16" t="s">
        <v>342</v>
      </c>
      <c r="G184" s="17" t="s">
        <v>343</v>
      </c>
      <c r="H184" s="18">
        <v>2019</v>
      </c>
      <c r="I184" s="19">
        <v>44256</v>
      </c>
      <c r="J184" s="20" t="s">
        <v>617</v>
      </c>
      <c r="K184" s="38"/>
      <c r="L184" s="39"/>
      <c r="M184" s="39">
        <v>519228</v>
      </c>
      <c r="N184" s="21">
        <f>M184</f>
        <v>519228</v>
      </c>
      <c r="O184" s="117">
        <v>3300024572</v>
      </c>
      <c r="P184" s="117">
        <v>4300029564</v>
      </c>
      <c r="Q184" s="120">
        <v>44300</v>
      </c>
      <c r="R184" s="123" t="s">
        <v>618</v>
      </c>
      <c r="S184" s="120">
        <v>44301</v>
      </c>
      <c r="T184" s="120">
        <v>44301</v>
      </c>
      <c r="U184" s="120" t="s">
        <v>598</v>
      </c>
    </row>
    <row r="185" spans="1:21" x14ac:dyDescent="0.35">
      <c r="A185" s="12" t="s">
        <v>274</v>
      </c>
      <c r="B185" s="12" t="s">
        <v>339</v>
      </c>
      <c r="C185" s="13" t="s">
        <v>340</v>
      </c>
      <c r="D185" s="14" t="s">
        <v>341</v>
      </c>
      <c r="E185" s="23" t="s">
        <v>267</v>
      </c>
      <c r="F185" s="16" t="s">
        <v>342</v>
      </c>
      <c r="G185" s="17" t="s">
        <v>619</v>
      </c>
      <c r="H185" s="18">
        <v>2020</v>
      </c>
      <c r="I185" s="19">
        <v>44256</v>
      </c>
      <c r="J185" s="20" t="s">
        <v>297</v>
      </c>
      <c r="K185" s="38"/>
      <c r="L185" s="39"/>
      <c r="M185" s="39">
        <v>34184507</v>
      </c>
      <c r="N185" s="21">
        <f>M185</f>
        <v>34184507</v>
      </c>
      <c r="O185" s="118"/>
      <c r="P185" s="118"/>
      <c r="Q185" s="121"/>
      <c r="R185" s="124"/>
      <c r="S185" s="121"/>
      <c r="T185" s="121"/>
      <c r="U185" s="121"/>
    </row>
    <row r="186" spans="1:21" x14ac:dyDescent="0.35">
      <c r="A186" s="12" t="s">
        <v>274</v>
      </c>
      <c r="B186" s="12" t="s">
        <v>339</v>
      </c>
      <c r="C186" s="13" t="s">
        <v>340</v>
      </c>
      <c r="D186" s="14" t="s">
        <v>341</v>
      </c>
      <c r="E186" s="23" t="s">
        <v>267</v>
      </c>
      <c r="F186" s="16" t="s">
        <v>342</v>
      </c>
      <c r="G186" s="17" t="s">
        <v>412</v>
      </c>
      <c r="H186" s="18">
        <v>2020</v>
      </c>
      <c r="I186" s="19">
        <v>44256</v>
      </c>
      <c r="J186" s="20" t="s">
        <v>309</v>
      </c>
      <c r="K186" s="38"/>
      <c r="L186" s="39">
        <v>64323312</v>
      </c>
      <c r="M186" s="39"/>
      <c r="N186" s="21">
        <f>L186</f>
        <v>64323312</v>
      </c>
      <c r="O186" s="118"/>
      <c r="P186" s="118"/>
      <c r="Q186" s="121"/>
      <c r="R186" s="124"/>
      <c r="S186" s="121"/>
      <c r="T186" s="121"/>
      <c r="U186" s="121"/>
    </row>
    <row r="187" spans="1:21" x14ac:dyDescent="0.35">
      <c r="A187" s="12" t="s">
        <v>274</v>
      </c>
      <c r="B187" s="12" t="s">
        <v>339</v>
      </c>
      <c r="C187" s="13" t="s">
        <v>340</v>
      </c>
      <c r="D187" s="14" t="s">
        <v>341</v>
      </c>
      <c r="E187" s="23" t="s">
        <v>267</v>
      </c>
      <c r="F187" s="16" t="s">
        <v>342</v>
      </c>
      <c r="G187" s="17" t="s">
        <v>438</v>
      </c>
      <c r="H187" s="18">
        <v>2020</v>
      </c>
      <c r="I187" s="19">
        <v>44256</v>
      </c>
      <c r="J187" s="20" t="s">
        <v>555</v>
      </c>
      <c r="K187" s="38"/>
      <c r="L187" s="39">
        <v>69087988</v>
      </c>
      <c r="M187" s="39"/>
      <c r="N187" s="21">
        <f>L187</f>
        <v>69087988</v>
      </c>
      <c r="O187" s="118"/>
      <c r="P187" s="118"/>
      <c r="Q187" s="121"/>
      <c r="R187" s="124"/>
      <c r="S187" s="121"/>
      <c r="T187" s="121"/>
      <c r="U187" s="121"/>
    </row>
    <row r="188" spans="1:21" x14ac:dyDescent="0.35">
      <c r="A188" s="12" t="s">
        <v>274</v>
      </c>
      <c r="B188" s="12" t="s">
        <v>339</v>
      </c>
      <c r="C188" s="13" t="s">
        <v>340</v>
      </c>
      <c r="D188" s="14" t="s">
        <v>341</v>
      </c>
      <c r="E188" s="23" t="s">
        <v>267</v>
      </c>
      <c r="F188" s="16" t="s">
        <v>342</v>
      </c>
      <c r="G188" s="17" t="s">
        <v>412</v>
      </c>
      <c r="H188" s="18">
        <v>2020</v>
      </c>
      <c r="I188" s="19">
        <v>44263</v>
      </c>
      <c r="J188" s="20" t="s">
        <v>556</v>
      </c>
      <c r="K188" s="38"/>
      <c r="L188" s="39"/>
      <c r="M188" s="39">
        <v>84137779</v>
      </c>
      <c r="N188" s="21">
        <f>M188</f>
        <v>84137779</v>
      </c>
      <c r="O188" s="118"/>
      <c r="P188" s="118"/>
      <c r="Q188" s="121"/>
      <c r="R188" s="124"/>
      <c r="S188" s="121"/>
      <c r="T188" s="121"/>
      <c r="U188" s="121"/>
    </row>
    <row r="189" spans="1:21" x14ac:dyDescent="0.35">
      <c r="A189" s="12" t="s">
        <v>274</v>
      </c>
      <c r="B189" s="12" t="s">
        <v>339</v>
      </c>
      <c r="C189" s="13" t="s">
        <v>340</v>
      </c>
      <c r="D189" s="14" t="s">
        <v>341</v>
      </c>
      <c r="E189" s="23" t="s">
        <v>267</v>
      </c>
      <c r="F189" s="16" t="s">
        <v>342</v>
      </c>
      <c r="G189" s="17" t="s">
        <v>343</v>
      </c>
      <c r="H189" s="18">
        <v>2020</v>
      </c>
      <c r="I189" s="19">
        <v>44263</v>
      </c>
      <c r="J189" s="20" t="s">
        <v>302</v>
      </c>
      <c r="K189" s="21"/>
      <c r="L189" s="21">
        <v>2633400</v>
      </c>
      <c r="M189" s="21"/>
      <c r="N189" s="21">
        <f t="shared" ref="N189" si="0">L189</f>
        <v>2633400</v>
      </c>
      <c r="O189" s="118"/>
      <c r="P189" s="118"/>
      <c r="Q189" s="121"/>
      <c r="R189" s="124"/>
      <c r="S189" s="121"/>
      <c r="T189" s="121"/>
      <c r="U189" s="121"/>
    </row>
    <row r="190" spans="1:21" s="37" customFormat="1" x14ac:dyDescent="0.35">
      <c r="A190" s="116" t="s">
        <v>620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36">
        <f>SUM(N184:N189)</f>
        <v>254886214</v>
      </c>
      <c r="O190" s="119"/>
      <c r="P190" s="119"/>
      <c r="Q190" s="122"/>
      <c r="R190" s="125"/>
      <c r="S190" s="122"/>
      <c r="T190" s="122"/>
      <c r="U190" s="122"/>
    </row>
    <row r="191" spans="1:21" x14ac:dyDescent="0.35">
      <c r="A191" s="12" t="s">
        <v>274</v>
      </c>
      <c r="B191" s="12" t="s">
        <v>621</v>
      </c>
      <c r="C191" s="13" t="s">
        <v>622</v>
      </c>
      <c r="D191" s="14" t="s">
        <v>623</v>
      </c>
      <c r="E191" s="23" t="s">
        <v>267</v>
      </c>
      <c r="F191" s="16" t="s">
        <v>624</v>
      </c>
      <c r="G191" s="17" t="s">
        <v>278</v>
      </c>
      <c r="H191" s="18">
        <v>2020</v>
      </c>
      <c r="I191" s="19">
        <v>44265</v>
      </c>
      <c r="J191" s="20" t="s">
        <v>625</v>
      </c>
      <c r="K191" s="17"/>
      <c r="L191" s="40">
        <v>27743031</v>
      </c>
      <c r="M191" s="17"/>
      <c r="N191" s="21">
        <v>27743031</v>
      </c>
      <c r="O191" s="117">
        <v>3300024573</v>
      </c>
      <c r="P191" s="117">
        <v>4300029565</v>
      </c>
      <c r="Q191" s="120">
        <v>44300</v>
      </c>
      <c r="R191" s="123" t="s">
        <v>626</v>
      </c>
      <c r="S191" s="120">
        <v>44301</v>
      </c>
      <c r="T191" s="120">
        <v>44301</v>
      </c>
      <c r="U191" s="120" t="s">
        <v>598</v>
      </c>
    </row>
    <row r="192" spans="1:21" x14ac:dyDescent="0.35">
      <c r="A192" s="12" t="s">
        <v>274</v>
      </c>
      <c r="B192" s="12" t="s">
        <v>621</v>
      </c>
      <c r="C192" s="13" t="s">
        <v>622</v>
      </c>
      <c r="D192" s="14" t="s">
        <v>623</v>
      </c>
      <c r="E192" s="23" t="s">
        <v>267</v>
      </c>
      <c r="F192" s="16" t="s">
        <v>624</v>
      </c>
      <c r="G192" s="17" t="s">
        <v>627</v>
      </c>
      <c r="H192" s="18">
        <v>2020</v>
      </c>
      <c r="I192" s="19">
        <v>44265</v>
      </c>
      <c r="J192" s="20" t="s">
        <v>613</v>
      </c>
      <c r="K192" s="17"/>
      <c r="L192" s="40">
        <v>20538958</v>
      </c>
      <c r="M192" s="17"/>
      <c r="N192" s="21">
        <v>20538958</v>
      </c>
      <c r="O192" s="118"/>
      <c r="P192" s="118"/>
      <c r="Q192" s="121"/>
      <c r="R192" s="124"/>
      <c r="S192" s="121"/>
      <c r="T192" s="121"/>
      <c r="U192" s="121"/>
    </row>
    <row r="193" spans="1:21" x14ac:dyDescent="0.35">
      <c r="A193" s="12" t="s">
        <v>274</v>
      </c>
      <c r="B193" s="12" t="s">
        <v>621</v>
      </c>
      <c r="C193" s="13" t="s">
        <v>622</v>
      </c>
      <c r="D193" s="14" t="s">
        <v>623</v>
      </c>
      <c r="E193" s="23" t="s">
        <v>267</v>
      </c>
      <c r="F193" s="16" t="s">
        <v>624</v>
      </c>
      <c r="G193" s="17" t="s">
        <v>379</v>
      </c>
      <c r="H193" s="18">
        <v>2020</v>
      </c>
      <c r="I193" s="19">
        <v>44265</v>
      </c>
      <c r="J193" s="20" t="s">
        <v>628</v>
      </c>
      <c r="K193" s="40">
        <v>3269695</v>
      </c>
      <c r="L193" s="40"/>
      <c r="M193" s="17"/>
      <c r="N193" s="21">
        <v>3269695</v>
      </c>
      <c r="O193" s="118"/>
      <c r="P193" s="118"/>
      <c r="Q193" s="121"/>
      <c r="R193" s="124"/>
      <c r="S193" s="121"/>
      <c r="T193" s="121"/>
      <c r="U193" s="121"/>
    </row>
    <row r="194" spans="1:21" x14ac:dyDescent="0.35">
      <c r="A194" s="12" t="s">
        <v>274</v>
      </c>
      <c r="B194" s="12" t="s">
        <v>621</v>
      </c>
      <c r="C194" s="13" t="s">
        <v>622</v>
      </c>
      <c r="D194" s="14" t="s">
        <v>623</v>
      </c>
      <c r="E194" s="23" t="s">
        <v>267</v>
      </c>
      <c r="F194" s="16" t="s">
        <v>624</v>
      </c>
      <c r="G194" s="17" t="s">
        <v>379</v>
      </c>
      <c r="H194" s="18">
        <v>2020</v>
      </c>
      <c r="I194" s="19">
        <v>44267</v>
      </c>
      <c r="J194" s="20" t="s">
        <v>629</v>
      </c>
      <c r="K194" s="40"/>
      <c r="L194" s="40">
        <v>22620904</v>
      </c>
      <c r="M194" s="17"/>
      <c r="N194" s="21">
        <v>22620904</v>
      </c>
      <c r="O194" s="118"/>
      <c r="P194" s="118"/>
      <c r="Q194" s="121"/>
      <c r="R194" s="124"/>
      <c r="S194" s="121"/>
      <c r="T194" s="121"/>
      <c r="U194" s="121"/>
    </row>
    <row r="195" spans="1:21" x14ac:dyDescent="0.35">
      <c r="A195" s="12" t="s">
        <v>274</v>
      </c>
      <c r="B195" s="12" t="s">
        <v>621</v>
      </c>
      <c r="C195" s="13" t="s">
        <v>622</v>
      </c>
      <c r="D195" s="14" t="s">
        <v>623</v>
      </c>
      <c r="E195" s="23" t="s">
        <v>267</v>
      </c>
      <c r="F195" s="16" t="s">
        <v>624</v>
      </c>
      <c r="G195" s="17" t="s">
        <v>286</v>
      </c>
      <c r="H195" s="18">
        <v>2020</v>
      </c>
      <c r="I195" s="19">
        <v>44267</v>
      </c>
      <c r="J195" s="20" t="s">
        <v>366</v>
      </c>
      <c r="K195" s="40"/>
      <c r="L195" s="40">
        <v>32146691</v>
      </c>
      <c r="M195" s="17"/>
      <c r="N195" s="21">
        <v>32146691</v>
      </c>
      <c r="O195" s="118"/>
      <c r="P195" s="118"/>
      <c r="Q195" s="121"/>
      <c r="R195" s="124"/>
      <c r="S195" s="121"/>
      <c r="T195" s="121"/>
      <c r="U195" s="121"/>
    </row>
    <row r="196" spans="1:21" x14ac:dyDescent="0.35">
      <c r="A196" s="12" t="s">
        <v>274</v>
      </c>
      <c r="B196" s="12" t="s">
        <v>621</v>
      </c>
      <c r="C196" s="13" t="s">
        <v>622</v>
      </c>
      <c r="D196" s="14" t="s">
        <v>623</v>
      </c>
      <c r="E196" s="23" t="s">
        <v>267</v>
      </c>
      <c r="F196" s="16" t="s">
        <v>624</v>
      </c>
      <c r="G196" s="17" t="s">
        <v>289</v>
      </c>
      <c r="H196" s="18">
        <v>2020</v>
      </c>
      <c r="I196" s="19">
        <v>44267</v>
      </c>
      <c r="J196" s="20" t="s">
        <v>419</v>
      </c>
      <c r="K196" s="40"/>
      <c r="L196" s="40">
        <v>41259749</v>
      </c>
      <c r="M196" s="17"/>
      <c r="N196" s="21">
        <v>41259749</v>
      </c>
      <c r="O196" s="118"/>
      <c r="P196" s="118"/>
      <c r="Q196" s="121"/>
      <c r="R196" s="124"/>
      <c r="S196" s="121"/>
      <c r="T196" s="121"/>
      <c r="U196" s="121"/>
    </row>
    <row r="197" spans="1:21" x14ac:dyDescent="0.35">
      <c r="A197" s="12" t="s">
        <v>274</v>
      </c>
      <c r="B197" s="12" t="s">
        <v>621</v>
      </c>
      <c r="C197" s="13" t="s">
        <v>622</v>
      </c>
      <c r="D197" s="14" t="s">
        <v>623</v>
      </c>
      <c r="E197" s="23" t="s">
        <v>267</v>
      </c>
      <c r="F197" s="16" t="s">
        <v>624</v>
      </c>
      <c r="G197" s="17" t="s">
        <v>630</v>
      </c>
      <c r="H197" s="18">
        <v>2020</v>
      </c>
      <c r="I197" s="19">
        <v>44267</v>
      </c>
      <c r="J197" s="20" t="s">
        <v>402</v>
      </c>
      <c r="K197" s="40"/>
      <c r="L197" s="40">
        <v>61935489</v>
      </c>
      <c r="M197" s="17"/>
      <c r="N197" s="21">
        <v>61935489</v>
      </c>
      <c r="O197" s="118"/>
      <c r="P197" s="118"/>
      <c r="Q197" s="121"/>
      <c r="R197" s="124"/>
      <c r="S197" s="121"/>
      <c r="T197" s="121"/>
      <c r="U197" s="121"/>
    </row>
    <row r="198" spans="1:21" x14ac:dyDescent="0.35">
      <c r="A198" s="12" t="s">
        <v>274</v>
      </c>
      <c r="B198" s="12" t="s">
        <v>621</v>
      </c>
      <c r="C198" s="13" t="s">
        <v>622</v>
      </c>
      <c r="D198" s="14" t="s">
        <v>623</v>
      </c>
      <c r="E198" s="23" t="s">
        <v>267</v>
      </c>
      <c r="F198" s="16" t="s">
        <v>624</v>
      </c>
      <c r="G198" s="17" t="s">
        <v>296</v>
      </c>
      <c r="H198" s="18">
        <v>2020</v>
      </c>
      <c r="I198" s="19">
        <v>44267</v>
      </c>
      <c r="J198" s="20" t="s">
        <v>360</v>
      </c>
      <c r="K198" s="40"/>
      <c r="L198" s="40">
        <v>45527602</v>
      </c>
      <c r="M198" s="17"/>
      <c r="N198" s="21">
        <v>45527602</v>
      </c>
      <c r="O198" s="118"/>
      <c r="P198" s="118"/>
      <c r="Q198" s="121"/>
      <c r="R198" s="124"/>
      <c r="S198" s="121"/>
      <c r="T198" s="121"/>
      <c r="U198" s="121"/>
    </row>
    <row r="199" spans="1:21" x14ac:dyDescent="0.35">
      <c r="A199" s="12" t="s">
        <v>274</v>
      </c>
      <c r="B199" s="12" t="s">
        <v>621</v>
      </c>
      <c r="C199" s="13" t="s">
        <v>622</v>
      </c>
      <c r="D199" s="14" t="s">
        <v>623</v>
      </c>
      <c r="E199" s="23" t="s">
        <v>267</v>
      </c>
      <c r="F199" s="16" t="s">
        <v>624</v>
      </c>
      <c r="G199" s="17" t="s">
        <v>299</v>
      </c>
      <c r="H199" s="18">
        <v>2020</v>
      </c>
      <c r="I199" s="19">
        <v>44267</v>
      </c>
      <c r="J199" s="20" t="s">
        <v>596</v>
      </c>
      <c r="K199" s="40"/>
      <c r="L199" s="40">
        <v>49244445</v>
      </c>
      <c r="M199" s="17"/>
      <c r="N199" s="21">
        <v>49244445</v>
      </c>
      <c r="O199" s="118"/>
      <c r="P199" s="118"/>
      <c r="Q199" s="121"/>
      <c r="R199" s="124"/>
      <c r="S199" s="121"/>
      <c r="T199" s="121"/>
      <c r="U199" s="121"/>
    </row>
    <row r="200" spans="1:21" x14ac:dyDescent="0.35">
      <c r="A200" s="12" t="s">
        <v>274</v>
      </c>
      <c r="B200" s="12" t="s">
        <v>621</v>
      </c>
      <c r="C200" s="13" t="s">
        <v>622</v>
      </c>
      <c r="D200" s="14" t="s">
        <v>623</v>
      </c>
      <c r="E200" s="23" t="s">
        <v>267</v>
      </c>
      <c r="F200" s="16" t="s">
        <v>624</v>
      </c>
      <c r="G200" s="17" t="s">
        <v>320</v>
      </c>
      <c r="H200" s="18">
        <v>2020</v>
      </c>
      <c r="I200" s="19">
        <v>44267</v>
      </c>
      <c r="J200" s="20" t="s">
        <v>270</v>
      </c>
      <c r="K200" s="40"/>
      <c r="L200" s="40">
        <v>36400128</v>
      </c>
      <c r="M200" s="17"/>
      <c r="N200" s="21">
        <v>36400128</v>
      </c>
      <c r="O200" s="118"/>
      <c r="P200" s="118"/>
      <c r="Q200" s="121"/>
      <c r="R200" s="124"/>
      <c r="S200" s="121"/>
      <c r="T200" s="121"/>
      <c r="U200" s="121"/>
    </row>
    <row r="201" spans="1:21" x14ac:dyDescent="0.35">
      <c r="A201" s="12" t="s">
        <v>274</v>
      </c>
      <c r="B201" s="12" t="s">
        <v>621</v>
      </c>
      <c r="C201" s="13" t="s">
        <v>622</v>
      </c>
      <c r="D201" s="14" t="s">
        <v>623</v>
      </c>
      <c r="E201" s="23" t="s">
        <v>267</v>
      </c>
      <c r="F201" s="16" t="s">
        <v>624</v>
      </c>
      <c r="G201" s="17" t="s">
        <v>582</v>
      </c>
      <c r="H201" s="18">
        <v>2019</v>
      </c>
      <c r="I201" s="19">
        <v>44274</v>
      </c>
      <c r="J201" s="20" t="s">
        <v>631</v>
      </c>
      <c r="K201" s="40"/>
      <c r="L201" s="40">
        <v>40463000</v>
      </c>
      <c r="M201" s="17"/>
      <c r="N201" s="40">
        <v>40463000</v>
      </c>
      <c r="O201" s="118"/>
      <c r="P201" s="118"/>
      <c r="Q201" s="121"/>
      <c r="R201" s="124"/>
      <c r="S201" s="121"/>
      <c r="T201" s="121"/>
      <c r="U201" s="121"/>
    </row>
    <row r="202" spans="1:21" x14ac:dyDescent="0.35">
      <c r="A202" s="12" t="s">
        <v>274</v>
      </c>
      <c r="B202" s="12" t="s">
        <v>621</v>
      </c>
      <c r="C202" s="13" t="s">
        <v>622</v>
      </c>
      <c r="D202" s="14" t="s">
        <v>623</v>
      </c>
      <c r="E202" s="23" t="s">
        <v>267</v>
      </c>
      <c r="F202" s="16" t="s">
        <v>624</v>
      </c>
      <c r="G202" s="17" t="s">
        <v>412</v>
      </c>
      <c r="H202" s="18">
        <v>2019</v>
      </c>
      <c r="I202" s="19">
        <v>44278</v>
      </c>
      <c r="J202" s="20" t="s">
        <v>632</v>
      </c>
      <c r="K202" s="40"/>
      <c r="L202" s="40">
        <v>35986107</v>
      </c>
      <c r="M202" s="17"/>
      <c r="N202" s="40">
        <v>35986107</v>
      </c>
      <c r="O202" s="118"/>
      <c r="P202" s="118"/>
      <c r="Q202" s="121"/>
      <c r="R202" s="124"/>
      <c r="S202" s="121"/>
      <c r="T202" s="121"/>
      <c r="U202" s="121"/>
    </row>
    <row r="203" spans="1:21" x14ac:dyDescent="0.35">
      <c r="A203" s="12" t="s">
        <v>274</v>
      </c>
      <c r="B203" s="12" t="s">
        <v>621</v>
      </c>
      <c r="C203" s="13" t="s">
        <v>622</v>
      </c>
      <c r="D203" s="14" t="s">
        <v>623</v>
      </c>
      <c r="E203" s="23" t="s">
        <v>267</v>
      </c>
      <c r="F203" s="16" t="s">
        <v>624</v>
      </c>
      <c r="G203" s="17" t="s">
        <v>299</v>
      </c>
      <c r="H203" s="18">
        <v>2019</v>
      </c>
      <c r="I203" s="19">
        <v>44278</v>
      </c>
      <c r="J203" s="20" t="s">
        <v>633</v>
      </c>
      <c r="K203" s="40"/>
      <c r="L203" s="40">
        <v>43336406</v>
      </c>
      <c r="M203" s="17"/>
      <c r="N203" s="40">
        <v>43336406</v>
      </c>
      <c r="O203" s="118"/>
      <c r="P203" s="118"/>
      <c r="Q203" s="121"/>
      <c r="R203" s="124"/>
      <c r="S203" s="121"/>
      <c r="T203" s="121"/>
      <c r="U203" s="121"/>
    </row>
    <row r="204" spans="1:21" x14ac:dyDescent="0.35">
      <c r="A204" s="12" t="s">
        <v>274</v>
      </c>
      <c r="B204" s="12" t="s">
        <v>621</v>
      </c>
      <c r="C204" s="13" t="s">
        <v>622</v>
      </c>
      <c r="D204" s="14" t="s">
        <v>623</v>
      </c>
      <c r="E204" s="23" t="s">
        <v>267</v>
      </c>
      <c r="F204" s="16" t="s">
        <v>624</v>
      </c>
      <c r="G204" s="17" t="s">
        <v>634</v>
      </c>
      <c r="H204" s="18">
        <v>2019</v>
      </c>
      <c r="I204" s="19">
        <v>44278</v>
      </c>
      <c r="J204" s="20" t="s">
        <v>635</v>
      </c>
      <c r="K204" s="40"/>
      <c r="L204" s="40">
        <v>42851778</v>
      </c>
      <c r="M204" s="17"/>
      <c r="N204" s="40">
        <v>42851778</v>
      </c>
      <c r="O204" s="118"/>
      <c r="P204" s="118"/>
      <c r="Q204" s="121"/>
      <c r="R204" s="124"/>
      <c r="S204" s="121"/>
      <c r="T204" s="121"/>
      <c r="U204" s="121"/>
    </row>
    <row r="205" spans="1:21" x14ac:dyDescent="0.35">
      <c r="A205" s="12" t="s">
        <v>274</v>
      </c>
      <c r="B205" s="12" t="s">
        <v>621</v>
      </c>
      <c r="C205" s="13" t="s">
        <v>622</v>
      </c>
      <c r="D205" s="14" t="s">
        <v>623</v>
      </c>
      <c r="E205" s="23" t="s">
        <v>267</v>
      </c>
      <c r="F205" s="16" t="s">
        <v>624</v>
      </c>
      <c r="G205" s="17" t="s">
        <v>310</v>
      </c>
      <c r="H205" s="18">
        <v>2019</v>
      </c>
      <c r="I205" s="19">
        <v>44278</v>
      </c>
      <c r="J205" s="20" t="s">
        <v>636</v>
      </c>
      <c r="K205" s="40"/>
      <c r="L205" s="40">
        <v>18893324</v>
      </c>
      <c r="M205" s="17"/>
      <c r="N205" s="40">
        <v>18893324</v>
      </c>
      <c r="O205" s="118"/>
      <c r="P205" s="118"/>
      <c r="Q205" s="121"/>
      <c r="R205" s="124"/>
      <c r="S205" s="121"/>
      <c r="T205" s="121"/>
      <c r="U205" s="121"/>
    </row>
    <row r="206" spans="1:21" x14ac:dyDescent="0.35">
      <c r="A206" s="12" t="s">
        <v>274</v>
      </c>
      <c r="B206" s="12" t="s">
        <v>621</v>
      </c>
      <c r="C206" s="13" t="s">
        <v>622</v>
      </c>
      <c r="D206" s="14" t="s">
        <v>623</v>
      </c>
      <c r="E206" s="23" t="s">
        <v>267</v>
      </c>
      <c r="F206" s="16" t="s">
        <v>624</v>
      </c>
      <c r="G206" s="17" t="s">
        <v>296</v>
      </c>
      <c r="H206" s="18">
        <v>2019</v>
      </c>
      <c r="I206" s="19">
        <v>44278</v>
      </c>
      <c r="J206" s="20" t="s">
        <v>637</v>
      </c>
      <c r="K206" s="40"/>
      <c r="L206" s="40">
        <v>20450072</v>
      </c>
      <c r="M206" s="17"/>
      <c r="N206" s="40">
        <v>20450072</v>
      </c>
      <c r="O206" s="118"/>
      <c r="P206" s="118"/>
      <c r="Q206" s="121"/>
      <c r="R206" s="124"/>
      <c r="S206" s="121"/>
      <c r="T206" s="121"/>
      <c r="U206" s="121"/>
    </row>
    <row r="207" spans="1:21" x14ac:dyDescent="0.35">
      <c r="A207" s="12" t="s">
        <v>274</v>
      </c>
      <c r="B207" s="12" t="s">
        <v>621</v>
      </c>
      <c r="C207" s="13" t="s">
        <v>622</v>
      </c>
      <c r="D207" s="14" t="s">
        <v>623</v>
      </c>
      <c r="E207" s="23" t="s">
        <v>267</v>
      </c>
      <c r="F207" s="16" t="s">
        <v>624</v>
      </c>
      <c r="G207" s="17" t="s">
        <v>638</v>
      </c>
      <c r="H207" s="18">
        <v>2019</v>
      </c>
      <c r="I207" s="19">
        <v>44278</v>
      </c>
      <c r="J207" s="20" t="s">
        <v>639</v>
      </c>
      <c r="K207" s="40"/>
      <c r="L207" s="40">
        <v>46313367</v>
      </c>
      <c r="M207" s="17"/>
      <c r="N207" s="40">
        <v>46313367</v>
      </c>
      <c r="O207" s="118"/>
      <c r="P207" s="118"/>
      <c r="Q207" s="121"/>
      <c r="R207" s="124"/>
      <c r="S207" s="121"/>
      <c r="T207" s="121"/>
      <c r="U207" s="121"/>
    </row>
    <row r="208" spans="1:21" x14ac:dyDescent="0.35">
      <c r="A208" s="12" t="s">
        <v>274</v>
      </c>
      <c r="B208" s="12" t="s">
        <v>621</v>
      </c>
      <c r="C208" s="13" t="s">
        <v>622</v>
      </c>
      <c r="D208" s="14" t="s">
        <v>623</v>
      </c>
      <c r="E208" s="23" t="s">
        <v>267</v>
      </c>
      <c r="F208" s="16" t="s">
        <v>624</v>
      </c>
      <c r="G208" s="17" t="s">
        <v>640</v>
      </c>
      <c r="H208" s="18">
        <v>2019</v>
      </c>
      <c r="I208" s="19">
        <v>44278</v>
      </c>
      <c r="J208" s="20" t="s">
        <v>641</v>
      </c>
      <c r="K208" s="40">
        <v>24835682</v>
      </c>
      <c r="L208" s="40"/>
      <c r="M208" s="17"/>
      <c r="N208" s="40">
        <v>24835682</v>
      </c>
      <c r="O208" s="118"/>
      <c r="P208" s="118"/>
      <c r="Q208" s="121"/>
      <c r="R208" s="124"/>
      <c r="S208" s="121"/>
      <c r="T208" s="121"/>
      <c r="U208" s="121"/>
    </row>
    <row r="209" spans="1:21" x14ac:dyDescent="0.35">
      <c r="A209" s="12" t="s">
        <v>274</v>
      </c>
      <c r="B209" s="12" t="s">
        <v>621</v>
      </c>
      <c r="C209" s="13" t="s">
        <v>622</v>
      </c>
      <c r="D209" s="14" t="s">
        <v>623</v>
      </c>
      <c r="E209" s="23" t="s">
        <v>267</v>
      </c>
      <c r="F209" s="16" t="s">
        <v>624</v>
      </c>
      <c r="G209" s="17" t="s">
        <v>320</v>
      </c>
      <c r="H209" s="18">
        <v>2019</v>
      </c>
      <c r="I209" s="19">
        <v>44274</v>
      </c>
      <c r="J209" s="20" t="s">
        <v>642</v>
      </c>
      <c r="K209" s="40"/>
      <c r="L209" s="40">
        <v>29788834</v>
      </c>
      <c r="M209" s="17"/>
      <c r="N209" s="40">
        <v>29788834</v>
      </c>
      <c r="O209" s="118"/>
      <c r="P209" s="118"/>
      <c r="Q209" s="121"/>
      <c r="R209" s="124"/>
      <c r="S209" s="121"/>
      <c r="T209" s="121"/>
      <c r="U209" s="121"/>
    </row>
    <row r="210" spans="1:21" x14ac:dyDescent="0.35">
      <c r="A210" s="126" t="s">
        <v>643</v>
      </c>
      <c r="B210" s="126"/>
      <c r="C210" s="126"/>
      <c r="D210" s="126"/>
      <c r="E210" s="126"/>
      <c r="F210" s="126"/>
      <c r="G210" s="126"/>
      <c r="H210" s="126"/>
      <c r="I210" s="126"/>
      <c r="J210" s="126"/>
      <c r="K210" s="126"/>
      <c r="L210" s="126"/>
      <c r="M210" s="126"/>
      <c r="N210" s="32">
        <f>SUM(N191:N209)</f>
        <v>643605262</v>
      </c>
      <c r="O210" s="119"/>
      <c r="P210" s="119"/>
      <c r="Q210" s="122"/>
      <c r="R210" s="125"/>
      <c r="S210" s="122"/>
      <c r="T210" s="122"/>
      <c r="U210" s="122"/>
    </row>
    <row r="211" spans="1:21" x14ac:dyDescent="0.35">
      <c r="A211" s="12" t="s">
        <v>274</v>
      </c>
      <c r="B211" s="12" t="s">
        <v>275</v>
      </c>
      <c r="C211" s="12"/>
      <c r="D211" s="14" t="s">
        <v>276</v>
      </c>
      <c r="E211" s="23" t="s">
        <v>267</v>
      </c>
      <c r="F211" s="16" t="s">
        <v>277</v>
      </c>
      <c r="G211" s="24" t="s">
        <v>644</v>
      </c>
      <c r="H211" s="25">
        <v>2020</v>
      </c>
      <c r="I211" s="26">
        <v>44180</v>
      </c>
      <c r="J211" s="27" t="s">
        <v>645</v>
      </c>
      <c r="K211" s="28"/>
      <c r="L211" s="28">
        <v>4866511</v>
      </c>
      <c r="M211" s="28"/>
      <c r="N211" s="29">
        <v>4866511</v>
      </c>
      <c r="O211" s="117">
        <v>3300024706</v>
      </c>
      <c r="P211" s="117">
        <v>4300029692</v>
      </c>
      <c r="Q211" s="120">
        <v>44312</v>
      </c>
      <c r="R211" s="123" t="s">
        <v>646</v>
      </c>
      <c r="S211" s="120">
        <v>44314</v>
      </c>
      <c r="T211" s="120"/>
      <c r="U211" s="114" t="s">
        <v>647</v>
      </c>
    </row>
    <row r="212" spans="1:21" s="37" customFormat="1" x14ac:dyDescent="0.35">
      <c r="A212" s="116" t="s">
        <v>281</v>
      </c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41">
        <f>SUM(N211:N211)</f>
        <v>4866511</v>
      </c>
      <c r="O212" s="119"/>
      <c r="P212" s="119"/>
      <c r="Q212" s="122"/>
      <c r="R212" s="125"/>
      <c r="S212" s="122"/>
      <c r="T212" s="119"/>
      <c r="U212" s="115"/>
    </row>
    <row r="213" spans="1:21" x14ac:dyDescent="0.35">
      <c r="A213" s="12" t="s">
        <v>274</v>
      </c>
      <c r="B213" s="12" t="s">
        <v>362</v>
      </c>
      <c r="C213" s="13" t="s">
        <v>363</v>
      </c>
      <c r="D213" s="14" t="s">
        <v>364</v>
      </c>
      <c r="E213" s="23" t="s">
        <v>267</v>
      </c>
      <c r="F213" s="16" t="s">
        <v>365</v>
      </c>
      <c r="G213" s="17" t="s">
        <v>310</v>
      </c>
      <c r="H213" s="18">
        <v>2019</v>
      </c>
      <c r="I213" s="19">
        <v>44247</v>
      </c>
      <c r="J213" s="20" t="s">
        <v>648</v>
      </c>
      <c r="K213" s="21"/>
      <c r="L213" s="21">
        <v>44800</v>
      </c>
      <c r="M213" s="21"/>
      <c r="N213" s="21">
        <v>44800</v>
      </c>
      <c r="O213" s="117">
        <v>3300024817</v>
      </c>
      <c r="P213" s="117">
        <v>4300029693</v>
      </c>
      <c r="Q213" s="120">
        <v>44314</v>
      </c>
      <c r="R213" s="123" t="s">
        <v>649</v>
      </c>
      <c r="S213" s="120">
        <v>44406</v>
      </c>
      <c r="T213" s="120"/>
      <c r="U213" s="120" t="s">
        <v>598</v>
      </c>
    </row>
    <row r="214" spans="1:21" x14ac:dyDescent="0.35">
      <c r="A214" s="12" t="s">
        <v>274</v>
      </c>
      <c r="B214" s="12" t="s">
        <v>362</v>
      </c>
      <c r="C214" s="13" t="s">
        <v>363</v>
      </c>
      <c r="D214" s="14" t="s">
        <v>364</v>
      </c>
      <c r="E214" s="23" t="s">
        <v>267</v>
      </c>
      <c r="F214" s="16" t="s">
        <v>365</v>
      </c>
      <c r="G214" s="17" t="s">
        <v>317</v>
      </c>
      <c r="H214" s="18">
        <v>2019</v>
      </c>
      <c r="I214" s="19">
        <v>44247</v>
      </c>
      <c r="J214" s="20" t="s">
        <v>636</v>
      </c>
      <c r="K214" s="21"/>
      <c r="L214" s="21">
        <v>81760</v>
      </c>
      <c r="M214" s="21"/>
      <c r="N214" s="21">
        <v>81760</v>
      </c>
      <c r="O214" s="118"/>
      <c r="P214" s="118"/>
      <c r="Q214" s="121"/>
      <c r="R214" s="124"/>
      <c r="S214" s="121"/>
      <c r="T214" s="121"/>
      <c r="U214" s="121"/>
    </row>
    <row r="215" spans="1:21" x14ac:dyDescent="0.35">
      <c r="A215" s="12" t="s">
        <v>274</v>
      </c>
      <c r="B215" s="12" t="s">
        <v>362</v>
      </c>
      <c r="C215" s="13" t="s">
        <v>363</v>
      </c>
      <c r="D215" s="14" t="s">
        <v>364</v>
      </c>
      <c r="E215" s="23" t="s">
        <v>267</v>
      </c>
      <c r="F215" s="16" t="s">
        <v>365</v>
      </c>
      <c r="G215" s="17" t="s">
        <v>650</v>
      </c>
      <c r="H215" s="18">
        <v>2020</v>
      </c>
      <c r="I215" s="19">
        <v>44247</v>
      </c>
      <c r="J215" s="20" t="s">
        <v>651</v>
      </c>
      <c r="K215" s="21"/>
      <c r="L215" s="21">
        <v>36006040</v>
      </c>
      <c r="M215" s="21"/>
      <c r="N215" s="21">
        <v>36006040</v>
      </c>
      <c r="O215" s="118"/>
      <c r="P215" s="118"/>
      <c r="Q215" s="121"/>
      <c r="R215" s="124"/>
      <c r="S215" s="121"/>
      <c r="T215" s="121"/>
      <c r="U215" s="121"/>
    </row>
    <row r="216" spans="1:21" x14ac:dyDescent="0.35">
      <c r="A216" s="12" t="s">
        <v>274</v>
      </c>
      <c r="B216" s="12" t="s">
        <v>362</v>
      </c>
      <c r="C216" s="13" t="s">
        <v>363</v>
      </c>
      <c r="D216" s="14" t="s">
        <v>364</v>
      </c>
      <c r="E216" s="23" t="s">
        <v>267</v>
      </c>
      <c r="F216" s="16" t="s">
        <v>365</v>
      </c>
      <c r="G216" s="17" t="s">
        <v>652</v>
      </c>
      <c r="H216" s="18">
        <v>2020</v>
      </c>
      <c r="I216" s="19">
        <v>44247</v>
      </c>
      <c r="J216" s="20" t="s">
        <v>404</v>
      </c>
      <c r="K216" s="21"/>
      <c r="L216" s="21">
        <v>7915935</v>
      </c>
      <c r="M216" s="21"/>
      <c r="N216" s="21">
        <v>7915935</v>
      </c>
      <c r="O216" s="118"/>
      <c r="P216" s="118"/>
      <c r="Q216" s="121"/>
      <c r="R216" s="124"/>
      <c r="S216" s="118"/>
      <c r="T216" s="118"/>
      <c r="U216" s="118"/>
    </row>
    <row r="217" spans="1:21" s="37" customFormat="1" x14ac:dyDescent="0.35">
      <c r="A217" s="116" t="s">
        <v>369</v>
      </c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41">
        <f>SUM(N213:N216)</f>
        <v>44048535</v>
      </c>
      <c r="O217" s="119"/>
      <c r="P217" s="119"/>
      <c r="Q217" s="122"/>
      <c r="R217" s="125"/>
      <c r="S217" s="119"/>
      <c r="T217" s="119"/>
      <c r="U217" s="119"/>
    </row>
  </sheetData>
  <autoFilter ref="E1:U217" xr:uid="{00000000-0009-0000-0000-000000000000}"/>
  <mergeCells count="312">
    <mergeCell ref="U2:U3"/>
    <mergeCell ref="A3:M3"/>
    <mergeCell ref="O4:O5"/>
    <mergeCell ref="P4:P5"/>
    <mergeCell ref="Q4:Q5"/>
    <mergeCell ref="R4:R5"/>
    <mergeCell ref="S4:S5"/>
    <mergeCell ref="T4:T5"/>
    <mergeCell ref="U4:U5"/>
    <mergeCell ref="A5:M5"/>
    <mergeCell ref="O2:O3"/>
    <mergeCell ref="P2:P3"/>
    <mergeCell ref="Q2:Q3"/>
    <mergeCell ref="R2:R3"/>
    <mergeCell ref="S2:S3"/>
    <mergeCell ref="T2:T3"/>
    <mergeCell ref="U6:U17"/>
    <mergeCell ref="A17:M17"/>
    <mergeCell ref="O18:O21"/>
    <mergeCell ref="P18:P21"/>
    <mergeCell ref="Q18:Q21"/>
    <mergeCell ref="R18:R21"/>
    <mergeCell ref="S18:S21"/>
    <mergeCell ref="T18:T21"/>
    <mergeCell ref="U18:U21"/>
    <mergeCell ref="A21:M21"/>
    <mergeCell ref="O6:O17"/>
    <mergeCell ref="P6:P17"/>
    <mergeCell ref="Q6:Q17"/>
    <mergeCell ref="R6:R17"/>
    <mergeCell ref="S6:S17"/>
    <mergeCell ref="T6:T17"/>
    <mergeCell ref="U22:U35"/>
    <mergeCell ref="A35:M35"/>
    <mergeCell ref="O36:O39"/>
    <mergeCell ref="P36:P39"/>
    <mergeCell ref="Q36:Q39"/>
    <mergeCell ref="R36:R39"/>
    <mergeCell ref="S36:S39"/>
    <mergeCell ref="T36:T39"/>
    <mergeCell ref="U36:U39"/>
    <mergeCell ref="A39:M39"/>
    <mergeCell ref="O22:O35"/>
    <mergeCell ref="P22:P35"/>
    <mergeCell ref="Q22:Q35"/>
    <mergeCell ref="R22:R35"/>
    <mergeCell ref="S22:S35"/>
    <mergeCell ref="T22:T35"/>
    <mergeCell ref="U40:U44"/>
    <mergeCell ref="A44:M44"/>
    <mergeCell ref="O45:O47"/>
    <mergeCell ref="P45:P47"/>
    <mergeCell ref="Q45:Q47"/>
    <mergeCell ref="R45:R47"/>
    <mergeCell ref="S45:S47"/>
    <mergeCell ref="T45:T47"/>
    <mergeCell ref="U45:U47"/>
    <mergeCell ref="A47:M47"/>
    <mergeCell ref="O40:O44"/>
    <mergeCell ref="P40:P44"/>
    <mergeCell ref="Q40:Q44"/>
    <mergeCell ref="R40:R44"/>
    <mergeCell ref="S40:S44"/>
    <mergeCell ref="T40:T44"/>
    <mergeCell ref="U48:U62"/>
    <mergeCell ref="A62:M62"/>
    <mergeCell ref="O63:O70"/>
    <mergeCell ref="P63:P70"/>
    <mergeCell ref="Q63:Q70"/>
    <mergeCell ref="R63:R70"/>
    <mergeCell ref="S63:S70"/>
    <mergeCell ref="T63:T70"/>
    <mergeCell ref="U63:U70"/>
    <mergeCell ref="A70:M70"/>
    <mergeCell ref="O48:O62"/>
    <mergeCell ref="P48:P62"/>
    <mergeCell ref="Q48:Q62"/>
    <mergeCell ref="R48:R62"/>
    <mergeCell ref="S48:S62"/>
    <mergeCell ref="T48:T62"/>
    <mergeCell ref="U71:U72"/>
    <mergeCell ref="A72:M72"/>
    <mergeCell ref="O73:O74"/>
    <mergeCell ref="P73:P74"/>
    <mergeCell ref="Q73:Q74"/>
    <mergeCell ref="R73:R74"/>
    <mergeCell ref="S73:S74"/>
    <mergeCell ref="T73:T74"/>
    <mergeCell ref="U73:U74"/>
    <mergeCell ref="A74:M74"/>
    <mergeCell ref="O71:O72"/>
    <mergeCell ref="P71:P72"/>
    <mergeCell ref="Q71:Q72"/>
    <mergeCell ref="R71:R72"/>
    <mergeCell ref="S71:S72"/>
    <mergeCell ref="T71:T72"/>
    <mergeCell ref="U75:U79"/>
    <mergeCell ref="A79:M79"/>
    <mergeCell ref="O75:O79"/>
    <mergeCell ref="P75:P79"/>
    <mergeCell ref="Q75:Q79"/>
    <mergeCell ref="R75:R79"/>
    <mergeCell ref="S75:S79"/>
    <mergeCell ref="T75:T79"/>
    <mergeCell ref="U80:U83"/>
    <mergeCell ref="A83:M83"/>
    <mergeCell ref="O84:O90"/>
    <mergeCell ref="P84:P90"/>
    <mergeCell ref="Q84:Q90"/>
    <mergeCell ref="R84:R90"/>
    <mergeCell ref="S84:S90"/>
    <mergeCell ref="T84:T90"/>
    <mergeCell ref="U84:U90"/>
    <mergeCell ref="A90:M90"/>
    <mergeCell ref="O80:O83"/>
    <mergeCell ref="P80:P83"/>
    <mergeCell ref="Q80:Q83"/>
    <mergeCell ref="R80:R83"/>
    <mergeCell ref="S80:S83"/>
    <mergeCell ref="T80:T83"/>
    <mergeCell ref="U91:U102"/>
    <mergeCell ref="A102:M102"/>
    <mergeCell ref="O103:O105"/>
    <mergeCell ref="P103:P105"/>
    <mergeCell ref="Q103:Q105"/>
    <mergeCell ref="R103:R105"/>
    <mergeCell ref="S103:S105"/>
    <mergeCell ref="T103:T105"/>
    <mergeCell ref="U103:U105"/>
    <mergeCell ref="A105:M105"/>
    <mergeCell ref="O91:O102"/>
    <mergeCell ref="P91:P102"/>
    <mergeCell ref="Q91:Q102"/>
    <mergeCell ref="R91:R102"/>
    <mergeCell ref="S91:S102"/>
    <mergeCell ref="T91:T102"/>
    <mergeCell ref="U106:U107"/>
    <mergeCell ref="A107:M107"/>
    <mergeCell ref="O108:O109"/>
    <mergeCell ref="P108:P109"/>
    <mergeCell ref="Q108:Q109"/>
    <mergeCell ref="R108:R109"/>
    <mergeCell ref="S108:S109"/>
    <mergeCell ref="T108:T109"/>
    <mergeCell ref="U108:U109"/>
    <mergeCell ref="A109:M109"/>
    <mergeCell ref="O106:O107"/>
    <mergeCell ref="P106:P107"/>
    <mergeCell ref="Q106:Q107"/>
    <mergeCell ref="R106:R107"/>
    <mergeCell ref="S106:S107"/>
    <mergeCell ref="T106:T107"/>
    <mergeCell ref="U110:U111"/>
    <mergeCell ref="A111:M111"/>
    <mergeCell ref="O112:O118"/>
    <mergeCell ref="P112:P118"/>
    <mergeCell ref="Q112:Q118"/>
    <mergeCell ref="R112:R118"/>
    <mergeCell ref="S112:S118"/>
    <mergeCell ref="T112:T118"/>
    <mergeCell ref="U112:U118"/>
    <mergeCell ref="A118:M118"/>
    <mergeCell ref="O110:O111"/>
    <mergeCell ref="P110:P111"/>
    <mergeCell ref="Q110:Q111"/>
    <mergeCell ref="R110:R111"/>
    <mergeCell ref="S110:S111"/>
    <mergeCell ref="T110:T111"/>
    <mergeCell ref="U119:U123"/>
    <mergeCell ref="A123:M123"/>
    <mergeCell ref="O124:O125"/>
    <mergeCell ref="P124:P125"/>
    <mergeCell ref="Q124:Q125"/>
    <mergeCell ref="R124:R125"/>
    <mergeCell ref="S124:S125"/>
    <mergeCell ref="T124:T125"/>
    <mergeCell ref="U124:U125"/>
    <mergeCell ref="A125:M125"/>
    <mergeCell ref="O119:O123"/>
    <mergeCell ref="P119:P123"/>
    <mergeCell ref="Q119:Q123"/>
    <mergeCell ref="R119:R123"/>
    <mergeCell ref="S119:S123"/>
    <mergeCell ref="T119:T123"/>
    <mergeCell ref="U126:U130"/>
    <mergeCell ref="A130:M130"/>
    <mergeCell ref="O131:O134"/>
    <mergeCell ref="P131:P134"/>
    <mergeCell ref="Q131:Q134"/>
    <mergeCell ref="R131:R134"/>
    <mergeCell ref="S131:S134"/>
    <mergeCell ref="T131:T134"/>
    <mergeCell ref="U131:U134"/>
    <mergeCell ref="A134:M134"/>
    <mergeCell ref="O126:O130"/>
    <mergeCell ref="P126:P130"/>
    <mergeCell ref="Q126:Q130"/>
    <mergeCell ref="R126:R130"/>
    <mergeCell ref="S126:S130"/>
    <mergeCell ref="T126:T130"/>
    <mergeCell ref="U135:U142"/>
    <mergeCell ref="A142:M142"/>
    <mergeCell ref="O143:O145"/>
    <mergeCell ref="P143:P145"/>
    <mergeCell ref="Q143:Q145"/>
    <mergeCell ref="R143:R145"/>
    <mergeCell ref="S143:S145"/>
    <mergeCell ref="T143:T145"/>
    <mergeCell ref="U143:U145"/>
    <mergeCell ref="A145:M145"/>
    <mergeCell ref="O135:O142"/>
    <mergeCell ref="P135:P142"/>
    <mergeCell ref="Q135:Q142"/>
    <mergeCell ref="R135:R142"/>
    <mergeCell ref="S135:S142"/>
    <mergeCell ref="T135:T142"/>
    <mergeCell ref="U146:U150"/>
    <mergeCell ref="A150:M150"/>
    <mergeCell ref="O151:O152"/>
    <mergeCell ref="P151:P152"/>
    <mergeCell ref="Q151:Q152"/>
    <mergeCell ref="R151:R152"/>
    <mergeCell ref="S151:S152"/>
    <mergeCell ref="T151:T152"/>
    <mergeCell ref="U151:U152"/>
    <mergeCell ref="A152:M152"/>
    <mergeCell ref="O146:O150"/>
    <mergeCell ref="P146:P150"/>
    <mergeCell ref="Q146:Q150"/>
    <mergeCell ref="R146:R150"/>
    <mergeCell ref="S146:S150"/>
    <mergeCell ref="T146:T150"/>
    <mergeCell ref="U153:U154"/>
    <mergeCell ref="A154:M154"/>
    <mergeCell ref="O155:O163"/>
    <mergeCell ref="P155:P163"/>
    <mergeCell ref="Q155:Q163"/>
    <mergeCell ref="R155:R163"/>
    <mergeCell ref="S155:S163"/>
    <mergeCell ref="T155:T163"/>
    <mergeCell ref="U155:U163"/>
    <mergeCell ref="A163:M163"/>
    <mergeCell ref="O153:O154"/>
    <mergeCell ref="P153:P154"/>
    <mergeCell ref="Q153:Q154"/>
    <mergeCell ref="R153:R154"/>
    <mergeCell ref="S153:S154"/>
    <mergeCell ref="T153:T154"/>
    <mergeCell ref="U164:U169"/>
    <mergeCell ref="A169:M169"/>
    <mergeCell ref="O170:O175"/>
    <mergeCell ref="P170:P175"/>
    <mergeCell ref="Q170:Q175"/>
    <mergeCell ref="R170:R175"/>
    <mergeCell ref="S170:S175"/>
    <mergeCell ref="T170:T175"/>
    <mergeCell ref="U170:U175"/>
    <mergeCell ref="A175:M175"/>
    <mergeCell ref="O164:O169"/>
    <mergeCell ref="P164:P169"/>
    <mergeCell ref="Q164:Q169"/>
    <mergeCell ref="R164:R169"/>
    <mergeCell ref="S164:S169"/>
    <mergeCell ref="T164:T169"/>
    <mergeCell ref="U176:U180"/>
    <mergeCell ref="A180:M180"/>
    <mergeCell ref="O181:O183"/>
    <mergeCell ref="P181:P183"/>
    <mergeCell ref="Q181:Q183"/>
    <mergeCell ref="R181:R183"/>
    <mergeCell ref="S181:S183"/>
    <mergeCell ref="T181:T183"/>
    <mergeCell ref="U181:U183"/>
    <mergeCell ref="A183:M183"/>
    <mergeCell ref="O176:O180"/>
    <mergeCell ref="P176:P180"/>
    <mergeCell ref="Q176:Q180"/>
    <mergeCell ref="R176:R180"/>
    <mergeCell ref="S176:S180"/>
    <mergeCell ref="T176:T180"/>
    <mergeCell ref="U184:U190"/>
    <mergeCell ref="A190:M190"/>
    <mergeCell ref="O191:O210"/>
    <mergeCell ref="P191:P210"/>
    <mergeCell ref="Q191:Q210"/>
    <mergeCell ref="R191:R210"/>
    <mergeCell ref="S191:S210"/>
    <mergeCell ref="T191:T210"/>
    <mergeCell ref="U191:U210"/>
    <mergeCell ref="A210:M210"/>
    <mergeCell ref="O184:O190"/>
    <mergeCell ref="P184:P190"/>
    <mergeCell ref="Q184:Q190"/>
    <mergeCell ref="R184:R190"/>
    <mergeCell ref="S184:S190"/>
    <mergeCell ref="T184:T190"/>
    <mergeCell ref="U211:U212"/>
    <mergeCell ref="A212:M212"/>
    <mergeCell ref="O213:O217"/>
    <mergeCell ref="P213:P217"/>
    <mergeCell ref="Q213:Q217"/>
    <mergeCell ref="R213:R217"/>
    <mergeCell ref="S213:S217"/>
    <mergeCell ref="T213:T217"/>
    <mergeCell ref="U213:U217"/>
    <mergeCell ref="A217:M217"/>
    <mergeCell ref="O211:O212"/>
    <mergeCell ref="P211:P212"/>
    <mergeCell ref="Q211:Q212"/>
    <mergeCell ref="R211:R212"/>
    <mergeCell ref="S211:S212"/>
    <mergeCell ref="T211:T2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A5F2B-6CEC-48D5-938A-45F8684E57EF}">
  <dimension ref="A1:G239"/>
  <sheetViews>
    <sheetView topLeftCell="A160" zoomScale="80" zoomScaleNormal="80" workbookViewId="0">
      <selection activeCell="A175" sqref="A175"/>
    </sheetView>
  </sheetViews>
  <sheetFormatPr baseColWidth="10" defaultRowHeight="14.5" x14ac:dyDescent="0.35"/>
  <cols>
    <col min="1" max="1" width="63" customWidth="1"/>
    <col min="2" max="7" width="21.1796875" customWidth="1"/>
  </cols>
  <sheetData>
    <row r="1" spans="1:7" x14ac:dyDescent="0.35">
      <c r="A1" s="128" t="s">
        <v>653</v>
      </c>
      <c r="B1" s="128"/>
      <c r="C1" s="128"/>
      <c r="D1" s="128"/>
      <c r="E1" s="128"/>
      <c r="F1" s="128"/>
      <c r="G1" s="128"/>
    </row>
    <row r="2" spans="1:7" x14ac:dyDescent="0.35">
      <c r="A2" s="128"/>
      <c r="B2" s="128"/>
      <c r="C2" s="128"/>
      <c r="D2" s="128"/>
      <c r="E2" s="128"/>
      <c r="F2" s="128"/>
      <c r="G2" s="128"/>
    </row>
    <row r="3" spans="1:7" ht="26" x14ac:dyDescent="0.35">
      <c r="A3" s="46" t="s">
        <v>654</v>
      </c>
      <c r="B3" s="51" t="s">
        <v>655</v>
      </c>
      <c r="C3" s="52" t="s">
        <v>656</v>
      </c>
      <c r="D3" s="53" t="s">
        <v>657</v>
      </c>
      <c r="E3" s="54" t="s">
        <v>658</v>
      </c>
      <c r="F3" s="54" t="s">
        <v>659</v>
      </c>
      <c r="G3" s="54" t="s">
        <v>660</v>
      </c>
    </row>
    <row r="4" spans="1:7" x14ac:dyDescent="0.35">
      <c r="A4" s="62" t="s">
        <v>661</v>
      </c>
      <c r="B4" s="63">
        <v>1694230599.45</v>
      </c>
      <c r="C4" s="63">
        <v>2394951804</v>
      </c>
      <c r="D4" s="63">
        <v>2376182131.3500004</v>
      </c>
      <c r="E4" s="63">
        <v>2665909453</v>
      </c>
      <c r="F4" s="63">
        <v>972066248</v>
      </c>
      <c r="G4" s="63">
        <v>427494732</v>
      </c>
    </row>
    <row r="5" spans="1:7" x14ac:dyDescent="0.35">
      <c r="A5" s="43" t="s">
        <v>662</v>
      </c>
      <c r="B5" s="8">
        <v>21485009</v>
      </c>
      <c r="C5" s="8">
        <v>21536087</v>
      </c>
      <c r="D5" s="8">
        <v>21485009</v>
      </c>
      <c r="E5" s="8"/>
      <c r="F5" s="8"/>
      <c r="G5" s="8"/>
    </row>
    <row r="6" spans="1:7" x14ac:dyDescent="0.35">
      <c r="A6" s="43" t="s">
        <v>663</v>
      </c>
      <c r="B6" s="8">
        <v>8601040</v>
      </c>
      <c r="C6" s="44">
        <v>75435163</v>
      </c>
      <c r="D6" s="44">
        <v>14810694</v>
      </c>
      <c r="E6" s="8">
        <v>27753232</v>
      </c>
      <c r="F6" s="8">
        <v>72199870</v>
      </c>
      <c r="G6" s="8">
        <v>46576</v>
      </c>
    </row>
    <row r="7" spans="1:7" x14ac:dyDescent="0.35">
      <c r="A7" s="43" t="s">
        <v>664</v>
      </c>
      <c r="B7" s="8">
        <v>268451599.44999999</v>
      </c>
      <c r="C7" s="44">
        <v>289227037</v>
      </c>
      <c r="D7" s="44">
        <v>316939713.44999999</v>
      </c>
      <c r="E7" s="8">
        <v>349414389</v>
      </c>
      <c r="F7" s="8">
        <v>222203211</v>
      </c>
      <c r="G7" s="44">
        <v>183371243</v>
      </c>
    </row>
    <row r="8" spans="1:7" x14ac:dyDescent="0.35">
      <c r="A8" s="43" t="s">
        <v>665</v>
      </c>
      <c r="B8" s="8">
        <v>313043478</v>
      </c>
      <c r="C8" s="8">
        <v>718932464</v>
      </c>
      <c r="D8" s="8">
        <v>388134094</v>
      </c>
      <c r="E8" s="8">
        <v>585136291</v>
      </c>
      <c r="F8" s="8">
        <v>253522349</v>
      </c>
      <c r="G8" s="8">
        <v>138896585</v>
      </c>
    </row>
    <row r="9" spans="1:7" x14ac:dyDescent="0.35">
      <c r="A9" s="43" t="s">
        <v>666</v>
      </c>
      <c r="B9" s="8">
        <v>231473413</v>
      </c>
      <c r="C9" s="8">
        <v>231868113</v>
      </c>
      <c r="D9" s="8">
        <v>231473413</v>
      </c>
      <c r="E9" s="8">
        <v>208946838</v>
      </c>
      <c r="F9" s="8">
        <v>23086659</v>
      </c>
      <c r="G9" s="8">
        <v>22003185</v>
      </c>
    </row>
    <row r="10" spans="1:7" x14ac:dyDescent="0.35">
      <c r="A10" s="43" t="s">
        <v>667</v>
      </c>
      <c r="B10" s="8">
        <v>851176060</v>
      </c>
      <c r="C10" s="44">
        <v>1057952940</v>
      </c>
      <c r="D10" s="44">
        <v>1402440199.9000001</v>
      </c>
      <c r="E10" s="8">
        <v>1493759695</v>
      </c>
      <c r="F10" s="8">
        <v>401054159</v>
      </c>
      <c r="G10" s="8">
        <v>83177143</v>
      </c>
    </row>
    <row r="11" spans="1:7" x14ac:dyDescent="0.35">
      <c r="A11" s="43" t="s">
        <v>668</v>
      </c>
      <c r="B11" s="8">
        <v>0</v>
      </c>
      <c r="C11" s="8">
        <v>0</v>
      </c>
      <c r="D11" s="8">
        <v>899008</v>
      </c>
      <c r="E11" s="8">
        <v>899008</v>
      </c>
      <c r="F11" s="8">
        <v>0</v>
      </c>
      <c r="G11" s="8">
        <v>0</v>
      </c>
    </row>
    <row r="12" spans="1:7" x14ac:dyDescent="0.35">
      <c r="A12" s="62" t="s">
        <v>669</v>
      </c>
      <c r="B12" s="63"/>
      <c r="C12" s="63"/>
      <c r="D12" s="63">
        <v>237729616.71000001</v>
      </c>
      <c r="E12" s="63">
        <v>1770137</v>
      </c>
      <c r="F12" s="63">
        <v>256218</v>
      </c>
      <c r="G12" s="63">
        <v>131000</v>
      </c>
    </row>
    <row r="13" spans="1:7" x14ac:dyDescent="0.35">
      <c r="A13" s="43" t="s">
        <v>665</v>
      </c>
      <c r="B13" s="8"/>
      <c r="C13" s="8"/>
      <c r="D13" s="44">
        <v>131000</v>
      </c>
      <c r="E13" s="8">
        <v>0</v>
      </c>
      <c r="F13" s="8">
        <v>131000</v>
      </c>
      <c r="G13" s="8">
        <v>131000</v>
      </c>
    </row>
    <row r="14" spans="1:7" x14ac:dyDescent="0.35">
      <c r="A14" s="43" t="s">
        <v>667</v>
      </c>
      <c r="B14" s="8"/>
      <c r="C14" s="8"/>
      <c r="D14" s="44">
        <v>1187685</v>
      </c>
      <c r="E14" s="8">
        <v>1062467</v>
      </c>
      <c r="F14" s="8">
        <v>125218</v>
      </c>
      <c r="G14" s="8">
        <v>0</v>
      </c>
    </row>
    <row r="15" spans="1:7" x14ac:dyDescent="0.35">
      <c r="A15" s="43" t="s">
        <v>670</v>
      </c>
      <c r="B15" s="8"/>
      <c r="C15" s="8"/>
      <c r="D15" s="44">
        <v>22763197</v>
      </c>
      <c r="E15" s="8">
        <v>707670</v>
      </c>
      <c r="F15" s="8">
        <v>0</v>
      </c>
      <c r="G15" s="8">
        <v>0</v>
      </c>
    </row>
    <row r="16" spans="1:7" x14ac:dyDescent="0.35">
      <c r="A16" s="43" t="s">
        <v>671</v>
      </c>
      <c r="B16" s="8"/>
      <c r="C16" s="8"/>
      <c r="D16" s="45">
        <v>213647734.71000001</v>
      </c>
      <c r="E16" s="8"/>
      <c r="F16" s="8"/>
      <c r="G16" s="8"/>
    </row>
    <row r="17" spans="1:7" x14ac:dyDescent="0.35">
      <c r="A17" s="62" t="s">
        <v>672</v>
      </c>
      <c r="B17" s="63"/>
      <c r="C17" s="63">
        <v>57976499</v>
      </c>
      <c r="D17" s="63"/>
      <c r="E17" s="63">
        <v>52287015</v>
      </c>
      <c r="F17" s="63">
        <v>10245373</v>
      </c>
      <c r="G17" s="63">
        <v>9035284</v>
      </c>
    </row>
    <row r="18" spans="1:7" x14ac:dyDescent="0.35">
      <c r="A18" s="43" t="s">
        <v>665</v>
      </c>
      <c r="B18" s="8"/>
      <c r="C18" s="8">
        <v>21425384</v>
      </c>
      <c r="D18" s="44"/>
      <c r="E18" s="8">
        <v>19556667</v>
      </c>
      <c r="F18" s="8">
        <v>4579031</v>
      </c>
      <c r="G18" s="8">
        <v>4057544</v>
      </c>
    </row>
    <row r="19" spans="1:7" x14ac:dyDescent="0.35">
      <c r="A19" s="43" t="s">
        <v>667</v>
      </c>
      <c r="B19" s="8"/>
      <c r="C19" s="44">
        <v>35741015</v>
      </c>
      <c r="D19" s="8"/>
      <c r="E19" s="8">
        <v>32730348</v>
      </c>
      <c r="F19" s="8">
        <v>5666342</v>
      </c>
      <c r="G19" s="8">
        <v>4977740</v>
      </c>
    </row>
    <row r="20" spans="1:7" x14ac:dyDescent="0.35">
      <c r="A20" s="43" t="s">
        <v>673</v>
      </c>
      <c r="B20" s="8"/>
      <c r="C20" s="44">
        <v>810100</v>
      </c>
      <c r="D20" s="8"/>
      <c r="E20" s="8"/>
      <c r="F20" s="8"/>
      <c r="G20" s="8"/>
    </row>
    <row r="21" spans="1:7" x14ac:dyDescent="0.35">
      <c r="A21" s="46" t="s">
        <v>674</v>
      </c>
      <c r="B21" s="48">
        <v>1694230599.45</v>
      </c>
      <c r="C21" s="49">
        <v>2452928303</v>
      </c>
      <c r="D21" s="50">
        <v>2613911748.0600004</v>
      </c>
      <c r="E21" s="47">
        <v>2719966605</v>
      </c>
      <c r="F21" s="47">
        <v>982567839</v>
      </c>
      <c r="G21" s="47">
        <v>436661016</v>
      </c>
    </row>
    <row r="23" spans="1:7" ht="14.5" customHeight="1" x14ac:dyDescent="0.35">
      <c r="A23" s="134" t="s">
        <v>675</v>
      </c>
      <c r="B23" s="134"/>
      <c r="C23" s="134"/>
      <c r="D23" s="134"/>
      <c r="E23" s="134"/>
      <c r="F23" s="134"/>
      <c r="G23" s="134"/>
    </row>
    <row r="24" spans="1:7" ht="14.5" customHeight="1" x14ac:dyDescent="0.35">
      <c r="A24" s="135"/>
      <c r="B24" s="135"/>
      <c r="C24" s="135"/>
      <c r="D24" s="135"/>
      <c r="E24" s="135"/>
      <c r="F24" s="135"/>
      <c r="G24" s="135"/>
    </row>
    <row r="25" spans="1:7" ht="26" x14ac:dyDescent="0.35">
      <c r="A25" s="64" t="s">
        <v>676</v>
      </c>
      <c r="B25" s="51" t="s">
        <v>655</v>
      </c>
      <c r="C25" s="65" t="s">
        <v>656</v>
      </c>
      <c r="D25" s="52" t="s">
        <v>657</v>
      </c>
      <c r="E25" s="64" t="s">
        <v>658</v>
      </c>
      <c r="F25" s="64" t="s">
        <v>659</v>
      </c>
      <c r="G25" s="64" t="s">
        <v>660</v>
      </c>
    </row>
    <row r="26" spans="1:7" x14ac:dyDescent="0.35">
      <c r="A26" s="66" t="s">
        <v>661</v>
      </c>
      <c r="B26" s="69">
        <v>1004362014</v>
      </c>
      <c r="C26" s="69">
        <v>1014021554</v>
      </c>
      <c r="D26" s="69">
        <v>1459956611</v>
      </c>
      <c r="E26" s="69">
        <v>1216161526</v>
      </c>
      <c r="F26" s="69">
        <v>662745320</v>
      </c>
      <c r="G26" s="69">
        <v>265546</v>
      </c>
    </row>
    <row r="27" spans="1:7" x14ac:dyDescent="0.35">
      <c r="A27" s="43" t="s">
        <v>677</v>
      </c>
      <c r="B27" s="55">
        <v>118824927</v>
      </c>
      <c r="C27" s="55">
        <v>119446883</v>
      </c>
      <c r="D27" s="55">
        <v>184185282</v>
      </c>
      <c r="E27" s="55">
        <v>172654133</v>
      </c>
      <c r="F27" s="55">
        <v>60424277</v>
      </c>
      <c r="G27" s="55">
        <v>0</v>
      </c>
    </row>
    <row r="28" spans="1:7" x14ac:dyDescent="0.35">
      <c r="A28" s="43" t="s">
        <v>678</v>
      </c>
      <c r="B28" s="55">
        <v>872003870</v>
      </c>
      <c r="C28" s="56">
        <v>881041454</v>
      </c>
      <c r="D28" s="56">
        <v>1010605798</v>
      </c>
      <c r="E28" s="55">
        <v>849742432</v>
      </c>
      <c r="F28" s="55">
        <v>505173853</v>
      </c>
      <c r="G28" s="55">
        <v>0</v>
      </c>
    </row>
    <row r="29" spans="1:7" x14ac:dyDescent="0.35">
      <c r="A29" s="43" t="s">
        <v>679</v>
      </c>
      <c r="B29" s="55">
        <v>13533217</v>
      </c>
      <c r="C29" s="56">
        <v>13533217</v>
      </c>
      <c r="D29" s="56">
        <v>265165531</v>
      </c>
      <c r="E29" s="55">
        <v>193764961</v>
      </c>
      <c r="F29" s="55">
        <v>97147190</v>
      </c>
      <c r="G29" s="55">
        <v>265546</v>
      </c>
    </row>
    <row r="30" spans="1:7" x14ac:dyDescent="0.35">
      <c r="A30" s="66" t="s">
        <v>680</v>
      </c>
      <c r="B30" s="69"/>
      <c r="C30" s="69"/>
      <c r="D30" s="69">
        <v>294366487</v>
      </c>
      <c r="E30" s="69"/>
      <c r="F30" s="69"/>
      <c r="G30" s="69"/>
    </row>
    <row r="31" spans="1:7" x14ac:dyDescent="0.35">
      <c r="A31" s="43" t="s">
        <v>681</v>
      </c>
      <c r="B31" s="55"/>
      <c r="C31" s="55"/>
      <c r="D31" s="57">
        <v>294366487</v>
      </c>
      <c r="E31" s="55"/>
      <c r="F31" s="55"/>
      <c r="G31" s="55"/>
    </row>
    <row r="32" spans="1:7" x14ac:dyDescent="0.35">
      <c r="A32" s="66" t="s">
        <v>672</v>
      </c>
      <c r="B32" s="69"/>
      <c r="C32" s="69">
        <v>100242487</v>
      </c>
      <c r="D32" s="69"/>
      <c r="E32" s="69">
        <v>95228177</v>
      </c>
      <c r="F32" s="69">
        <v>12608869</v>
      </c>
      <c r="G32" s="69">
        <v>0</v>
      </c>
    </row>
    <row r="33" spans="1:7" x14ac:dyDescent="0.35">
      <c r="A33" s="43" t="s">
        <v>677</v>
      </c>
      <c r="B33" s="55"/>
      <c r="C33" s="56">
        <v>89259859</v>
      </c>
      <c r="D33" s="55"/>
      <c r="E33" s="55">
        <v>84021056</v>
      </c>
      <c r="F33" s="55">
        <v>5238803</v>
      </c>
      <c r="G33" s="55">
        <v>0</v>
      </c>
    </row>
    <row r="34" spans="1:7" x14ac:dyDescent="0.35">
      <c r="A34" s="43" t="s">
        <v>678</v>
      </c>
      <c r="B34" s="55"/>
      <c r="C34" s="56">
        <v>7370066</v>
      </c>
      <c r="D34" s="56"/>
      <c r="E34" s="55">
        <v>7594559</v>
      </c>
      <c r="F34" s="55">
        <v>7370066</v>
      </c>
      <c r="G34" s="55">
        <v>0</v>
      </c>
    </row>
    <row r="35" spans="1:7" x14ac:dyDescent="0.35">
      <c r="A35" s="43" t="s">
        <v>679</v>
      </c>
      <c r="B35" s="55"/>
      <c r="C35" s="56">
        <v>3612562</v>
      </c>
      <c r="D35" s="56"/>
      <c r="E35" s="55">
        <v>3612562</v>
      </c>
      <c r="F35" s="55">
        <v>0</v>
      </c>
      <c r="G35" s="55">
        <v>0</v>
      </c>
    </row>
    <row r="36" spans="1:7" x14ac:dyDescent="0.35">
      <c r="A36" s="67" t="s">
        <v>674</v>
      </c>
      <c r="B36" s="68">
        <v>1004362014</v>
      </c>
      <c r="C36" s="68">
        <v>1114264041</v>
      </c>
      <c r="D36" s="68">
        <v>1754323098</v>
      </c>
      <c r="E36" s="68">
        <v>1311389703</v>
      </c>
      <c r="F36" s="68">
        <v>675354189</v>
      </c>
      <c r="G36" s="68">
        <v>265546</v>
      </c>
    </row>
    <row r="38" spans="1:7" ht="14.5" customHeight="1" x14ac:dyDescent="0.35">
      <c r="A38" s="132" t="s">
        <v>682</v>
      </c>
      <c r="B38" s="132"/>
      <c r="C38" s="132"/>
      <c r="D38" s="132"/>
      <c r="E38" s="132"/>
      <c r="F38" s="132"/>
      <c r="G38" s="132"/>
    </row>
    <row r="39" spans="1:7" ht="14.5" customHeight="1" x14ac:dyDescent="0.35">
      <c r="A39" s="133"/>
      <c r="B39" s="133"/>
      <c r="C39" s="133"/>
      <c r="D39" s="133"/>
      <c r="E39" s="133"/>
      <c r="F39" s="133"/>
      <c r="G39" s="133"/>
    </row>
    <row r="40" spans="1:7" ht="26" x14ac:dyDescent="0.35">
      <c r="A40" s="70" t="s">
        <v>676</v>
      </c>
      <c r="B40" s="51" t="s">
        <v>655</v>
      </c>
      <c r="C40" s="52" t="s">
        <v>656</v>
      </c>
      <c r="D40" s="53" t="s">
        <v>657</v>
      </c>
      <c r="E40" s="54" t="s">
        <v>658</v>
      </c>
      <c r="F40" s="54" t="s">
        <v>659</v>
      </c>
      <c r="G40" s="54" t="s">
        <v>660</v>
      </c>
    </row>
    <row r="41" spans="1:7" x14ac:dyDescent="0.35">
      <c r="A41" s="62" t="s">
        <v>661</v>
      </c>
      <c r="B41" s="63">
        <v>469211672</v>
      </c>
      <c r="C41" s="63">
        <v>470631980</v>
      </c>
      <c r="D41" s="63">
        <v>666760640</v>
      </c>
      <c r="E41" s="63">
        <v>556844787</v>
      </c>
      <c r="F41" s="63">
        <v>315043082</v>
      </c>
      <c r="G41" s="63">
        <v>0</v>
      </c>
    </row>
    <row r="42" spans="1:7" x14ac:dyDescent="0.35">
      <c r="A42" s="43" t="s">
        <v>683</v>
      </c>
      <c r="B42" s="8">
        <v>312747313</v>
      </c>
      <c r="C42" s="58">
        <v>312747313</v>
      </c>
      <c r="D42" s="58">
        <v>313936323</v>
      </c>
      <c r="E42" s="8">
        <v>174186482</v>
      </c>
      <c r="F42" s="58">
        <v>139749841</v>
      </c>
      <c r="G42" s="8">
        <v>0</v>
      </c>
    </row>
    <row r="43" spans="1:7" x14ac:dyDescent="0.35">
      <c r="A43" s="43" t="s">
        <v>666</v>
      </c>
      <c r="B43" s="8">
        <v>31651791</v>
      </c>
      <c r="C43" s="8">
        <v>31651791</v>
      </c>
      <c r="D43" s="8">
        <v>31651791</v>
      </c>
      <c r="E43" s="8">
        <v>31651791</v>
      </c>
      <c r="F43" s="8">
        <v>20045</v>
      </c>
      <c r="G43" s="8">
        <v>0</v>
      </c>
    </row>
    <row r="44" spans="1:7" x14ac:dyDescent="0.35">
      <c r="A44" s="43" t="s">
        <v>679</v>
      </c>
      <c r="B44" s="8">
        <v>86012412</v>
      </c>
      <c r="C44" s="58">
        <v>87432720</v>
      </c>
      <c r="D44" s="58">
        <v>280360235</v>
      </c>
      <c r="E44" s="8">
        <v>312346608</v>
      </c>
      <c r="F44" s="8">
        <v>173120811</v>
      </c>
      <c r="G44" s="8">
        <v>0</v>
      </c>
    </row>
    <row r="45" spans="1:7" x14ac:dyDescent="0.35">
      <c r="A45" s="43" t="s">
        <v>668</v>
      </c>
      <c r="B45" s="8">
        <v>38800156</v>
      </c>
      <c r="C45" s="8">
        <v>38800156</v>
      </c>
      <c r="D45" s="8">
        <v>40812291</v>
      </c>
      <c r="E45" s="8">
        <v>38659906</v>
      </c>
      <c r="F45" s="8">
        <v>2152385</v>
      </c>
      <c r="G45" s="8">
        <v>0</v>
      </c>
    </row>
    <row r="46" spans="1:7" x14ac:dyDescent="0.35">
      <c r="A46" s="62" t="s">
        <v>684</v>
      </c>
      <c r="B46" s="63"/>
      <c r="C46" s="63"/>
      <c r="D46" s="63">
        <v>488246211</v>
      </c>
      <c r="E46" s="63">
        <v>331730</v>
      </c>
      <c r="F46" s="63">
        <v>1276374</v>
      </c>
      <c r="G46" s="63">
        <v>0</v>
      </c>
    </row>
    <row r="47" spans="1:7" x14ac:dyDescent="0.35">
      <c r="A47" s="43" t="s">
        <v>679</v>
      </c>
      <c r="B47" s="8"/>
      <c r="C47" s="8"/>
      <c r="D47" s="58">
        <v>1454134</v>
      </c>
      <c r="E47" s="8">
        <v>331730</v>
      </c>
      <c r="F47" s="8">
        <v>1276374</v>
      </c>
      <c r="G47" s="8">
        <v>0</v>
      </c>
    </row>
    <row r="48" spans="1:7" x14ac:dyDescent="0.35">
      <c r="A48" s="43" t="s">
        <v>685</v>
      </c>
      <c r="B48" s="8"/>
      <c r="C48" s="8"/>
      <c r="D48" s="45">
        <v>486792077</v>
      </c>
      <c r="E48" s="8"/>
      <c r="F48" s="8"/>
      <c r="G48" s="8"/>
    </row>
    <row r="49" spans="1:7" x14ac:dyDescent="0.35">
      <c r="A49" s="62" t="s">
        <v>672</v>
      </c>
      <c r="B49" s="63"/>
      <c r="C49" s="63">
        <v>391082035</v>
      </c>
      <c r="D49" s="63"/>
      <c r="E49" s="63">
        <v>2779267136</v>
      </c>
      <c r="F49" s="63">
        <v>162545411</v>
      </c>
      <c r="G49" s="63">
        <v>4866115</v>
      </c>
    </row>
    <row r="50" spans="1:7" x14ac:dyDescent="0.35">
      <c r="A50" s="43" t="s">
        <v>686</v>
      </c>
      <c r="B50" s="8"/>
      <c r="C50" s="58">
        <v>86257378</v>
      </c>
      <c r="D50" s="8"/>
      <c r="E50" s="8">
        <v>0</v>
      </c>
      <c r="F50" s="8">
        <v>86257378</v>
      </c>
      <c r="G50" s="8">
        <v>0</v>
      </c>
    </row>
    <row r="51" spans="1:7" x14ac:dyDescent="0.35">
      <c r="A51" s="43" t="s">
        <v>683</v>
      </c>
      <c r="B51" s="8"/>
      <c r="C51" s="58">
        <v>771354</v>
      </c>
      <c r="D51" s="58"/>
      <c r="E51" s="8">
        <v>32217375</v>
      </c>
      <c r="F51" s="8">
        <v>20357913</v>
      </c>
      <c r="G51" s="8">
        <v>0</v>
      </c>
    </row>
    <row r="52" spans="1:7" x14ac:dyDescent="0.35">
      <c r="A52" s="43" t="s">
        <v>687</v>
      </c>
      <c r="B52" s="8"/>
      <c r="C52" s="58">
        <v>4854315</v>
      </c>
      <c r="D52" s="58"/>
      <c r="E52" s="8">
        <v>0</v>
      </c>
      <c r="F52" s="8">
        <v>4866115</v>
      </c>
      <c r="G52" s="8">
        <v>4866115</v>
      </c>
    </row>
    <row r="53" spans="1:7" x14ac:dyDescent="0.35">
      <c r="A53" s="43" t="s">
        <v>679</v>
      </c>
      <c r="B53" s="8"/>
      <c r="C53" s="58">
        <v>299198988</v>
      </c>
      <c r="D53" s="8"/>
      <c r="E53" s="8">
        <v>2747049761</v>
      </c>
      <c r="F53" s="8">
        <v>51064005</v>
      </c>
      <c r="G53" s="8">
        <v>0</v>
      </c>
    </row>
    <row r="54" spans="1:7" x14ac:dyDescent="0.35">
      <c r="A54" s="71" t="s">
        <v>674</v>
      </c>
      <c r="B54" s="72">
        <v>469211672</v>
      </c>
      <c r="C54" s="73">
        <v>861714015</v>
      </c>
      <c r="D54" s="74">
        <v>1155006851</v>
      </c>
      <c r="E54" s="75">
        <v>3336443653</v>
      </c>
      <c r="F54" s="75">
        <v>478864867</v>
      </c>
      <c r="G54" s="75">
        <v>4866115</v>
      </c>
    </row>
    <row r="56" spans="1:7" ht="14.5" customHeight="1" x14ac:dyDescent="0.35">
      <c r="A56" s="130" t="s">
        <v>688</v>
      </c>
      <c r="B56" s="130"/>
      <c r="C56" s="130"/>
      <c r="D56" s="130"/>
      <c r="E56" s="130"/>
      <c r="F56" s="130"/>
      <c r="G56" s="130"/>
    </row>
    <row r="57" spans="1:7" ht="14.5" customHeight="1" x14ac:dyDescent="0.35">
      <c r="A57" s="131"/>
      <c r="B57" s="131"/>
      <c r="C57" s="131"/>
      <c r="D57" s="131"/>
      <c r="E57" s="131"/>
      <c r="F57" s="131"/>
      <c r="G57" s="131"/>
    </row>
    <row r="58" spans="1:7" ht="26" x14ac:dyDescent="0.35">
      <c r="A58" s="70" t="s">
        <v>676</v>
      </c>
      <c r="B58" s="51" t="s">
        <v>655</v>
      </c>
      <c r="C58" s="52" t="s">
        <v>656</v>
      </c>
      <c r="D58" s="53" t="s">
        <v>657</v>
      </c>
      <c r="E58" s="54" t="s">
        <v>658</v>
      </c>
      <c r="F58" s="54" t="s">
        <v>659</v>
      </c>
      <c r="G58" s="54" t="s">
        <v>660</v>
      </c>
    </row>
    <row r="59" spans="1:7" x14ac:dyDescent="0.35">
      <c r="A59" s="62" t="s">
        <v>661</v>
      </c>
      <c r="B59" s="63">
        <v>541753812</v>
      </c>
      <c r="C59" s="63">
        <v>541753812</v>
      </c>
      <c r="D59" s="63">
        <v>1089824154</v>
      </c>
      <c r="E59" s="63">
        <v>662920871</v>
      </c>
      <c r="F59" s="63">
        <v>603933688</v>
      </c>
      <c r="G59" s="63">
        <v>18517680</v>
      </c>
    </row>
    <row r="60" spans="1:7" x14ac:dyDescent="0.35">
      <c r="A60" s="43" t="s">
        <v>689</v>
      </c>
      <c r="B60" s="8">
        <v>419507271</v>
      </c>
      <c r="C60" s="8">
        <v>419507271</v>
      </c>
      <c r="D60" s="8">
        <v>499851573</v>
      </c>
      <c r="E60" s="8">
        <v>227136944</v>
      </c>
      <c r="F60" s="58">
        <v>335881519</v>
      </c>
      <c r="G60" s="8">
        <v>0</v>
      </c>
    </row>
    <row r="61" spans="1:7" x14ac:dyDescent="0.35">
      <c r="A61" s="43" t="s">
        <v>690</v>
      </c>
      <c r="B61" s="8">
        <v>17081318</v>
      </c>
      <c r="C61" s="8">
        <v>17081318</v>
      </c>
      <c r="D61" s="58">
        <v>34530183</v>
      </c>
      <c r="E61" s="8">
        <v>17832191</v>
      </c>
      <c r="F61" s="8">
        <v>17081318</v>
      </c>
      <c r="G61" s="58">
        <v>17081318</v>
      </c>
    </row>
    <row r="62" spans="1:7" x14ac:dyDescent="0.35">
      <c r="A62" s="43" t="s">
        <v>691</v>
      </c>
      <c r="B62" s="8">
        <v>0</v>
      </c>
      <c r="C62" s="8">
        <v>0</v>
      </c>
      <c r="D62" s="8">
        <v>212500</v>
      </c>
      <c r="E62" s="8">
        <v>0</v>
      </c>
      <c r="F62" s="8">
        <v>212500</v>
      </c>
      <c r="G62" s="8">
        <v>0</v>
      </c>
    </row>
    <row r="63" spans="1:7" x14ac:dyDescent="0.35">
      <c r="A63" s="43" t="s">
        <v>692</v>
      </c>
      <c r="B63" s="8">
        <v>102437749</v>
      </c>
      <c r="C63" s="58">
        <v>102437749</v>
      </c>
      <c r="D63" s="58">
        <v>102437749</v>
      </c>
      <c r="E63" s="8">
        <v>89697661</v>
      </c>
      <c r="F63" s="8">
        <v>12740088</v>
      </c>
      <c r="G63" s="8">
        <v>1436362</v>
      </c>
    </row>
    <row r="64" spans="1:7" x14ac:dyDescent="0.35">
      <c r="A64" s="43" t="s">
        <v>693</v>
      </c>
      <c r="B64" s="8">
        <v>0</v>
      </c>
      <c r="C64" s="8">
        <v>0</v>
      </c>
      <c r="D64" s="58">
        <v>448089303</v>
      </c>
      <c r="E64" s="8">
        <v>325526601</v>
      </c>
      <c r="F64" s="8">
        <v>236042891</v>
      </c>
      <c r="G64" s="8">
        <v>0</v>
      </c>
    </row>
    <row r="65" spans="1:7" x14ac:dyDescent="0.35">
      <c r="A65" s="43" t="s">
        <v>694</v>
      </c>
      <c r="B65" s="8">
        <v>2727474</v>
      </c>
      <c r="C65" s="8">
        <v>2727474</v>
      </c>
      <c r="D65" s="8">
        <v>4702846</v>
      </c>
      <c r="E65" s="8">
        <v>2727474</v>
      </c>
      <c r="F65" s="8">
        <v>1975372</v>
      </c>
      <c r="G65" s="8">
        <v>0</v>
      </c>
    </row>
    <row r="66" spans="1:7" x14ac:dyDescent="0.35">
      <c r="A66" s="62" t="s">
        <v>695</v>
      </c>
      <c r="B66" s="63"/>
      <c r="C66" s="63"/>
      <c r="D66" s="63">
        <v>35261634</v>
      </c>
      <c r="E66" s="63"/>
      <c r="F66" s="63"/>
      <c r="G66" s="63"/>
    </row>
    <row r="67" spans="1:7" x14ac:dyDescent="0.35">
      <c r="A67" s="43" t="s">
        <v>696</v>
      </c>
      <c r="B67" s="8"/>
      <c r="C67" s="8"/>
      <c r="D67" s="45">
        <v>35261634</v>
      </c>
      <c r="E67" s="8"/>
      <c r="F67" s="8"/>
      <c r="G67" s="8"/>
    </row>
    <row r="68" spans="1:7" x14ac:dyDescent="0.35">
      <c r="A68" s="62" t="s">
        <v>672</v>
      </c>
      <c r="B68" s="63"/>
      <c r="C68" s="63">
        <v>541936968</v>
      </c>
      <c r="D68" s="63"/>
      <c r="E68" s="63">
        <v>403469020</v>
      </c>
      <c r="F68" s="63">
        <v>146834033</v>
      </c>
      <c r="G68" s="63">
        <v>0</v>
      </c>
    </row>
    <row r="69" spans="1:7" x14ac:dyDescent="0.35">
      <c r="A69" s="43" t="s">
        <v>689</v>
      </c>
      <c r="B69" s="8"/>
      <c r="C69" s="8">
        <v>442550893</v>
      </c>
      <c r="D69" s="8"/>
      <c r="E69" s="8">
        <v>303143255</v>
      </c>
      <c r="F69" s="8">
        <v>146834033</v>
      </c>
      <c r="G69" s="8">
        <v>0</v>
      </c>
    </row>
    <row r="70" spans="1:7" x14ac:dyDescent="0.35">
      <c r="A70" s="43" t="s">
        <v>692</v>
      </c>
      <c r="B70" s="8"/>
      <c r="C70" s="58">
        <v>19994379</v>
      </c>
      <c r="D70" s="8"/>
      <c r="E70" s="8">
        <v>20934069</v>
      </c>
      <c r="F70" s="8">
        <v>0</v>
      </c>
      <c r="G70" s="8">
        <v>0</v>
      </c>
    </row>
    <row r="71" spans="1:7" x14ac:dyDescent="0.35">
      <c r="A71" s="43" t="s">
        <v>694</v>
      </c>
      <c r="B71" s="8"/>
      <c r="C71" s="8">
        <v>79391696</v>
      </c>
      <c r="D71" s="8"/>
      <c r="E71" s="8">
        <v>79391696</v>
      </c>
      <c r="F71" s="8">
        <v>0</v>
      </c>
      <c r="G71" s="8">
        <v>0</v>
      </c>
    </row>
    <row r="72" spans="1:7" x14ac:dyDescent="0.35">
      <c r="A72" s="71" t="s">
        <v>674</v>
      </c>
      <c r="B72" s="72">
        <v>541753812</v>
      </c>
      <c r="C72" s="73">
        <v>1083690780</v>
      </c>
      <c r="D72" s="74">
        <v>1125085788</v>
      </c>
      <c r="E72" s="75">
        <v>1066389891</v>
      </c>
      <c r="F72" s="75">
        <v>750767721</v>
      </c>
      <c r="G72" s="75">
        <v>18517680</v>
      </c>
    </row>
    <row r="74" spans="1:7" ht="14.5" customHeight="1" x14ac:dyDescent="0.35">
      <c r="A74" s="132" t="s">
        <v>697</v>
      </c>
      <c r="B74" s="132"/>
      <c r="C74" s="132"/>
      <c r="D74" s="132"/>
      <c r="E74" s="132"/>
      <c r="F74" s="132"/>
      <c r="G74" s="132"/>
    </row>
    <row r="75" spans="1:7" ht="14.5" customHeight="1" x14ac:dyDescent="0.35">
      <c r="A75" s="133"/>
      <c r="B75" s="133"/>
      <c r="C75" s="133"/>
      <c r="D75" s="133"/>
      <c r="E75" s="133"/>
      <c r="F75" s="133"/>
      <c r="G75" s="133"/>
    </row>
    <row r="76" spans="1:7" ht="26" x14ac:dyDescent="0.35">
      <c r="A76" s="54" t="s">
        <v>676</v>
      </c>
      <c r="B76" s="51" t="s">
        <v>655</v>
      </c>
      <c r="C76" s="52" t="s">
        <v>656</v>
      </c>
      <c r="D76" s="53" t="s">
        <v>657</v>
      </c>
      <c r="E76" s="54" t="s">
        <v>658</v>
      </c>
      <c r="F76" s="54" t="s">
        <v>659</v>
      </c>
      <c r="G76" s="54" t="s">
        <v>660</v>
      </c>
    </row>
    <row r="77" spans="1:7" x14ac:dyDescent="0.35">
      <c r="A77" s="62" t="s">
        <v>661</v>
      </c>
      <c r="B77" s="76">
        <v>56977461</v>
      </c>
      <c r="C77" s="76">
        <v>56977461</v>
      </c>
      <c r="D77" s="76">
        <v>56977461</v>
      </c>
      <c r="E77" s="76">
        <v>1702474</v>
      </c>
      <c r="F77" s="76">
        <v>55451499</v>
      </c>
      <c r="G77" s="76">
        <v>55417619</v>
      </c>
    </row>
    <row r="78" spans="1:7" x14ac:dyDescent="0.35">
      <c r="A78" s="43" t="s">
        <v>693</v>
      </c>
      <c r="B78" s="59">
        <v>56977461</v>
      </c>
      <c r="C78" s="60">
        <v>56977461</v>
      </c>
      <c r="D78" s="60">
        <v>56977461</v>
      </c>
      <c r="E78" s="59">
        <v>1702474</v>
      </c>
      <c r="F78" s="59">
        <v>55451499</v>
      </c>
      <c r="G78" s="60">
        <v>55417619</v>
      </c>
    </row>
    <row r="79" spans="1:7" x14ac:dyDescent="0.35">
      <c r="A79" s="62" t="s">
        <v>698</v>
      </c>
      <c r="B79" s="76"/>
      <c r="C79" s="76"/>
      <c r="D79" s="76">
        <v>785821653</v>
      </c>
      <c r="E79" s="76">
        <v>267446175</v>
      </c>
      <c r="F79" s="76">
        <v>1511791</v>
      </c>
      <c r="G79" s="76">
        <v>0</v>
      </c>
    </row>
    <row r="80" spans="1:7" x14ac:dyDescent="0.35">
      <c r="A80" s="43" t="s">
        <v>693</v>
      </c>
      <c r="B80" s="59"/>
      <c r="C80" s="59"/>
      <c r="D80" s="60">
        <v>268957966</v>
      </c>
      <c r="E80" s="59">
        <v>267446175</v>
      </c>
      <c r="F80" s="59">
        <v>1511791</v>
      </c>
      <c r="G80" s="59">
        <v>0</v>
      </c>
    </row>
    <row r="81" spans="1:7" x14ac:dyDescent="0.35">
      <c r="A81" s="43" t="s">
        <v>699</v>
      </c>
      <c r="B81" s="59"/>
      <c r="C81" s="59"/>
      <c r="D81" s="61">
        <v>516863687</v>
      </c>
      <c r="E81" s="59"/>
      <c r="F81" s="59"/>
      <c r="G81" s="59"/>
    </row>
    <row r="82" spans="1:7" x14ac:dyDescent="0.35">
      <c r="A82" s="62" t="s">
        <v>672</v>
      </c>
      <c r="B82" s="76"/>
      <c r="C82" s="76">
        <v>618993255</v>
      </c>
      <c r="D82" s="76"/>
      <c r="E82" s="76">
        <v>632799633</v>
      </c>
      <c r="F82" s="76">
        <v>32748792</v>
      </c>
      <c r="G82" s="76">
        <v>24656668</v>
      </c>
    </row>
    <row r="83" spans="1:7" x14ac:dyDescent="0.35">
      <c r="A83" s="43" t="s">
        <v>700</v>
      </c>
      <c r="B83" s="59"/>
      <c r="C83" s="59">
        <v>8179110</v>
      </c>
      <c r="D83" s="60"/>
      <c r="E83" s="59">
        <v>6921716</v>
      </c>
      <c r="F83" s="59">
        <v>1257394</v>
      </c>
      <c r="G83" s="59">
        <v>0</v>
      </c>
    </row>
    <row r="84" spans="1:7" x14ac:dyDescent="0.35">
      <c r="A84" s="43" t="s">
        <v>701</v>
      </c>
      <c r="B84" s="59"/>
      <c r="C84" s="59">
        <v>380895208</v>
      </c>
      <c r="D84" s="60"/>
      <c r="E84" s="59">
        <v>397011990</v>
      </c>
      <c r="F84" s="59">
        <v>29979607</v>
      </c>
      <c r="G84" s="59">
        <v>24656668</v>
      </c>
    </row>
    <row r="85" spans="1:7" x14ac:dyDescent="0.35">
      <c r="A85" s="43" t="s">
        <v>693</v>
      </c>
      <c r="B85" s="59"/>
      <c r="C85" s="60">
        <v>229918937</v>
      </c>
      <c r="D85" s="59"/>
      <c r="E85" s="59">
        <v>228865927</v>
      </c>
      <c r="F85" s="59">
        <v>1511791</v>
      </c>
      <c r="G85" s="59">
        <v>0</v>
      </c>
    </row>
    <row r="86" spans="1:7" x14ac:dyDescent="0.35">
      <c r="A86" s="71" t="s">
        <v>674</v>
      </c>
      <c r="B86" s="77">
        <v>56977461</v>
      </c>
      <c r="C86" s="78">
        <v>675970716</v>
      </c>
      <c r="D86" s="79">
        <v>842799114</v>
      </c>
      <c r="E86" s="80">
        <v>901948282</v>
      </c>
      <c r="F86" s="80">
        <v>89712082</v>
      </c>
      <c r="G86" s="80">
        <v>80074287</v>
      </c>
    </row>
    <row r="88" spans="1:7" ht="14.5" customHeight="1" x14ac:dyDescent="0.35">
      <c r="A88" s="134" t="s">
        <v>702</v>
      </c>
      <c r="B88" s="134"/>
      <c r="C88" s="134"/>
      <c r="D88" s="134"/>
      <c r="E88" s="134"/>
      <c r="F88" s="134"/>
      <c r="G88" s="134"/>
    </row>
    <row r="89" spans="1:7" ht="14.5" customHeight="1" x14ac:dyDescent="0.35">
      <c r="A89" s="135"/>
      <c r="B89" s="135"/>
      <c r="C89" s="135"/>
      <c r="D89" s="135"/>
      <c r="E89" s="135"/>
      <c r="F89" s="135"/>
      <c r="G89" s="135"/>
    </row>
    <row r="90" spans="1:7" ht="24" x14ac:dyDescent="0.35">
      <c r="A90" s="54" t="s">
        <v>676</v>
      </c>
      <c r="B90" s="82" t="s">
        <v>655</v>
      </c>
      <c r="C90" s="83" t="s">
        <v>656</v>
      </c>
      <c r="D90" s="84" t="s">
        <v>657</v>
      </c>
      <c r="E90" s="81" t="s">
        <v>658</v>
      </c>
      <c r="F90" s="81" t="s">
        <v>659</v>
      </c>
      <c r="G90" s="81" t="s">
        <v>660</v>
      </c>
    </row>
    <row r="91" spans="1:7" x14ac:dyDescent="0.35">
      <c r="A91" s="85" t="s">
        <v>661</v>
      </c>
      <c r="B91" s="86">
        <v>74372924</v>
      </c>
      <c r="C91" s="86">
        <v>86236605</v>
      </c>
      <c r="D91" s="86">
        <v>166201914</v>
      </c>
      <c r="E91" s="86">
        <v>183438248</v>
      </c>
      <c r="F91" s="86">
        <v>39903516</v>
      </c>
      <c r="G91" s="86">
        <v>1741890</v>
      </c>
    </row>
    <row r="92" spans="1:7" x14ac:dyDescent="0.35">
      <c r="A92" s="43" t="s">
        <v>703</v>
      </c>
      <c r="B92" s="8">
        <v>64375945</v>
      </c>
      <c r="C92" s="58">
        <v>64375945</v>
      </c>
      <c r="D92" s="8">
        <v>106005975</v>
      </c>
      <c r="E92" s="8">
        <v>88466953</v>
      </c>
      <c r="F92" s="8">
        <v>17539022</v>
      </c>
      <c r="G92" s="8">
        <v>0</v>
      </c>
    </row>
    <row r="93" spans="1:7" x14ac:dyDescent="0.35">
      <c r="A93" s="43" t="s">
        <v>690</v>
      </c>
      <c r="B93" s="8">
        <v>1741890</v>
      </c>
      <c r="C93" s="8">
        <v>1741890</v>
      </c>
      <c r="D93" s="8">
        <v>1741890</v>
      </c>
      <c r="E93" s="8">
        <v>0</v>
      </c>
      <c r="F93" s="8">
        <v>1741890</v>
      </c>
      <c r="G93" s="8">
        <v>1741890</v>
      </c>
    </row>
    <row r="94" spans="1:7" x14ac:dyDescent="0.35">
      <c r="A94" s="43" t="s">
        <v>693</v>
      </c>
      <c r="B94" s="8">
        <v>2419067</v>
      </c>
      <c r="C94" s="58">
        <v>2419067</v>
      </c>
      <c r="D94" s="58">
        <v>52618027</v>
      </c>
      <c r="E94" s="8">
        <v>62987379</v>
      </c>
      <c r="F94" s="8">
        <v>2922901</v>
      </c>
      <c r="G94" s="8">
        <v>0</v>
      </c>
    </row>
    <row r="95" spans="1:7" x14ac:dyDescent="0.35">
      <c r="A95" s="43" t="s">
        <v>704</v>
      </c>
      <c r="B95" s="8">
        <v>5836022</v>
      </c>
      <c r="C95" s="8">
        <v>17699703</v>
      </c>
      <c r="D95" s="58">
        <v>5836022</v>
      </c>
      <c r="E95" s="8">
        <v>31983916</v>
      </c>
      <c r="F95" s="58">
        <v>17699703</v>
      </c>
      <c r="G95" s="8">
        <v>0</v>
      </c>
    </row>
    <row r="96" spans="1:7" x14ac:dyDescent="0.35">
      <c r="A96" s="85" t="s">
        <v>705</v>
      </c>
      <c r="B96" s="86"/>
      <c r="C96" s="86"/>
      <c r="D96" s="86">
        <v>382132471</v>
      </c>
      <c r="E96" s="86">
        <v>4120966</v>
      </c>
      <c r="F96" s="86">
        <v>0</v>
      </c>
      <c r="G96" s="86">
        <v>0</v>
      </c>
    </row>
    <row r="97" spans="1:7" x14ac:dyDescent="0.35">
      <c r="A97" s="43" t="s">
        <v>706</v>
      </c>
      <c r="B97" s="8"/>
      <c r="C97" s="8"/>
      <c r="D97" s="58">
        <v>54346137</v>
      </c>
      <c r="E97" s="8"/>
      <c r="F97" s="8"/>
      <c r="G97" s="8"/>
    </row>
    <row r="98" spans="1:7" x14ac:dyDescent="0.35">
      <c r="A98" s="43" t="s">
        <v>703</v>
      </c>
      <c r="B98" s="8"/>
      <c r="C98" s="8"/>
      <c r="D98" s="58">
        <v>3634929</v>
      </c>
      <c r="E98" s="58">
        <v>3634929</v>
      </c>
      <c r="F98" s="8">
        <v>0</v>
      </c>
      <c r="G98" s="8">
        <v>0</v>
      </c>
    </row>
    <row r="99" spans="1:7" x14ac:dyDescent="0.35">
      <c r="A99" s="43" t="s">
        <v>707</v>
      </c>
      <c r="B99" s="8"/>
      <c r="C99" s="8"/>
      <c r="D99" s="45">
        <v>323665368</v>
      </c>
      <c r="E99" s="8"/>
      <c r="F99" s="8"/>
      <c r="G99" s="8"/>
    </row>
    <row r="100" spans="1:7" x14ac:dyDescent="0.35">
      <c r="A100" s="43" t="s">
        <v>693</v>
      </c>
      <c r="B100" s="8"/>
      <c r="C100" s="8"/>
      <c r="D100" s="58">
        <v>486037</v>
      </c>
      <c r="E100" s="8">
        <v>486037</v>
      </c>
      <c r="F100" s="8">
        <v>0</v>
      </c>
      <c r="G100" s="8">
        <v>0</v>
      </c>
    </row>
    <row r="101" spans="1:7" x14ac:dyDescent="0.35">
      <c r="A101" s="85" t="s">
        <v>672</v>
      </c>
      <c r="B101" s="86"/>
      <c r="C101" s="86">
        <v>227308921</v>
      </c>
      <c r="D101" s="86"/>
      <c r="E101" s="86">
        <v>185920455</v>
      </c>
      <c r="F101" s="86">
        <v>41388466</v>
      </c>
      <c r="G101" s="86">
        <v>28317886</v>
      </c>
    </row>
    <row r="102" spans="1:7" x14ac:dyDescent="0.35">
      <c r="A102" s="43" t="s">
        <v>708</v>
      </c>
      <c r="B102" s="8"/>
      <c r="C102" s="8">
        <v>87732542</v>
      </c>
      <c r="D102" s="8"/>
      <c r="E102" s="8">
        <v>76225477</v>
      </c>
      <c r="F102" s="8">
        <v>11507065</v>
      </c>
      <c r="G102" s="8">
        <v>2139285</v>
      </c>
    </row>
    <row r="103" spans="1:7" x14ac:dyDescent="0.35">
      <c r="A103" s="43" t="s">
        <v>703</v>
      </c>
      <c r="B103" s="8"/>
      <c r="C103" s="58">
        <v>113397778</v>
      </c>
      <c r="D103" s="8"/>
      <c r="E103" s="8">
        <v>109694978</v>
      </c>
      <c r="F103" s="8">
        <v>3702800</v>
      </c>
      <c r="G103" s="8">
        <v>0</v>
      </c>
    </row>
    <row r="104" spans="1:7" x14ac:dyDescent="0.35">
      <c r="A104" s="43" t="s">
        <v>690</v>
      </c>
      <c r="B104" s="8"/>
      <c r="C104" s="8">
        <v>26178601</v>
      </c>
      <c r="D104" s="58"/>
      <c r="E104" s="8">
        <v>0</v>
      </c>
      <c r="F104" s="8">
        <v>26178601</v>
      </c>
      <c r="G104" s="58">
        <v>26178601</v>
      </c>
    </row>
    <row r="105" spans="1:7" x14ac:dyDescent="0.35">
      <c r="A105" s="87" t="s">
        <v>674</v>
      </c>
      <c r="B105" s="72">
        <v>74372924</v>
      </c>
      <c r="C105" s="73">
        <v>313545526</v>
      </c>
      <c r="D105" s="74">
        <v>548334385</v>
      </c>
      <c r="E105" s="88">
        <v>373479669</v>
      </c>
      <c r="F105" s="88">
        <v>81291982</v>
      </c>
      <c r="G105" s="88">
        <v>30059776</v>
      </c>
    </row>
    <row r="107" spans="1:7" ht="14.5" customHeight="1" x14ac:dyDescent="0.35">
      <c r="A107" s="132" t="s">
        <v>709</v>
      </c>
      <c r="B107" s="132"/>
      <c r="C107" s="132"/>
      <c r="D107" s="132"/>
      <c r="E107" s="132"/>
      <c r="F107" s="132"/>
      <c r="G107" s="132"/>
    </row>
    <row r="108" spans="1:7" ht="14.5" customHeight="1" x14ac:dyDescent="0.35">
      <c r="A108" s="133"/>
      <c r="B108" s="133"/>
      <c r="C108" s="133"/>
      <c r="D108" s="133"/>
      <c r="E108" s="133"/>
      <c r="F108" s="133"/>
      <c r="G108" s="133"/>
    </row>
    <row r="109" spans="1:7" ht="24" x14ac:dyDescent="0.35">
      <c r="A109" s="89" t="s">
        <v>710</v>
      </c>
      <c r="B109" s="82" t="s">
        <v>655</v>
      </c>
      <c r="C109" s="83" t="s">
        <v>656</v>
      </c>
      <c r="D109" s="84" t="s">
        <v>657</v>
      </c>
      <c r="E109" s="89" t="s">
        <v>658</v>
      </c>
      <c r="F109" s="89" t="s">
        <v>659</v>
      </c>
      <c r="G109" s="89" t="s">
        <v>660</v>
      </c>
    </row>
    <row r="110" spans="1:7" x14ac:dyDescent="0.35">
      <c r="A110" s="66" t="s">
        <v>661</v>
      </c>
      <c r="B110" s="90">
        <v>980892170</v>
      </c>
      <c r="C110" s="90">
        <v>1512346400</v>
      </c>
      <c r="D110" s="90">
        <v>1149952093</v>
      </c>
      <c r="E110" s="90">
        <v>1705795226</v>
      </c>
      <c r="F110" s="90">
        <v>872419790</v>
      </c>
      <c r="G110" s="90">
        <v>474329304</v>
      </c>
    </row>
    <row r="111" spans="1:7" x14ac:dyDescent="0.35">
      <c r="A111" s="43" t="s">
        <v>711</v>
      </c>
      <c r="B111" s="8">
        <v>236181967</v>
      </c>
      <c r="C111" s="58">
        <v>255944608</v>
      </c>
      <c r="D111" s="58">
        <v>267283812</v>
      </c>
      <c r="E111" s="8">
        <v>338450764</v>
      </c>
      <c r="F111" s="58">
        <v>230833287</v>
      </c>
      <c r="G111" s="8">
        <v>0</v>
      </c>
    </row>
    <row r="112" spans="1:7" x14ac:dyDescent="0.35">
      <c r="A112" s="43" t="s">
        <v>690</v>
      </c>
      <c r="B112" s="8">
        <v>474215093</v>
      </c>
      <c r="C112" s="58">
        <v>510816372</v>
      </c>
      <c r="D112" s="58">
        <v>474215093</v>
      </c>
      <c r="E112" s="8">
        <v>222016531</v>
      </c>
      <c r="F112" s="8">
        <v>477241050</v>
      </c>
      <c r="G112" s="58">
        <v>474329304</v>
      </c>
    </row>
    <row r="113" spans="1:7" x14ac:dyDescent="0.35">
      <c r="A113" s="43" t="s">
        <v>693</v>
      </c>
      <c r="B113" s="8">
        <v>270495110</v>
      </c>
      <c r="C113" s="58">
        <v>745585420</v>
      </c>
      <c r="D113" s="58">
        <v>408453188</v>
      </c>
      <c r="E113" s="8">
        <v>1145327931</v>
      </c>
      <c r="F113" s="8">
        <v>164345453</v>
      </c>
      <c r="G113" s="8">
        <v>0</v>
      </c>
    </row>
    <row r="114" spans="1:7" x14ac:dyDescent="0.35">
      <c r="A114" s="66" t="s">
        <v>712</v>
      </c>
      <c r="B114" s="90"/>
      <c r="C114" s="90"/>
      <c r="D114" s="90">
        <v>1852008309</v>
      </c>
      <c r="E114" s="90">
        <v>131529426</v>
      </c>
      <c r="F114" s="90">
        <v>1512719</v>
      </c>
      <c r="G114" s="90">
        <v>0</v>
      </c>
    </row>
    <row r="115" spans="1:7" x14ac:dyDescent="0.35">
      <c r="A115" s="43" t="s">
        <v>693</v>
      </c>
      <c r="B115" s="8"/>
      <c r="C115" s="8"/>
      <c r="D115" s="58">
        <v>43203672</v>
      </c>
      <c r="E115" s="8">
        <v>131529426</v>
      </c>
      <c r="F115" s="8">
        <v>1512719</v>
      </c>
      <c r="G115" s="8">
        <v>0</v>
      </c>
    </row>
    <row r="116" spans="1:7" x14ac:dyDescent="0.35">
      <c r="A116" s="43" t="s">
        <v>699</v>
      </c>
      <c r="B116" s="8"/>
      <c r="C116" s="8"/>
      <c r="D116" s="45">
        <v>1808804637</v>
      </c>
      <c r="E116" s="8"/>
      <c r="F116" s="8"/>
      <c r="G116" s="8"/>
    </row>
    <row r="117" spans="1:7" x14ac:dyDescent="0.35">
      <c r="A117" s="66" t="s">
        <v>672</v>
      </c>
      <c r="B117" s="90"/>
      <c r="C117" s="90">
        <v>908680</v>
      </c>
      <c r="D117" s="90"/>
      <c r="E117" s="90">
        <v>767080</v>
      </c>
      <c r="F117" s="90">
        <v>141600</v>
      </c>
      <c r="G117" s="90">
        <v>0</v>
      </c>
    </row>
    <row r="118" spans="1:7" x14ac:dyDescent="0.35">
      <c r="A118" s="43" t="s">
        <v>693</v>
      </c>
      <c r="B118" s="8"/>
      <c r="C118" s="58">
        <v>908680</v>
      </c>
      <c r="D118" s="8"/>
      <c r="E118" s="8">
        <v>767080</v>
      </c>
      <c r="F118" s="8">
        <v>141600</v>
      </c>
      <c r="G118" s="8">
        <v>0</v>
      </c>
    </row>
    <row r="119" spans="1:7" x14ac:dyDescent="0.35">
      <c r="A119" s="91" t="s">
        <v>674</v>
      </c>
      <c r="B119" s="92">
        <v>980892170</v>
      </c>
      <c r="C119" s="93">
        <v>1513255080</v>
      </c>
      <c r="D119" s="94">
        <v>3001960402</v>
      </c>
      <c r="E119" s="95">
        <v>1838091732</v>
      </c>
      <c r="F119" s="95">
        <v>874074109</v>
      </c>
      <c r="G119" s="95">
        <v>474329304</v>
      </c>
    </row>
    <row r="121" spans="1:7" x14ac:dyDescent="0.35">
      <c r="A121" s="130" t="s">
        <v>713</v>
      </c>
      <c r="B121" s="130"/>
      <c r="C121" s="130"/>
      <c r="D121" s="130"/>
      <c r="E121" s="130"/>
      <c r="F121" s="130"/>
      <c r="G121" s="130"/>
    </row>
    <row r="122" spans="1:7" x14ac:dyDescent="0.35">
      <c r="A122" s="131"/>
      <c r="B122" s="131"/>
      <c r="C122" s="131"/>
      <c r="D122" s="131"/>
      <c r="E122" s="131"/>
      <c r="F122" s="131"/>
      <c r="G122" s="131"/>
    </row>
    <row r="123" spans="1:7" ht="24" x14ac:dyDescent="0.35">
      <c r="A123" s="89" t="s">
        <v>714</v>
      </c>
      <c r="B123" s="82" t="s">
        <v>655</v>
      </c>
      <c r="C123" s="83" t="s">
        <v>656</v>
      </c>
      <c r="D123" s="84" t="s">
        <v>657</v>
      </c>
      <c r="E123" s="89" t="s">
        <v>658</v>
      </c>
      <c r="F123" s="89" t="s">
        <v>659</v>
      </c>
      <c r="G123" s="89" t="s">
        <v>660</v>
      </c>
    </row>
    <row r="124" spans="1:7" x14ac:dyDescent="0.35">
      <c r="A124" s="66" t="s">
        <v>715</v>
      </c>
      <c r="B124" s="90"/>
      <c r="C124" s="90"/>
      <c r="D124" s="90">
        <v>160451096</v>
      </c>
      <c r="E124" s="90"/>
      <c r="F124" s="90"/>
      <c r="G124" s="90"/>
    </row>
    <row r="125" spans="1:7" x14ac:dyDescent="0.35">
      <c r="A125" s="43" t="s">
        <v>716</v>
      </c>
      <c r="B125" s="8"/>
      <c r="C125" s="8"/>
      <c r="D125" s="45">
        <v>26796753</v>
      </c>
      <c r="E125" s="8"/>
      <c r="F125" s="8"/>
      <c r="G125" s="8"/>
    </row>
    <row r="126" spans="1:7" x14ac:dyDescent="0.35">
      <c r="A126" s="43" t="s">
        <v>717</v>
      </c>
      <c r="B126" s="8"/>
      <c r="C126" s="8"/>
      <c r="D126" s="58">
        <v>133654343</v>
      </c>
      <c r="E126" s="8"/>
      <c r="F126" s="8"/>
      <c r="G126" s="8"/>
    </row>
    <row r="127" spans="1:7" x14ac:dyDescent="0.35">
      <c r="A127" s="66" t="s">
        <v>672</v>
      </c>
      <c r="B127" s="90"/>
      <c r="C127" s="90">
        <v>257245397</v>
      </c>
      <c r="D127" s="90"/>
      <c r="E127" s="90">
        <v>209919167.93000001</v>
      </c>
      <c r="F127" s="90">
        <v>53974912.07</v>
      </c>
      <c r="G127" s="90">
        <v>1470635</v>
      </c>
    </row>
    <row r="128" spans="1:7" x14ac:dyDescent="0.35">
      <c r="A128" s="43" t="s">
        <v>718</v>
      </c>
      <c r="B128" s="8"/>
      <c r="C128" s="58">
        <v>89567423</v>
      </c>
      <c r="D128" s="58"/>
      <c r="E128" s="8">
        <v>70935057.930000007</v>
      </c>
      <c r="F128" s="58">
        <v>23787336.07</v>
      </c>
      <c r="G128" s="8">
        <v>0</v>
      </c>
    </row>
    <row r="129" spans="1:7" x14ac:dyDescent="0.35">
      <c r="A129" s="43" t="s">
        <v>690</v>
      </c>
      <c r="B129" s="8"/>
      <c r="C129" s="58">
        <v>1470635</v>
      </c>
      <c r="D129" s="58"/>
      <c r="E129" s="8">
        <v>0</v>
      </c>
      <c r="F129" s="8">
        <v>1470635</v>
      </c>
      <c r="G129" s="58">
        <v>1470635</v>
      </c>
    </row>
    <row r="130" spans="1:7" x14ac:dyDescent="0.35">
      <c r="A130" s="43" t="s">
        <v>708</v>
      </c>
      <c r="B130" s="8"/>
      <c r="C130" s="8">
        <v>110019630</v>
      </c>
      <c r="D130" s="8"/>
      <c r="E130" s="8">
        <v>81806005</v>
      </c>
      <c r="F130" s="8">
        <v>28716941</v>
      </c>
      <c r="G130" s="8">
        <v>0</v>
      </c>
    </row>
    <row r="131" spans="1:7" x14ac:dyDescent="0.35">
      <c r="A131" s="43" t="s">
        <v>719</v>
      </c>
      <c r="B131" s="8"/>
      <c r="C131" s="58">
        <v>56187709</v>
      </c>
      <c r="D131" s="8"/>
      <c r="E131" s="8">
        <v>57178105</v>
      </c>
      <c r="F131" s="8">
        <v>0</v>
      </c>
      <c r="G131" s="8">
        <v>0</v>
      </c>
    </row>
    <row r="132" spans="1:7" x14ac:dyDescent="0.35">
      <c r="A132" s="91" t="s">
        <v>674</v>
      </c>
      <c r="B132" s="92"/>
      <c r="C132" s="93">
        <v>257245397</v>
      </c>
      <c r="D132" s="94">
        <v>160451096</v>
      </c>
      <c r="E132" s="95">
        <v>209919167.93000001</v>
      </c>
      <c r="F132" s="95">
        <v>53974912.07</v>
      </c>
      <c r="G132" s="95">
        <v>1470635</v>
      </c>
    </row>
    <row r="134" spans="1:7" x14ac:dyDescent="0.35">
      <c r="A134" s="134" t="s">
        <v>720</v>
      </c>
      <c r="B134" s="134"/>
      <c r="C134" s="134"/>
      <c r="D134" s="134"/>
      <c r="E134" s="134"/>
      <c r="F134" s="134"/>
      <c r="G134" s="134"/>
    </row>
    <row r="135" spans="1:7" x14ac:dyDescent="0.35">
      <c r="A135" s="135"/>
      <c r="B135" s="135"/>
      <c r="C135" s="135"/>
      <c r="D135" s="135"/>
      <c r="E135" s="135"/>
      <c r="F135" s="135"/>
      <c r="G135" s="135"/>
    </row>
    <row r="136" spans="1:7" ht="26" x14ac:dyDescent="0.35">
      <c r="A136" s="54" t="s">
        <v>710</v>
      </c>
      <c r="B136" s="51" t="s">
        <v>655</v>
      </c>
      <c r="C136" s="52" t="s">
        <v>656</v>
      </c>
      <c r="D136" s="53" t="s">
        <v>657</v>
      </c>
      <c r="E136" s="54" t="s">
        <v>658</v>
      </c>
      <c r="F136" s="54" t="s">
        <v>659</v>
      </c>
      <c r="G136" s="54" t="s">
        <v>660</v>
      </c>
    </row>
    <row r="137" spans="1:7" x14ac:dyDescent="0.35">
      <c r="A137" s="62" t="s">
        <v>661</v>
      </c>
      <c r="B137" s="63">
        <v>85328633</v>
      </c>
      <c r="C137" s="63">
        <v>103340163</v>
      </c>
      <c r="D137" s="63">
        <v>86653115</v>
      </c>
      <c r="E137" s="63">
        <v>104638345</v>
      </c>
      <c r="F137" s="63">
        <v>47340</v>
      </c>
      <c r="G137" s="63">
        <v>0</v>
      </c>
    </row>
    <row r="138" spans="1:7" x14ac:dyDescent="0.35">
      <c r="A138" s="43" t="s">
        <v>721</v>
      </c>
      <c r="B138" s="8">
        <v>105200</v>
      </c>
      <c r="C138" s="8">
        <v>105200</v>
      </c>
      <c r="D138" s="8">
        <v>105200</v>
      </c>
      <c r="E138" s="8">
        <v>73640</v>
      </c>
      <c r="F138" s="96">
        <v>31560</v>
      </c>
      <c r="G138" s="8">
        <v>0</v>
      </c>
    </row>
    <row r="139" spans="1:7" x14ac:dyDescent="0.35">
      <c r="A139" s="43" t="s">
        <v>722</v>
      </c>
      <c r="B139" s="8">
        <v>16115559</v>
      </c>
      <c r="C139" s="8">
        <v>16118669</v>
      </c>
      <c r="D139" s="8">
        <v>16115559</v>
      </c>
      <c r="E139" s="8">
        <v>16118669</v>
      </c>
      <c r="F139" s="8">
        <v>0</v>
      </c>
      <c r="G139" s="8">
        <v>0</v>
      </c>
    </row>
    <row r="140" spans="1:7" x14ac:dyDescent="0.35">
      <c r="A140" s="43" t="s">
        <v>693</v>
      </c>
      <c r="B140" s="8">
        <v>69107874</v>
      </c>
      <c r="C140" s="96">
        <v>87116294</v>
      </c>
      <c r="D140" s="96">
        <v>70432356</v>
      </c>
      <c r="E140" s="8">
        <v>88446036</v>
      </c>
      <c r="F140" s="8">
        <v>15780</v>
      </c>
      <c r="G140" s="8">
        <v>0</v>
      </c>
    </row>
    <row r="141" spans="1:7" x14ac:dyDescent="0.35">
      <c r="A141" s="62" t="s">
        <v>723</v>
      </c>
      <c r="B141" s="63"/>
      <c r="C141" s="63"/>
      <c r="D141" s="63">
        <v>193924312</v>
      </c>
      <c r="E141" s="63">
        <v>44128992</v>
      </c>
      <c r="F141" s="63">
        <v>0</v>
      </c>
      <c r="G141" s="63">
        <v>0</v>
      </c>
    </row>
    <row r="142" spans="1:7" x14ac:dyDescent="0.35">
      <c r="A142" s="43" t="s">
        <v>693</v>
      </c>
      <c r="B142" s="8"/>
      <c r="C142" s="8"/>
      <c r="D142" s="96">
        <v>44128990</v>
      </c>
      <c r="E142" s="8">
        <v>44128992</v>
      </c>
      <c r="F142" s="8">
        <v>0</v>
      </c>
      <c r="G142" s="8">
        <v>0</v>
      </c>
    </row>
    <row r="143" spans="1:7" x14ac:dyDescent="0.35">
      <c r="A143" s="43" t="s">
        <v>699</v>
      </c>
      <c r="B143" s="8"/>
      <c r="C143" s="8"/>
      <c r="D143" s="45">
        <v>149795322</v>
      </c>
      <c r="E143" s="8"/>
      <c r="F143" s="8"/>
      <c r="G143" s="8"/>
    </row>
    <row r="144" spans="1:7" x14ac:dyDescent="0.35">
      <c r="A144" s="62" t="s">
        <v>672</v>
      </c>
      <c r="B144" s="63"/>
      <c r="C144" s="63">
        <v>2135751</v>
      </c>
      <c r="D144" s="63"/>
      <c r="E144" s="63">
        <v>1929441</v>
      </c>
      <c r="F144" s="63">
        <v>206310</v>
      </c>
      <c r="G144" s="63">
        <v>0</v>
      </c>
    </row>
    <row r="145" spans="1:7" x14ac:dyDescent="0.35">
      <c r="A145" s="43" t="s">
        <v>693</v>
      </c>
      <c r="B145" s="8"/>
      <c r="C145" s="96">
        <v>2135751</v>
      </c>
      <c r="D145" s="8"/>
      <c r="E145" s="8">
        <v>1929441</v>
      </c>
      <c r="F145" s="8">
        <v>206310</v>
      </c>
      <c r="G145" s="8">
        <v>0</v>
      </c>
    </row>
    <row r="146" spans="1:7" x14ac:dyDescent="0.35">
      <c r="A146" s="97" t="s">
        <v>674</v>
      </c>
      <c r="B146" s="48">
        <v>85328633</v>
      </c>
      <c r="C146" s="49">
        <v>105475914</v>
      </c>
      <c r="D146" s="50">
        <v>280577427</v>
      </c>
      <c r="E146" s="47">
        <v>150696778</v>
      </c>
      <c r="F146" s="47">
        <v>253650</v>
      </c>
      <c r="G146" s="47">
        <v>0</v>
      </c>
    </row>
    <row r="148" spans="1:7" x14ac:dyDescent="0.35">
      <c r="A148" s="132" t="s">
        <v>724</v>
      </c>
      <c r="B148" s="132"/>
      <c r="C148" s="132"/>
      <c r="D148" s="132"/>
      <c r="E148" s="132"/>
      <c r="F148" s="132"/>
      <c r="G148" s="132"/>
    </row>
    <row r="149" spans="1:7" x14ac:dyDescent="0.35">
      <c r="A149" s="133"/>
      <c r="B149" s="133"/>
      <c r="C149" s="133"/>
      <c r="D149" s="133"/>
      <c r="E149" s="133"/>
      <c r="F149" s="133"/>
      <c r="G149" s="133"/>
    </row>
    <row r="150" spans="1:7" ht="29" x14ac:dyDescent="0.35">
      <c r="A150" s="70" t="s">
        <v>676</v>
      </c>
      <c r="B150" s="98" t="s">
        <v>655</v>
      </c>
      <c r="C150" s="99" t="s">
        <v>656</v>
      </c>
      <c r="D150" s="100" t="s">
        <v>657</v>
      </c>
      <c r="E150" s="70" t="s">
        <v>658</v>
      </c>
      <c r="F150" s="70" t="s">
        <v>659</v>
      </c>
      <c r="G150" s="70" t="s">
        <v>660</v>
      </c>
    </row>
    <row r="151" spans="1:7" x14ac:dyDescent="0.35">
      <c r="A151" s="62" t="s">
        <v>661</v>
      </c>
      <c r="B151" s="63">
        <v>197615714</v>
      </c>
      <c r="C151" s="63">
        <v>479348729</v>
      </c>
      <c r="D151" s="63">
        <v>283230042</v>
      </c>
      <c r="E151" s="63">
        <v>480666756</v>
      </c>
      <c r="F151" s="63">
        <v>112951313</v>
      </c>
      <c r="G151" s="63">
        <v>67117119</v>
      </c>
    </row>
    <row r="152" spans="1:7" x14ac:dyDescent="0.35">
      <c r="A152" s="43" t="s">
        <v>711</v>
      </c>
      <c r="B152" s="8">
        <v>27387073</v>
      </c>
      <c r="C152" s="44">
        <v>27808773</v>
      </c>
      <c r="D152" s="44">
        <v>27387073</v>
      </c>
      <c r="E152" s="8">
        <v>13552945</v>
      </c>
      <c r="F152" s="44">
        <v>14255828</v>
      </c>
      <c r="G152" s="8">
        <v>0</v>
      </c>
    </row>
    <row r="153" spans="1:7" x14ac:dyDescent="0.35">
      <c r="A153" s="43" t="s">
        <v>690</v>
      </c>
      <c r="B153" s="8">
        <v>5130935</v>
      </c>
      <c r="C153" s="44">
        <v>17420201</v>
      </c>
      <c r="D153" s="8">
        <v>9814813</v>
      </c>
      <c r="E153" s="8">
        <v>4862678</v>
      </c>
      <c r="F153" s="8">
        <v>17386740</v>
      </c>
      <c r="G153" s="44">
        <v>17386740</v>
      </c>
    </row>
    <row r="154" spans="1:7" x14ac:dyDescent="0.35">
      <c r="A154" s="43" t="s">
        <v>725</v>
      </c>
      <c r="B154" s="8">
        <v>76048162</v>
      </c>
      <c r="C154" s="8">
        <v>154532294</v>
      </c>
      <c r="D154" s="8">
        <v>82625961</v>
      </c>
      <c r="E154" s="8">
        <v>109302152</v>
      </c>
      <c r="F154" s="8">
        <v>59414298</v>
      </c>
      <c r="G154" s="8">
        <v>47092775</v>
      </c>
    </row>
    <row r="155" spans="1:7" x14ac:dyDescent="0.35">
      <c r="A155" s="43" t="s">
        <v>693</v>
      </c>
      <c r="B155" s="8">
        <v>9003591</v>
      </c>
      <c r="C155" s="44">
        <v>194293466</v>
      </c>
      <c r="D155" s="44">
        <v>83356242</v>
      </c>
      <c r="E155" s="8">
        <v>267654986</v>
      </c>
      <c r="F155" s="8">
        <v>21894447</v>
      </c>
      <c r="G155" s="8">
        <v>2637604</v>
      </c>
    </row>
    <row r="156" spans="1:7" x14ac:dyDescent="0.35">
      <c r="A156" s="43" t="s">
        <v>694</v>
      </c>
      <c r="B156" s="8">
        <v>80045953</v>
      </c>
      <c r="C156" s="8">
        <v>85293995</v>
      </c>
      <c r="D156" s="8">
        <v>80045953</v>
      </c>
      <c r="E156" s="8">
        <v>85293995</v>
      </c>
      <c r="F156" s="8">
        <v>0</v>
      </c>
      <c r="G156" s="8">
        <v>0</v>
      </c>
    </row>
    <row r="157" spans="1:7" x14ac:dyDescent="0.35">
      <c r="A157" s="62" t="s">
        <v>726</v>
      </c>
      <c r="B157" s="63"/>
      <c r="C157" s="63"/>
      <c r="D157" s="63">
        <v>801665427</v>
      </c>
      <c r="E157" s="63">
        <v>49138398</v>
      </c>
      <c r="F157" s="63">
        <v>9549592</v>
      </c>
      <c r="G157" s="63">
        <v>0</v>
      </c>
    </row>
    <row r="158" spans="1:7" x14ac:dyDescent="0.35">
      <c r="A158" s="43" t="s">
        <v>693</v>
      </c>
      <c r="B158" s="8"/>
      <c r="C158" s="8"/>
      <c r="D158" s="44">
        <v>9549592</v>
      </c>
      <c r="E158" s="8">
        <v>49138398</v>
      </c>
      <c r="F158" s="8">
        <v>9549592</v>
      </c>
      <c r="G158" s="8">
        <v>0</v>
      </c>
    </row>
    <row r="159" spans="1:7" x14ac:dyDescent="0.35">
      <c r="A159" s="43" t="s">
        <v>727</v>
      </c>
      <c r="B159" s="8"/>
      <c r="C159" s="8"/>
      <c r="D159" s="101">
        <v>792115835</v>
      </c>
      <c r="E159" s="8"/>
      <c r="F159" s="8"/>
      <c r="G159" s="8"/>
    </row>
    <row r="160" spans="1:7" x14ac:dyDescent="0.35">
      <c r="A160" s="62" t="s">
        <v>672</v>
      </c>
      <c r="B160" s="63"/>
      <c r="C160" s="63">
        <v>68732722</v>
      </c>
      <c r="D160" s="63"/>
      <c r="E160" s="63">
        <v>59183130</v>
      </c>
      <c r="F160" s="63">
        <v>9549592</v>
      </c>
      <c r="G160" s="63">
        <v>0</v>
      </c>
    </row>
    <row r="161" spans="1:7" x14ac:dyDescent="0.35">
      <c r="A161" s="43" t="s">
        <v>693</v>
      </c>
      <c r="B161" s="8"/>
      <c r="C161" s="44">
        <v>68732722</v>
      </c>
      <c r="D161" s="8"/>
      <c r="E161" s="8">
        <v>59183130</v>
      </c>
      <c r="F161" s="8">
        <v>9549592</v>
      </c>
      <c r="G161" s="8">
        <v>0</v>
      </c>
    </row>
    <row r="162" spans="1:7" x14ac:dyDescent="0.35">
      <c r="A162" s="71" t="s">
        <v>674</v>
      </c>
      <c r="B162" s="72">
        <v>197615714</v>
      </c>
      <c r="C162" s="73">
        <v>548081451</v>
      </c>
      <c r="D162" s="74">
        <v>1084895469</v>
      </c>
      <c r="E162" s="75">
        <v>588988284</v>
      </c>
      <c r="F162" s="75">
        <v>132050497</v>
      </c>
      <c r="G162" s="75">
        <v>67117119</v>
      </c>
    </row>
    <row r="164" spans="1:7" x14ac:dyDescent="0.35">
      <c r="A164" s="128" t="s">
        <v>728</v>
      </c>
      <c r="B164" s="128"/>
      <c r="C164" s="128"/>
      <c r="D164" s="128"/>
      <c r="E164" s="128"/>
      <c r="F164" s="128"/>
      <c r="G164" s="128"/>
    </row>
    <row r="165" spans="1:7" x14ac:dyDescent="0.35">
      <c r="A165" s="129"/>
      <c r="B165" s="129"/>
      <c r="C165" s="129"/>
      <c r="D165" s="129"/>
      <c r="E165" s="129"/>
      <c r="F165" s="129"/>
      <c r="G165" s="129"/>
    </row>
    <row r="166" spans="1:7" ht="24" x14ac:dyDescent="0.35">
      <c r="A166" s="102" t="s">
        <v>710</v>
      </c>
      <c r="B166" s="82" t="s">
        <v>655</v>
      </c>
      <c r="C166" s="84" t="s">
        <v>656</v>
      </c>
      <c r="D166" s="83" t="s">
        <v>657</v>
      </c>
      <c r="E166" s="102" t="s">
        <v>658</v>
      </c>
      <c r="F166" s="102" t="s">
        <v>659</v>
      </c>
      <c r="G166" s="102" t="s">
        <v>660</v>
      </c>
    </row>
    <row r="167" spans="1:7" x14ac:dyDescent="0.35">
      <c r="A167" s="62" t="s">
        <v>661</v>
      </c>
      <c r="B167" s="63">
        <v>1201706488</v>
      </c>
      <c r="C167" s="63">
        <v>1258780629</v>
      </c>
      <c r="D167" s="63">
        <v>2394297066</v>
      </c>
      <c r="E167" s="63">
        <v>3358562262</v>
      </c>
      <c r="F167" s="63">
        <v>2619984060</v>
      </c>
      <c r="G167" s="63">
        <v>208237275</v>
      </c>
    </row>
    <row r="168" spans="1:7" x14ac:dyDescent="0.35">
      <c r="A168" s="43" t="s">
        <v>708</v>
      </c>
      <c r="B168" s="8">
        <v>198614537</v>
      </c>
      <c r="C168" s="8">
        <v>198614537</v>
      </c>
      <c r="D168" s="8">
        <v>198614537</v>
      </c>
      <c r="E168" s="8">
        <v>198614537</v>
      </c>
      <c r="F168" s="8">
        <v>365353</v>
      </c>
      <c r="G168" s="8">
        <v>0</v>
      </c>
    </row>
    <row r="169" spans="1:7" x14ac:dyDescent="0.35">
      <c r="A169" s="43" t="s">
        <v>729</v>
      </c>
      <c r="B169" s="8">
        <v>49569753</v>
      </c>
      <c r="C169" s="8">
        <v>49569753</v>
      </c>
      <c r="D169" s="8">
        <v>50918673</v>
      </c>
      <c r="E169" s="8">
        <v>50918673</v>
      </c>
      <c r="F169" s="8">
        <v>0</v>
      </c>
      <c r="G169" s="8">
        <v>0</v>
      </c>
    </row>
    <row r="170" spans="1:7" x14ac:dyDescent="0.35">
      <c r="A170" s="43" t="s">
        <v>730</v>
      </c>
      <c r="B170" s="8">
        <v>102894245</v>
      </c>
      <c r="C170" s="58">
        <v>107104596</v>
      </c>
      <c r="D170" s="58">
        <v>1133759390</v>
      </c>
      <c r="E170" s="8">
        <v>670179244</v>
      </c>
      <c r="F170" s="8">
        <v>2060995554</v>
      </c>
      <c r="G170" s="8">
        <v>0</v>
      </c>
    </row>
    <row r="171" spans="1:7" x14ac:dyDescent="0.35">
      <c r="A171" s="43" t="s">
        <v>731</v>
      </c>
      <c r="B171" s="8">
        <v>297377989</v>
      </c>
      <c r="C171" s="58">
        <v>348477376</v>
      </c>
      <c r="D171" s="58">
        <v>424709152</v>
      </c>
      <c r="E171" s="8">
        <v>222889488</v>
      </c>
      <c r="F171" s="58">
        <v>303930708</v>
      </c>
      <c r="G171" s="8">
        <v>0</v>
      </c>
    </row>
    <row r="172" spans="1:7" x14ac:dyDescent="0.35">
      <c r="A172" s="43" t="s">
        <v>687</v>
      </c>
      <c r="B172" s="8">
        <v>193575956</v>
      </c>
      <c r="C172" s="8">
        <v>195015285</v>
      </c>
      <c r="D172" s="58">
        <v>213159831</v>
      </c>
      <c r="E172" s="8">
        <v>356701711</v>
      </c>
      <c r="F172" s="8">
        <v>201623866</v>
      </c>
      <c r="G172" s="58">
        <v>195015285</v>
      </c>
    </row>
    <row r="173" spans="1:7" x14ac:dyDescent="0.35">
      <c r="A173" s="43" t="s">
        <v>732</v>
      </c>
      <c r="B173" s="8">
        <v>53784907</v>
      </c>
      <c r="C173" s="58">
        <v>54106471</v>
      </c>
      <c r="D173" s="58">
        <v>53784907</v>
      </c>
      <c r="E173" s="8">
        <v>1553365998</v>
      </c>
      <c r="F173" s="58">
        <v>53068579</v>
      </c>
      <c r="G173" s="8">
        <v>13221990</v>
      </c>
    </row>
    <row r="174" spans="1:7" x14ac:dyDescent="0.35">
      <c r="A174" s="43" t="s">
        <v>668</v>
      </c>
      <c r="B174" s="8">
        <v>305889101</v>
      </c>
      <c r="C174" s="8">
        <v>305892611</v>
      </c>
      <c r="D174" s="58">
        <v>317432746</v>
      </c>
      <c r="E174" s="8">
        <v>305892611</v>
      </c>
      <c r="F174" s="8">
        <v>0</v>
      </c>
      <c r="G174" s="8">
        <v>0</v>
      </c>
    </row>
    <row r="175" spans="1:7" x14ac:dyDescent="0.35">
      <c r="A175" s="43" t="s">
        <v>733</v>
      </c>
      <c r="B175" s="8">
        <v>0</v>
      </c>
      <c r="C175" s="8">
        <v>0</v>
      </c>
      <c r="D175" s="45">
        <v>1917830</v>
      </c>
      <c r="E175" s="8"/>
      <c r="F175" s="8"/>
      <c r="G175" s="8"/>
    </row>
    <row r="176" spans="1:7" x14ac:dyDescent="0.35">
      <c r="A176" s="62" t="s">
        <v>734</v>
      </c>
      <c r="B176" s="63"/>
      <c r="C176" s="63"/>
      <c r="D176" s="63">
        <v>3421469831</v>
      </c>
      <c r="E176" s="63">
        <v>541782505</v>
      </c>
      <c r="F176" s="63">
        <v>14719365</v>
      </c>
      <c r="G176" s="63">
        <v>0</v>
      </c>
    </row>
    <row r="177" spans="1:7" x14ac:dyDescent="0.35">
      <c r="A177" s="43" t="s">
        <v>729</v>
      </c>
      <c r="B177" s="8"/>
      <c r="C177" s="8"/>
      <c r="D177" s="8">
        <v>156600</v>
      </c>
      <c r="E177" s="8">
        <v>156600</v>
      </c>
      <c r="F177" s="8">
        <v>0</v>
      </c>
      <c r="G177" s="8">
        <v>0</v>
      </c>
    </row>
    <row r="178" spans="1:7" x14ac:dyDescent="0.35">
      <c r="A178" s="43" t="s">
        <v>730</v>
      </c>
      <c r="B178" s="8"/>
      <c r="C178" s="8"/>
      <c r="D178" s="58">
        <v>510607238</v>
      </c>
      <c r="E178" s="8">
        <v>541625905</v>
      </c>
      <c r="F178" s="8">
        <v>13924205</v>
      </c>
      <c r="G178" s="8">
        <v>0</v>
      </c>
    </row>
    <row r="179" spans="1:7" x14ac:dyDescent="0.35">
      <c r="A179" s="43" t="s">
        <v>732</v>
      </c>
      <c r="B179" s="8"/>
      <c r="C179" s="8"/>
      <c r="D179" s="58">
        <v>795160</v>
      </c>
      <c r="E179" s="8">
        <v>0</v>
      </c>
      <c r="F179" s="8">
        <v>795160</v>
      </c>
      <c r="G179" s="8">
        <v>0</v>
      </c>
    </row>
    <row r="180" spans="1:7" x14ac:dyDescent="0.35">
      <c r="A180" s="43" t="s">
        <v>733</v>
      </c>
      <c r="B180" s="8"/>
      <c r="C180" s="8"/>
      <c r="D180" s="45">
        <v>2909910833</v>
      </c>
      <c r="E180" s="8"/>
      <c r="F180" s="8"/>
      <c r="G180" s="8"/>
    </row>
    <row r="181" spans="1:7" x14ac:dyDescent="0.35">
      <c r="A181" s="62" t="s">
        <v>672</v>
      </c>
      <c r="B181" s="63"/>
      <c r="C181" s="63">
        <v>1131377238</v>
      </c>
      <c r="D181" s="63"/>
      <c r="E181" s="63">
        <v>1033591902</v>
      </c>
      <c r="F181" s="63">
        <v>147032842</v>
      </c>
      <c r="G181" s="63">
        <v>0</v>
      </c>
    </row>
    <row r="182" spans="1:7" x14ac:dyDescent="0.35">
      <c r="A182" s="43" t="s">
        <v>729</v>
      </c>
      <c r="B182" s="8"/>
      <c r="C182" s="58">
        <v>407917824</v>
      </c>
      <c r="D182" s="8"/>
      <c r="E182" s="8">
        <v>356739628</v>
      </c>
      <c r="F182" s="8">
        <v>59507955</v>
      </c>
      <c r="G182" s="8">
        <v>0</v>
      </c>
    </row>
    <row r="183" spans="1:7" x14ac:dyDescent="0.35">
      <c r="A183" s="43" t="s">
        <v>730</v>
      </c>
      <c r="B183" s="8"/>
      <c r="C183" s="58">
        <v>655181911</v>
      </c>
      <c r="D183" s="8"/>
      <c r="E183" s="8">
        <v>676852274</v>
      </c>
      <c r="F183" s="8">
        <v>19247384</v>
      </c>
      <c r="G183" s="8">
        <v>0</v>
      </c>
    </row>
    <row r="184" spans="1:7" x14ac:dyDescent="0.35">
      <c r="A184" s="43" t="s">
        <v>731</v>
      </c>
      <c r="B184" s="8"/>
      <c r="C184" s="58">
        <v>67965056</v>
      </c>
      <c r="D184" s="58"/>
      <c r="E184" s="8">
        <v>0</v>
      </c>
      <c r="F184" s="8">
        <v>67965056</v>
      </c>
      <c r="G184" s="8">
        <v>0</v>
      </c>
    </row>
    <row r="185" spans="1:7" x14ac:dyDescent="0.35">
      <c r="A185" s="43" t="s">
        <v>732</v>
      </c>
      <c r="B185" s="8"/>
      <c r="C185" s="58">
        <v>312447</v>
      </c>
      <c r="D185" s="58"/>
      <c r="E185" s="8">
        <v>0</v>
      </c>
      <c r="F185" s="8">
        <v>312447</v>
      </c>
      <c r="G185" s="8">
        <v>0</v>
      </c>
    </row>
    <row r="186" spans="1:7" x14ac:dyDescent="0.35">
      <c r="A186" s="97" t="s">
        <v>674</v>
      </c>
      <c r="B186" s="48">
        <v>1201706488</v>
      </c>
      <c r="C186" s="50">
        <v>2390157867</v>
      </c>
      <c r="D186" s="49">
        <v>5815766897</v>
      </c>
      <c r="E186" s="47">
        <v>4933936669</v>
      </c>
      <c r="F186" s="47">
        <v>2781736267</v>
      </c>
      <c r="G186" s="47">
        <v>208237275</v>
      </c>
    </row>
    <row r="188" spans="1:7" x14ac:dyDescent="0.35">
      <c r="A188" s="128" t="s">
        <v>735</v>
      </c>
      <c r="B188" s="128"/>
      <c r="C188" s="128"/>
      <c r="D188" s="128"/>
      <c r="E188" s="128"/>
      <c r="F188" s="128"/>
      <c r="G188" s="128"/>
    </row>
    <row r="189" spans="1:7" x14ac:dyDescent="0.35">
      <c r="A189" s="129"/>
      <c r="B189" s="129"/>
      <c r="C189" s="129"/>
      <c r="D189" s="129"/>
      <c r="E189" s="129"/>
      <c r="F189" s="129"/>
      <c r="G189" s="129"/>
    </row>
    <row r="190" spans="1:7" ht="24" x14ac:dyDescent="0.35">
      <c r="A190" s="102" t="s">
        <v>710</v>
      </c>
      <c r="B190" s="82" t="s">
        <v>655</v>
      </c>
      <c r="C190" s="84" t="s">
        <v>656</v>
      </c>
      <c r="D190" s="83" t="s">
        <v>657</v>
      </c>
      <c r="E190" s="81" t="s">
        <v>658</v>
      </c>
      <c r="F190" s="81" t="s">
        <v>659</v>
      </c>
      <c r="G190" s="81" t="s">
        <v>660</v>
      </c>
    </row>
    <row r="191" spans="1:7" x14ac:dyDescent="0.35">
      <c r="A191" s="85" t="s">
        <v>661</v>
      </c>
      <c r="B191" s="86">
        <v>133135207</v>
      </c>
      <c r="C191" s="86">
        <v>153628363</v>
      </c>
      <c r="D191" s="86">
        <v>147207981</v>
      </c>
      <c r="E191" s="86">
        <v>116172604</v>
      </c>
      <c r="F191" s="86">
        <v>52220593</v>
      </c>
      <c r="G191" s="86">
        <v>0</v>
      </c>
    </row>
    <row r="192" spans="1:7" x14ac:dyDescent="0.35">
      <c r="A192" s="43" t="s">
        <v>711</v>
      </c>
      <c r="B192" s="8">
        <v>19976518</v>
      </c>
      <c r="C192" s="58">
        <v>19976518</v>
      </c>
      <c r="D192" s="8">
        <v>26584694</v>
      </c>
      <c r="E192" s="8">
        <v>0</v>
      </c>
      <c r="F192" s="58">
        <v>26584694</v>
      </c>
      <c r="G192" s="8">
        <v>0</v>
      </c>
    </row>
    <row r="193" spans="1:7" x14ac:dyDescent="0.35">
      <c r="A193" s="43" t="s">
        <v>736</v>
      </c>
      <c r="B193" s="8">
        <v>91600</v>
      </c>
      <c r="C193" s="8">
        <v>91600</v>
      </c>
      <c r="D193" s="58">
        <v>795074</v>
      </c>
      <c r="E193" s="8">
        <v>1395534</v>
      </c>
      <c r="F193" s="8">
        <v>91600</v>
      </c>
      <c r="G193" s="8">
        <v>0</v>
      </c>
    </row>
    <row r="194" spans="1:7" x14ac:dyDescent="0.35">
      <c r="A194" s="43" t="s">
        <v>708</v>
      </c>
      <c r="B194" s="8">
        <v>80849047</v>
      </c>
      <c r="C194" s="8">
        <v>83015066</v>
      </c>
      <c r="D194" s="8">
        <v>83106211</v>
      </c>
      <c r="E194" s="8">
        <v>83106211</v>
      </c>
      <c r="F194" s="8">
        <v>2166019</v>
      </c>
      <c r="G194" s="8">
        <v>0</v>
      </c>
    </row>
    <row r="195" spans="1:7" x14ac:dyDescent="0.35">
      <c r="A195" s="43" t="s">
        <v>693</v>
      </c>
      <c r="B195" s="8">
        <v>32218042</v>
      </c>
      <c r="C195" s="58">
        <v>50545179</v>
      </c>
      <c r="D195" s="58">
        <v>36722002</v>
      </c>
      <c r="E195" s="8">
        <v>31670859</v>
      </c>
      <c r="F195" s="8">
        <v>23378280</v>
      </c>
      <c r="G195" s="8">
        <v>0</v>
      </c>
    </row>
    <row r="196" spans="1:7" x14ac:dyDescent="0.35">
      <c r="A196" s="85" t="s">
        <v>737</v>
      </c>
      <c r="B196" s="86"/>
      <c r="C196" s="86"/>
      <c r="D196" s="86">
        <v>32116052</v>
      </c>
      <c r="E196" s="86">
        <v>6637027</v>
      </c>
      <c r="F196" s="86">
        <v>0</v>
      </c>
      <c r="G196" s="86">
        <v>0</v>
      </c>
    </row>
    <row r="197" spans="1:7" x14ac:dyDescent="0.35">
      <c r="A197" s="43" t="s">
        <v>708</v>
      </c>
      <c r="B197" s="8"/>
      <c r="C197" s="8"/>
      <c r="D197" s="8">
        <v>6637027</v>
      </c>
      <c r="E197" s="8">
        <v>6637027</v>
      </c>
      <c r="F197" s="8">
        <v>0</v>
      </c>
      <c r="G197" s="8">
        <v>0</v>
      </c>
    </row>
    <row r="198" spans="1:7" x14ac:dyDescent="0.35">
      <c r="A198" s="43" t="s">
        <v>696</v>
      </c>
      <c r="B198" s="8"/>
      <c r="C198" s="8"/>
      <c r="D198" s="45">
        <v>25479025</v>
      </c>
      <c r="E198" s="8"/>
      <c r="F198" s="8"/>
      <c r="G198" s="8"/>
    </row>
    <row r="199" spans="1:7" x14ac:dyDescent="0.35">
      <c r="A199" s="85" t="s">
        <v>672</v>
      </c>
      <c r="B199" s="86"/>
      <c r="C199" s="86">
        <v>14879039</v>
      </c>
      <c r="D199" s="86"/>
      <c r="E199" s="86">
        <v>6637027</v>
      </c>
      <c r="F199" s="86">
        <v>8242012</v>
      </c>
      <c r="G199" s="86">
        <v>0</v>
      </c>
    </row>
    <row r="200" spans="1:7" x14ac:dyDescent="0.35">
      <c r="A200" s="43" t="s">
        <v>711</v>
      </c>
      <c r="B200" s="8"/>
      <c r="C200" s="8">
        <v>8242012</v>
      </c>
      <c r="D200" s="58"/>
      <c r="E200" s="8">
        <v>0</v>
      </c>
      <c r="F200" s="8">
        <v>8242012</v>
      </c>
      <c r="G200" s="8">
        <v>0</v>
      </c>
    </row>
    <row r="201" spans="1:7" x14ac:dyDescent="0.35">
      <c r="A201" s="43" t="s">
        <v>708</v>
      </c>
      <c r="B201" s="8"/>
      <c r="C201" s="8">
        <v>6637027</v>
      </c>
      <c r="D201" s="8"/>
      <c r="E201" s="8">
        <v>6637027</v>
      </c>
      <c r="F201" s="8">
        <v>0</v>
      </c>
      <c r="G201" s="8">
        <v>0</v>
      </c>
    </row>
    <row r="202" spans="1:7" x14ac:dyDescent="0.35">
      <c r="A202" s="103" t="s">
        <v>674</v>
      </c>
      <c r="B202" s="104">
        <v>133135207</v>
      </c>
      <c r="C202" s="105">
        <v>168507402</v>
      </c>
      <c r="D202" s="106">
        <v>179324033</v>
      </c>
      <c r="E202" s="107">
        <v>129446658</v>
      </c>
      <c r="F202" s="107">
        <v>60462605</v>
      </c>
      <c r="G202" s="107">
        <v>0</v>
      </c>
    </row>
    <row r="204" spans="1:7" ht="14.5" customHeight="1" x14ac:dyDescent="0.35">
      <c r="A204" s="130" t="s">
        <v>738</v>
      </c>
      <c r="B204" s="130"/>
      <c r="C204" s="130"/>
      <c r="D204" s="130"/>
      <c r="E204" s="130"/>
      <c r="F204" s="130"/>
      <c r="G204" s="130"/>
    </row>
    <row r="205" spans="1:7" ht="14.5" customHeight="1" x14ac:dyDescent="0.35">
      <c r="A205" s="131"/>
      <c r="B205" s="131"/>
      <c r="C205" s="131"/>
      <c r="D205" s="131"/>
      <c r="E205" s="131"/>
      <c r="F205" s="131"/>
      <c r="G205" s="131"/>
    </row>
    <row r="206" spans="1:7" ht="24" x14ac:dyDescent="0.35">
      <c r="A206" s="89" t="s">
        <v>676</v>
      </c>
      <c r="B206" s="82" t="s">
        <v>655</v>
      </c>
      <c r="C206" s="83" t="s">
        <v>656</v>
      </c>
      <c r="D206" s="84" t="s">
        <v>657</v>
      </c>
      <c r="E206" s="89" t="s">
        <v>658</v>
      </c>
      <c r="F206" s="89" t="s">
        <v>659</v>
      </c>
      <c r="G206" s="89" t="s">
        <v>660</v>
      </c>
    </row>
    <row r="207" spans="1:7" x14ac:dyDescent="0.35">
      <c r="A207" s="66" t="s">
        <v>661</v>
      </c>
      <c r="B207" s="90">
        <v>180693544</v>
      </c>
      <c r="C207" s="90">
        <v>187867637</v>
      </c>
      <c r="D207" s="90">
        <v>672675127</v>
      </c>
      <c r="E207" s="90">
        <v>546132309.89999998</v>
      </c>
      <c r="F207" s="90">
        <v>155278815</v>
      </c>
      <c r="G207" s="90">
        <v>3393216</v>
      </c>
    </row>
    <row r="208" spans="1:7" x14ac:dyDescent="0.35">
      <c r="A208" s="43" t="s">
        <v>739</v>
      </c>
      <c r="B208" s="8">
        <v>3393216</v>
      </c>
      <c r="C208" s="8">
        <v>3393216</v>
      </c>
      <c r="D208" s="8">
        <v>3972214</v>
      </c>
      <c r="E208" s="8">
        <v>684429</v>
      </c>
      <c r="F208" s="8">
        <v>3393216</v>
      </c>
      <c r="G208" s="8">
        <v>3393216</v>
      </c>
    </row>
    <row r="209" spans="1:7" x14ac:dyDescent="0.35">
      <c r="A209" s="43" t="s">
        <v>740</v>
      </c>
      <c r="B209" s="8">
        <v>116747043</v>
      </c>
      <c r="C209" s="58">
        <v>117666934</v>
      </c>
      <c r="D209" s="58">
        <v>144500719</v>
      </c>
      <c r="E209" s="8">
        <v>118784203</v>
      </c>
      <c r="F209" s="58">
        <v>37293563</v>
      </c>
      <c r="G209" s="8">
        <v>0</v>
      </c>
    </row>
    <row r="210" spans="1:7" x14ac:dyDescent="0.35">
      <c r="A210" s="43" t="s">
        <v>741</v>
      </c>
      <c r="B210" s="8">
        <v>648626</v>
      </c>
      <c r="C210" s="8">
        <v>648626</v>
      </c>
      <c r="D210" s="8">
        <v>6486260</v>
      </c>
      <c r="E210" s="8">
        <v>6486260</v>
      </c>
      <c r="F210" s="8">
        <v>0</v>
      </c>
      <c r="G210" s="8">
        <v>0</v>
      </c>
    </row>
    <row r="211" spans="1:7" x14ac:dyDescent="0.35">
      <c r="A211" s="43" t="s">
        <v>742</v>
      </c>
      <c r="B211" s="8">
        <v>0</v>
      </c>
      <c r="C211" s="8">
        <v>0</v>
      </c>
      <c r="D211" s="58">
        <v>381800</v>
      </c>
      <c r="E211" s="8">
        <v>0</v>
      </c>
      <c r="F211" s="58">
        <v>381800</v>
      </c>
      <c r="G211" s="8">
        <v>0</v>
      </c>
    </row>
    <row r="212" spans="1:7" x14ac:dyDescent="0.35">
      <c r="A212" s="43" t="s">
        <v>743</v>
      </c>
      <c r="B212" s="8">
        <v>58590759</v>
      </c>
      <c r="C212" s="58">
        <v>64844961</v>
      </c>
      <c r="D212" s="58">
        <v>516020234</v>
      </c>
      <c r="E212" s="8">
        <v>418863517.89999998</v>
      </c>
      <c r="F212" s="8">
        <v>114210236</v>
      </c>
      <c r="G212" s="8">
        <v>0</v>
      </c>
    </row>
    <row r="213" spans="1:7" x14ac:dyDescent="0.35">
      <c r="A213" s="43" t="s">
        <v>744</v>
      </c>
      <c r="B213" s="8">
        <v>1313900</v>
      </c>
      <c r="C213" s="8">
        <v>1313900</v>
      </c>
      <c r="D213" s="8">
        <v>1313900</v>
      </c>
      <c r="E213" s="8">
        <v>1313900</v>
      </c>
      <c r="F213" s="8">
        <v>0</v>
      </c>
      <c r="G213" s="8">
        <v>0</v>
      </c>
    </row>
    <row r="214" spans="1:7" x14ac:dyDescent="0.35">
      <c r="A214" s="66" t="s">
        <v>745</v>
      </c>
      <c r="B214" s="90"/>
      <c r="C214" s="90"/>
      <c r="D214" s="90">
        <v>549604548</v>
      </c>
      <c r="E214" s="90">
        <v>13848447</v>
      </c>
      <c r="F214" s="90">
        <v>30197555</v>
      </c>
      <c r="G214" s="90">
        <v>1310055</v>
      </c>
    </row>
    <row r="215" spans="1:7" x14ac:dyDescent="0.35">
      <c r="A215" s="43" t="s">
        <v>742</v>
      </c>
      <c r="B215" s="8"/>
      <c r="C215" s="8"/>
      <c r="D215" s="58">
        <v>518594</v>
      </c>
      <c r="E215" s="8">
        <v>0</v>
      </c>
      <c r="F215" s="58">
        <v>518594</v>
      </c>
      <c r="G215" s="8">
        <v>0</v>
      </c>
    </row>
    <row r="216" spans="1:7" x14ac:dyDescent="0.35">
      <c r="A216" s="43" t="s">
        <v>743</v>
      </c>
      <c r="B216" s="8"/>
      <c r="C216" s="8"/>
      <c r="D216" s="58">
        <v>981989</v>
      </c>
      <c r="E216" s="8">
        <v>2829437</v>
      </c>
      <c r="F216" s="8">
        <v>477781</v>
      </c>
      <c r="G216" s="8">
        <v>0</v>
      </c>
    </row>
    <row r="217" spans="1:7" x14ac:dyDescent="0.35">
      <c r="A217" s="43" t="s">
        <v>746</v>
      </c>
      <c r="B217" s="8"/>
      <c r="C217" s="8"/>
      <c r="D217" s="101">
        <v>519541933</v>
      </c>
      <c r="E217" s="8"/>
      <c r="F217" s="8"/>
      <c r="G217" s="8"/>
    </row>
    <row r="218" spans="1:7" x14ac:dyDescent="0.35">
      <c r="A218" s="43" t="s">
        <v>747</v>
      </c>
      <c r="B218" s="8"/>
      <c r="C218" s="8"/>
      <c r="D218" s="58">
        <v>531846</v>
      </c>
      <c r="E218" s="8">
        <v>8978208</v>
      </c>
      <c r="F218" s="8">
        <v>1099634</v>
      </c>
      <c r="G218" s="8">
        <v>0</v>
      </c>
    </row>
    <row r="219" spans="1:7" x14ac:dyDescent="0.35">
      <c r="A219" s="43" t="s">
        <v>748</v>
      </c>
      <c r="B219" s="8"/>
      <c r="C219" s="8"/>
      <c r="D219" s="58">
        <v>28030186</v>
      </c>
      <c r="E219" s="8">
        <v>2040802</v>
      </c>
      <c r="F219" s="8">
        <v>28101546</v>
      </c>
      <c r="G219" s="8">
        <v>1310055</v>
      </c>
    </row>
    <row r="220" spans="1:7" x14ac:dyDescent="0.35">
      <c r="A220" s="66" t="s">
        <v>672</v>
      </c>
      <c r="B220" s="90"/>
      <c r="C220" s="90">
        <v>25344833</v>
      </c>
      <c r="D220" s="90"/>
      <c r="E220" s="90">
        <v>25644802</v>
      </c>
      <c r="F220" s="90">
        <v>75700</v>
      </c>
      <c r="G220" s="90">
        <v>0</v>
      </c>
    </row>
    <row r="221" spans="1:7" x14ac:dyDescent="0.35">
      <c r="A221" s="43" t="s">
        <v>740</v>
      </c>
      <c r="B221" s="8"/>
      <c r="C221" s="58">
        <v>2368566</v>
      </c>
      <c r="D221" s="8"/>
      <c r="E221" s="8">
        <v>2292866</v>
      </c>
      <c r="F221" s="8">
        <v>75700</v>
      </c>
      <c r="G221" s="8">
        <v>0</v>
      </c>
    </row>
    <row r="222" spans="1:7" x14ac:dyDescent="0.35">
      <c r="A222" s="43" t="s">
        <v>741</v>
      </c>
      <c r="B222" s="8"/>
      <c r="C222" s="8">
        <v>16994594</v>
      </c>
      <c r="D222" s="8"/>
      <c r="E222" s="8">
        <v>17370263</v>
      </c>
      <c r="F222" s="8">
        <v>0</v>
      </c>
      <c r="G222" s="8">
        <v>0</v>
      </c>
    </row>
    <row r="223" spans="1:7" x14ac:dyDescent="0.35">
      <c r="A223" s="43" t="s">
        <v>743</v>
      </c>
      <c r="B223" s="8"/>
      <c r="C223" s="8">
        <v>99610</v>
      </c>
      <c r="D223" s="8"/>
      <c r="E223" s="8">
        <v>99610</v>
      </c>
      <c r="F223" s="8">
        <v>0</v>
      </c>
      <c r="G223" s="8">
        <v>0</v>
      </c>
    </row>
    <row r="224" spans="1:7" x14ac:dyDescent="0.35">
      <c r="A224" s="43" t="s">
        <v>744</v>
      </c>
      <c r="B224" s="8"/>
      <c r="C224" s="8">
        <v>5882063</v>
      </c>
      <c r="D224" s="8"/>
      <c r="E224" s="8">
        <v>5882063</v>
      </c>
      <c r="F224" s="8">
        <v>0</v>
      </c>
      <c r="G224" s="8">
        <v>0</v>
      </c>
    </row>
    <row r="225" spans="1:7" x14ac:dyDescent="0.35">
      <c r="A225" s="91" t="s">
        <v>674</v>
      </c>
      <c r="B225" s="92">
        <v>180693544</v>
      </c>
      <c r="C225" s="93">
        <v>213212470</v>
      </c>
      <c r="D225" s="94">
        <v>1222279675</v>
      </c>
      <c r="E225" s="95">
        <v>585625558.89999998</v>
      </c>
      <c r="F225" s="95">
        <v>185552070</v>
      </c>
      <c r="G225" s="95">
        <v>4703271</v>
      </c>
    </row>
    <row r="227" spans="1:7" x14ac:dyDescent="0.35">
      <c r="A227" s="132" t="s">
        <v>749</v>
      </c>
      <c r="B227" s="132"/>
      <c r="C227" s="132"/>
      <c r="D227" s="132"/>
      <c r="E227" s="132"/>
      <c r="F227" s="132"/>
      <c r="G227" s="132"/>
    </row>
    <row r="228" spans="1:7" x14ac:dyDescent="0.35">
      <c r="A228" s="133"/>
      <c r="B228" s="133"/>
      <c r="C228" s="133"/>
      <c r="D228" s="133"/>
      <c r="E228" s="133"/>
      <c r="F228" s="133"/>
      <c r="G228" s="133"/>
    </row>
    <row r="229" spans="1:7" ht="26" x14ac:dyDescent="0.35">
      <c r="A229" s="54" t="s">
        <v>676</v>
      </c>
      <c r="B229" s="51" t="s">
        <v>655</v>
      </c>
      <c r="C229" s="52" t="s">
        <v>656</v>
      </c>
      <c r="D229" s="53" t="s">
        <v>657</v>
      </c>
      <c r="E229" s="54" t="s">
        <v>658</v>
      </c>
      <c r="F229" s="54" t="s">
        <v>659</v>
      </c>
      <c r="G229" s="54" t="s">
        <v>660</v>
      </c>
    </row>
    <row r="230" spans="1:7" x14ac:dyDescent="0.35">
      <c r="A230" s="62" t="s">
        <v>661</v>
      </c>
      <c r="B230" s="63">
        <v>718977222</v>
      </c>
      <c r="C230" s="63">
        <v>1285165895</v>
      </c>
      <c r="D230" s="63">
        <v>761628626</v>
      </c>
      <c r="E230" s="63">
        <v>831126979</v>
      </c>
      <c r="F230" s="63">
        <v>554591326</v>
      </c>
      <c r="G230" s="63">
        <v>70292804</v>
      </c>
    </row>
    <row r="231" spans="1:7" x14ac:dyDescent="0.35">
      <c r="A231" s="43" t="s">
        <v>750</v>
      </c>
      <c r="B231" s="8">
        <v>79089828</v>
      </c>
      <c r="C231" s="8">
        <v>79089828</v>
      </c>
      <c r="D231" s="8">
        <v>79089828</v>
      </c>
      <c r="E231" s="8">
        <v>71865453</v>
      </c>
      <c r="F231" s="8">
        <v>7224375</v>
      </c>
      <c r="G231" s="8">
        <v>0</v>
      </c>
    </row>
    <row r="232" spans="1:7" x14ac:dyDescent="0.35">
      <c r="A232" s="43" t="s">
        <v>700</v>
      </c>
      <c r="B232" s="8">
        <v>443514814</v>
      </c>
      <c r="C232" s="108">
        <v>485822047</v>
      </c>
      <c r="D232" s="108">
        <v>485265120</v>
      </c>
      <c r="E232" s="8">
        <v>89708655</v>
      </c>
      <c r="F232" s="108">
        <v>444414503</v>
      </c>
      <c r="G232" s="8">
        <v>0</v>
      </c>
    </row>
    <row r="233" spans="1:7" x14ac:dyDescent="0.35">
      <c r="A233" s="43" t="s">
        <v>690</v>
      </c>
      <c r="B233" s="8">
        <v>77292804</v>
      </c>
      <c r="C233" s="8">
        <v>77292804</v>
      </c>
      <c r="D233" s="8">
        <v>77292804</v>
      </c>
      <c r="E233" s="8">
        <v>0</v>
      </c>
      <c r="F233" s="8">
        <v>77777016</v>
      </c>
      <c r="G233" s="108">
        <v>70292804</v>
      </c>
    </row>
    <row r="234" spans="1:7" x14ac:dyDescent="0.35">
      <c r="A234" s="43" t="s">
        <v>693</v>
      </c>
      <c r="B234" s="8">
        <v>119079776</v>
      </c>
      <c r="C234" s="108">
        <v>642961216</v>
      </c>
      <c r="D234" s="108">
        <v>119980874</v>
      </c>
      <c r="E234" s="8">
        <v>669552871</v>
      </c>
      <c r="F234" s="8">
        <v>25175432</v>
      </c>
      <c r="G234" s="8">
        <v>0</v>
      </c>
    </row>
    <row r="235" spans="1:7" x14ac:dyDescent="0.35">
      <c r="A235" s="62" t="s">
        <v>751</v>
      </c>
      <c r="B235" s="63"/>
      <c r="C235" s="63"/>
      <c r="D235" s="63">
        <v>479616640</v>
      </c>
      <c r="E235" s="63"/>
      <c r="F235" s="63"/>
      <c r="G235" s="63"/>
    </row>
    <row r="236" spans="1:7" x14ac:dyDescent="0.35">
      <c r="A236" s="43" t="s">
        <v>752</v>
      </c>
      <c r="B236" s="8"/>
      <c r="C236" s="8"/>
      <c r="D236" s="45">
        <v>479616640</v>
      </c>
      <c r="E236" s="8"/>
      <c r="F236" s="8"/>
      <c r="G236" s="8"/>
    </row>
    <row r="237" spans="1:7" x14ac:dyDescent="0.35">
      <c r="A237" s="62" t="s">
        <v>672</v>
      </c>
      <c r="B237" s="63"/>
      <c r="C237" s="63">
        <v>10619182</v>
      </c>
      <c r="D237" s="63"/>
      <c r="E237" s="63">
        <v>10619182</v>
      </c>
      <c r="F237" s="63">
        <v>320100</v>
      </c>
      <c r="G237" s="63">
        <v>0</v>
      </c>
    </row>
    <row r="238" spans="1:7" x14ac:dyDescent="0.35">
      <c r="A238" s="43" t="s">
        <v>693</v>
      </c>
      <c r="B238" s="8"/>
      <c r="C238" s="108">
        <v>10619182</v>
      </c>
      <c r="D238" s="8"/>
      <c r="E238" s="8">
        <v>10619182</v>
      </c>
      <c r="F238" s="8">
        <v>320100</v>
      </c>
      <c r="G238" s="8">
        <v>0</v>
      </c>
    </row>
    <row r="239" spans="1:7" x14ac:dyDescent="0.35">
      <c r="A239" s="97" t="s">
        <v>674</v>
      </c>
      <c r="B239" s="48">
        <v>718977222</v>
      </c>
      <c r="C239" s="49">
        <v>1295785077</v>
      </c>
      <c r="D239" s="50">
        <v>1241245266</v>
      </c>
      <c r="E239" s="47">
        <v>841746161</v>
      </c>
      <c r="F239" s="47">
        <v>554911426</v>
      </c>
      <c r="G239" s="47">
        <v>70292804</v>
      </c>
    </row>
  </sheetData>
  <mergeCells count="14">
    <mergeCell ref="A88:G89"/>
    <mergeCell ref="A1:G2"/>
    <mergeCell ref="A23:G24"/>
    <mergeCell ref="A38:G39"/>
    <mergeCell ref="A56:G57"/>
    <mergeCell ref="A74:G75"/>
    <mergeCell ref="A188:G189"/>
    <mergeCell ref="A204:G205"/>
    <mergeCell ref="A227:G228"/>
    <mergeCell ref="A107:G108"/>
    <mergeCell ref="A121:G122"/>
    <mergeCell ref="A134:G135"/>
    <mergeCell ref="A148:G149"/>
    <mergeCell ref="A164:G16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E0FA8-199D-45CA-9216-286C8348E7B3}">
  <dimension ref="A1:N265"/>
  <sheetViews>
    <sheetView tabSelected="1" topLeftCell="B1" zoomScale="80" zoomScaleNormal="80" workbookViewId="0">
      <selection activeCell="C1" sqref="C1"/>
    </sheetView>
  </sheetViews>
  <sheetFormatPr baseColWidth="10" defaultRowHeight="14.5" x14ac:dyDescent="0.35"/>
  <cols>
    <col min="2" max="2" width="14.36328125" customWidth="1"/>
    <col min="3" max="3" width="52.26953125" customWidth="1"/>
    <col min="4" max="4" width="15.08984375" customWidth="1"/>
    <col min="5" max="5" width="20.36328125" style="109" customWidth="1"/>
    <col min="6" max="6" width="17" bestFit="1" customWidth="1"/>
    <col min="7" max="7" width="21.453125" bestFit="1" customWidth="1"/>
    <col min="8" max="8" width="16.08984375" bestFit="1" customWidth="1"/>
    <col min="9" max="9" width="19.1796875" customWidth="1"/>
    <col min="10" max="10" width="17.453125" customWidth="1"/>
    <col min="11" max="11" width="17.54296875" customWidth="1"/>
    <col min="12" max="12" width="18.453125" bestFit="1" customWidth="1"/>
    <col min="13" max="13" width="17" customWidth="1"/>
    <col min="14" max="14" width="20.26953125" customWidth="1"/>
  </cols>
  <sheetData>
    <row r="1" spans="1:14" ht="72.5" x14ac:dyDescent="0.35">
      <c r="A1" s="143" t="s">
        <v>8</v>
      </c>
      <c r="B1" s="143" t="s">
        <v>0</v>
      </c>
      <c r="C1" s="143" t="s">
        <v>9</v>
      </c>
      <c r="D1" s="143" t="s">
        <v>753</v>
      </c>
      <c r="E1" s="144" t="s">
        <v>754</v>
      </c>
      <c r="F1" s="144" t="s">
        <v>755</v>
      </c>
      <c r="G1" s="144" t="s">
        <v>756</v>
      </c>
      <c r="H1" s="1" t="s">
        <v>757</v>
      </c>
      <c r="I1" s="110" t="s">
        <v>758</v>
      </c>
      <c r="J1" s="111" t="s">
        <v>759</v>
      </c>
      <c r="K1" s="112" t="s">
        <v>760</v>
      </c>
      <c r="L1" s="136" t="s">
        <v>761</v>
      </c>
      <c r="M1" s="136" t="s">
        <v>762</v>
      </c>
      <c r="N1" s="136" t="s">
        <v>763</v>
      </c>
    </row>
    <row r="2" spans="1:14" x14ac:dyDescent="0.35">
      <c r="A2" s="38" t="s">
        <v>2</v>
      </c>
      <c r="B2" s="38">
        <v>800000118</v>
      </c>
      <c r="C2" s="138" t="s">
        <v>42</v>
      </c>
      <c r="D2" s="138">
        <v>163</v>
      </c>
      <c r="E2" s="139">
        <f>VLOOKUP(B2,'[1]TD SALDOS x IPS'!$A$3:$D$437,4,1)</f>
        <v>6232963</v>
      </c>
      <c r="F2" s="140">
        <v>60583250</v>
      </c>
      <c r="G2" s="140">
        <v>57503217</v>
      </c>
      <c r="H2" s="140">
        <v>0</v>
      </c>
      <c r="I2" s="141">
        <v>3080033</v>
      </c>
      <c r="J2" s="141">
        <v>3080033</v>
      </c>
      <c r="K2" s="38"/>
      <c r="L2" s="137">
        <f>SUM(M2:N2)</f>
        <v>0</v>
      </c>
      <c r="M2" s="38"/>
      <c r="N2" s="38"/>
    </row>
    <row r="3" spans="1:14" x14ac:dyDescent="0.35">
      <c r="A3" s="38" t="s">
        <v>2</v>
      </c>
      <c r="B3" s="38">
        <v>800006850</v>
      </c>
      <c r="C3" s="138" t="s">
        <v>43</v>
      </c>
      <c r="D3" s="138">
        <v>76</v>
      </c>
      <c r="E3" s="139">
        <f>VLOOKUP(B3,'[1]TD SALDOS x IPS'!$A$3:$D$437,4,1)</f>
        <v>852153</v>
      </c>
      <c r="F3" s="140">
        <v>2642013</v>
      </c>
      <c r="G3" s="140">
        <v>6292286</v>
      </c>
      <c r="H3" s="140">
        <v>0</v>
      </c>
      <c r="I3" s="141">
        <v>3650273</v>
      </c>
      <c r="J3" s="141">
        <v>3650273</v>
      </c>
      <c r="K3" s="38"/>
      <c r="L3" s="137">
        <f>SUM(M3:N3)</f>
        <v>0</v>
      </c>
      <c r="M3" s="38"/>
      <c r="N3" s="38"/>
    </row>
    <row r="4" spans="1:14" x14ac:dyDescent="0.35">
      <c r="A4" s="38" t="s">
        <v>2</v>
      </c>
      <c r="B4" s="38">
        <v>800014918</v>
      </c>
      <c r="C4" s="138" t="s">
        <v>44</v>
      </c>
      <c r="D4" s="138">
        <v>202</v>
      </c>
      <c r="E4" s="139">
        <f>VLOOKUP(B4,'[1]TD SALDOS x IPS'!$A$3:$D$437,4,1)</f>
        <v>87179980</v>
      </c>
      <c r="F4" s="140">
        <v>130999455</v>
      </c>
      <c r="G4" s="140">
        <v>99891585</v>
      </c>
      <c r="H4" s="140">
        <v>0</v>
      </c>
      <c r="I4" s="141">
        <v>31107870</v>
      </c>
      <c r="J4" s="141">
        <v>31107870</v>
      </c>
      <c r="K4" s="38"/>
      <c r="L4" s="137">
        <f>SUM(M4:N4)</f>
        <v>0</v>
      </c>
      <c r="M4" s="38"/>
      <c r="N4" s="38"/>
    </row>
    <row r="5" spans="1:14" x14ac:dyDescent="0.35">
      <c r="A5" s="38" t="s">
        <v>2</v>
      </c>
      <c r="B5" s="38">
        <v>800036229</v>
      </c>
      <c r="C5" s="138" t="s">
        <v>45</v>
      </c>
      <c r="D5" s="138">
        <v>2447</v>
      </c>
      <c r="E5" s="139">
        <f>VLOOKUP(B5,'[1]TD SALDOS x IPS'!$A$3:$D$437,4,1)</f>
        <v>8257254</v>
      </c>
      <c r="F5" s="140">
        <v>8257254</v>
      </c>
      <c r="G5" s="140">
        <v>319294243.02999997</v>
      </c>
      <c r="H5" s="140">
        <v>0</v>
      </c>
      <c r="I5" s="141">
        <v>311036989.02999997</v>
      </c>
      <c r="J5" s="141">
        <v>311036989.02999997</v>
      </c>
      <c r="K5" s="38"/>
      <c r="L5" s="137">
        <f>SUM(M5:N5)</f>
        <v>0</v>
      </c>
      <c r="M5" s="38"/>
      <c r="N5" s="38"/>
    </row>
    <row r="6" spans="1:14" x14ac:dyDescent="0.35">
      <c r="A6" s="38" t="s">
        <v>2</v>
      </c>
      <c r="B6" s="38">
        <v>800037021</v>
      </c>
      <c r="C6" s="138" t="s">
        <v>46</v>
      </c>
      <c r="D6" s="138">
        <v>15</v>
      </c>
      <c r="E6" s="139">
        <f>VLOOKUP(B6,'[1]TD SALDOS x IPS'!$A$3:$D$437,4,1)</f>
        <v>418651</v>
      </c>
      <c r="F6" s="140">
        <v>673810</v>
      </c>
      <c r="G6" s="140">
        <v>59002611</v>
      </c>
      <c r="H6" s="140">
        <v>0</v>
      </c>
      <c r="I6" s="141">
        <v>58328801</v>
      </c>
      <c r="J6" s="141">
        <v>58328801</v>
      </c>
      <c r="K6" s="38"/>
      <c r="L6" s="137">
        <f>SUM(M6:N6)</f>
        <v>0</v>
      </c>
      <c r="M6" s="38"/>
      <c r="N6" s="38"/>
    </row>
    <row r="7" spans="1:14" x14ac:dyDescent="0.35">
      <c r="A7" s="38" t="s">
        <v>2</v>
      </c>
      <c r="B7" s="38">
        <v>800037244</v>
      </c>
      <c r="C7" s="138" t="s">
        <v>47</v>
      </c>
      <c r="D7" s="138">
        <v>64</v>
      </c>
      <c r="E7" s="139">
        <f>VLOOKUP(B7,'[1]TD SALDOS x IPS'!$A$3:$D$437,4,1)</f>
        <v>0</v>
      </c>
      <c r="F7" s="140">
        <v>1178520</v>
      </c>
      <c r="G7" s="140">
        <v>0</v>
      </c>
      <c r="H7" s="140">
        <v>0</v>
      </c>
      <c r="I7" s="141">
        <v>1178520</v>
      </c>
      <c r="J7" s="141">
        <v>1178520</v>
      </c>
      <c r="K7" s="38"/>
      <c r="L7" s="137">
        <f>SUM(M7:N7)</f>
        <v>0</v>
      </c>
      <c r="M7" s="38"/>
      <c r="N7" s="38"/>
    </row>
    <row r="8" spans="1:14" x14ac:dyDescent="0.35">
      <c r="A8" s="38" t="s">
        <v>2</v>
      </c>
      <c r="B8" s="38">
        <v>800038024</v>
      </c>
      <c r="C8" s="138" t="s">
        <v>48</v>
      </c>
      <c r="D8" s="138">
        <v>11</v>
      </c>
      <c r="E8" s="139">
        <f>VLOOKUP(B8,'[1]TD SALDOS x IPS'!$A$3:$D$437,4,1)</f>
        <v>31050900</v>
      </c>
      <c r="F8" s="140">
        <v>58311576</v>
      </c>
      <c r="G8" s="140">
        <v>36925844</v>
      </c>
      <c r="H8" s="140">
        <v>0</v>
      </c>
      <c r="I8" s="141">
        <v>21385732</v>
      </c>
      <c r="J8" s="141">
        <v>21385732</v>
      </c>
      <c r="K8" s="38"/>
      <c r="L8" s="137">
        <f>SUM(M8:N8)</f>
        <v>0</v>
      </c>
      <c r="M8" s="38"/>
      <c r="N8" s="38"/>
    </row>
    <row r="9" spans="1:14" x14ac:dyDescent="0.35">
      <c r="A9" s="138" t="s">
        <v>2</v>
      </c>
      <c r="B9" s="138">
        <v>800044402</v>
      </c>
      <c r="C9" s="138" t="s">
        <v>49</v>
      </c>
      <c r="D9" s="138">
        <v>78</v>
      </c>
      <c r="E9" s="139">
        <f>VLOOKUP(B9,'[1]TD SALDOS x IPS'!$A$3:$D$437,4,1)</f>
        <v>93239772</v>
      </c>
      <c r="F9" s="140">
        <v>758462892</v>
      </c>
      <c r="G9" s="140">
        <v>240268666</v>
      </c>
      <c r="H9" s="140">
        <v>87462961</v>
      </c>
      <c r="I9" s="141">
        <v>518194226</v>
      </c>
      <c r="J9" s="141">
        <v>518194226</v>
      </c>
      <c r="K9" s="38"/>
      <c r="L9" s="137">
        <f>SUM(M9:N9)</f>
        <v>0</v>
      </c>
      <c r="M9" s="38"/>
      <c r="N9" s="38"/>
    </row>
    <row r="10" spans="1:14" x14ac:dyDescent="0.35">
      <c r="A10" s="38" t="s">
        <v>2</v>
      </c>
      <c r="B10" s="38">
        <v>800051998</v>
      </c>
      <c r="C10" s="138" t="s">
        <v>50</v>
      </c>
      <c r="D10" s="138">
        <v>3147</v>
      </c>
      <c r="E10" s="139">
        <f>VLOOKUP(B10,'[1]TD SALDOS x IPS'!$A$3:$D$437,4,1)</f>
        <v>8942020</v>
      </c>
      <c r="F10" s="140">
        <v>8942020</v>
      </c>
      <c r="G10" s="140">
        <v>69123115</v>
      </c>
      <c r="H10" s="140">
        <v>0</v>
      </c>
      <c r="I10" s="141">
        <v>60181095</v>
      </c>
      <c r="J10" s="141">
        <v>60181095</v>
      </c>
      <c r="K10" s="38"/>
      <c r="L10" s="137">
        <f>SUM(M10:N10)</f>
        <v>0</v>
      </c>
      <c r="M10" s="38"/>
      <c r="N10" s="38"/>
    </row>
    <row r="11" spans="1:14" x14ac:dyDescent="0.35">
      <c r="A11" s="38" t="s">
        <v>2</v>
      </c>
      <c r="B11" s="38">
        <v>800058016</v>
      </c>
      <c r="C11" s="138" t="s">
        <v>10</v>
      </c>
      <c r="D11" s="138">
        <v>33928</v>
      </c>
      <c r="E11" s="139">
        <f>VLOOKUP(B11,'[1]TD SALDOS x IPS'!$A$3:$D$437,4,1)</f>
        <v>3338833174</v>
      </c>
      <c r="F11" s="140">
        <v>5923411424</v>
      </c>
      <c r="G11" s="140">
        <v>4935430710</v>
      </c>
      <c r="H11" s="140">
        <v>0</v>
      </c>
      <c r="I11" s="141">
        <v>987980714</v>
      </c>
      <c r="J11" s="141">
        <v>987980714</v>
      </c>
      <c r="K11" s="38"/>
      <c r="L11" s="137">
        <f>SUM(M11:N11)</f>
        <v>0</v>
      </c>
      <c r="M11" s="38"/>
      <c r="N11" s="38"/>
    </row>
    <row r="12" spans="1:14" x14ac:dyDescent="0.35">
      <c r="A12" s="38" t="s">
        <v>2</v>
      </c>
      <c r="B12" s="138">
        <v>800065395</v>
      </c>
      <c r="C12" s="138" t="s">
        <v>51</v>
      </c>
      <c r="D12" s="138">
        <v>22</v>
      </c>
      <c r="E12" s="139">
        <f>VLOOKUP(B12,'[1]TD SALDOS x IPS'!$A$3:$D$437,4,1)</f>
        <v>0</v>
      </c>
      <c r="F12" s="140">
        <v>477248</v>
      </c>
      <c r="G12" s="140">
        <v>0</v>
      </c>
      <c r="H12" s="140">
        <v>0</v>
      </c>
      <c r="I12" s="141">
        <v>477248</v>
      </c>
      <c r="J12" s="141">
        <v>477248</v>
      </c>
      <c r="K12" s="38"/>
      <c r="L12" s="137">
        <f>SUM(M12:N12)</f>
        <v>0</v>
      </c>
      <c r="M12" s="38"/>
      <c r="N12" s="38"/>
    </row>
    <row r="13" spans="1:14" x14ac:dyDescent="0.35">
      <c r="A13" s="38" t="s">
        <v>2</v>
      </c>
      <c r="B13" s="38">
        <v>800067065</v>
      </c>
      <c r="C13" s="138" t="s">
        <v>11</v>
      </c>
      <c r="D13" s="138">
        <v>498</v>
      </c>
      <c r="E13" s="139">
        <f>VLOOKUP(B13,'[1]TD SALDOS x IPS'!$A$3:$D$437,4,1)</f>
        <v>56977461</v>
      </c>
      <c r="F13" s="140">
        <v>675970716</v>
      </c>
      <c r="G13" s="140">
        <v>842799114</v>
      </c>
      <c r="H13" s="140">
        <v>0</v>
      </c>
      <c r="I13" s="141">
        <v>166828398</v>
      </c>
      <c r="J13" s="113">
        <f>SUM(K13:K13)</f>
        <v>56977461</v>
      </c>
      <c r="K13" s="141">
        <v>56977461</v>
      </c>
      <c r="L13" s="137">
        <f>SUM(M13:N13)</f>
        <v>516863687</v>
      </c>
      <c r="M13" s="140">
        <v>516863687</v>
      </c>
      <c r="N13" s="141"/>
    </row>
    <row r="14" spans="1:14" x14ac:dyDescent="0.35">
      <c r="A14" s="38" t="s">
        <v>2</v>
      </c>
      <c r="B14" s="38">
        <v>800067515</v>
      </c>
      <c r="C14" s="138" t="s">
        <v>52</v>
      </c>
      <c r="D14" s="138">
        <v>1</v>
      </c>
      <c r="E14" s="139">
        <f>VLOOKUP(B14,'[1]TD SALDOS x IPS'!$A$3:$D$437,4,1)</f>
        <v>8875897</v>
      </c>
      <c r="F14" s="140">
        <v>9343050</v>
      </c>
      <c r="G14" s="140">
        <v>8875897</v>
      </c>
      <c r="H14" s="140">
        <v>0</v>
      </c>
      <c r="I14" s="141">
        <v>467153</v>
      </c>
      <c r="J14" s="141">
        <v>467153</v>
      </c>
      <c r="K14" s="141"/>
      <c r="L14" s="137">
        <f>SUM(M14:N14)</f>
        <v>0</v>
      </c>
      <c r="M14" s="140"/>
      <c r="N14" s="141"/>
    </row>
    <row r="15" spans="1:14" x14ac:dyDescent="0.35">
      <c r="A15" s="38" t="s">
        <v>2</v>
      </c>
      <c r="B15" s="38">
        <v>800074112</v>
      </c>
      <c r="C15" s="138" t="s">
        <v>53</v>
      </c>
      <c r="D15" s="138">
        <v>45</v>
      </c>
      <c r="E15" s="139">
        <f>VLOOKUP(B15,'[1]TD SALDOS x IPS'!$A$3:$D$437,4,1)</f>
        <v>182239</v>
      </c>
      <c r="F15" s="140">
        <v>182239</v>
      </c>
      <c r="G15" s="140">
        <v>52397549</v>
      </c>
      <c r="H15" s="140">
        <v>0</v>
      </c>
      <c r="I15" s="141">
        <v>52215310</v>
      </c>
      <c r="J15" s="141">
        <v>52215310</v>
      </c>
      <c r="K15" s="141"/>
      <c r="L15" s="137">
        <f>SUM(M15:N15)</f>
        <v>0</v>
      </c>
      <c r="M15" s="140"/>
      <c r="N15" s="141"/>
    </row>
    <row r="16" spans="1:14" x14ac:dyDescent="0.35">
      <c r="A16" s="38" t="s">
        <v>2</v>
      </c>
      <c r="B16" s="38">
        <v>800084362</v>
      </c>
      <c r="C16" s="138" t="s">
        <v>54</v>
      </c>
      <c r="D16" s="138">
        <v>27</v>
      </c>
      <c r="E16" s="139">
        <f>VLOOKUP(B16,'[1]TD SALDOS x IPS'!$A$3:$D$437,4,1)</f>
        <v>501254</v>
      </c>
      <c r="F16" s="140">
        <v>3774965</v>
      </c>
      <c r="G16" s="140">
        <v>1216167</v>
      </c>
      <c r="H16" s="140">
        <v>0</v>
      </c>
      <c r="I16" s="141">
        <v>2558798</v>
      </c>
      <c r="J16" s="141">
        <v>2558798</v>
      </c>
      <c r="K16" s="141"/>
      <c r="L16" s="137">
        <f>SUM(M16:N16)</f>
        <v>0</v>
      </c>
      <c r="M16" s="140"/>
      <c r="N16" s="141"/>
    </row>
    <row r="17" spans="1:14" x14ac:dyDescent="0.35">
      <c r="A17" s="38" t="s">
        <v>2</v>
      </c>
      <c r="B17" s="38">
        <v>800123106</v>
      </c>
      <c r="C17" s="138" t="s">
        <v>12</v>
      </c>
      <c r="D17" s="138">
        <v>325</v>
      </c>
      <c r="E17" s="139">
        <f>VLOOKUP(B17,'[1]TD SALDOS x IPS'!$A$3:$D$437,4,1)</f>
        <v>8292894</v>
      </c>
      <c r="F17" s="140">
        <v>43348841</v>
      </c>
      <c r="G17" s="140">
        <v>179378492</v>
      </c>
      <c r="H17" s="140">
        <v>0</v>
      </c>
      <c r="I17" s="141">
        <v>136029651</v>
      </c>
      <c r="J17" s="141">
        <v>136029651</v>
      </c>
      <c r="K17" s="141"/>
      <c r="L17" s="137">
        <f>SUM(M17:N17)</f>
        <v>0</v>
      </c>
      <c r="M17" s="140"/>
      <c r="N17" s="141"/>
    </row>
    <row r="18" spans="1:14" x14ac:dyDescent="0.35">
      <c r="A18" s="38" t="s">
        <v>2</v>
      </c>
      <c r="B18" s="38">
        <v>800130625</v>
      </c>
      <c r="C18" s="138" t="s">
        <v>55</v>
      </c>
      <c r="D18" s="138">
        <v>19</v>
      </c>
      <c r="E18" s="139">
        <f>VLOOKUP(B18,'[1]TD SALDOS x IPS'!$A$3:$D$437,4,1)</f>
        <v>1094345</v>
      </c>
      <c r="F18" s="140">
        <v>1094345</v>
      </c>
      <c r="G18" s="140">
        <v>1094345</v>
      </c>
      <c r="H18" s="140">
        <v>0</v>
      </c>
      <c r="I18" s="141">
        <v>0</v>
      </c>
      <c r="J18" s="141">
        <v>0</v>
      </c>
      <c r="K18" s="141"/>
      <c r="L18" s="137">
        <f>SUM(M18:N18)</f>
        <v>0</v>
      </c>
      <c r="M18" s="140"/>
      <c r="N18" s="141"/>
    </row>
    <row r="19" spans="1:14" x14ac:dyDescent="0.35">
      <c r="A19" s="38" t="s">
        <v>2</v>
      </c>
      <c r="B19" s="38">
        <v>800138011</v>
      </c>
      <c r="C19" s="138" t="s">
        <v>56</v>
      </c>
      <c r="D19" s="138">
        <v>912</v>
      </c>
      <c r="E19" s="139">
        <f>VLOOKUP(B19,'[1]TD SALDOS x IPS'!$A$3:$D$437,4,1)</f>
        <v>1193791</v>
      </c>
      <c r="F19" s="140">
        <v>11104431</v>
      </c>
      <c r="G19" s="140">
        <v>57741282</v>
      </c>
      <c r="H19" s="140">
        <v>0</v>
      </c>
      <c r="I19" s="141">
        <v>46636851</v>
      </c>
      <c r="J19" s="141">
        <v>46636851</v>
      </c>
      <c r="K19" s="141"/>
      <c r="L19" s="137">
        <f>SUM(M19:N19)</f>
        <v>0</v>
      </c>
      <c r="M19" s="140"/>
      <c r="N19" s="141"/>
    </row>
    <row r="20" spans="1:14" x14ac:dyDescent="0.35">
      <c r="A20" s="38" t="s">
        <v>2</v>
      </c>
      <c r="B20" s="38">
        <v>800149026</v>
      </c>
      <c r="C20" s="138" t="s">
        <v>13</v>
      </c>
      <c r="D20" s="138">
        <v>3433</v>
      </c>
      <c r="E20" s="139">
        <f>VLOOKUP(B20,'[1]TD SALDOS x IPS'!$A$3:$D$437,4,1)</f>
        <v>224247766</v>
      </c>
      <c r="F20" s="140">
        <v>303317883</v>
      </c>
      <c r="G20" s="140">
        <v>3161926775</v>
      </c>
      <c r="H20" s="140">
        <v>0</v>
      </c>
      <c r="I20" s="141">
        <v>2858608892</v>
      </c>
      <c r="J20" s="141">
        <v>2858608892</v>
      </c>
      <c r="K20" s="141"/>
      <c r="L20" s="137">
        <f>SUM(M20:N20)</f>
        <v>0</v>
      </c>
      <c r="M20" s="140"/>
      <c r="N20" s="141"/>
    </row>
    <row r="21" spans="1:14" x14ac:dyDescent="0.35">
      <c r="A21" s="38" t="s">
        <v>2</v>
      </c>
      <c r="B21" s="38">
        <v>800154347</v>
      </c>
      <c r="C21" s="138" t="s">
        <v>57</v>
      </c>
      <c r="D21" s="138">
        <v>13</v>
      </c>
      <c r="E21" s="139">
        <f>VLOOKUP(B21,'[1]TD SALDOS x IPS'!$A$3:$D$437,4,1)</f>
        <v>2542606</v>
      </c>
      <c r="F21" s="140">
        <v>3036349</v>
      </c>
      <c r="G21" s="140">
        <v>5377075</v>
      </c>
      <c r="H21" s="140">
        <v>0</v>
      </c>
      <c r="I21" s="141">
        <v>2340726</v>
      </c>
      <c r="J21" s="141">
        <v>2340726</v>
      </c>
      <c r="K21" s="141"/>
      <c r="L21" s="137">
        <f>SUM(M21:N21)</f>
        <v>0</v>
      </c>
      <c r="M21" s="140"/>
      <c r="N21" s="141"/>
    </row>
    <row r="22" spans="1:14" x14ac:dyDescent="0.35">
      <c r="A22" s="38" t="s">
        <v>2</v>
      </c>
      <c r="B22" s="38">
        <v>800174375</v>
      </c>
      <c r="C22" s="138" t="s">
        <v>58</v>
      </c>
      <c r="D22" s="138">
        <v>2</v>
      </c>
      <c r="E22" s="139">
        <f>VLOOKUP(B22,'[1]TD SALDOS x IPS'!$A$3:$D$437,4,1)</f>
        <v>602200</v>
      </c>
      <c r="F22" s="140">
        <v>602200</v>
      </c>
      <c r="G22" s="140">
        <v>602200</v>
      </c>
      <c r="H22" s="140">
        <v>0</v>
      </c>
      <c r="I22" s="141">
        <v>0</v>
      </c>
      <c r="J22" s="141">
        <v>0</v>
      </c>
      <c r="K22" s="141"/>
      <c r="L22" s="137">
        <f>SUM(M22:N22)</f>
        <v>0</v>
      </c>
      <c r="M22" s="140"/>
      <c r="N22" s="141"/>
    </row>
    <row r="23" spans="1:14" x14ac:dyDescent="0.35">
      <c r="A23" s="38" t="s">
        <v>2</v>
      </c>
      <c r="B23" s="38">
        <v>800174995</v>
      </c>
      <c r="C23" s="138" t="s">
        <v>59</v>
      </c>
      <c r="D23" s="138">
        <v>1</v>
      </c>
      <c r="E23" s="139">
        <f>VLOOKUP(B23,'[1]TD SALDOS x IPS'!$A$3:$D$437,4,1)</f>
        <v>0</v>
      </c>
      <c r="F23" s="140">
        <v>104000</v>
      </c>
      <c r="G23" s="140">
        <v>0</v>
      </c>
      <c r="H23" s="140">
        <v>0</v>
      </c>
      <c r="I23" s="141">
        <v>104000</v>
      </c>
      <c r="J23" s="141">
        <v>104000</v>
      </c>
      <c r="K23" s="141"/>
      <c r="L23" s="137">
        <f>SUM(M23:N23)</f>
        <v>0</v>
      </c>
      <c r="M23" s="140"/>
      <c r="N23" s="141"/>
    </row>
    <row r="24" spans="1:14" x14ac:dyDescent="0.35">
      <c r="A24" s="38" t="s">
        <v>2</v>
      </c>
      <c r="B24" s="38">
        <v>800179870</v>
      </c>
      <c r="C24" s="138" t="s">
        <v>60</v>
      </c>
      <c r="D24" s="138">
        <v>4</v>
      </c>
      <c r="E24" s="139">
        <f>VLOOKUP(B24,'[1]TD SALDOS x IPS'!$A$3:$D$437,4,1)</f>
        <v>277204</v>
      </c>
      <c r="F24" s="140">
        <v>277204</v>
      </c>
      <c r="G24" s="140">
        <v>277204</v>
      </c>
      <c r="H24" s="140">
        <v>0</v>
      </c>
      <c r="I24" s="141">
        <v>0</v>
      </c>
      <c r="J24" s="141">
        <v>0</v>
      </c>
      <c r="K24" s="141"/>
      <c r="L24" s="137">
        <f>SUM(M24:N24)</f>
        <v>0</v>
      </c>
      <c r="M24" s="140"/>
      <c r="N24" s="141"/>
    </row>
    <row r="25" spans="1:14" x14ac:dyDescent="0.35">
      <c r="A25" s="38" t="s">
        <v>2</v>
      </c>
      <c r="B25" s="38">
        <v>800183943</v>
      </c>
      <c r="C25" s="138" t="s">
        <v>61</v>
      </c>
      <c r="D25" s="138">
        <v>9</v>
      </c>
      <c r="E25" s="139">
        <f>VLOOKUP(B25,'[1]TD SALDOS x IPS'!$A$3:$D$437,4,1)</f>
        <v>1468856</v>
      </c>
      <c r="F25" s="140">
        <v>1468856</v>
      </c>
      <c r="G25" s="140">
        <v>2613334</v>
      </c>
      <c r="H25" s="140">
        <v>0</v>
      </c>
      <c r="I25" s="141">
        <v>1144478</v>
      </c>
      <c r="J25" s="141">
        <v>1144478</v>
      </c>
      <c r="K25" s="141"/>
      <c r="L25" s="137">
        <f>SUM(M25:N25)</f>
        <v>0</v>
      </c>
      <c r="M25" s="140"/>
      <c r="N25" s="141"/>
    </row>
    <row r="26" spans="1:14" x14ac:dyDescent="0.35">
      <c r="A26" s="38" t="s">
        <v>2</v>
      </c>
      <c r="B26" s="38">
        <v>800190884</v>
      </c>
      <c r="C26" s="138" t="s">
        <v>62</v>
      </c>
      <c r="D26" s="138">
        <v>937</v>
      </c>
      <c r="E26" s="139">
        <f>VLOOKUP(B26,'[1]TD SALDOS x IPS'!$A$3:$D$437,4,1)</f>
        <v>180693544</v>
      </c>
      <c r="F26" s="140">
        <v>213212470</v>
      </c>
      <c r="G26" s="140">
        <v>1222279675</v>
      </c>
      <c r="H26" s="140">
        <v>0</v>
      </c>
      <c r="I26" s="141">
        <v>1009067205</v>
      </c>
      <c r="J26" s="113">
        <f>SUM(K26:K26)</f>
        <v>58590759</v>
      </c>
      <c r="K26" s="141">
        <v>58590759</v>
      </c>
      <c r="L26" s="137">
        <f>SUM(M26:N26)</f>
        <v>521504459</v>
      </c>
      <c r="M26" s="140">
        <v>519541933</v>
      </c>
      <c r="N26" s="141">
        <v>1962526</v>
      </c>
    </row>
    <row r="27" spans="1:14" x14ac:dyDescent="0.35">
      <c r="A27" s="38" t="s">
        <v>2</v>
      </c>
      <c r="B27" s="38">
        <v>800191643</v>
      </c>
      <c r="C27" s="138" t="s">
        <v>63</v>
      </c>
      <c r="D27" s="138">
        <v>44</v>
      </c>
      <c r="E27" s="139">
        <f>VLOOKUP(B27,'[1]TD SALDOS x IPS'!$A$3:$D$437,4,1)</f>
        <v>146500</v>
      </c>
      <c r="F27" s="140">
        <v>17409579</v>
      </c>
      <c r="G27" s="140">
        <v>1244714</v>
      </c>
      <c r="H27" s="140">
        <v>0</v>
      </c>
      <c r="I27" s="141">
        <v>16164865</v>
      </c>
      <c r="J27" s="141">
        <v>16164865</v>
      </c>
      <c r="K27" s="141"/>
      <c r="L27" s="137">
        <f>SUM(M27:N27)</f>
        <v>0</v>
      </c>
      <c r="M27" s="140"/>
      <c r="N27" s="141"/>
    </row>
    <row r="28" spans="1:14" x14ac:dyDescent="0.35">
      <c r="A28" s="38" t="s">
        <v>2</v>
      </c>
      <c r="B28" s="38">
        <v>800196433</v>
      </c>
      <c r="C28" s="138" t="s">
        <v>64</v>
      </c>
      <c r="D28" s="138">
        <v>57</v>
      </c>
      <c r="E28" s="139">
        <f>VLOOKUP(B28,'[1]TD SALDOS x IPS'!$A$3:$D$437,4,1)</f>
        <v>381652</v>
      </c>
      <c r="F28" s="140">
        <v>2879926</v>
      </c>
      <c r="G28" s="140">
        <v>381652</v>
      </c>
      <c r="H28" s="140">
        <v>0</v>
      </c>
      <c r="I28" s="141">
        <v>2498274</v>
      </c>
      <c r="J28" s="141">
        <v>2498274</v>
      </c>
      <c r="K28" s="141"/>
      <c r="L28" s="137">
        <f>SUM(M28:N28)</f>
        <v>0</v>
      </c>
      <c r="M28" s="140"/>
      <c r="N28" s="141"/>
    </row>
    <row r="29" spans="1:14" x14ac:dyDescent="0.35">
      <c r="A29" s="38" t="s">
        <v>2</v>
      </c>
      <c r="B29" s="38">
        <v>800196652</v>
      </c>
      <c r="C29" s="138" t="s">
        <v>65</v>
      </c>
      <c r="D29" s="138">
        <v>380</v>
      </c>
      <c r="E29" s="139">
        <f>VLOOKUP(B29,'[1]TD SALDOS x IPS'!$A$3:$D$437,4,1)</f>
        <v>25050580</v>
      </c>
      <c r="F29" s="140">
        <v>48565895</v>
      </c>
      <c r="G29" s="140">
        <v>26244828</v>
      </c>
      <c r="H29" s="140">
        <v>0</v>
      </c>
      <c r="I29" s="141">
        <v>22321067</v>
      </c>
      <c r="J29" s="141">
        <v>22321067</v>
      </c>
      <c r="K29" s="141"/>
      <c r="L29" s="137">
        <f>SUM(M29:N29)</f>
        <v>0</v>
      </c>
      <c r="M29" s="140"/>
      <c r="N29" s="141"/>
    </row>
    <row r="30" spans="1:14" x14ac:dyDescent="0.35">
      <c r="A30" s="38" t="s">
        <v>2</v>
      </c>
      <c r="B30" s="38">
        <v>800196939</v>
      </c>
      <c r="C30" s="138" t="s">
        <v>66</v>
      </c>
      <c r="D30" s="138">
        <v>237</v>
      </c>
      <c r="E30" s="139">
        <f>VLOOKUP(B30,'[1]TD SALDOS x IPS'!$A$3:$D$437,4,1)</f>
        <v>5200956</v>
      </c>
      <c r="F30" s="140">
        <v>16077292</v>
      </c>
      <c r="G30" s="140">
        <v>30884649</v>
      </c>
      <c r="H30" s="140">
        <v>0</v>
      </c>
      <c r="I30" s="141">
        <v>14807357</v>
      </c>
      <c r="J30" s="141">
        <v>14807357</v>
      </c>
      <c r="K30" s="141"/>
      <c r="L30" s="137">
        <f>SUM(M30:N30)</f>
        <v>0</v>
      </c>
      <c r="M30" s="140"/>
      <c r="N30" s="141"/>
    </row>
    <row r="31" spans="1:14" x14ac:dyDescent="0.35">
      <c r="A31" s="38" t="s">
        <v>2</v>
      </c>
      <c r="B31" s="38">
        <v>800197177</v>
      </c>
      <c r="C31" s="138" t="s">
        <v>67</v>
      </c>
      <c r="D31" s="138">
        <v>8</v>
      </c>
      <c r="E31" s="139">
        <f>VLOOKUP(B31,'[1]TD SALDOS x IPS'!$A$3:$D$437,4,1)</f>
        <v>1272254</v>
      </c>
      <c r="F31" s="140">
        <v>1272254</v>
      </c>
      <c r="G31" s="140">
        <v>1272254</v>
      </c>
      <c r="H31" s="140">
        <v>0</v>
      </c>
      <c r="I31" s="141">
        <v>0</v>
      </c>
      <c r="J31" s="141">
        <v>0</v>
      </c>
      <c r="K31" s="141"/>
      <c r="L31" s="137">
        <f>SUM(M31:N31)</f>
        <v>0</v>
      </c>
      <c r="M31" s="140"/>
      <c r="N31" s="141"/>
    </row>
    <row r="32" spans="1:14" x14ac:dyDescent="0.35">
      <c r="A32" s="38" t="s">
        <v>2</v>
      </c>
      <c r="B32" s="38">
        <v>800209710</v>
      </c>
      <c r="C32" s="138" t="s">
        <v>68</v>
      </c>
      <c r="D32" s="138">
        <v>15</v>
      </c>
      <c r="E32" s="139">
        <f>VLOOKUP(B32,'[1]TD SALDOS x IPS'!$A$3:$D$437,4,1)</f>
        <v>0</v>
      </c>
      <c r="F32" s="140">
        <v>560244</v>
      </c>
      <c r="G32" s="140">
        <v>1060875</v>
      </c>
      <c r="H32" s="140">
        <v>0</v>
      </c>
      <c r="I32" s="141">
        <v>500631</v>
      </c>
      <c r="J32" s="141">
        <v>500631</v>
      </c>
      <c r="K32" s="141"/>
      <c r="L32" s="137">
        <f>SUM(M32:N32)</f>
        <v>0</v>
      </c>
      <c r="M32" s="140"/>
      <c r="N32" s="141"/>
    </row>
    <row r="33" spans="1:14" x14ac:dyDescent="0.35">
      <c r="A33" s="38" t="s">
        <v>2</v>
      </c>
      <c r="B33" s="38">
        <v>800210375</v>
      </c>
      <c r="C33" s="138" t="s">
        <v>69</v>
      </c>
      <c r="D33" s="138">
        <v>18</v>
      </c>
      <c r="E33" s="139">
        <f>VLOOKUP(B33,'[1]TD SALDOS x IPS'!$A$3:$D$437,4,1)</f>
        <v>177410</v>
      </c>
      <c r="F33" s="140">
        <v>177410</v>
      </c>
      <c r="G33" s="140">
        <v>2121445</v>
      </c>
      <c r="H33" s="140">
        <v>0</v>
      </c>
      <c r="I33" s="141">
        <v>1944035</v>
      </c>
      <c r="J33" s="141">
        <v>1944035</v>
      </c>
      <c r="K33" s="141"/>
      <c r="L33" s="137">
        <f>SUM(M33:N33)</f>
        <v>0</v>
      </c>
      <c r="M33" s="140"/>
      <c r="N33" s="141"/>
    </row>
    <row r="34" spans="1:14" x14ac:dyDescent="0.35">
      <c r="A34" s="38" t="s">
        <v>2</v>
      </c>
      <c r="B34" s="38">
        <v>800216303</v>
      </c>
      <c r="C34" s="138" t="s">
        <v>70</v>
      </c>
      <c r="D34" s="138">
        <v>49</v>
      </c>
      <c r="E34" s="139">
        <f>VLOOKUP(B34,'[1]TD SALDOS x IPS'!$A$3:$D$437,4,1)</f>
        <v>1037737</v>
      </c>
      <c r="F34" s="140">
        <v>2052159</v>
      </c>
      <c r="G34" s="140">
        <v>3588370</v>
      </c>
      <c r="H34" s="140">
        <v>0</v>
      </c>
      <c r="I34" s="141">
        <v>1536211</v>
      </c>
      <c r="J34" s="141">
        <v>1536211</v>
      </c>
      <c r="K34" s="141"/>
      <c r="L34" s="137">
        <f>SUM(M34:N34)</f>
        <v>0</v>
      </c>
      <c r="M34" s="140"/>
      <c r="N34" s="141"/>
    </row>
    <row r="35" spans="1:14" x14ac:dyDescent="0.35">
      <c r="A35" s="38" t="s">
        <v>2</v>
      </c>
      <c r="B35" s="38">
        <v>800216883</v>
      </c>
      <c r="C35" s="138" t="s">
        <v>71</v>
      </c>
      <c r="D35" s="138">
        <v>115</v>
      </c>
      <c r="E35" s="139">
        <f>VLOOKUP(B35,'[1]TD SALDOS x IPS'!$A$3:$D$437,4,1)</f>
        <v>710915</v>
      </c>
      <c r="F35" s="140">
        <v>1838576</v>
      </c>
      <c r="G35" s="140">
        <v>710915</v>
      </c>
      <c r="H35" s="140">
        <v>0</v>
      </c>
      <c r="I35" s="141">
        <v>1127661</v>
      </c>
      <c r="J35" s="141">
        <v>1127661</v>
      </c>
      <c r="K35" s="141"/>
      <c r="L35" s="137">
        <f>SUM(M35:N35)</f>
        <v>0</v>
      </c>
      <c r="M35" s="140"/>
      <c r="N35" s="141"/>
    </row>
    <row r="36" spans="1:14" x14ac:dyDescent="0.35">
      <c r="A36" s="38" t="s">
        <v>2</v>
      </c>
      <c r="B36" s="38">
        <v>800220011</v>
      </c>
      <c r="C36" s="138" t="s">
        <v>72</v>
      </c>
      <c r="D36" s="138">
        <v>27</v>
      </c>
      <c r="E36" s="139">
        <f>VLOOKUP(B36,'[1]TD SALDOS x IPS'!$A$3:$D$437,4,1)</f>
        <v>0</v>
      </c>
      <c r="F36" s="140">
        <v>1202600</v>
      </c>
      <c r="G36" s="140">
        <v>0</v>
      </c>
      <c r="H36" s="140">
        <v>0</v>
      </c>
      <c r="I36" s="141">
        <v>1202600</v>
      </c>
      <c r="J36" s="141">
        <v>1202600</v>
      </c>
      <c r="K36" s="141"/>
      <c r="L36" s="137">
        <f>SUM(M36:N36)</f>
        <v>0</v>
      </c>
      <c r="M36" s="140"/>
      <c r="N36" s="141"/>
    </row>
    <row r="37" spans="1:14" x14ac:dyDescent="0.35">
      <c r="A37" s="38" t="s">
        <v>2</v>
      </c>
      <c r="B37" s="38">
        <v>800231235</v>
      </c>
      <c r="C37" s="138" t="s">
        <v>73</v>
      </c>
      <c r="D37" s="138">
        <v>149</v>
      </c>
      <c r="E37" s="139">
        <f>VLOOKUP(B37,'[1]TD SALDOS x IPS'!$A$3:$D$437,4,1)</f>
        <v>36820361</v>
      </c>
      <c r="F37" s="140">
        <v>123279806</v>
      </c>
      <c r="G37" s="140">
        <v>81030981</v>
      </c>
      <c r="H37" s="140">
        <v>0</v>
      </c>
      <c r="I37" s="141">
        <v>42248825</v>
      </c>
      <c r="J37" s="141">
        <v>42248825</v>
      </c>
      <c r="K37" s="141"/>
      <c r="L37" s="137">
        <f>SUM(M37:N37)</f>
        <v>0</v>
      </c>
      <c r="M37" s="140"/>
      <c r="N37" s="141"/>
    </row>
    <row r="38" spans="1:14" x14ac:dyDescent="0.35">
      <c r="A38" s="38" t="s">
        <v>2</v>
      </c>
      <c r="B38" s="38">
        <v>800241602</v>
      </c>
      <c r="C38" s="138" t="s">
        <v>74</v>
      </c>
      <c r="D38" s="138">
        <v>131</v>
      </c>
      <c r="E38" s="139">
        <f>VLOOKUP(B38,'[1]TD SALDOS x IPS'!$A$3:$D$437,4,1)</f>
        <v>211260</v>
      </c>
      <c r="F38" s="140">
        <v>211260</v>
      </c>
      <c r="G38" s="140">
        <v>1003696553</v>
      </c>
      <c r="H38" s="140">
        <v>0</v>
      </c>
      <c r="I38" s="141">
        <v>1003485293</v>
      </c>
      <c r="J38" s="141">
        <v>1003485293</v>
      </c>
      <c r="K38" s="141"/>
      <c r="L38" s="137">
        <f>SUM(M38:N38)</f>
        <v>0</v>
      </c>
      <c r="M38" s="140"/>
      <c r="N38" s="141"/>
    </row>
    <row r="39" spans="1:14" x14ac:dyDescent="0.35">
      <c r="A39" s="38" t="s">
        <v>2</v>
      </c>
      <c r="B39" s="38">
        <v>801001440</v>
      </c>
      <c r="C39" s="138" t="s">
        <v>75</v>
      </c>
      <c r="D39" s="138">
        <v>21</v>
      </c>
      <c r="E39" s="139">
        <f>VLOOKUP(B39,'[1]TD SALDOS x IPS'!$A$3:$D$437,4,1)</f>
        <v>40</v>
      </c>
      <c r="F39" s="140">
        <v>1392251</v>
      </c>
      <c r="G39" s="140">
        <v>235059</v>
      </c>
      <c r="H39" s="140">
        <v>0</v>
      </c>
      <c r="I39" s="141">
        <v>1157192</v>
      </c>
      <c r="J39" s="141">
        <v>1157192</v>
      </c>
      <c r="K39" s="141"/>
      <c r="L39" s="137">
        <f>SUM(M39:N39)</f>
        <v>0</v>
      </c>
      <c r="M39" s="140"/>
      <c r="N39" s="141"/>
    </row>
    <row r="40" spans="1:14" x14ac:dyDescent="0.35">
      <c r="A40" s="38" t="s">
        <v>2</v>
      </c>
      <c r="B40" s="38">
        <v>802006728</v>
      </c>
      <c r="C40" s="138" t="s">
        <v>76</v>
      </c>
      <c r="D40" s="138">
        <v>137</v>
      </c>
      <c r="E40" s="139">
        <f>VLOOKUP(B40,'[1]TD SALDOS x IPS'!$A$3:$D$437,4,1)</f>
        <v>1733170</v>
      </c>
      <c r="F40" s="140">
        <v>5927469</v>
      </c>
      <c r="G40" s="140">
        <v>1860070</v>
      </c>
      <c r="H40" s="140">
        <v>0</v>
      </c>
      <c r="I40" s="141">
        <v>4067399</v>
      </c>
      <c r="J40" s="141">
        <v>4067399</v>
      </c>
      <c r="K40" s="141"/>
      <c r="L40" s="137">
        <f>SUM(M40:N40)</f>
        <v>0</v>
      </c>
      <c r="M40" s="140"/>
      <c r="N40" s="141"/>
    </row>
    <row r="41" spans="1:14" x14ac:dyDescent="0.35">
      <c r="A41" s="38" t="s">
        <v>2</v>
      </c>
      <c r="B41" s="38">
        <v>802009766</v>
      </c>
      <c r="C41" s="138" t="s">
        <v>77</v>
      </c>
      <c r="D41" s="138">
        <v>42</v>
      </c>
      <c r="E41" s="139">
        <f>VLOOKUP(B41,'[1]TD SALDOS x IPS'!$A$3:$D$437,4,1)</f>
        <v>862236</v>
      </c>
      <c r="F41" s="140">
        <v>2182596</v>
      </c>
      <c r="G41" s="140">
        <v>8283301</v>
      </c>
      <c r="H41" s="140">
        <v>0</v>
      </c>
      <c r="I41" s="141">
        <v>6100705</v>
      </c>
      <c r="J41" s="141">
        <v>6100705</v>
      </c>
      <c r="K41" s="141"/>
      <c r="L41" s="137">
        <f>SUM(M41:N41)</f>
        <v>0</v>
      </c>
      <c r="M41" s="140"/>
      <c r="N41" s="141"/>
    </row>
    <row r="42" spans="1:14" x14ac:dyDescent="0.35">
      <c r="A42" s="38" t="s">
        <v>2</v>
      </c>
      <c r="B42" s="38">
        <v>805006389</v>
      </c>
      <c r="C42" s="138" t="s">
        <v>78</v>
      </c>
      <c r="D42" s="138">
        <v>315</v>
      </c>
      <c r="E42" s="139">
        <f>VLOOKUP(B42,'[1]TD SALDOS x IPS'!$A$3:$D$437,4,1)</f>
        <v>1619700</v>
      </c>
      <c r="F42" s="140">
        <v>10664510</v>
      </c>
      <c r="G42" s="140">
        <v>100474008</v>
      </c>
      <c r="H42" s="140">
        <v>0</v>
      </c>
      <c r="I42" s="141">
        <v>89809498</v>
      </c>
      <c r="J42" s="141">
        <v>89809498</v>
      </c>
      <c r="K42" s="141"/>
      <c r="L42" s="137">
        <f>SUM(M42:N42)</f>
        <v>0</v>
      </c>
      <c r="M42" s="140"/>
      <c r="N42" s="141"/>
    </row>
    <row r="43" spans="1:14" x14ac:dyDescent="0.35">
      <c r="A43" s="38" t="s">
        <v>2</v>
      </c>
      <c r="B43" s="38">
        <v>805011262</v>
      </c>
      <c r="C43" s="138" t="s">
        <v>79</v>
      </c>
      <c r="D43" s="138">
        <v>3314</v>
      </c>
      <c r="E43" s="139">
        <f>VLOOKUP(B43,'[1]TD SALDOS x IPS'!$A$3:$D$437,4,1)</f>
        <v>73576015</v>
      </c>
      <c r="F43" s="140">
        <v>124557550</v>
      </c>
      <c r="G43" s="140">
        <v>234644901</v>
      </c>
      <c r="H43" s="140">
        <v>0</v>
      </c>
      <c r="I43" s="141">
        <v>110087351</v>
      </c>
      <c r="J43" s="141">
        <v>110087351</v>
      </c>
      <c r="K43" s="141"/>
      <c r="L43" s="137">
        <f>SUM(M43:N43)</f>
        <v>0</v>
      </c>
      <c r="M43" s="140"/>
      <c r="N43" s="141"/>
    </row>
    <row r="44" spans="1:14" x14ac:dyDescent="0.35">
      <c r="A44" s="38" t="s">
        <v>2</v>
      </c>
      <c r="B44" s="38">
        <v>805027743</v>
      </c>
      <c r="C44" s="138" t="s">
        <v>80</v>
      </c>
      <c r="D44" s="138">
        <v>36</v>
      </c>
      <c r="E44" s="139">
        <f>VLOOKUP(B44,'[1]TD SALDOS x IPS'!$A$3:$D$437,4,1)</f>
        <v>33025324</v>
      </c>
      <c r="F44" s="140">
        <v>58289125</v>
      </c>
      <c r="G44" s="140">
        <v>86693647</v>
      </c>
      <c r="H44" s="140">
        <v>0</v>
      </c>
      <c r="I44" s="141">
        <v>28404522</v>
      </c>
      <c r="J44" s="141">
        <v>28404522</v>
      </c>
      <c r="K44" s="141"/>
      <c r="L44" s="137">
        <f>SUM(M44:N44)</f>
        <v>0</v>
      </c>
      <c r="M44" s="140"/>
      <c r="N44" s="141"/>
    </row>
    <row r="45" spans="1:14" x14ac:dyDescent="0.35">
      <c r="A45" s="38" t="s">
        <v>2</v>
      </c>
      <c r="B45" s="38">
        <v>806001061</v>
      </c>
      <c r="C45" s="138" t="s">
        <v>81</v>
      </c>
      <c r="D45" s="138">
        <v>94</v>
      </c>
      <c r="E45" s="139">
        <f>VLOOKUP(B45,'[1]TD SALDOS x IPS'!$A$3:$D$437,4,1)</f>
        <v>4203106</v>
      </c>
      <c r="F45" s="140">
        <v>26764722</v>
      </c>
      <c r="G45" s="140">
        <v>18193227</v>
      </c>
      <c r="H45" s="140">
        <v>0</v>
      </c>
      <c r="I45" s="141">
        <v>8571495</v>
      </c>
      <c r="J45" s="141">
        <v>8571495</v>
      </c>
      <c r="K45" s="141"/>
      <c r="L45" s="137">
        <f>SUM(M45:N45)</f>
        <v>0</v>
      </c>
      <c r="M45" s="140"/>
      <c r="N45" s="141"/>
    </row>
    <row r="46" spans="1:14" x14ac:dyDescent="0.35">
      <c r="A46" s="38" t="s">
        <v>2</v>
      </c>
      <c r="B46" s="38">
        <v>806015201</v>
      </c>
      <c r="C46" s="138" t="s">
        <v>82</v>
      </c>
      <c r="D46" s="138">
        <v>11</v>
      </c>
      <c r="E46" s="139">
        <f>VLOOKUP(B46,'[1]TD SALDOS x IPS'!$A$3:$D$437,4,1)</f>
        <v>173400</v>
      </c>
      <c r="F46" s="140">
        <v>10690796</v>
      </c>
      <c r="G46" s="140">
        <v>19100315</v>
      </c>
      <c r="H46" s="140">
        <v>0</v>
      </c>
      <c r="I46" s="141">
        <v>8409519</v>
      </c>
      <c r="J46" s="141">
        <v>8409519</v>
      </c>
      <c r="K46" s="141"/>
      <c r="L46" s="137">
        <f>SUM(M46:N46)</f>
        <v>0</v>
      </c>
      <c r="M46" s="140"/>
      <c r="N46" s="141"/>
    </row>
    <row r="47" spans="1:14" x14ac:dyDescent="0.35">
      <c r="A47" s="38" t="s">
        <v>2</v>
      </c>
      <c r="B47" s="38">
        <v>807004352</v>
      </c>
      <c r="C47" s="138" t="s">
        <v>83</v>
      </c>
      <c r="D47" s="138">
        <v>10</v>
      </c>
      <c r="E47" s="139">
        <f>VLOOKUP(B47,'[1]TD SALDOS x IPS'!$A$3:$D$437,4,1)</f>
        <v>722800</v>
      </c>
      <c r="F47" s="140">
        <v>722800</v>
      </c>
      <c r="G47" s="140">
        <v>1398864</v>
      </c>
      <c r="H47" s="140">
        <v>0</v>
      </c>
      <c r="I47" s="141">
        <v>676064</v>
      </c>
      <c r="J47" s="141">
        <v>676064</v>
      </c>
      <c r="K47" s="141"/>
      <c r="L47" s="137">
        <f>SUM(M47:N47)</f>
        <v>0</v>
      </c>
      <c r="M47" s="140"/>
      <c r="N47" s="141"/>
    </row>
    <row r="48" spans="1:14" x14ac:dyDescent="0.35">
      <c r="A48" s="38" t="s">
        <v>2</v>
      </c>
      <c r="B48" s="38">
        <v>809003590</v>
      </c>
      <c r="C48" s="138" t="s">
        <v>84</v>
      </c>
      <c r="D48" s="138">
        <v>13</v>
      </c>
      <c r="E48" s="139">
        <f>VLOOKUP(B48,'[1]TD SALDOS x IPS'!$A$3:$D$437,4,1)</f>
        <v>135220</v>
      </c>
      <c r="F48" s="140">
        <v>316361</v>
      </c>
      <c r="G48" s="140">
        <v>1024911</v>
      </c>
      <c r="H48" s="140">
        <v>0</v>
      </c>
      <c r="I48" s="141">
        <v>708550</v>
      </c>
      <c r="J48" s="141">
        <v>708550</v>
      </c>
      <c r="K48" s="141"/>
      <c r="L48" s="137">
        <f>SUM(M48:N48)</f>
        <v>0</v>
      </c>
      <c r="M48" s="140"/>
      <c r="N48" s="141"/>
    </row>
    <row r="49" spans="1:14" x14ac:dyDescent="0.35">
      <c r="A49" s="38" t="s">
        <v>2</v>
      </c>
      <c r="B49" s="38">
        <v>810000913</v>
      </c>
      <c r="C49" s="138" t="s">
        <v>85</v>
      </c>
      <c r="D49" s="138">
        <v>68</v>
      </c>
      <c r="E49" s="139">
        <f>VLOOKUP(B49,'[1]TD SALDOS x IPS'!$A$3:$D$437,4,1)</f>
        <v>4962900</v>
      </c>
      <c r="F49" s="140">
        <v>34346747</v>
      </c>
      <c r="G49" s="140">
        <v>17806508</v>
      </c>
      <c r="H49" s="140">
        <v>0</v>
      </c>
      <c r="I49" s="141">
        <v>16540239</v>
      </c>
      <c r="J49" s="141">
        <v>16540239</v>
      </c>
      <c r="K49" s="141"/>
      <c r="L49" s="137">
        <f>SUM(M49:N49)</f>
        <v>0</v>
      </c>
      <c r="M49" s="140"/>
      <c r="N49" s="141"/>
    </row>
    <row r="50" spans="1:14" x14ac:dyDescent="0.35">
      <c r="A50" s="38" t="s">
        <v>2</v>
      </c>
      <c r="B50" s="38">
        <v>811002429</v>
      </c>
      <c r="C50" s="138" t="s">
        <v>14</v>
      </c>
      <c r="D50" s="138">
        <v>373</v>
      </c>
      <c r="E50" s="139">
        <f>VLOOKUP(B50,'[1]TD SALDOS x IPS'!$A$3:$D$437,4,1)</f>
        <v>357397</v>
      </c>
      <c r="F50" s="140">
        <v>121248023</v>
      </c>
      <c r="G50" s="140">
        <v>483793655</v>
      </c>
      <c r="H50" s="140">
        <v>0</v>
      </c>
      <c r="I50" s="141">
        <v>362545632</v>
      </c>
      <c r="J50" s="141">
        <v>362545632</v>
      </c>
      <c r="K50" s="141"/>
      <c r="L50" s="137">
        <f>SUM(M50:N50)</f>
        <v>0</v>
      </c>
      <c r="M50" s="140"/>
      <c r="N50" s="141"/>
    </row>
    <row r="51" spans="1:14" x14ac:dyDescent="0.35">
      <c r="A51" s="38" t="s">
        <v>2</v>
      </c>
      <c r="B51" s="38">
        <v>811007144</v>
      </c>
      <c r="C51" s="138" t="s">
        <v>15</v>
      </c>
      <c r="D51" s="138">
        <v>14</v>
      </c>
      <c r="E51" s="139">
        <f>VLOOKUP(B51,'[1]TD SALDOS x IPS'!$A$3:$D$437,4,1)</f>
        <v>0</v>
      </c>
      <c r="F51" s="140">
        <v>13036808</v>
      </c>
      <c r="G51" s="140">
        <v>0</v>
      </c>
      <c r="H51" s="140">
        <v>0</v>
      </c>
      <c r="I51" s="141">
        <v>13036808</v>
      </c>
      <c r="J51" s="141">
        <v>13036808</v>
      </c>
      <c r="K51" s="141"/>
      <c r="L51" s="137">
        <f>SUM(M51:N51)</f>
        <v>0</v>
      </c>
      <c r="M51" s="140"/>
      <c r="N51" s="141"/>
    </row>
    <row r="52" spans="1:14" x14ac:dyDescent="0.35">
      <c r="A52" s="38" t="s">
        <v>2</v>
      </c>
      <c r="B52" s="38">
        <v>811012234</v>
      </c>
      <c r="C52" s="138" t="s">
        <v>86</v>
      </c>
      <c r="D52" s="138">
        <v>163</v>
      </c>
      <c r="E52" s="139">
        <f>VLOOKUP(B52,'[1]TD SALDOS x IPS'!$A$3:$D$437,4,1)</f>
        <v>0</v>
      </c>
      <c r="F52" s="140">
        <v>131270826</v>
      </c>
      <c r="G52" s="140">
        <v>85947884</v>
      </c>
      <c r="H52" s="140">
        <v>0</v>
      </c>
      <c r="I52" s="141">
        <v>45322942</v>
      </c>
      <c r="J52" s="141">
        <v>45322942</v>
      </c>
      <c r="K52" s="141"/>
      <c r="L52" s="137">
        <f>SUM(M52:N52)</f>
        <v>0</v>
      </c>
      <c r="M52" s="140"/>
      <c r="N52" s="141"/>
    </row>
    <row r="53" spans="1:14" x14ac:dyDescent="0.35">
      <c r="A53" s="38" t="s">
        <v>2</v>
      </c>
      <c r="B53" s="38">
        <v>811016192</v>
      </c>
      <c r="C53" s="138" t="s">
        <v>87</v>
      </c>
      <c r="D53" s="138">
        <v>7328</v>
      </c>
      <c r="E53" s="139">
        <f>VLOOKUP(B53,'[1]TD SALDOS x IPS'!$A$3:$D$437,4,1)</f>
        <v>1201706488</v>
      </c>
      <c r="F53" s="140">
        <v>2390157867</v>
      </c>
      <c r="G53" s="140">
        <v>5815766897</v>
      </c>
      <c r="H53" s="140">
        <v>0</v>
      </c>
      <c r="I53" s="141">
        <v>3425609030</v>
      </c>
      <c r="J53" s="113">
        <f>SUM(K53:K53)</f>
        <v>102894245</v>
      </c>
      <c r="K53" s="141">
        <v>102894245</v>
      </c>
      <c r="L53" s="137">
        <f>SUM(M53:N53)</f>
        <v>3465902054</v>
      </c>
      <c r="M53" s="140">
        <v>2911828663</v>
      </c>
      <c r="N53" s="141">
        <v>554073391</v>
      </c>
    </row>
    <row r="54" spans="1:14" x14ac:dyDescent="0.35">
      <c r="A54" s="38" t="s">
        <v>2</v>
      </c>
      <c r="B54" s="38">
        <v>811032818</v>
      </c>
      <c r="C54" s="138" t="s">
        <v>16</v>
      </c>
      <c r="D54" s="138">
        <v>588</v>
      </c>
      <c r="E54" s="139">
        <f>VLOOKUP(B54,'[1]TD SALDOS x IPS'!$A$3:$D$437,4,1)</f>
        <v>0</v>
      </c>
      <c r="F54" s="140">
        <v>257245397</v>
      </c>
      <c r="G54" s="140">
        <v>160451096</v>
      </c>
      <c r="H54" s="140">
        <v>0</v>
      </c>
      <c r="I54" s="141">
        <v>96794301</v>
      </c>
      <c r="J54" s="141">
        <v>96794301</v>
      </c>
      <c r="K54" s="141">
        <v>0</v>
      </c>
      <c r="L54" s="137">
        <f>SUM(M54:N54)</f>
        <v>26796753</v>
      </c>
      <c r="M54" s="140">
        <v>26796753</v>
      </c>
      <c r="N54" s="141"/>
    </row>
    <row r="55" spans="1:14" x14ac:dyDescent="0.35">
      <c r="A55" s="38" t="s">
        <v>2</v>
      </c>
      <c r="B55" s="38">
        <v>811042050</v>
      </c>
      <c r="C55" s="138" t="s">
        <v>17</v>
      </c>
      <c r="D55" s="138">
        <v>1078</v>
      </c>
      <c r="E55" s="139">
        <f>VLOOKUP(B55,'[1]TD SALDOS x IPS'!$A$3:$D$437,4,1)</f>
        <v>217187691</v>
      </c>
      <c r="F55" s="140">
        <v>521813405</v>
      </c>
      <c r="G55" s="140">
        <v>299282391</v>
      </c>
      <c r="H55" s="140">
        <v>0</v>
      </c>
      <c r="I55" s="141">
        <v>222531014</v>
      </c>
      <c r="J55" s="141">
        <v>222531014</v>
      </c>
      <c r="K55" s="141"/>
      <c r="L55" s="137">
        <f>SUM(M55:N55)</f>
        <v>0</v>
      </c>
      <c r="M55" s="140"/>
      <c r="N55" s="141"/>
    </row>
    <row r="56" spans="1:14" x14ac:dyDescent="0.35">
      <c r="A56" s="38" t="s">
        <v>2</v>
      </c>
      <c r="B56" s="38">
        <v>811042064</v>
      </c>
      <c r="C56" s="138" t="s">
        <v>18</v>
      </c>
      <c r="D56" s="138">
        <v>359</v>
      </c>
      <c r="E56" s="139">
        <f>VLOOKUP(B56,'[1]TD SALDOS x IPS'!$A$3:$D$437,4,1)</f>
        <v>64056132</v>
      </c>
      <c r="F56" s="140">
        <v>64056132</v>
      </c>
      <c r="G56" s="140">
        <v>111845230</v>
      </c>
      <c r="H56" s="140">
        <v>0</v>
      </c>
      <c r="I56" s="141">
        <v>47789098</v>
      </c>
      <c r="J56" s="141">
        <v>47789098</v>
      </c>
      <c r="K56" s="141"/>
      <c r="L56" s="137">
        <f>SUM(M56:N56)</f>
        <v>0</v>
      </c>
      <c r="M56" s="140"/>
      <c r="N56" s="141"/>
    </row>
    <row r="57" spans="1:14" x14ac:dyDescent="0.35">
      <c r="A57" s="38" t="s">
        <v>2</v>
      </c>
      <c r="B57" s="38">
        <v>811046900</v>
      </c>
      <c r="C57" s="138" t="s">
        <v>19</v>
      </c>
      <c r="D57" s="138">
        <v>753</v>
      </c>
      <c r="E57" s="139">
        <f>VLOOKUP(B57,'[1]TD SALDOS x IPS'!$A$3:$D$437,4,1)</f>
        <v>469211672</v>
      </c>
      <c r="F57" s="140">
        <v>861714015</v>
      </c>
      <c r="G57" s="140">
        <v>1155006851</v>
      </c>
      <c r="H57" s="140">
        <v>0</v>
      </c>
      <c r="I57" s="141">
        <v>293292836</v>
      </c>
      <c r="J57" s="113">
        <f>SUM(K57:K57)</f>
        <v>86012412</v>
      </c>
      <c r="K57" s="141">
        <v>86012412</v>
      </c>
      <c r="L57" s="137">
        <f>SUM(M57:N57)</f>
        <v>557244024</v>
      </c>
      <c r="M57" s="140">
        <v>486792077</v>
      </c>
      <c r="N57" s="141">
        <v>70451947</v>
      </c>
    </row>
    <row r="58" spans="1:14" x14ac:dyDescent="0.35">
      <c r="A58" s="38" t="s">
        <v>2</v>
      </c>
      <c r="B58" s="38">
        <v>812004935</v>
      </c>
      <c r="C58" s="138" t="s">
        <v>88</v>
      </c>
      <c r="D58" s="138">
        <v>193</v>
      </c>
      <c r="E58" s="139">
        <f>VLOOKUP(B58,'[1]TD SALDOS x IPS'!$A$3:$D$437,4,1)</f>
        <v>0</v>
      </c>
      <c r="F58" s="140">
        <v>0</v>
      </c>
      <c r="G58" s="140">
        <v>0</v>
      </c>
      <c r="H58" s="140">
        <v>0</v>
      </c>
      <c r="I58" s="141">
        <v>0</v>
      </c>
      <c r="J58" s="113">
        <f>SUM(K58:K58)</f>
        <v>0</v>
      </c>
      <c r="K58" s="141"/>
      <c r="L58" s="137">
        <f>SUM(M58:N58)</f>
        <v>0</v>
      </c>
      <c r="M58" s="140"/>
      <c r="N58" s="141"/>
    </row>
    <row r="59" spans="1:14" x14ac:dyDescent="0.35">
      <c r="A59" s="38" t="s">
        <v>2</v>
      </c>
      <c r="B59" s="38">
        <v>812005130</v>
      </c>
      <c r="C59" s="138" t="s">
        <v>89</v>
      </c>
      <c r="D59" s="138">
        <v>182</v>
      </c>
      <c r="E59" s="139">
        <f>VLOOKUP(B59,'[1]TD SALDOS x IPS'!$A$3:$D$437,4,1)</f>
        <v>619641</v>
      </c>
      <c r="F59" s="140">
        <v>31686937</v>
      </c>
      <c r="G59" s="140">
        <v>16194098</v>
      </c>
      <c r="H59" s="140">
        <v>0</v>
      </c>
      <c r="I59" s="141">
        <v>15492839</v>
      </c>
      <c r="J59" s="141">
        <v>15492839</v>
      </c>
      <c r="K59" s="141"/>
      <c r="L59" s="137">
        <f>SUM(M59:N59)</f>
        <v>0</v>
      </c>
      <c r="M59" s="140"/>
      <c r="N59" s="141"/>
    </row>
    <row r="60" spans="1:14" x14ac:dyDescent="0.35">
      <c r="A60" s="38" t="s">
        <v>2</v>
      </c>
      <c r="B60" s="38">
        <v>812005522</v>
      </c>
      <c r="C60" s="138" t="s">
        <v>90</v>
      </c>
      <c r="D60" s="138">
        <v>2591</v>
      </c>
      <c r="E60" s="139">
        <f>VLOOKUP(B60,'[1]TD SALDOS x IPS'!$A$3:$D$437,4,1)</f>
        <v>1259046109</v>
      </c>
      <c r="F60" s="140">
        <v>2458453314</v>
      </c>
      <c r="G60" s="140">
        <v>4157324223</v>
      </c>
      <c r="H60" s="140">
        <v>0</v>
      </c>
      <c r="I60" s="141">
        <v>1698870909</v>
      </c>
      <c r="J60" s="141">
        <v>1698870909</v>
      </c>
      <c r="K60" s="141"/>
      <c r="L60" s="137">
        <f>SUM(M60:N60)</f>
        <v>0</v>
      </c>
      <c r="M60" s="140"/>
      <c r="N60" s="141"/>
    </row>
    <row r="61" spans="1:14" x14ac:dyDescent="0.35">
      <c r="A61" s="38" t="s">
        <v>2</v>
      </c>
      <c r="B61" s="38">
        <v>812007194</v>
      </c>
      <c r="C61" s="138" t="s">
        <v>91</v>
      </c>
      <c r="D61" s="138">
        <v>94</v>
      </c>
      <c r="E61" s="139">
        <f>VLOOKUP(B61,'[1]TD SALDOS x IPS'!$A$3:$D$437,4,1)</f>
        <v>1579986</v>
      </c>
      <c r="F61" s="140">
        <v>1579986</v>
      </c>
      <c r="G61" s="140">
        <v>176450689</v>
      </c>
      <c r="H61" s="140">
        <v>0</v>
      </c>
      <c r="I61" s="141">
        <v>174870703</v>
      </c>
      <c r="J61" s="141">
        <v>174870703</v>
      </c>
      <c r="K61" s="141"/>
      <c r="L61" s="137">
        <f>SUM(M61:N61)</f>
        <v>0</v>
      </c>
      <c r="M61" s="140"/>
      <c r="N61" s="141"/>
    </row>
    <row r="62" spans="1:14" x14ac:dyDescent="0.35">
      <c r="A62" s="38" t="s">
        <v>2</v>
      </c>
      <c r="B62" s="38">
        <v>815000316</v>
      </c>
      <c r="C62" s="138" t="s">
        <v>92</v>
      </c>
      <c r="D62" s="138">
        <v>49</v>
      </c>
      <c r="E62" s="139">
        <f>VLOOKUP(B62,'[1]TD SALDOS x IPS'!$A$3:$D$437,4,1)</f>
        <v>4581465</v>
      </c>
      <c r="F62" s="140">
        <v>21704010</v>
      </c>
      <c r="G62" s="140">
        <v>25365830</v>
      </c>
      <c r="H62" s="140">
        <v>0</v>
      </c>
      <c r="I62" s="141">
        <v>3661820</v>
      </c>
      <c r="J62" s="141">
        <v>3661820</v>
      </c>
      <c r="K62" s="141"/>
      <c r="L62" s="137">
        <f>SUM(M62:N62)</f>
        <v>0</v>
      </c>
      <c r="M62" s="140"/>
      <c r="N62" s="141"/>
    </row>
    <row r="63" spans="1:14" x14ac:dyDescent="0.35">
      <c r="A63" s="38" t="s">
        <v>2</v>
      </c>
      <c r="B63" s="38">
        <v>816005003</v>
      </c>
      <c r="C63" s="138" t="s">
        <v>93</v>
      </c>
      <c r="D63" s="138">
        <v>14</v>
      </c>
      <c r="E63" s="139">
        <f>VLOOKUP(B63,'[1]TD SALDOS x IPS'!$A$3:$D$437,4,1)</f>
        <v>58500</v>
      </c>
      <c r="F63" s="140">
        <v>680700</v>
      </c>
      <c r="G63" s="140">
        <v>63230</v>
      </c>
      <c r="H63" s="140">
        <v>0</v>
      </c>
      <c r="I63" s="141">
        <v>617470</v>
      </c>
      <c r="J63" s="141">
        <v>617470</v>
      </c>
      <c r="K63" s="141"/>
      <c r="L63" s="137">
        <f>SUM(M63:N63)</f>
        <v>0</v>
      </c>
      <c r="M63" s="140"/>
      <c r="N63" s="141"/>
    </row>
    <row r="64" spans="1:14" x14ac:dyDescent="0.35">
      <c r="A64" s="38" t="s">
        <v>2</v>
      </c>
      <c r="B64" s="38">
        <v>817003166</v>
      </c>
      <c r="C64" s="138" t="s">
        <v>94</v>
      </c>
      <c r="D64" s="138">
        <v>5</v>
      </c>
      <c r="E64" s="139">
        <f>VLOOKUP(B64,'[1]TD SALDOS x IPS'!$A$3:$D$437,4,1)</f>
        <v>2320189</v>
      </c>
      <c r="F64" s="140">
        <v>2320189</v>
      </c>
      <c r="G64" s="140">
        <v>2503635</v>
      </c>
      <c r="H64" s="140">
        <v>0</v>
      </c>
      <c r="I64" s="141">
        <v>183446</v>
      </c>
      <c r="J64" s="141">
        <v>183446</v>
      </c>
      <c r="K64" s="141"/>
      <c r="L64" s="137">
        <f>SUM(M64:N64)</f>
        <v>0</v>
      </c>
      <c r="M64" s="140"/>
      <c r="N64" s="141"/>
    </row>
    <row r="65" spans="1:14" x14ac:dyDescent="0.35">
      <c r="A65" s="38" t="s">
        <v>2</v>
      </c>
      <c r="B65" s="38">
        <v>818001019</v>
      </c>
      <c r="C65" s="138" t="s">
        <v>95</v>
      </c>
      <c r="D65" s="138">
        <v>26</v>
      </c>
      <c r="E65" s="139">
        <f>VLOOKUP(B65,'[1]TD SALDOS x IPS'!$A$3:$D$437,4,1)</f>
        <v>0</v>
      </c>
      <c r="F65" s="140">
        <v>175300</v>
      </c>
      <c r="G65" s="140">
        <v>0</v>
      </c>
      <c r="H65" s="140">
        <v>0</v>
      </c>
      <c r="I65" s="141">
        <v>175300</v>
      </c>
      <c r="J65" s="141">
        <v>175300</v>
      </c>
      <c r="K65" s="141"/>
      <c r="L65" s="137">
        <f>SUM(M65:N65)</f>
        <v>0</v>
      </c>
      <c r="M65" s="140"/>
      <c r="N65" s="141"/>
    </row>
    <row r="66" spans="1:14" x14ac:dyDescent="0.35">
      <c r="A66" s="38" t="s">
        <v>2</v>
      </c>
      <c r="B66" s="38">
        <v>818002571</v>
      </c>
      <c r="C66" s="138" t="s">
        <v>96</v>
      </c>
      <c r="D66" s="138">
        <v>77</v>
      </c>
      <c r="E66" s="139">
        <f>VLOOKUP(B66,'[1]TD SALDOS x IPS'!$A$3:$D$437,4,1)</f>
        <v>0</v>
      </c>
      <c r="F66" s="140">
        <v>1941226</v>
      </c>
      <c r="G66" s="140">
        <v>0</v>
      </c>
      <c r="H66" s="140">
        <v>0</v>
      </c>
      <c r="I66" s="141">
        <v>1941226</v>
      </c>
      <c r="J66" s="141">
        <v>1941226</v>
      </c>
      <c r="K66" s="141"/>
      <c r="L66" s="137">
        <f>SUM(M66:N66)</f>
        <v>0</v>
      </c>
      <c r="M66" s="140"/>
      <c r="N66" s="141"/>
    </row>
    <row r="67" spans="1:14" x14ac:dyDescent="0.35">
      <c r="A67" s="38" t="s">
        <v>2</v>
      </c>
      <c r="B67" s="38">
        <v>819001483</v>
      </c>
      <c r="C67" s="138" t="s">
        <v>97</v>
      </c>
      <c r="D67" s="138">
        <v>16</v>
      </c>
      <c r="E67" s="139">
        <f>VLOOKUP(B67,'[1]TD SALDOS x IPS'!$A$3:$D$437,4,1)</f>
        <v>3039417</v>
      </c>
      <c r="F67" s="140">
        <v>4124758</v>
      </c>
      <c r="G67" s="140">
        <v>6598787</v>
      </c>
      <c r="H67" s="140">
        <v>0</v>
      </c>
      <c r="I67" s="141">
        <v>2474029</v>
      </c>
      <c r="J67" s="141">
        <v>2474029</v>
      </c>
      <c r="K67" s="141"/>
      <c r="L67" s="137">
        <f>SUM(M67:N67)</f>
        <v>0</v>
      </c>
      <c r="M67" s="140"/>
      <c r="N67" s="141"/>
    </row>
    <row r="68" spans="1:14" x14ac:dyDescent="0.35">
      <c r="A68" s="38" t="s">
        <v>2</v>
      </c>
      <c r="B68" s="38">
        <v>819002176</v>
      </c>
      <c r="C68" s="138" t="s">
        <v>98</v>
      </c>
      <c r="D68" s="138">
        <v>3</v>
      </c>
      <c r="E68" s="139">
        <f>VLOOKUP(B68,'[1]TD SALDOS x IPS'!$A$3:$D$437,4,1)</f>
        <v>332551</v>
      </c>
      <c r="F68" s="140">
        <v>6098319</v>
      </c>
      <c r="G68" s="140">
        <v>332551</v>
      </c>
      <c r="H68" s="140">
        <v>0</v>
      </c>
      <c r="I68" s="141">
        <v>5765768</v>
      </c>
      <c r="J68" s="141">
        <v>5765768</v>
      </c>
      <c r="K68" s="141"/>
      <c r="L68" s="137">
        <f>SUM(M68:N68)</f>
        <v>0</v>
      </c>
      <c r="M68" s="140"/>
      <c r="N68" s="141"/>
    </row>
    <row r="69" spans="1:14" x14ac:dyDescent="0.35">
      <c r="A69" s="38" t="s">
        <v>2</v>
      </c>
      <c r="B69" s="38">
        <v>821003143</v>
      </c>
      <c r="C69" s="138" t="s">
        <v>99</v>
      </c>
      <c r="D69" s="138">
        <v>1</v>
      </c>
      <c r="E69" s="139">
        <f>VLOOKUP(B69,'[1]TD SALDOS x IPS'!$A$3:$D$437,4,1)</f>
        <v>1653949</v>
      </c>
      <c r="F69" s="140">
        <v>1653949</v>
      </c>
      <c r="G69" s="140">
        <v>1653949</v>
      </c>
      <c r="H69" s="140">
        <v>0</v>
      </c>
      <c r="I69" s="141">
        <v>0</v>
      </c>
      <c r="J69" s="141">
        <v>0</v>
      </c>
      <c r="K69" s="141"/>
      <c r="L69" s="137">
        <f>SUM(M69:N69)</f>
        <v>0</v>
      </c>
      <c r="M69" s="140"/>
      <c r="N69" s="141"/>
    </row>
    <row r="70" spans="1:14" x14ac:dyDescent="0.35">
      <c r="A70" s="38" t="s">
        <v>2</v>
      </c>
      <c r="B70" s="38">
        <v>822002459</v>
      </c>
      <c r="C70" s="138" t="s">
        <v>100</v>
      </c>
      <c r="D70" s="138">
        <v>13</v>
      </c>
      <c r="E70" s="139">
        <f>VLOOKUP(B70,'[1]TD SALDOS x IPS'!$A$3:$D$437,4,1)</f>
        <v>0</v>
      </c>
      <c r="F70" s="140">
        <v>165704</v>
      </c>
      <c r="G70" s="140">
        <v>584500</v>
      </c>
      <c r="H70" s="140">
        <v>0</v>
      </c>
      <c r="I70" s="141">
        <v>418796</v>
      </c>
      <c r="J70" s="141">
        <v>418796</v>
      </c>
      <c r="K70" s="141"/>
      <c r="L70" s="137">
        <f>SUM(M70:N70)</f>
        <v>0</v>
      </c>
      <c r="M70" s="140"/>
      <c r="N70" s="141"/>
    </row>
    <row r="71" spans="1:14" x14ac:dyDescent="0.35">
      <c r="A71" s="38" t="s">
        <v>2</v>
      </c>
      <c r="B71" s="38">
        <v>824001041</v>
      </c>
      <c r="C71" s="138" t="s">
        <v>101</v>
      </c>
      <c r="D71" s="138">
        <v>17</v>
      </c>
      <c r="E71" s="139">
        <f>VLOOKUP(B71,'[1]TD SALDOS x IPS'!$A$3:$D$437,4,1)</f>
        <v>0</v>
      </c>
      <c r="F71" s="140">
        <v>5626356</v>
      </c>
      <c r="G71" s="140">
        <v>0</v>
      </c>
      <c r="H71" s="140">
        <v>0</v>
      </c>
      <c r="I71" s="141">
        <v>5626356</v>
      </c>
      <c r="J71" s="141">
        <v>5626356</v>
      </c>
      <c r="K71" s="141"/>
      <c r="L71" s="137">
        <f>SUM(M71:N71)</f>
        <v>0</v>
      </c>
      <c r="M71" s="140"/>
      <c r="N71" s="141"/>
    </row>
    <row r="72" spans="1:14" x14ac:dyDescent="0.35">
      <c r="A72" s="38" t="s">
        <v>2</v>
      </c>
      <c r="B72" s="38">
        <v>829001846</v>
      </c>
      <c r="C72" s="138" t="s">
        <v>102</v>
      </c>
      <c r="D72" s="138">
        <v>26</v>
      </c>
      <c r="E72" s="139">
        <f>VLOOKUP(B72,'[1]TD SALDOS x IPS'!$A$3:$D$437,4,1)</f>
        <v>2555</v>
      </c>
      <c r="F72" s="140">
        <v>1046700</v>
      </c>
      <c r="G72" s="140">
        <v>793589</v>
      </c>
      <c r="H72" s="140">
        <v>0</v>
      </c>
      <c r="I72" s="141">
        <v>253111</v>
      </c>
      <c r="J72" s="141">
        <v>253111</v>
      </c>
      <c r="K72" s="141"/>
      <c r="L72" s="137">
        <f>SUM(M72:N72)</f>
        <v>0</v>
      </c>
      <c r="M72" s="140"/>
      <c r="N72" s="141"/>
    </row>
    <row r="73" spans="1:14" x14ac:dyDescent="0.35">
      <c r="A73" s="38" t="s">
        <v>2</v>
      </c>
      <c r="B73" s="38">
        <v>830077617</v>
      </c>
      <c r="C73" s="138" t="s">
        <v>103</v>
      </c>
      <c r="D73" s="138">
        <v>11</v>
      </c>
      <c r="E73" s="139">
        <f>VLOOKUP(B73,'[1]TD SALDOS x IPS'!$A$3:$D$437,4,1)</f>
        <v>0</v>
      </c>
      <c r="F73" s="140">
        <v>328279</v>
      </c>
      <c r="G73" s="140">
        <v>0</v>
      </c>
      <c r="H73" s="140">
        <v>0</v>
      </c>
      <c r="I73" s="141">
        <v>328279</v>
      </c>
      <c r="J73" s="141">
        <v>328279</v>
      </c>
      <c r="K73" s="141"/>
      <c r="L73" s="137">
        <f>SUM(M73:N73)</f>
        <v>0</v>
      </c>
      <c r="M73" s="140"/>
      <c r="N73" s="141"/>
    </row>
    <row r="74" spans="1:14" x14ac:dyDescent="0.35">
      <c r="A74" s="38" t="s">
        <v>2</v>
      </c>
      <c r="B74" s="38">
        <v>830077633</v>
      </c>
      <c r="C74" s="138" t="s">
        <v>104</v>
      </c>
      <c r="D74" s="138">
        <v>1</v>
      </c>
      <c r="E74" s="139">
        <f>VLOOKUP(B74,'[1]TD SALDOS x IPS'!$A$3:$D$437,4,1)</f>
        <v>96348</v>
      </c>
      <c r="F74" s="140">
        <v>96348</v>
      </c>
      <c r="G74" s="140">
        <v>96348</v>
      </c>
      <c r="H74" s="140">
        <v>0</v>
      </c>
      <c r="I74" s="141">
        <v>0</v>
      </c>
      <c r="J74" s="141">
        <v>0</v>
      </c>
      <c r="K74" s="141"/>
      <c r="L74" s="137">
        <f>SUM(M74:N74)</f>
        <v>0</v>
      </c>
      <c r="M74" s="140"/>
      <c r="N74" s="141"/>
    </row>
    <row r="75" spans="1:14" x14ac:dyDescent="0.35">
      <c r="A75" s="38" t="s">
        <v>2</v>
      </c>
      <c r="B75" s="38">
        <v>830077644</v>
      </c>
      <c r="C75" s="138" t="s">
        <v>105</v>
      </c>
      <c r="D75" s="138">
        <v>11</v>
      </c>
      <c r="E75" s="139">
        <f>VLOOKUP(B75,'[1]TD SALDOS x IPS'!$A$3:$D$437,4,1)</f>
        <v>12448</v>
      </c>
      <c r="F75" s="140">
        <v>583782</v>
      </c>
      <c r="G75" s="140">
        <v>348927</v>
      </c>
      <c r="H75" s="140">
        <v>0</v>
      </c>
      <c r="I75" s="141">
        <v>234855</v>
      </c>
      <c r="J75" s="141">
        <v>234855</v>
      </c>
      <c r="K75" s="141"/>
      <c r="L75" s="137">
        <f>SUM(M75:N75)</f>
        <v>0</v>
      </c>
      <c r="M75" s="140"/>
      <c r="N75" s="141"/>
    </row>
    <row r="76" spans="1:14" x14ac:dyDescent="0.35">
      <c r="A76" s="38" t="s">
        <v>2</v>
      </c>
      <c r="B76" s="38">
        <v>830077650</v>
      </c>
      <c r="C76" s="138" t="s">
        <v>106</v>
      </c>
      <c r="D76" s="138">
        <v>10</v>
      </c>
      <c r="E76" s="139">
        <f>VLOOKUP(B76,'[1]TD SALDOS x IPS'!$A$3:$D$437,4,1)</f>
        <v>0</v>
      </c>
      <c r="F76" s="140">
        <v>883074</v>
      </c>
      <c r="G76" s="140">
        <v>2485409</v>
      </c>
      <c r="H76" s="140">
        <v>0</v>
      </c>
      <c r="I76" s="141">
        <v>1602335</v>
      </c>
      <c r="J76" s="141">
        <v>1602335</v>
      </c>
      <c r="K76" s="141"/>
      <c r="L76" s="137">
        <f>SUM(M76:N76)</f>
        <v>0</v>
      </c>
      <c r="M76" s="140"/>
      <c r="N76" s="141"/>
    </row>
    <row r="77" spans="1:14" x14ac:dyDescent="0.35">
      <c r="A77" s="38" t="s">
        <v>2</v>
      </c>
      <c r="B77" s="38">
        <v>830077652</v>
      </c>
      <c r="C77" s="138" t="s">
        <v>107</v>
      </c>
      <c r="D77" s="138">
        <v>25</v>
      </c>
      <c r="E77" s="139">
        <f>VLOOKUP(B77,'[1]TD SALDOS x IPS'!$A$3:$D$437,4,1)</f>
        <v>500900</v>
      </c>
      <c r="F77" s="140">
        <v>4248899</v>
      </c>
      <c r="G77" s="140">
        <v>702436</v>
      </c>
      <c r="H77" s="140">
        <v>0</v>
      </c>
      <c r="I77" s="141">
        <v>3546463</v>
      </c>
      <c r="J77" s="141">
        <v>3546463</v>
      </c>
      <c r="K77" s="141"/>
      <c r="L77" s="137">
        <f>SUM(M77:N77)</f>
        <v>0</v>
      </c>
      <c r="M77" s="140"/>
      <c r="N77" s="141"/>
    </row>
    <row r="78" spans="1:14" x14ac:dyDescent="0.35">
      <c r="A78" s="38" t="s">
        <v>2</v>
      </c>
      <c r="B78" s="38">
        <v>830077688</v>
      </c>
      <c r="C78" s="138" t="s">
        <v>108</v>
      </c>
      <c r="D78" s="138">
        <v>132</v>
      </c>
      <c r="E78" s="139">
        <f>VLOOKUP(B78,'[1]TD SALDOS x IPS'!$A$3:$D$437,4,1)</f>
        <v>44452</v>
      </c>
      <c r="F78" s="140">
        <v>8000361</v>
      </c>
      <c r="G78" s="140">
        <v>86813</v>
      </c>
      <c r="H78" s="140">
        <v>0</v>
      </c>
      <c r="I78" s="141">
        <v>7913548</v>
      </c>
      <c r="J78" s="141">
        <v>7913548</v>
      </c>
      <c r="K78" s="141"/>
      <c r="L78" s="137">
        <f>SUM(M78:N78)</f>
        <v>0</v>
      </c>
      <c r="M78" s="140"/>
      <c r="N78" s="141"/>
    </row>
    <row r="79" spans="1:14" x14ac:dyDescent="0.35">
      <c r="A79" s="38" t="s">
        <v>2</v>
      </c>
      <c r="B79" s="38">
        <v>830106376</v>
      </c>
      <c r="C79" s="138" t="s">
        <v>109</v>
      </c>
      <c r="D79" s="138">
        <v>297</v>
      </c>
      <c r="E79" s="139">
        <f>VLOOKUP(B79,'[1]TD SALDOS x IPS'!$A$3:$D$437,4,1)</f>
        <v>115764693</v>
      </c>
      <c r="F79" s="140">
        <v>252360556</v>
      </c>
      <c r="G79" s="140">
        <v>562528836.13</v>
      </c>
      <c r="H79" s="140">
        <v>0</v>
      </c>
      <c r="I79" s="141">
        <v>310168280.13</v>
      </c>
      <c r="J79" s="141">
        <v>310168280.13</v>
      </c>
      <c r="K79" s="141"/>
      <c r="L79" s="137">
        <f>SUM(M79:N79)</f>
        <v>0</v>
      </c>
      <c r="M79" s="140"/>
      <c r="N79" s="141"/>
    </row>
    <row r="80" spans="1:14" x14ac:dyDescent="0.35">
      <c r="A80" s="38" t="s">
        <v>2</v>
      </c>
      <c r="B80" s="38">
        <v>830123731</v>
      </c>
      <c r="C80" s="138" t="s">
        <v>110</v>
      </c>
      <c r="D80" s="138">
        <v>158</v>
      </c>
      <c r="E80" s="139">
        <f>VLOOKUP(B80,'[1]TD SALDOS x IPS'!$A$3:$D$437,4,1)</f>
        <v>0</v>
      </c>
      <c r="F80" s="140">
        <v>498829547</v>
      </c>
      <c r="G80" s="140">
        <v>0</v>
      </c>
      <c r="H80" s="140">
        <v>0</v>
      </c>
      <c r="I80" s="141">
        <v>498829547</v>
      </c>
      <c r="J80" s="141">
        <v>498829547</v>
      </c>
      <c r="K80" s="141"/>
      <c r="L80" s="137">
        <f>SUM(M80:N80)</f>
        <v>0</v>
      </c>
      <c r="M80" s="140"/>
      <c r="N80" s="141"/>
    </row>
    <row r="81" spans="1:14" x14ac:dyDescent="0.35">
      <c r="A81" s="38" t="s">
        <v>2</v>
      </c>
      <c r="B81" s="38">
        <v>830504734</v>
      </c>
      <c r="C81" s="138" t="s">
        <v>111</v>
      </c>
      <c r="D81" s="138">
        <v>225</v>
      </c>
      <c r="E81" s="139">
        <f>VLOOKUP(B81,'[1]TD SALDOS x IPS'!$A$3:$D$437,4,1)</f>
        <v>0</v>
      </c>
      <c r="F81" s="140">
        <v>74915386</v>
      </c>
      <c r="G81" s="140">
        <v>277395199</v>
      </c>
      <c r="H81" s="140">
        <v>0</v>
      </c>
      <c r="I81" s="141">
        <v>202479813</v>
      </c>
      <c r="J81" s="141">
        <v>202479813</v>
      </c>
      <c r="K81" s="141"/>
      <c r="L81" s="137">
        <f>SUM(M81:N81)</f>
        <v>0</v>
      </c>
      <c r="M81" s="140"/>
      <c r="N81" s="141"/>
    </row>
    <row r="82" spans="1:14" x14ac:dyDescent="0.35">
      <c r="A82" s="38" t="s">
        <v>2</v>
      </c>
      <c r="B82" s="38">
        <v>838000096</v>
      </c>
      <c r="C82" s="138" t="s">
        <v>112</v>
      </c>
      <c r="D82" s="138">
        <v>4</v>
      </c>
      <c r="E82" s="139">
        <f>VLOOKUP(B82,'[1]TD SALDOS x IPS'!$A$3:$D$437,4,1)</f>
        <v>0</v>
      </c>
      <c r="F82" s="140">
        <v>141366</v>
      </c>
      <c r="G82" s="140">
        <v>0</v>
      </c>
      <c r="H82" s="140">
        <v>0</v>
      </c>
      <c r="I82" s="141">
        <v>141366</v>
      </c>
      <c r="J82" s="141">
        <v>141366</v>
      </c>
      <c r="K82" s="141"/>
      <c r="L82" s="137">
        <f>SUM(M82:N82)</f>
        <v>0</v>
      </c>
      <c r="M82" s="140"/>
      <c r="N82" s="141"/>
    </row>
    <row r="83" spans="1:14" x14ac:dyDescent="0.35">
      <c r="A83" s="38" t="s">
        <v>2</v>
      </c>
      <c r="B83" s="38">
        <v>839000356</v>
      </c>
      <c r="C83" s="138" t="s">
        <v>113</v>
      </c>
      <c r="D83" s="138">
        <v>4</v>
      </c>
      <c r="E83" s="139">
        <f>VLOOKUP(B83,'[1]TD SALDOS x IPS'!$A$3:$D$437,4,1)</f>
        <v>113930</v>
      </c>
      <c r="F83" s="140">
        <v>1621268</v>
      </c>
      <c r="G83" s="140">
        <v>942378</v>
      </c>
      <c r="H83" s="140">
        <v>0</v>
      </c>
      <c r="I83" s="141">
        <v>678890</v>
      </c>
      <c r="J83" s="141">
        <v>678890</v>
      </c>
      <c r="K83" s="141"/>
      <c r="L83" s="137">
        <f>SUM(M83:N83)</f>
        <v>0</v>
      </c>
      <c r="M83" s="140"/>
      <c r="N83" s="141"/>
    </row>
    <row r="84" spans="1:14" x14ac:dyDescent="0.35">
      <c r="A84" s="38" t="s">
        <v>2</v>
      </c>
      <c r="B84" s="38">
        <v>844001287</v>
      </c>
      <c r="C84" s="138" t="s">
        <v>114</v>
      </c>
      <c r="D84" s="138">
        <v>2</v>
      </c>
      <c r="E84" s="139">
        <f>VLOOKUP(B84,'[1]TD SALDOS x IPS'!$A$3:$D$437,4,1)</f>
        <v>1432214</v>
      </c>
      <c r="F84" s="140">
        <v>1432214</v>
      </c>
      <c r="G84" s="140">
        <v>1432214</v>
      </c>
      <c r="H84" s="140">
        <v>0</v>
      </c>
      <c r="I84" s="141">
        <v>0</v>
      </c>
      <c r="J84" s="141">
        <v>0</v>
      </c>
      <c r="K84" s="141"/>
      <c r="L84" s="137">
        <f>SUM(M84:N84)</f>
        <v>0</v>
      </c>
      <c r="M84" s="140"/>
      <c r="N84" s="141"/>
    </row>
    <row r="85" spans="1:14" x14ac:dyDescent="0.35">
      <c r="A85" s="38" t="s">
        <v>2</v>
      </c>
      <c r="B85" s="38">
        <v>844004197</v>
      </c>
      <c r="C85" s="138" t="s">
        <v>115</v>
      </c>
      <c r="D85" s="138">
        <v>23</v>
      </c>
      <c r="E85" s="139">
        <f>VLOOKUP(B85,'[1]TD SALDOS x IPS'!$A$3:$D$437,4,1)</f>
        <v>851800</v>
      </c>
      <c r="F85" s="140">
        <v>6104800</v>
      </c>
      <c r="G85" s="140">
        <v>6456236</v>
      </c>
      <c r="H85" s="140">
        <v>0</v>
      </c>
      <c r="I85" s="141">
        <v>351436</v>
      </c>
      <c r="J85" s="141">
        <v>351436</v>
      </c>
      <c r="K85" s="141"/>
      <c r="L85" s="137">
        <f>SUM(M85:N85)</f>
        <v>0</v>
      </c>
      <c r="M85" s="140"/>
      <c r="N85" s="141"/>
    </row>
    <row r="86" spans="1:14" x14ac:dyDescent="0.35">
      <c r="A86" s="38" t="s">
        <v>2</v>
      </c>
      <c r="B86" s="38">
        <v>846000253</v>
      </c>
      <c r="C86" s="138" t="s">
        <v>116</v>
      </c>
      <c r="D86" s="138">
        <v>12</v>
      </c>
      <c r="E86" s="139">
        <f>VLOOKUP(B86,'[1]TD SALDOS x IPS'!$A$3:$D$437,4,1)</f>
        <v>0</v>
      </c>
      <c r="F86" s="140">
        <v>7990985</v>
      </c>
      <c r="G86" s="140">
        <v>0</v>
      </c>
      <c r="H86" s="140">
        <v>0</v>
      </c>
      <c r="I86" s="141">
        <v>7990985</v>
      </c>
      <c r="J86" s="141">
        <v>7990985</v>
      </c>
      <c r="K86" s="141"/>
      <c r="L86" s="137">
        <f>SUM(M86:N86)</f>
        <v>0</v>
      </c>
      <c r="M86" s="140"/>
      <c r="N86" s="141"/>
    </row>
    <row r="87" spans="1:14" x14ac:dyDescent="0.35">
      <c r="A87" s="38" t="s">
        <v>2</v>
      </c>
      <c r="B87" s="38">
        <v>846001620</v>
      </c>
      <c r="C87" s="138" t="s">
        <v>117</v>
      </c>
      <c r="D87" s="138">
        <v>3</v>
      </c>
      <c r="E87" s="139">
        <f>VLOOKUP(B87,'[1]TD SALDOS x IPS'!$A$3:$D$437,4,1)</f>
        <v>154945</v>
      </c>
      <c r="F87" s="140">
        <v>154945</v>
      </c>
      <c r="G87" s="140">
        <v>309890</v>
      </c>
      <c r="H87" s="140">
        <v>0</v>
      </c>
      <c r="I87" s="141">
        <v>154945</v>
      </c>
      <c r="J87" s="141">
        <v>154945</v>
      </c>
      <c r="K87" s="141"/>
      <c r="L87" s="137">
        <f>SUM(M87:N87)</f>
        <v>0</v>
      </c>
      <c r="M87" s="140"/>
      <c r="N87" s="141"/>
    </row>
    <row r="88" spans="1:14" x14ac:dyDescent="0.35">
      <c r="A88" s="38" t="s">
        <v>2</v>
      </c>
      <c r="B88" s="38">
        <v>860015536</v>
      </c>
      <c r="C88" s="138" t="s">
        <v>118</v>
      </c>
      <c r="D88" s="138">
        <v>7</v>
      </c>
      <c r="E88" s="139">
        <f>VLOOKUP(B88,'[1]TD SALDOS x IPS'!$A$3:$D$437,4,1)</f>
        <v>1502400</v>
      </c>
      <c r="F88" s="140">
        <v>1639310</v>
      </c>
      <c r="G88" s="140">
        <v>1502400</v>
      </c>
      <c r="H88" s="140">
        <v>0</v>
      </c>
      <c r="I88" s="141">
        <v>136910</v>
      </c>
      <c r="J88" s="141">
        <v>136910</v>
      </c>
      <c r="K88" s="141"/>
      <c r="L88" s="137">
        <f>SUM(M88:N88)</f>
        <v>0</v>
      </c>
      <c r="M88" s="140"/>
      <c r="N88" s="141"/>
    </row>
    <row r="89" spans="1:14" x14ac:dyDescent="0.35">
      <c r="A89" s="38" t="s">
        <v>2</v>
      </c>
      <c r="B89" s="38">
        <v>860015929</v>
      </c>
      <c r="C89" s="138" t="s">
        <v>119</v>
      </c>
      <c r="D89" s="138">
        <v>9</v>
      </c>
      <c r="E89" s="139">
        <f>VLOOKUP(B89,'[1]TD SALDOS x IPS'!$A$3:$D$437,4,1)</f>
        <v>289100</v>
      </c>
      <c r="F89" s="140">
        <v>751500</v>
      </c>
      <c r="G89" s="140">
        <v>656200</v>
      </c>
      <c r="H89" s="140">
        <v>0</v>
      </c>
      <c r="I89" s="141">
        <v>95300</v>
      </c>
      <c r="J89" s="141">
        <v>95300</v>
      </c>
      <c r="K89" s="141"/>
      <c r="L89" s="137">
        <f>SUM(M89:N89)</f>
        <v>0</v>
      </c>
      <c r="M89" s="140"/>
      <c r="N89" s="141"/>
    </row>
    <row r="90" spans="1:14" x14ac:dyDescent="0.35">
      <c r="A90" s="38" t="s">
        <v>2</v>
      </c>
      <c r="B90" s="38">
        <v>860020188</v>
      </c>
      <c r="C90" s="138" t="s">
        <v>120</v>
      </c>
      <c r="D90" s="138">
        <v>83</v>
      </c>
      <c r="E90" s="139">
        <f>VLOOKUP(B90,'[1]TD SALDOS x IPS'!$A$3:$D$437,4,1)</f>
        <v>4709915</v>
      </c>
      <c r="F90" s="140">
        <v>4793749</v>
      </c>
      <c r="G90" s="140">
        <v>5038099</v>
      </c>
      <c r="H90" s="140">
        <v>0</v>
      </c>
      <c r="I90" s="141">
        <v>244350</v>
      </c>
      <c r="J90" s="141">
        <v>244350</v>
      </c>
      <c r="K90" s="141"/>
      <c r="L90" s="137">
        <f>SUM(M90:N90)</f>
        <v>0</v>
      </c>
      <c r="M90" s="140"/>
      <c r="N90" s="141"/>
    </row>
    <row r="91" spans="1:14" x14ac:dyDescent="0.35">
      <c r="A91" s="38" t="s">
        <v>2</v>
      </c>
      <c r="B91" s="38">
        <v>860028947</v>
      </c>
      <c r="C91" s="138" t="s">
        <v>121</v>
      </c>
      <c r="D91" s="138">
        <v>21</v>
      </c>
      <c r="E91" s="139">
        <f>VLOOKUP(B91,'[1]TD SALDOS x IPS'!$A$3:$D$437,4,1)</f>
        <v>315516</v>
      </c>
      <c r="F91" s="140">
        <v>760001</v>
      </c>
      <c r="G91" s="140">
        <v>9087327</v>
      </c>
      <c r="H91" s="140">
        <v>0</v>
      </c>
      <c r="I91" s="141">
        <v>8327326</v>
      </c>
      <c r="J91" s="141">
        <v>8327326</v>
      </c>
      <c r="K91" s="141"/>
      <c r="L91" s="137">
        <f>SUM(M91:N91)</f>
        <v>0</v>
      </c>
      <c r="M91" s="140"/>
      <c r="N91" s="141"/>
    </row>
    <row r="92" spans="1:14" x14ac:dyDescent="0.35">
      <c r="A92" s="38" t="s">
        <v>2</v>
      </c>
      <c r="B92" s="38">
        <v>890000400</v>
      </c>
      <c r="C92" s="138" t="s">
        <v>122</v>
      </c>
      <c r="D92" s="138">
        <v>3</v>
      </c>
      <c r="E92" s="139">
        <f>VLOOKUP(B92,'[1]TD SALDOS x IPS'!$A$3:$D$437,4,1)</f>
        <v>193360</v>
      </c>
      <c r="F92" s="140">
        <v>193360</v>
      </c>
      <c r="G92" s="140">
        <v>193360</v>
      </c>
      <c r="H92" s="140">
        <v>0</v>
      </c>
      <c r="I92" s="141">
        <v>0</v>
      </c>
      <c r="J92" s="141">
        <v>0</v>
      </c>
      <c r="K92" s="141"/>
      <c r="L92" s="137">
        <f>SUM(M92:N92)</f>
        <v>0</v>
      </c>
      <c r="M92" s="140"/>
      <c r="N92" s="141"/>
    </row>
    <row r="93" spans="1:14" x14ac:dyDescent="0.35">
      <c r="A93" s="38" t="s">
        <v>2</v>
      </c>
      <c r="B93" s="38">
        <v>890000600</v>
      </c>
      <c r="C93" s="138" t="s">
        <v>123</v>
      </c>
      <c r="D93" s="138">
        <v>51</v>
      </c>
      <c r="E93" s="139">
        <f>VLOOKUP(B93,'[1]TD SALDOS x IPS'!$A$3:$D$437,4,1)</f>
        <v>46391</v>
      </c>
      <c r="F93" s="140">
        <v>905616</v>
      </c>
      <c r="G93" s="140">
        <v>458772</v>
      </c>
      <c r="H93" s="140">
        <v>0</v>
      </c>
      <c r="I93" s="141">
        <v>446844</v>
      </c>
      <c r="J93" s="141">
        <v>446844</v>
      </c>
      <c r="K93" s="141"/>
      <c r="L93" s="137">
        <f>SUM(M93:N93)</f>
        <v>0</v>
      </c>
      <c r="M93" s="140"/>
      <c r="N93" s="141"/>
    </row>
    <row r="94" spans="1:14" x14ac:dyDescent="0.35">
      <c r="A94" s="38" t="s">
        <v>2</v>
      </c>
      <c r="B94" s="38">
        <v>890000905</v>
      </c>
      <c r="C94" s="138" t="s">
        <v>124</v>
      </c>
      <c r="D94" s="138">
        <v>15</v>
      </c>
      <c r="E94" s="139">
        <f>VLOOKUP(B94,'[1]TD SALDOS x IPS'!$A$3:$D$437,4,1)</f>
        <v>314130</v>
      </c>
      <c r="F94" s="140">
        <v>887086</v>
      </c>
      <c r="G94" s="140">
        <v>968159</v>
      </c>
      <c r="H94" s="140">
        <v>0</v>
      </c>
      <c r="I94" s="141">
        <v>81073</v>
      </c>
      <c r="J94" s="141">
        <v>81073</v>
      </c>
      <c r="K94" s="141"/>
      <c r="L94" s="137">
        <f>SUM(M94:N94)</f>
        <v>0</v>
      </c>
      <c r="M94" s="140"/>
      <c r="N94" s="141"/>
    </row>
    <row r="95" spans="1:14" x14ac:dyDescent="0.35">
      <c r="A95" s="38" t="s">
        <v>2</v>
      </c>
      <c r="B95" s="38">
        <v>890103127</v>
      </c>
      <c r="C95" s="138" t="s">
        <v>125</v>
      </c>
      <c r="D95" s="138">
        <v>16</v>
      </c>
      <c r="E95" s="139">
        <f>VLOOKUP(B95,'[1]TD SALDOS x IPS'!$A$3:$D$437,4,1)</f>
        <v>6447810</v>
      </c>
      <c r="F95" s="140">
        <v>10199135</v>
      </c>
      <c r="G95" s="140">
        <v>12413864</v>
      </c>
      <c r="H95" s="140">
        <v>0</v>
      </c>
      <c r="I95" s="141">
        <v>2214729</v>
      </c>
      <c r="J95" s="141">
        <v>2214729</v>
      </c>
      <c r="K95" s="141"/>
      <c r="L95" s="137">
        <f>SUM(M95:N95)</f>
        <v>0</v>
      </c>
      <c r="M95" s="140"/>
      <c r="N95" s="141"/>
    </row>
    <row r="96" spans="1:14" x14ac:dyDescent="0.35">
      <c r="A96" s="38" t="s">
        <v>2</v>
      </c>
      <c r="B96" s="38">
        <v>890112801</v>
      </c>
      <c r="C96" s="138" t="s">
        <v>126</v>
      </c>
      <c r="D96" s="138">
        <v>1</v>
      </c>
      <c r="E96" s="139">
        <f>VLOOKUP(B96,'[1]TD SALDOS x IPS'!$A$3:$D$437,4,1)</f>
        <v>0</v>
      </c>
      <c r="F96" s="140">
        <v>743893</v>
      </c>
      <c r="G96" s="140">
        <v>0</v>
      </c>
      <c r="H96" s="140">
        <v>0</v>
      </c>
      <c r="I96" s="141">
        <v>743893</v>
      </c>
      <c r="J96" s="141">
        <v>743893</v>
      </c>
      <c r="K96" s="141"/>
      <c r="L96" s="137">
        <f>SUM(M96:N96)</f>
        <v>0</v>
      </c>
      <c r="M96" s="140"/>
      <c r="N96" s="141"/>
    </row>
    <row r="97" spans="1:14" x14ac:dyDescent="0.35">
      <c r="A97" s="38" t="s">
        <v>2</v>
      </c>
      <c r="B97" s="38">
        <v>890200500</v>
      </c>
      <c r="C97" s="138" t="s">
        <v>127</v>
      </c>
      <c r="D97" s="138">
        <v>10</v>
      </c>
      <c r="E97" s="139">
        <f>VLOOKUP(B97,'[1]TD SALDOS x IPS'!$A$3:$D$437,4,1)</f>
        <v>3988494</v>
      </c>
      <c r="F97" s="140">
        <v>5261036</v>
      </c>
      <c r="G97" s="140">
        <v>4173622</v>
      </c>
      <c r="H97" s="140">
        <v>0</v>
      </c>
      <c r="I97" s="141">
        <v>1087414</v>
      </c>
      <c r="J97" s="141">
        <v>1087414</v>
      </c>
      <c r="K97" s="141"/>
      <c r="L97" s="137">
        <f>SUM(M97:N97)</f>
        <v>0</v>
      </c>
      <c r="M97" s="140"/>
      <c r="N97" s="141"/>
    </row>
    <row r="98" spans="1:14" x14ac:dyDescent="0.35">
      <c r="A98" s="38" t="s">
        <v>2</v>
      </c>
      <c r="B98" s="38">
        <v>890202024</v>
      </c>
      <c r="C98" s="138" t="s">
        <v>128</v>
      </c>
      <c r="D98" s="138">
        <v>53</v>
      </c>
      <c r="E98" s="139">
        <f>VLOOKUP(B98,'[1]TD SALDOS x IPS'!$A$3:$D$437,4,1)</f>
        <v>3164500</v>
      </c>
      <c r="F98" s="140">
        <v>5780425</v>
      </c>
      <c r="G98" s="140">
        <v>3490500</v>
      </c>
      <c r="H98" s="140">
        <v>0</v>
      </c>
      <c r="I98" s="141">
        <v>2289925</v>
      </c>
      <c r="J98" s="141">
        <v>2289925</v>
      </c>
      <c r="K98" s="141"/>
      <c r="L98" s="137">
        <f>SUM(M98:N98)</f>
        <v>0</v>
      </c>
      <c r="M98" s="140"/>
      <c r="N98" s="141"/>
    </row>
    <row r="99" spans="1:14" x14ac:dyDescent="0.35">
      <c r="A99" s="38" t="s">
        <v>2</v>
      </c>
      <c r="B99" s="38">
        <v>890203242</v>
      </c>
      <c r="C99" s="138" t="s">
        <v>129</v>
      </c>
      <c r="D99" s="138">
        <v>11</v>
      </c>
      <c r="E99" s="139">
        <f>VLOOKUP(B99,'[1]TD SALDOS x IPS'!$A$3:$D$437,4,1)</f>
        <v>191546</v>
      </c>
      <c r="F99" s="140">
        <v>610575</v>
      </c>
      <c r="G99" s="140">
        <v>1154135</v>
      </c>
      <c r="H99" s="140">
        <v>0</v>
      </c>
      <c r="I99" s="141">
        <v>543560</v>
      </c>
      <c r="J99" s="141">
        <v>543560</v>
      </c>
      <c r="K99" s="141"/>
      <c r="L99" s="137">
        <f>SUM(M99:N99)</f>
        <v>0</v>
      </c>
      <c r="M99" s="140"/>
      <c r="N99" s="141"/>
    </row>
    <row r="100" spans="1:14" x14ac:dyDescent="0.35">
      <c r="A100" s="38" t="s">
        <v>2</v>
      </c>
      <c r="B100" s="38">
        <v>890205361</v>
      </c>
      <c r="C100" s="138" t="s">
        <v>130</v>
      </c>
      <c r="D100" s="138">
        <v>15</v>
      </c>
      <c r="E100" s="139">
        <f>VLOOKUP(B100,'[1]TD SALDOS x IPS'!$A$3:$D$437,4,1)</f>
        <v>0</v>
      </c>
      <c r="F100" s="140">
        <v>516300</v>
      </c>
      <c r="G100" s="140">
        <v>40934602</v>
      </c>
      <c r="H100" s="140">
        <v>0</v>
      </c>
      <c r="I100" s="141">
        <v>40418302</v>
      </c>
      <c r="J100" s="141">
        <v>40418302</v>
      </c>
      <c r="K100" s="141"/>
      <c r="L100" s="137">
        <f>SUM(M100:N100)</f>
        <v>0</v>
      </c>
      <c r="M100" s="140"/>
      <c r="N100" s="141"/>
    </row>
    <row r="101" spans="1:14" x14ac:dyDescent="0.35">
      <c r="A101" s="38" t="s">
        <v>2</v>
      </c>
      <c r="B101" s="38">
        <v>890212568</v>
      </c>
      <c r="C101" s="138" t="s">
        <v>131</v>
      </c>
      <c r="D101" s="138">
        <v>71</v>
      </c>
      <c r="E101" s="139">
        <f>VLOOKUP(B101,'[1]TD SALDOS x IPS'!$A$3:$D$437,4,1)</f>
        <v>74084</v>
      </c>
      <c r="F101" s="140">
        <v>6053867</v>
      </c>
      <c r="G101" s="140">
        <v>36096481</v>
      </c>
      <c r="H101" s="140">
        <v>0</v>
      </c>
      <c r="I101" s="141">
        <v>30042614</v>
      </c>
      <c r="J101" s="141">
        <v>30042614</v>
      </c>
      <c r="K101" s="141"/>
      <c r="L101" s="137">
        <f>SUM(M101:N101)</f>
        <v>0</v>
      </c>
      <c r="M101" s="140"/>
      <c r="N101" s="141"/>
    </row>
    <row r="102" spans="1:14" x14ac:dyDescent="0.35">
      <c r="A102" s="38" t="s">
        <v>2</v>
      </c>
      <c r="B102" s="38">
        <v>890301430</v>
      </c>
      <c r="C102" s="138" t="s">
        <v>132</v>
      </c>
      <c r="D102" s="138">
        <v>15</v>
      </c>
      <c r="E102" s="139">
        <f>VLOOKUP(B102,'[1]TD SALDOS x IPS'!$A$3:$D$437,4,1)</f>
        <v>2950408</v>
      </c>
      <c r="F102" s="140">
        <v>87880979</v>
      </c>
      <c r="G102" s="140">
        <v>8562536</v>
      </c>
      <c r="H102" s="140">
        <v>0</v>
      </c>
      <c r="I102" s="141">
        <v>79318443</v>
      </c>
      <c r="J102" s="141">
        <v>79318443</v>
      </c>
      <c r="K102" s="141"/>
      <c r="L102" s="137">
        <f>SUM(M102:N102)</f>
        <v>0</v>
      </c>
      <c r="M102" s="140"/>
      <c r="N102" s="141"/>
    </row>
    <row r="103" spans="1:14" x14ac:dyDescent="0.35">
      <c r="A103" s="38" t="s">
        <v>2</v>
      </c>
      <c r="B103" s="38">
        <v>890303461</v>
      </c>
      <c r="C103" s="138" t="s">
        <v>133</v>
      </c>
      <c r="D103" s="138">
        <v>138</v>
      </c>
      <c r="E103" s="139">
        <f>VLOOKUP(B103,'[1]TD SALDOS x IPS'!$A$3:$D$437,4,1)</f>
        <v>33950549</v>
      </c>
      <c r="F103" s="140">
        <v>88491930</v>
      </c>
      <c r="G103" s="140">
        <v>41136315</v>
      </c>
      <c r="H103" s="140">
        <v>0</v>
      </c>
      <c r="I103" s="141">
        <v>47355615</v>
      </c>
      <c r="J103" s="141">
        <v>47355615</v>
      </c>
      <c r="K103" s="141"/>
      <c r="L103" s="137">
        <f>SUM(M103:N103)</f>
        <v>0</v>
      </c>
      <c r="M103" s="140"/>
      <c r="N103" s="141"/>
    </row>
    <row r="104" spans="1:14" x14ac:dyDescent="0.35">
      <c r="A104" s="38" t="s">
        <v>2</v>
      </c>
      <c r="B104" s="38">
        <v>890303841</v>
      </c>
      <c r="C104" s="138" t="s">
        <v>134</v>
      </c>
      <c r="D104" s="138">
        <v>304</v>
      </c>
      <c r="E104" s="139">
        <f>VLOOKUP(B104,'[1]TD SALDOS x IPS'!$A$3:$D$437,4,1)</f>
        <v>22721917</v>
      </c>
      <c r="F104" s="140">
        <v>49456470</v>
      </c>
      <c r="G104" s="140">
        <v>94334562</v>
      </c>
      <c r="H104" s="140">
        <v>0</v>
      </c>
      <c r="I104" s="141">
        <v>44878092</v>
      </c>
      <c r="J104" s="141">
        <v>44878092</v>
      </c>
      <c r="K104" s="141"/>
      <c r="L104" s="137">
        <f>SUM(M104:N104)</f>
        <v>0</v>
      </c>
      <c r="M104" s="140"/>
      <c r="N104" s="141"/>
    </row>
    <row r="105" spans="1:14" x14ac:dyDescent="0.35">
      <c r="A105" s="38" t="s">
        <v>2</v>
      </c>
      <c r="B105" s="38">
        <v>890324177</v>
      </c>
      <c r="C105" s="138" t="s">
        <v>135</v>
      </c>
      <c r="D105" s="138">
        <v>18</v>
      </c>
      <c r="E105" s="139">
        <f>VLOOKUP(B105,'[1]TD SALDOS x IPS'!$A$3:$D$437,4,1)</f>
        <v>206894</v>
      </c>
      <c r="F105" s="140">
        <v>8641983</v>
      </c>
      <c r="G105" s="140">
        <v>47061450</v>
      </c>
      <c r="H105" s="140">
        <v>0</v>
      </c>
      <c r="I105" s="141">
        <v>38419467</v>
      </c>
      <c r="J105" s="141">
        <v>38419467</v>
      </c>
      <c r="K105" s="141"/>
      <c r="L105" s="137">
        <f>SUM(M105:N105)</f>
        <v>0</v>
      </c>
      <c r="M105" s="140"/>
      <c r="N105" s="141"/>
    </row>
    <row r="106" spans="1:14" x14ac:dyDescent="0.35">
      <c r="A106" s="38" t="s">
        <v>2</v>
      </c>
      <c r="B106" s="38">
        <v>890399020</v>
      </c>
      <c r="C106" s="138" t="s">
        <v>136</v>
      </c>
      <c r="D106" s="138">
        <v>4</v>
      </c>
      <c r="E106" s="139">
        <f>VLOOKUP(B106,'[1]TD SALDOS x IPS'!$A$3:$D$437,4,1)</f>
        <v>496010</v>
      </c>
      <c r="F106" s="140">
        <v>520544</v>
      </c>
      <c r="G106" s="140">
        <v>547510</v>
      </c>
      <c r="H106" s="140">
        <v>0</v>
      </c>
      <c r="I106" s="141">
        <v>26966</v>
      </c>
      <c r="J106" s="141">
        <v>26966</v>
      </c>
      <c r="K106" s="141"/>
      <c r="L106" s="137">
        <f>SUM(M106:N106)</f>
        <v>0</v>
      </c>
      <c r="M106" s="140"/>
      <c r="N106" s="141"/>
    </row>
    <row r="107" spans="1:14" x14ac:dyDescent="0.35">
      <c r="A107" s="38" t="s">
        <v>2</v>
      </c>
      <c r="B107" s="38">
        <v>890480135</v>
      </c>
      <c r="C107" s="138" t="s">
        <v>137</v>
      </c>
      <c r="D107" s="138">
        <v>83</v>
      </c>
      <c r="E107" s="139">
        <f>VLOOKUP(B107,'[1]TD SALDOS x IPS'!$A$3:$D$437,4,1)</f>
        <v>6681479</v>
      </c>
      <c r="F107" s="140">
        <v>20033227</v>
      </c>
      <c r="G107" s="140">
        <v>20427570</v>
      </c>
      <c r="H107" s="140">
        <v>0</v>
      </c>
      <c r="I107" s="141">
        <v>394343</v>
      </c>
      <c r="J107" s="141">
        <v>394343</v>
      </c>
      <c r="K107" s="141"/>
      <c r="L107" s="137">
        <f>SUM(M107:N107)</f>
        <v>0</v>
      </c>
      <c r="M107" s="140"/>
      <c r="N107" s="141"/>
    </row>
    <row r="108" spans="1:14" x14ac:dyDescent="0.35">
      <c r="A108" s="38" t="s">
        <v>2</v>
      </c>
      <c r="B108" s="38">
        <v>890680025</v>
      </c>
      <c r="C108" s="138" t="s">
        <v>138</v>
      </c>
      <c r="D108" s="138">
        <v>11</v>
      </c>
      <c r="E108" s="139">
        <f>VLOOKUP(B108,'[1]TD SALDOS x IPS'!$A$3:$D$437,4,1)</f>
        <v>1901675</v>
      </c>
      <c r="F108" s="140">
        <v>1901675</v>
      </c>
      <c r="G108" s="140">
        <v>5232823</v>
      </c>
      <c r="H108" s="140">
        <v>0</v>
      </c>
      <c r="I108" s="141">
        <v>3331148</v>
      </c>
      <c r="J108" s="141">
        <v>3331148</v>
      </c>
      <c r="K108" s="141"/>
      <c r="L108" s="137">
        <f>SUM(M108:N108)</f>
        <v>0</v>
      </c>
      <c r="M108" s="140"/>
      <c r="N108" s="141"/>
    </row>
    <row r="109" spans="1:14" x14ac:dyDescent="0.35">
      <c r="A109" s="38" t="s">
        <v>2</v>
      </c>
      <c r="B109" s="38">
        <v>890680032</v>
      </c>
      <c r="C109" s="138" t="s">
        <v>139</v>
      </c>
      <c r="D109" s="138">
        <v>1</v>
      </c>
      <c r="E109" s="139">
        <f>VLOOKUP(B109,'[1]TD SALDOS x IPS'!$A$3:$D$437,4,1)</f>
        <v>48400</v>
      </c>
      <c r="F109" s="140">
        <v>48400</v>
      </c>
      <c r="G109" s="140">
        <v>48400</v>
      </c>
      <c r="H109" s="140">
        <v>0</v>
      </c>
      <c r="I109" s="141">
        <v>0</v>
      </c>
      <c r="J109" s="141">
        <v>0</v>
      </c>
      <c r="K109" s="141"/>
      <c r="L109" s="137">
        <f>SUM(M109:N109)</f>
        <v>0</v>
      </c>
      <c r="M109" s="140"/>
      <c r="N109" s="141"/>
    </row>
    <row r="110" spans="1:14" x14ac:dyDescent="0.35">
      <c r="A110" s="38" t="s">
        <v>2</v>
      </c>
      <c r="B110" s="38">
        <v>890701033</v>
      </c>
      <c r="C110" s="138" t="s">
        <v>140</v>
      </c>
      <c r="D110" s="138">
        <v>41</v>
      </c>
      <c r="E110" s="139">
        <f>VLOOKUP(B110,'[1]TD SALDOS x IPS'!$A$3:$D$437,4,1)</f>
        <v>7576132</v>
      </c>
      <c r="F110" s="140">
        <v>16581998</v>
      </c>
      <c r="G110" s="140">
        <v>7628484</v>
      </c>
      <c r="H110" s="140">
        <v>0</v>
      </c>
      <c r="I110" s="141">
        <v>8953514</v>
      </c>
      <c r="J110" s="141">
        <v>8953514</v>
      </c>
      <c r="K110" s="141"/>
      <c r="L110" s="137">
        <f>SUM(M110:N110)</f>
        <v>0</v>
      </c>
      <c r="M110" s="140"/>
      <c r="N110" s="141"/>
    </row>
    <row r="111" spans="1:14" x14ac:dyDescent="0.35">
      <c r="A111" s="38" t="s">
        <v>2</v>
      </c>
      <c r="B111" s="38">
        <v>890706823</v>
      </c>
      <c r="C111" s="138" t="s">
        <v>141</v>
      </c>
      <c r="D111" s="138">
        <v>6</v>
      </c>
      <c r="E111" s="139">
        <f>VLOOKUP(B111,'[1]TD SALDOS x IPS'!$A$3:$D$437,4,1)</f>
        <v>1461614</v>
      </c>
      <c r="F111" s="140">
        <v>1461614</v>
      </c>
      <c r="G111" s="140">
        <v>1461614</v>
      </c>
      <c r="H111" s="140">
        <v>0</v>
      </c>
      <c r="I111" s="141">
        <v>0</v>
      </c>
      <c r="J111" s="141">
        <v>0</v>
      </c>
      <c r="K111" s="141"/>
      <c r="L111" s="137">
        <f>SUM(M111:N111)</f>
        <v>0</v>
      </c>
      <c r="M111" s="140"/>
      <c r="N111" s="141"/>
    </row>
    <row r="112" spans="1:14" x14ac:dyDescent="0.35">
      <c r="A112" s="38" t="s">
        <v>2</v>
      </c>
      <c r="B112" s="38">
        <v>890706833</v>
      </c>
      <c r="C112" s="138" t="s">
        <v>142</v>
      </c>
      <c r="D112" s="138">
        <v>51</v>
      </c>
      <c r="E112" s="139">
        <f>VLOOKUP(B112,'[1]TD SALDOS x IPS'!$A$3:$D$437,4,1)</f>
        <v>1815313</v>
      </c>
      <c r="F112" s="140">
        <v>51126371</v>
      </c>
      <c r="G112" s="140">
        <v>21267326</v>
      </c>
      <c r="H112" s="140">
        <v>0</v>
      </c>
      <c r="I112" s="141">
        <v>29859045</v>
      </c>
      <c r="J112" s="141">
        <v>29859045</v>
      </c>
      <c r="K112" s="141"/>
      <c r="L112" s="137">
        <f>SUM(M112:N112)</f>
        <v>0</v>
      </c>
      <c r="M112" s="140"/>
      <c r="N112" s="141"/>
    </row>
    <row r="113" spans="1:14" x14ac:dyDescent="0.35">
      <c r="A113" s="38" t="s">
        <v>2</v>
      </c>
      <c r="B113" s="38">
        <v>890801099</v>
      </c>
      <c r="C113" s="138" t="s">
        <v>143</v>
      </c>
      <c r="D113" s="138">
        <v>33</v>
      </c>
      <c r="E113" s="139">
        <f>VLOOKUP(B113,'[1]TD SALDOS x IPS'!$A$3:$D$437,4,1)</f>
        <v>44264990</v>
      </c>
      <c r="F113" s="140">
        <v>105008258</v>
      </c>
      <c r="G113" s="140">
        <v>44393059</v>
      </c>
      <c r="H113" s="140">
        <v>0</v>
      </c>
      <c r="I113" s="141">
        <v>60615199</v>
      </c>
      <c r="J113" s="141">
        <v>60615199</v>
      </c>
      <c r="K113" s="141"/>
      <c r="L113" s="137">
        <f>SUM(M113:N113)</f>
        <v>0</v>
      </c>
      <c r="M113" s="140"/>
      <c r="N113" s="141"/>
    </row>
    <row r="114" spans="1:14" x14ac:dyDescent="0.35">
      <c r="A114" s="38" t="s">
        <v>2</v>
      </c>
      <c r="B114" s="38">
        <v>890801989</v>
      </c>
      <c r="C114" s="138" t="s">
        <v>144</v>
      </c>
      <c r="D114" s="138">
        <v>7</v>
      </c>
      <c r="E114" s="139">
        <f>VLOOKUP(B114,'[1]TD SALDOS x IPS'!$A$3:$D$437,4,1)</f>
        <v>0</v>
      </c>
      <c r="F114" s="140">
        <v>4556072</v>
      </c>
      <c r="G114" s="140">
        <v>250521</v>
      </c>
      <c r="H114" s="140">
        <v>0</v>
      </c>
      <c r="I114" s="141">
        <v>4305551</v>
      </c>
      <c r="J114" s="141">
        <v>4305551</v>
      </c>
      <c r="K114" s="141"/>
      <c r="L114" s="137">
        <f>SUM(M114:N114)</f>
        <v>0</v>
      </c>
      <c r="M114" s="140"/>
      <c r="N114" s="141"/>
    </row>
    <row r="115" spans="1:14" x14ac:dyDescent="0.35">
      <c r="A115" s="38" t="s">
        <v>2</v>
      </c>
      <c r="B115" s="38">
        <v>890802036</v>
      </c>
      <c r="C115" s="138" t="s">
        <v>145</v>
      </c>
      <c r="D115" s="138">
        <v>39</v>
      </c>
      <c r="E115" s="139">
        <f>VLOOKUP(B115,'[1]TD SALDOS x IPS'!$A$3:$D$437,4,1)</f>
        <v>16732115</v>
      </c>
      <c r="F115" s="140">
        <v>17699663</v>
      </c>
      <c r="G115" s="140">
        <v>23758514</v>
      </c>
      <c r="H115" s="140">
        <v>0</v>
      </c>
      <c r="I115" s="141">
        <v>6058851</v>
      </c>
      <c r="J115" s="141">
        <v>6058851</v>
      </c>
      <c r="K115" s="141"/>
      <c r="L115" s="137">
        <f>SUM(M115:N115)</f>
        <v>0</v>
      </c>
      <c r="M115" s="140"/>
      <c r="N115" s="141"/>
    </row>
    <row r="116" spans="1:14" x14ac:dyDescent="0.35">
      <c r="A116" s="38" t="s">
        <v>2</v>
      </c>
      <c r="B116" s="38">
        <v>890807591</v>
      </c>
      <c r="C116" s="138" t="s">
        <v>146</v>
      </c>
      <c r="D116" s="138">
        <v>20</v>
      </c>
      <c r="E116" s="139">
        <f>VLOOKUP(B116,'[1]TD SALDOS x IPS'!$A$3:$D$437,4,1)</f>
        <v>0</v>
      </c>
      <c r="F116" s="140">
        <v>4758602</v>
      </c>
      <c r="G116" s="140">
        <v>47078572</v>
      </c>
      <c r="H116" s="140">
        <v>0</v>
      </c>
      <c r="I116" s="141">
        <v>42319970</v>
      </c>
      <c r="J116" s="141">
        <v>42319970</v>
      </c>
      <c r="K116" s="141"/>
      <c r="L116" s="137">
        <f>SUM(M116:N116)</f>
        <v>0</v>
      </c>
      <c r="M116" s="140"/>
      <c r="N116" s="141"/>
    </row>
    <row r="117" spans="1:14" x14ac:dyDescent="0.35">
      <c r="A117" s="38" t="s">
        <v>2</v>
      </c>
      <c r="B117" s="38">
        <v>890900518</v>
      </c>
      <c r="C117" s="138" t="s">
        <v>20</v>
      </c>
      <c r="D117" s="138">
        <v>18928</v>
      </c>
      <c r="E117" s="139">
        <f>VLOOKUP(B117,'[1]TD SALDOS x IPS'!$A$3:$D$437,4,1)</f>
        <v>1400091406</v>
      </c>
      <c r="F117" s="140">
        <v>3481375703</v>
      </c>
      <c r="G117" s="140">
        <v>4149584473</v>
      </c>
      <c r="H117" s="140">
        <v>0</v>
      </c>
      <c r="I117" s="141">
        <v>668208770</v>
      </c>
      <c r="J117" s="141">
        <v>668208770</v>
      </c>
      <c r="K117" s="141"/>
      <c r="L117" s="137">
        <f>SUM(M117:N117)</f>
        <v>0</v>
      </c>
      <c r="M117" s="140"/>
      <c r="N117" s="141"/>
    </row>
    <row r="118" spans="1:14" x14ac:dyDescent="0.35">
      <c r="A118" s="38" t="s">
        <v>2</v>
      </c>
      <c r="B118" s="38">
        <v>890901684</v>
      </c>
      <c r="C118" s="138" t="s">
        <v>147</v>
      </c>
      <c r="D118" s="138">
        <v>101</v>
      </c>
      <c r="E118" s="139">
        <f>VLOOKUP(B118,'[1]TD SALDOS x IPS'!$A$3:$D$437,4,1)</f>
        <v>0</v>
      </c>
      <c r="F118" s="140">
        <v>3940411</v>
      </c>
      <c r="G118" s="140">
        <v>0</v>
      </c>
      <c r="H118" s="140">
        <v>0</v>
      </c>
      <c r="I118" s="141">
        <v>3940411</v>
      </c>
      <c r="J118" s="141">
        <v>3940411</v>
      </c>
      <c r="K118" s="141"/>
      <c r="L118" s="137">
        <f>SUM(M118:N118)</f>
        <v>0</v>
      </c>
      <c r="M118" s="140"/>
      <c r="N118" s="141"/>
    </row>
    <row r="119" spans="1:14" x14ac:dyDescent="0.35">
      <c r="A119" s="38" t="s">
        <v>2</v>
      </c>
      <c r="B119" s="38">
        <v>890901825</v>
      </c>
      <c r="C119" s="138" t="s">
        <v>148</v>
      </c>
      <c r="D119" s="138">
        <v>1040</v>
      </c>
      <c r="E119" s="139">
        <f>VLOOKUP(B119,'[1]TD SALDOS x IPS'!$A$3:$D$437,4,1)</f>
        <v>918387</v>
      </c>
      <c r="F119" s="140">
        <v>2058634</v>
      </c>
      <c r="G119" s="140">
        <v>215663602</v>
      </c>
      <c r="H119" s="140">
        <v>0</v>
      </c>
      <c r="I119" s="141">
        <v>213604968</v>
      </c>
      <c r="J119" s="141">
        <v>213604968</v>
      </c>
      <c r="K119" s="141"/>
      <c r="L119" s="137">
        <f>SUM(M119:N119)</f>
        <v>0</v>
      </c>
      <c r="M119" s="140"/>
      <c r="N119" s="141"/>
    </row>
    <row r="120" spans="1:14" x14ac:dyDescent="0.35">
      <c r="A120" s="38" t="s">
        <v>2</v>
      </c>
      <c r="B120" s="38">
        <v>890901826</v>
      </c>
      <c r="C120" s="138" t="s">
        <v>21</v>
      </c>
      <c r="D120" s="138">
        <v>11433</v>
      </c>
      <c r="E120" s="139">
        <f>VLOOKUP(B120,'[1]TD SALDOS x IPS'!$A$3:$D$437,4,1)</f>
        <v>6246108077</v>
      </c>
      <c r="F120" s="140">
        <v>8552714055</v>
      </c>
      <c r="G120" s="140">
        <v>8666765982</v>
      </c>
      <c r="H120" s="140">
        <v>0</v>
      </c>
      <c r="I120" s="141">
        <v>114051927</v>
      </c>
      <c r="J120" s="141">
        <v>114051927</v>
      </c>
      <c r="K120" s="141"/>
      <c r="L120" s="137">
        <f>SUM(M120:N120)</f>
        <v>0</v>
      </c>
      <c r="M120" s="140"/>
      <c r="N120" s="141"/>
    </row>
    <row r="121" spans="1:14" x14ac:dyDescent="0.35">
      <c r="A121" s="38" t="s">
        <v>2</v>
      </c>
      <c r="B121" s="38">
        <v>890902922</v>
      </c>
      <c r="C121" s="138" t="s">
        <v>22</v>
      </c>
      <c r="D121" s="138">
        <v>1293</v>
      </c>
      <c r="E121" s="139">
        <f>VLOOKUP(B121,'[1]TD SALDOS x IPS'!$A$3:$D$437,4,1)</f>
        <v>163059626</v>
      </c>
      <c r="F121" s="140">
        <v>445783358</v>
      </c>
      <c r="G121" s="140">
        <v>519164546</v>
      </c>
      <c r="H121" s="140">
        <v>0</v>
      </c>
      <c r="I121" s="141">
        <v>73381188</v>
      </c>
      <c r="J121" s="141">
        <v>73381188</v>
      </c>
      <c r="K121" s="141"/>
      <c r="L121" s="137">
        <f>SUM(M121:N121)</f>
        <v>0</v>
      </c>
      <c r="M121" s="140"/>
      <c r="N121" s="141"/>
    </row>
    <row r="122" spans="1:14" x14ac:dyDescent="0.35">
      <c r="A122" s="38" t="s">
        <v>2</v>
      </c>
      <c r="B122" s="38">
        <v>890903777</v>
      </c>
      <c r="C122" s="138" t="s">
        <v>23</v>
      </c>
      <c r="D122" s="138">
        <v>2012</v>
      </c>
      <c r="E122" s="139">
        <f>VLOOKUP(B122,'[1]TD SALDOS x IPS'!$A$3:$D$437,4,1)</f>
        <v>197615714</v>
      </c>
      <c r="F122" s="140">
        <v>548081451</v>
      </c>
      <c r="G122" s="140">
        <v>1084895469</v>
      </c>
      <c r="H122" s="140">
        <v>0</v>
      </c>
      <c r="I122" s="141">
        <v>536814018</v>
      </c>
      <c r="J122" s="141">
        <v>536814018</v>
      </c>
      <c r="K122" s="141">
        <v>0</v>
      </c>
      <c r="L122" s="137">
        <f>SUM(M122:N122)</f>
        <v>948209950</v>
      </c>
      <c r="M122" s="140">
        <v>792115835</v>
      </c>
      <c r="N122" s="141">
        <v>156094115</v>
      </c>
    </row>
    <row r="123" spans="1:14" x14ac:dyDescent="0.35">
      <c r="A123" s="38" t="s">
        <v>2</v>
      </c>
      <c r="B123" s="38">
        <v>890904646</v>
      </c>
      <c r="C123" s="138" t="s">
        <v>24</v>
      </c>
      <c r="D123" s="138">
        <v>81624</v>
      </c>
      <c r="E123" s="139">
        <f>VLOOKUP(B123,'[1]TD SALDOS x IPS'!$A$3:$D$437,4,1)</f>
        <v>13164975144</v>
      </c>
      <c r="F123" s="140">
        <v>16193940259</v>
      </c>
      <c r="G123" s="140">
        <v>61382193790</v>
      </c>
      <c r="H123" s="140">
        <v>0</v>
      </c>
      <c r="I123" s="141">
        <v>45188253531</v>
      </c>
      <c r="J123" s="141">
        <v>45188253531</v>
      </c>
      <c r="K123" s="141"/>
      <c r="L123" s="137">
        <f>SUM(M123:N123)</f>
        <v>0</v>
      </c>
      <c r="M123" s="140"/>
      <c r="N123" s="141"/>
    </row>
    <row r="124" spans="1:14" x14ac:dyDescent="0.35">
      <c r="A124" s="38" t="s">
        <v>2</v>
      </c>
      <c r="B124" s="38">
        <v>890905154</v>
      </c>
      <c r="C124" s="138" t="s">
        <v>25</v>
      </c>
      <c r="D124" s="138">
        <v>3971</v>
      </c>
      <c r="E124" s="139">
        <f>VLOOKUP(B124,'[1]TD SALDOS x IPS'!$A$3:$D$437,4,1)</f>
        <v>807125498</v>
      </c>
      <c r="F124" s="140">
        <v>1337887745</v>
      </c>
      <c r="G124" s="140">
        <v>3284917591</v>
      </c>
      <c r="H124" s="140">
        <v>0</v>
      </c>
      <c r="I124" s="141">
        <v>1947029846</v>
      </c>
      <c r="J124" s="141">
        <v>1947029846</v>
      </c>
      <c r="K124" s="141"/>
      <c r="L124" s="137">
        <f>SUM(M124:N124)</f>
        <v>0</v>
      </c>
      <c r="M124" s="140"/>
      <c r="N124" s="141"/>
    </row>
    <row r="125" spans="1:14" x14ac:dyDescent="0.35">
      <c r="A125" s="38" t="s">
        <v>2</v>
      </c>
      <c r="B125" s="38">
        <v>890905166</v>
      </c>
      <c r="C125" s="138" t="s">
        <v>149</v>
      </c>
      <c r="D125" s="138">
        <v>75665</v>
      </c>
      <c r="E125" s="139">
        <f>VLOOKUP(B125,'[1]TD SALDOS x IPS'!$A$3:$D$437,4,1)</f>
        <v>276055258</v>
      </c>
      <c r="F125" s="140">
        <v>294210677</v>
      </c>
      <c r="G125" s="140">
        <v>579372924</v>
      </c>
      <c r="H125" s="140">
        <v>0</v>
      </c>
      <c r="I125" s="141">
        <v>285162247</v>
      </c>
      <c r="J125" s="141">
        <v>285162247</v>
      </c>
      <c r="K125" s="141"/>
      <c r="L125" s="137">
        <f>SUM(M125:N125)</f>
        <v>0</v>
      </c>
      <c r="M125" s="140"/>
      <c r="N125" s="141"/>
    </row>
    <row r="126" spans="1:14" x14ac:dyDescent="0.35">
      <c r="A126" s="38" t="s">
        <v>2</v>
      </c>
      <c r="B126" s="38">
        <v>890905177</v>
      </c>
      <c r="C126" s="138" t="s">
        <v>26</v>
      </c>
      <c r="D126" s="138">
        <v>39481</v>
      </c>
      <c r="E126" s="139">
        <f>VLOOKUP(B126,'[1]TD SALDOS x IPS'!$A$3:$D$437,4,1)</f>
        <v>1033294952</v>
      </c>
      <c r="F126" s="140">
        <v>4074881211</v>
      </c>
      <c r="G126" s="140">
        <v>8582131502</v>
      </c>
      <c r="H126" s="140">
        <v>0</v>
      </c>
      <c r="I126" s="141">
        <v>4507250291</v>
      </c>
      <c r="J126" s="141">
        <v>4507250291</v>
      </c>
      <c r="K126" s="141"/>
      <c r="L126" s="137">
        <f>SUM(M126:N126)</f>
        <v>0</v>
      </c>
      <c r="M126" s="140"/>
      <c r="N126" s="141"/>
    </row>
    <row r="127" spans="1:14" x14ac:dyDescent="0.35">
      <c r="A127" s="38" t="s">
        <v>2</v>
      </c>
      <c r="B127" s="38">
        <v>890905843</v>
      </c>
      <c r="C127" s="138" t="s">
        <v>27</v>
      </c>
      <c r="D127" s="138">
        <v>2010</v>
      </c>
      <c r="E127" s="139">
        <f>VLOOKUP(B127,'[1]TD SALDOS x IPS'!$A$3:$D$437,4,1)</f>
        <v>262728111</v>
      </c>
      <c r="F127" s="140">
        <v>512227194</v>
      </c>
      <c r="G127" s="140">
        <v>1079262959</v>
      </c>
      <c r="H127" s="140">
        <v>0</v>
      </c>
      <c r="I127" s="141">
        <v>567035765</v>
      </c>
      <c r="J127" s="141">
        <v>567035765</v>
      </c>
      <c r="K127" s="141"/>
      <c r="L127" s="137">
        <f>SUM(M127:N127)</f>
        <v>0</v>
      </c>
      <c r="M127" s="140"/>
      <c r="N127" s="141"/>
    </row>
    <row r="128" spans="1:14" x14ac:dyDescent="0.35">
      <c r="A128" s="38" t="s">
        <v>2</v>
      </c>
      <c r="B128" s="38">
        <v>890906211</v>
      </c>
      <c r="C128" s="138" t="s">
        <v>150</v>
      </c>
      <c r="D128" s="138">
        <v>1</v>
      </c>
      <c r="E128" s="139">
        <f>VLOOKUP(B128,'[1]TD SALDOS x IPS'!$A$3:$D$437,4,1)</f>
        <v>1250200</v>
      </c>
      <c r="F128" s="140">
        <v>1250200</v>
      </c>
      <c r="G128" s="140">
        <v>1250200</v>
      </c>
      <c r="H128" s="140">
        <v>0</v>
      </c>
      <c r="I128" s="141">
        <v>0</v>
      </c>
      <c r="J128" s="141">
        <v>0</v>
      </c>
      <c r="K128" s="141"/>
      <c r="L128" s="137">
        <f>SUM(M128:N128)</f>
        <v>0</v>
      </c>
      <c r="M128" s="140"/>
      <c r="N128" s="141"/>
    </row>
    <row r="129" spans="1:14" x14ac:dyDescent="0.35">
      <c r="A129" s="38" t="s">
        <v>2</v>
      </c>
      <c r="B129" s="38">
        <v>890906347</v>
      </c>
      <c r="C129" s="138" t="s">
        <v>28</v>
      </c>
      <c r="D129" s="138">
        <v>15966</v>
      </c>
      <c r="E129" s="139">
        <f>VLOOKUP(B129,'[1]TD SALDOS x IPS'!$A$3:$D$437,4,1)</f>
        <v>5382604087</v>
      </c>
      <c r="F129" s="140">
        <v>10418530618</v>
      </c>
      <c r="G129" s="140">
        <v>9876968190</v>
      </c>
      <c r="H129" s="140">
        <v>0</v>
      </c>
      <c r="I129" s="141">
        <v>541562428</v>
      </c>
      <c r="J129" s="141">
        <v>541562428</v>
      </c>
      <c r="K129" s="141"/>
      <c r="L129" s="137">
        <f>SUM(M129:N129)</f>
        <v>0</v>
      </c>
      <c r="M129" s="140"/>
      <c r="N129" s="141"/>
    </row>
    <row r="130" spans="1:14" x14ac:dyDescent="0.35">
      <c r="A130" s="38" t="s">
        <v>2</v>
      </c>
      <c r="B130" s="38">
        <v>890907215</v>
      </c>
      <c r="C130" s="138" t="s">
        <v>151</v>
      </c>
      <c r="D130" s="138">
        <v>9888</v>
      </c>
      <c r="E130" s="139">
        <f>VLOOKUP(B130,'[1]TD SALDOS x IPS'!$A$3:$D$437,4,1)</f>
        <v>1004362014</v>
      </c>
      <c r="F130" s="140">
        <v>1114264041</v>
      </c>
      <c r="G130" s="140">
        <v>1754323098</v>
      </c>
      <c r="H130" s="140">
        <v>0</v>
      </c>
      <c r="I130" s="141">
        <v>640059057</v>
      </c>
      <c r="J130" s="113">
        <f>SUM(K130:K130)</f>
        <v>13533217</v>
      </c>
      <c r="K130" s="141">
        <v>13533217</v>
      </c>
      <c r="L130" s="137">
        <f>SUM(M130:N130)</f>
        <v>413191414</v>
      </c>
      <c r="M130" s="140">
        <v>294366487</v>
      </c>
      <c r="N130" s="142">
        <v>118824927</v>
      </c>
    </row>
    <row r="131" spans="1:14" x14ac:dyDescent="0.35">
      <c r="A131" s="38" t="s">
        <v>2</v>
      </c>
      <c r="B131" s="38">
        <v>890907241</v>
      </c>
      <c r="C131" s="138" t="s">
        <v>152</v>
      </c>
      <c r="D131" s="138">
        <v>592</v>
      </c>
      <c r="E131" s="139">
        <f>VLOOKUP(B131,'[1]TD SALDOS x IPS'!$A$3:$D$437,4,1)</f>
        <v>101743192</v>
      </c>
      <c r="F131" s="140">
        <v>115493586</v>
      </c>
      <c r="G131" s="140">
        <v>291312102</v>
      </c>
      <c r="H131" s="140">
        <v>0</v>
      </c>
      <c r="I131" s="141">
        <v>175818516</v>
      </c>
      <c r="J131" s="141">
        <v>175818516</v>
      </c>
      <c r="K131" s="141"/>
      <c r="L131" s="137">
        <f>SUM(M131:N131)</f>
        <v>0</v>
      </c>
      <c r="M131" s="140"/>
      <c r="N131" s="141"/>
    </row>
    <row r="132" spans="1:14" x14ac:dyDescent="0.35">
      <c r="A132" s="38" t="s">
        <v>2</v>
      </c>
      <c r="B132" s="38">
        <v>890907254</v>
      </c>
      <c r="C132" s="138" t="s">
        <v>29</v>
      </c>
      <c r="D132" s="138">
        <v>7620</v>
      </c>
      <c r="E132" s="139">
        <f>VLOOKUP(B132,'[1]TD SALDOS x IPS'!$A$3:$D$437,4,1)</f>
        <v>630937276.75999999</v>
      </c>
      <c r="F132" s="140">
        <v>3338336429</v>
      </c>
      <c r="G132" s="140">
        <v>1325631232.76</v>
      </c>
      <c r="H132" s="140">
        <v>0</v>
      </c>
      <c r="I132" s="141">
        <v>2012705196.24</v>
      </c>
      <c r="J132" s="141">
        <v>2012705196.24</v>
      </c>
      <c r="K132" s="141"/>
      <c r="L132" s="137">
        <f>SUM(M132:N132)</f>
        <v>0</v>
      </c>
      <c r="M132" s="140"/>
      <c r="N132" s="141"/>
    </row>
    <row r="133" spans="1:14" x14ac:dyDescent="0.35">
      <c r="A133" s="38" t="s">
        <v>2</v>
      </c>
      <c r="B133" s="38">
        <v>890911816</v>
      </c>
      <c r="C133" s="138" t="s">
        <v>153</v>
      </c>
      <c r="D133" s="138">
        <v>1863</v>
      </c>
      <c r="E133" s="139">
        <f>VLOOKUP(B133,'[1]TD SALDOS x IPS'!$A$3:$D$437,4,1)</f>
        <v>262704439</v>
      </c>
      <c r="F133" s="140">
        <v>424723489</v>
      </c>
      <c r="G133" s="140">
        <v>1546503139</v>
      </c>
      <c r="H133" s="140">
        <v>0</v>
      </c>
      <c r="I133" s="141">
        <v>1121779650</v>
      </c>
      <c r="J133" s="141">
        <v>1121779650</v>
      </c>
      <c r="K133" s="141"/>
      <c r="L133" s="137">
        <f>SUM(M133:N133)</f>
        <v>0</v>
      </c>
      <c r="M133" s="140"/>
      <c r="N133" s="141"/>
    </row>
    <row r="134" spans="1:14" x14ac:dyDescent="0.35">
      <c r="A134" s="38" t="s">
        <v>2</v>
      </c>
      <c r="B134" s="38">
        <v>890925336</v>
      </c>
      <c r="C134" s="138" t="s">
        <v>154</v>
      </c>
      <c r="D134" s="138">
        <v>167</v>
      </c>
      <c r="E134" s="139">
        <f>VLOOKUP(B134,'[1]TD SALDOS x IPS'!$A$3:$D$437,4,1)</f>
        <v>2963644</v>
      </c>
      <c r="F134" s="140">
        <v>5534923</v>
      </c>
      <c r="G134" s="140">
        <v>70658898</v>
      </c>
      <c r="H134" s="140">
        <v>0</v>
      </c>
      <c r="I134" s="141">
        <v>65123975</v>
      </c>
      <c r="J134" s="141">
        <v>65123975</v>
      </c>
      <c r="K134" s="141"/>
      <c r="L134" s="137">
        <f>SUM(M134:N134)</f>
        <v>0</v>
      </c>
      <c r="M134" s="140"/>
      <c r="N134" s="141"/>
    </row>
    <row r="135" spans="1:14" x14ac:dyDescent="0.35">
      <c r="A135" s="38" t="s">
        <v>2</v>
      </c>
      <c r="B135" s="38">
        <v>890933408</v>
      </c>
      <c r="C135" s="138" t="s">
        <v>30</v>
      </c>
      <c r="D135" s="138">
        <v>2485</v>
      </c>
      <c r="E135" s="139">
        <f>VLOOKUP(B135,'[1]TD SALDOS x IPS'!$A$3:$D$437,4,1)</f>
        <v>85328633</v>
      </c>
      <c r="F135" s="140">
        <v>105475914</v>
      </c>
      <c r="G135" s="140">
        <v>280577427</v>
      </c>
      <c r="H135" s="140">
        <v>0</v>
      </c>
      <c r="I135" s="141">
        <v>175101513</v>
      </c>
      <c r="J135" s="113">
        <f>SUM(K135:K135)</f>
        <v>69107874</v>
      </c>
      <c r="K135" s="141">
        <v>69107874</v>
      </c>
      <c r="L135" s="137">
        <f>SUM(M135:N135)</f>
        <v>149795322</v>
      </c>
      <c r="M135" s="140">
        <v>149795322</v>
      </c>
      <c r="N135" s="141"/>
    </row>
    <row r="136" spans="1:14" x14ac:dyDescent="0.35">
      <c r="A136" s="38" t="s">
        <v>2</v>
      </c>
      <c r="B136" s="38">
        <v>890938774</v>
      </c>
      <c r="C136" s="138" t="s">
        <v>155</v>
      </c>
      <c r="D136" s="138">
        <v>1364</v>
      </c>
      <c r="E136" s="139">
        <f>VLOOKUP(B136,'[1]TD SALDOS x IPS'!$A$3:$D$437,4,1)</f>
        <v>124263343</v>
      </c>
      <c r="F136" s="140">
        <v>193808326</v>
      </c>
      <c r="G136" s="140">
        <v>633988917</v>
      </c>
      <c r="H136" s="140">
        <v>0</v>
      </c>
      <c r="I136" s="141">
        <v>440180591</v>
      </c>
      <c r="J136" s="141">
        <v>440180591</v>
      </c>
      <c r="K136" s="141"/>
      <c r="L136" s="137">
        <f>SUM(M136:N136)</f>
        <v>0</v>
      </c>
      <c r="M136" s="140"/>
      <c r="N136" s="141"/>
    </row>
    <row r="137" spans="1:14" x14ac:dyDescent="0.35">
      <c r="A137" s="38" t="s">
        <v>2</v>
      </c>
      <c r="B137" s="38">
        <v>890939936</v>
      </c>
      <c r="C137" s="138" t="s">
        <v>31</v>
      </c>
      <c r="D137" s="138">
        <v>1455</v>
      </c>
      <c r="E137" s="139">
        <f>VLOOKUP(B137,'[1]TD SALDOS x IPS'!$A$3:$D$437,4,1)</f>
        <v>718977222</v>
      </c>
      <c r="F137" s="140">
        <v>1295785077</v>
      </c>
      <c r="G137" s="140">
        <v>1241245266</v>
      </c>
      <c r="H137" s="140">
        <v>0</v>
      </c>
      <c r="I137" s="141">
        <v>54539811</v>
      </c>
      <c r="J137" s="113">
        <f>SUM(K137:K137)</f>
        <v>9003591</v>
      </c>
      <c r="K137" s="141">
        <v>9003591</v>
      </c>
      <c r="L137" s="137">
        <f>SUM(M137:N137)</f>
        <v>558706468</v>
      </c>
      <c r="M137" s="140">
        <v>479616640</v>
      </c>
      <c r="N137" s="141">
        <v>79089828</v>
      </c>
    </row>
    <row r="138" spans="1:14" x14ac:dyDescent="0.35">
      <c r="A138" s="38" t="s">
        <v>2</v>
      </c>
      <c r="B138" s="38">
        <v>890980066</v>
      </c>
      <c r="C138" s="138" t="s">
        <v>32</v>
      </c>
      <c r="D138" s="138">
        <v>8490</v>
      </c>
      <c r="E138" s="139">
        <f>VLOOKUP(B138,'[1]TD SALDOS x IPS'!$A$3:$D$437,4,1)</f>
        <v>750790108</v>
      </c>
      <c r="F138" s="140">
        <v>1684653961</v>
      </c>
      <c r="G138" s="140">
        <v>3208383394</v>
      </c>
      <c r="H138" s="140">
        <v>0</v>
      </c>
      <c r="I138" s="141">
        <v>1523729433</v>
      </c>
      <c r="J138" s="141">
        <v>1523729433</v>
      </c>
      <c r="K138" s="141"/>
      <c r="L138" s="137">
        <f>SUM(M138:N138)</f>
        <v>0</v>
      </c>
      <c r="M138" s="140"/>
      <c r="N138" s="141"/>
    </row>
    <row r="139" spans="1:14" x14ac:dyDescent="0.35">
      <c r="A139" s="38" t="s">
        <v>2</v>
      </c>
      <c r="B139" s="38">
        <v>890980752</v>
      </c>
      <c r="C139" s="138" t="s">
        <v>156</v>
      </c>
      <c r="D139" s="138">
        <v>12</v>
      </c>
      <c r="E139" s="139">
        <f>VLOOKUP(B139,'[1]TD SALDOS x IPS'!$A$3:$D$437,4,1)</f>
        <v>0</v>
      </c>
      <c r="F139" s="140">
        <v>61200</v>
      </c>
      <c r="G139" s="140">
        <v>369800</v>
      </c>
      <c r="H139" s="140">
        <v>0</v>
      </c>
      <c r="I139" s="141">
        <v>308600</v>
      </c>
      <c r="J139" s="141">
        <v>308600</v>
      </c>
      <c r="K139" s="141"/>
      <c r="L139" s="137">
        <f>SUM(M139:N139)</f>
        <v>0</v>
      </c>
      <c r="M139" s="140"/>
      <c r="N139" s="141"/>
    </row>
    <row r="140" spans="1:14" x14ac:dyDescent="0.35">
      <c r="A140" s="38" t="s">
        <v>2</v>
      </c>
      <c r="B140" s="38">
        <v>890980757</v>
      </c>
      <c r="C140" s="138" t="s">
        <v>157</v>
      </c>
      <c r="D140" s="138">
        <v>1634</v>
      </c>
      <c r="E140" s="139">
        <f>VLOOKUP(B140,'[1]TD SALDOS x IPS'!$A$3:$D$437,4,1)</f>
        <v>541753812</v>
      </c>
      <c r="F140" s="140">
        <v>1083690780</v>
      </c>
      <c r="G140" s="140">
        <v>1125085788</v>
      </c>
      <c r="H140" s="140">
        <v>0</v>
      </c>
      <c r="I140" s="141">
        <v>41395008</v>
      </c>
      <c r="J140" s="113">
        <f>SUM(K140:K140)</f>
        <v>119079776</v>
      </c>
      <c r="K140" s="141">
        <v>119079776</v>
      </c>
      <c r="L140" s="137">
        <f>SUM(M140:N140)</f>
        <v>37989108</v>
      </c>
      <c r="M140" s="140">
        <v>35261634</v>
      </c>
      <c r="N140" s="141">
        <v>2727474</v>
      </c>
    </row>
    <row r="141" spans="1:14" x14ac:dyDescent="0.35">
      <c r="A141" s="38" t="s">
        <v>2</v>
      </c>
      <c r="B141" s="38">
        <v>890981137</v>
      </c>
      <c r="C141" s="138" t="s">
        <v>33</v>
      </c>
      <c r="D141" s="138">
        <v>2881</v>
      </c>
      <c r="E141" s="139">
        <f>VLOOKUP(B141,'[1]TD SALDOS x IPS'!$A$3:$D$437,4,1)</f>
        <v>72333104</v>
      </c>
      <c r="F141" s="140">
        <v>903544609</v>
      </c>
      <c r="G141" s="140">
        <v>1156648212</v>
      </c>
      <c r="H141" s="140">
        <v>0</v>
      </c>
      <c r="I141" s="141">
        <v>253103603</v>
      </c>
      <c r="J141" s="141">
        <v>253103603</v>
      </c>
      <c r="K141" s="141"/>
      <c r="L141" s="137">
        <f>SUM(M141:N141)</f>
        <v>0</v>
      </c>
      <c r="M141" s="140"/>
      <c r="N141" s="141"/>
    </row>
    <row r="142" spans="1:14" x14ac:dyDescent="0.35">
      <c r="A142" s="38" t="s">
        <v>2</v>
      </c>
      <c r="B142" s="38">
        <v>890981374</v>
      </c>
      <c r="C142" s="138" t="s">
        <v>34</v>
      </c>
      <c r="D142" s="138">
        <v>1283</v>
      </c>
      <c r="E142" s="139">
        <f>VLOOKUP(B142,'[1]TD SALDOS x IPS'!$A$3:$D$437,4,1)</f>
        <v>545897128</v>
      </c>
      <c r="F142" s="140">
        <v>805291252</v>
      </c>
      <c r="G142" s="140">
        <v>726288373</v>
      </c>
      <c r="H142" s="140">
        <v>0</v>
      </c>
      <c r="I142" s="141">
        <v>79002879</v>
      </c>
      <c r="J142" s="141">
        <v>79002879</v>
      </c>
      <c r="K142" s="141"/>
      <c r="L142" s="137">
        <f>SUM(M142:N142)</f>
        <v>0</v>
      </c>
      <c r="M142" s="140"/>
      <c r="N142" s="141"/>
    </row>
    <row r="143" spans="1:14" x14ac:dyDescent="0.35">
      <c r="A143" s="38" t="s">
        <v>2</v>
      </c>
      <c r="B143" s="38">
        <v>890981536</v>
      </c>
      <c r="C143" s="138" t="s">
        <v>35</v>
      </c>
      <c r="D143" s="138">
        <v>1932</v>
      </c>
      <c r="E143" s="139">
        <f>VLOOKUP(B143,'[1]TD SALDOS x IPS'!$A$3:$D$437,4,1)</f>
        <v>74372924</v>
      </c>
      <c r="F143" s="140">
        <v>313545526</v>
      </c>
      <c r="G143" s="140">
        <v>548334385</v>
      </c>
      <c r="H143" s="140">
        <v>0</v>
      </c>
      <c r="I143" s="141">
        <v>234788859</v>
      </c>
      <c r="J143" s="113">
        <f>SUM(K143:K143)</f>
        <v>2419067</v>
      </c>
      <c r="K143" s="141">
        <v>2419067</v>
      </c>
      <c r="L143" s="137">
        <f>SUM(M143:N143)</f>
        <v>388041313</v>
      </c>
      <c r="M143" s="140">
        <v>323665368</v>
      </c>
      <c r="N143" s="141">
        <v>64375945</v>
      </c>
    </row>
    <row r="144" spans="1:14" x14ac:dyDescent="0.35">
      <c r="A144" s="38" t="s">
        <v>2</v>
      </c>
      <c r="B144" s="38">
        <v>890981590</v>
      </c>
      <c r="C144" s="138" t="s">
        <v>158</v>
      </c>
      <c r="D144" s="138">
        <v>205</v>
      </c>
      <c r="E144" s="139">
        <f>VLOOKUP(B144,'[1]TD SALDOS x IPS'!$A$3:$D$437,4,1)</f>
        <v>0</v>
      </c>
      <c r="F144" s="140">
        <v>13854490</v>
      </c>
      <c r="G144" s="140">
        <v>0</v>
      </c>
      <c r="H144" s="140">
        <v>0</v>
      </c>
      <c r="I144" s="141">
        <v>13854490</v>
      </c>
      <c r="J144" s="141">
        <v>13854490</v>
      </c>
      <c r="K144" s="141"/>
      <c r="L144" s="137">
        <f>SUM(M144:N144)</f>
        <v>0</v>
      </c>
      <c r="M144" s="140"/>
      <c r="N144" s="141"/>
    </row>
    <row r="145" spans="1:14" x14ac:dyDescent="0.35">
      <c r="A145" s="38" t="s">
        <v>2</v>
      </c>
      <c r="B145" s="38">
        <v>890981726</v>
      </c>
      <c r="C145" s="138" t="s">
        <v>159</v>
      </c>
      <c r="D145" s="138">
        <v>730</v>
      </c>
      <c r="E145" s="139">
        <f>VLOOKUP(B145,'[1]TD SALDOS x IPS'!$A$3:$D$437,4,1)</f>
        <v>86195261</v>
      </c>
      <c r="F145" s="140">
        <v>94013268</v>
      </c>
      <c r="G145" s="140">
        <v>267324491</v>
      </c>
      <c r="H145" s="140">
        <v>0</v>
      </c>
      <c r="I145" s="141">
        <v>173311223</v>
      </c>
      <c r="J145" s="141">
        <v>173311223</v>
      </c>
      <c r="K145" s="141"/>
      <c r="L145" s="137">
        <f>SUM(M145:N145)</f>
        <v>0</v>
      </c>
      <c r="M145" s="140"/>
      <c r="N145" s="141"/>
    </row>
    <row r="146" spans="1:14" x14ac:dyDescent="0.35">
      <c r="A146" s="38" t="s">
        <v>2</v>
      </c>
      <c r="B146" s="38">
        <v>890982138</v>
      </c>
      <c r="C146" s="138" t="s">
        <v>160</v>
      </c>
      <c r="D146" s="138">
        <v>10</v>
      </c>
      <c r="E146" s="139">
        <f>VLOOKUP(B146,'[1]TD SALDOS x IPS'!$A$3:$D$437,4,1)</f>
        <v>0</v>
      </c>
      <c r="F146" s="140">
        <v>364133</v>
      </c>
      <c r="G146" s="140">
        <v>0</v>
      </c>
      <c r="H146" s="140">
        <v>0</v>
      </c>
      <c r="I146" s="141">
        <v>364133</v>
      </c>
      <c r="J146" s="141">
        <v>364133</v>
      </c>
      <c r="K146" s="141"/>
      <c r="L146" s="137">
        <f>SUM(M146:N146)</f>
        <v>0</v>
      </c>
      <c r="M146" s="140"/>
      <c r="N146" s="141"/>
    </row>
    <row r="147" spans="1:14" x14ac:dyDescent="0.35">
      <c r="A147" s="38" t="s">
        <v>2</v>
      </c>
      <c r="B147" s="38">
        <v>890982264</v>
      </c>
      <c r="C147" s="138" t="s">
        <v>161</v>
      </c>
      <c r="D147" s="138">
        <v>721</v>
      </c>
      <c r="E147" s="139">
        <f>VLOOKUP(B147,'[1]TD SALDOS x IPS'!$A$3:$D$437,4,1)</f>
        <v>0</v>
      </c>
      <c r="F147" s="140">
        <v>200184147</v>
      </c>
      <c r="G147" s="140">
        <v>0</v>
      </c>
      <c r="H147" s="140">
        <v>0</v>
      </c>
      <c r="I147" s="141">
        <v>200184147</v>
      </c>
      <c r="J147" s="141">
        <v>200184147</v>
      </c>
      <c r="K147" s="141"/>
      <c r="L147" s="137">
        <f>SUM(M147:N147)</f>
        <v>0</v>
      </c>
      <c r="M147" s="140"/>
      <c r="N147" s="141"/>
    </row>
    <row r="148" spans="1:14" x14ac:dyDescent="0.35">
      <c r="A148" s="38" t="s">
        <v>2</v>
      </c>
      <c r="B148" s="38">
        <v>890982608</v>
      </c>
      <c r="C148" s="138" t="s">
        <v>162</v>
      </c>
      <c r="D148" s="138">
        <v>466</v>
      </c>
      <c r="E148" s="139">
        <f>VLOOKUP(B148,'[1]TD SALDOS x IPS'!$A$3:$D$437,4,1)</f>
        <v>64491796</v>
      </c>
      <c r="F148" s="140">
        <v>380807792</v>
      </c>
      <c r="G148" s="140">
        <v>528601523</v>
      </c>
      <c r="H148" s="140">
        <v>0</v>
      </c>
      <c r="I148" s="141">
        <v>147793731</v>
      </c>
      <c r="J148" s="141">
        <v>147793731</v>
      </c>
      <c r="K148" s="141"/>
      <c r="L148" s="137">
        <f>SUM(M148:N148)</f>
        <v>0</v>
      </c>
      <c r="M148" s="140"/>
      <c r="N148" s="141"/>
    </row>
    <row r="149" spans="1:14" x14ac:dyDescent="0.35">
      <c r="A149" s="38" t="s">
        <v>2</v>
      </c>
      <c r="B149" s="38">
        <v>890985092</v>
      </c>
      <c r="C149" s="138" t="s">
        <v>163</v>
      </c>
      <c r="D149" s="138">
        <v>6</v>
      </c>
      <c r="E149" s="139">
        <f>VLOOKUP(B149,'[1]TD SALDOS x IPS'!$A$3:$D$437,4,1)</f>
        <v>0</v>
      </c>
      <c r="F149" s="140">
        <v>1612700</v>
      </c>
      <c r="G149" s="140">
        <v>921300</v>
      </c>
      <c r="H149" s="140">
        <v>0</v>
      </c>
      <c r="I149" s="141">
        <v>691400</v>
      </c>
      <c r="J149" s="141">
        <v>691400</v>
      </c>
      <c r="K149" s="141"/>
      <c r="L149" s="137">
        <f>SUM(M149:N149)</f>
        <v>0</v>
      </c>
      <c r="M149" s="140"/>
      <c r="N149" s="141"/>
    </row>
    <row r="150" spans="1:14" x14ac:dyDescent="0.35">
      <c r="A150" s="38" t="s">
        <v>2</v>
      </c>
      <c r="B150" s="38">
        <v>890985405</v>
      </c>
      <c r="C150" s="138" t="s">
        <v>164</v>
      </c>
      <c r="D150" s="138">
        <v>2978</v>
      </c>
      <c r="E150" s="139">
        <f>VLOOKUP(B150,'[1]TD SALDOS x IPS'!$A$3:$D$437,4,1)</f>
        <v>5490135</v>
      </c>
      <c r="F150" s="140">
        <v>22921730</v>
      </c>
      <c r="G150" s="140">
        <v>53016327</v>
      </c>
      <c r="H150" s="140">
        <v>0</v>
      </c>
      <c r="I150" s="141">
        <v>30094597</v>
      </c>
      <c r="J150" s="141">
        <v>30094597</v>
      </c>
      <c r="K150" s="141"/>
      <c r="L150" s="137">
        <f>SUM(M150:N150)</f>
        <v>0</v>
      </c>
      <c r="M150" s="140"/>
      <c r="N150" s="141"/>
    </row>
    <row r="151" spans="1:14" x14ac:dyDescent="0.35">
      <c r="A151" s="38" t="s">
        <v>2</v>
      </c>
      <c r="B151" s="38">
        <v>890985703</v>
      </c>
      <c r="C151" s="138" t="s">
        <v>36</v>
      </c>
      <c r="D151" s="138">
        <v>16218</v>
      </c>
      <c r="E151" s="139">
        <f>VLOOKUP(B151,'[1]TD SALDOS x IPS'!$A$3:$D$437,4,1)</f>
        <v>1694230599.45</v>
      </c>
      <c r="F151" s="140">
        <v>2452928303</v>
      </c>
      <c r="G151" s="140">
        <v>2613911748.0599999</v>
      </c>
      <c r="H151" s="140">
        <v>0</v>
      </c>
      <c r="I151" s="141">
        <v>160983445.06</v>
      </c>
      <c r="J151" s="113">
        <f>SUM(K151:K151)</f>
        <v>851176060</v>
      </c>
      <c r="K151" s="141">
        <v>851176060</v>
      </c>
      <c r="L151" s="137">
        <f>SUM(M151:N151)</f>
        <v>758164625.71000004</v>
      </c>
      <c r="M151" s="140">
        <v>213647734.71000001</v>
      </c>
      <c r="N151" s="141">
        <v>544516891</v>
      </c>
    </row>
    <row r="152" spans="1:14" x14ac:dyDescent="0.35">
      <c r="A152" s="38" t="s">
        <v>2</v>
      </c>
      <c r="B152" s="38">
        <v>891079999</v>
      </c>
      <c r="C152" s="138" t="s">
        <v>165</v>
      </c>
      <c r="D152" s="138">
        <v>910</v>
      </c>
      <c r="E152" s="139">
        <f>VLOOKUP(B152,'[1]TD SALDOS x IPS'!$A$3:$D$437,4,1)</f>
        <v>310377073</v>
      </c>
      <c r="F152" s="140">
        <v>643643347</v>
      </c>
      <c r="G152" s="140">
        <v>1572042023</v>
      </c>
      <c r="H152" s="140">
        <v>0</v>
      </c>
      <c r="I152" s="141">
        <v>928398676</v>
      </c>
      <c r="J152" s="141">
        <v>928398676</v>
      </c>
      <c r="K152" s="141"/>
      <c r="L152" s="137">
        <f>SUM(M152:N152)</f>
        <v>0</v>
      </c>
      <c r="M152" s="140"/>
      <c r="N152" s="141"/>
    </row>
    <row r="153" spans="1:14" x14ac:dyDescent="0.35">
      <c r="A153" s="38" t="s">
        <v>2</v>
      </c>
      <c r="B153" s="38">
        <v>891080015</v>
      </c>
      <c r="C153" s="138" t="s">
        <v>166</v>
      </c>
      <c r="D153" s="138">
        <v>125</v>
      </c>
      <c r="E153" s="139">
        <f>VLOOKUP(B153,'[1]TD SALDOS x IPS'!$A$3:$D$437,4,1)</f>
        <v>28351140</v>
      </c>
      <c r="F153" s="140">
        <v>30257342</v>
      </c>
      <c r="G153" s="140">
        <v>53466395</v>
      </c>
      <c r="H153" s="140">
        <v>0</v>
      </c>
      <c r="I153" s="141">
        <v>23209053</v>
      </c>
      <c r="J153" s="141">
        <v>23209053</v>
      </c>
      <c r="K153" s="141"/>
      <c r="L153" s="137">
        <f>SUM(M153:N153)</f>
        <v>0</v>
      </c>
      <c r="M153" s="140"/>
      <c r="N153" s="141"/>
    </row>
    <row r="154" spans="1:14" x14ac:dyDescent="0.35">
      <c r="A154" s="38" t="s">
        <v>2</v>
      </c>
      <c r="B154" s="38">
        <v>891180026</v>
      </c>
      <c r="C154" s="138" t="s">
        <v>167</v>
      </c>
      <c r="D154" s="138">
        <v>10</v>
      </c>
      <c r="E154" s="139">
        <f>VLOOKUP(B154,'[1]TD SALDOS x IPS'!$A$3:$D$437,4,1)</f>
        <v>356600</v>
      </c>
      <c r="F154" s="140">
        <v>1135556</v>
      </c>
      <c r="G154" s="140">
        <v>356600</v>
      </c>
      <c r="H154" s="140">
        <v>0</v>
      </c>
      <c r="I154" s="141">
        <v>778956</v>
      </c>
      <c r="J154" s="141">
        <v>778956</v>
      </c>
      <c r="K154" s="141"/>
      <c r="L154" s="137">
        <f>SUM(M154:N154)</f>
        <v>0</v>
      </c>
      <c r="M154" s="140"/>
      <c r="N154" s="141"/>
    </row>
    <row r="155" spans="1:14" x14ac:dyDescent="0.35">
      <c r="A155" s="38" t="s">
        <v>2</v>
      </c>
      <c r="B155" s="38">
        <v>891180098</v>
      </c>
      <c r="C155" s="138" t="s">
        <v>168</v>
      </c>
      <c r="D155" s="138">
        <v>24</v>
      </c>
      <c r="E155" s="139">
        <f>VLOOKUP(B155,'[1]TD SALDOS x IPS'!$A$3:$D$437,4,1)</f>
        <v>2259073</v>
      </c>
      <c r="F155" s="140">
        <v>8152107</v>
      </c>
      <c r="G155" s="140">
        <v>2929334</v>
      </c>
      <c r="H155" s="140">
        <v>0</v>
      </c>
      <c r="I155" s="141">
        <v>5222773</v>
      </c>
      <c r="J155" s="141">
        <v>5222773</v>
      </c>
      <c r="K155" s="141"/>
      <c r="L155" s="137">
        <f>SUM(M155:N155)</f>
        <v>0</v>
      </c>
      <c r="M155" s="140"/>
      <c r="N155" s="141"/>
    </row>
    <row r="156" spans="1:14" x14ac:dyDescent="0.35">
      <c r="A156" s="38" t="s">
        <v>2</v>
      </c>
      <c r="B156" s="38">
        <v>891180268</v>
      </c>
      <c r="C156" s="138" t="s">
        <v>169</v>
      </c>
      <c r="D156" s="138">
        <v>28</v>
      </c>
      <c r="E156" s="139">
        <f>VLOOKUP(B156,'[1]TD SALDOS x IPS'!$A$3:$D$437,4,1)</f>
        <v>33437477</v>
      </c>
      <c r="F156" s="140">
        <v>35590211</v>
      </c>
      <c r="G156" s="140">
        <v>55495043</v>
      </c>
      <c r="H156" s="140">
        <v>0</v>
      </c>
      <c r="I156" s="141">
        <v>19904832</v>
      </c>
      <c r="J156" s="141">
        <v>19904832</v>
      </c>
      <c r="K156" s="141"/>
      <c r="L156" s="137">
        <f>SUM(M156:N156)</f>
        <v>0</v>
      </c>
      <c r="M156" s="140"/>
      <c r="N156" s="141"/>
    </row>
    <row r="157" spans="1:14" x14ac:dyDescent="0.35">
      <c r="A157" s="38" t="s">
        <v>2</v>
      </c>
      <c r="B157" s="38">
        <v>891200209</v>
      </c>
      <c r="C157" s="138" t="s">
        <v>170</v>
      </c>
      <c r="D157" s="138">
        <v>22</v>
      </c>
      <c r="E157" s="139">
        <f>VLOOKUP(B157,'[1]TD SALDOS x IPS'!$A$3:$D$437,4,1)</f>
        <v>8973923</v>
      </c>
      <c r="F157" s="140">
        <v>10372607</v>
      </c>
      <c r="G157" s="140">
        <v>87957601</v>
      </c>
      <c r="H157" s="140">
        <v>0</v>
      </c>
      <c r="I157" s="141">
        <v>77584994</v>
      </c>
      <c r="J157" s="141">
        <v>77584994</v>
      </c>
      <c r="K157" s="141"/>
      <c r="L157" s="137">
        <f>SUM(M157:N157)</f>
        <v>0</v>
      </c>
      <c r="M157" s="140"/>
      <c r="N157" s="141"/>
    </row>
    <row r="158" spans="1:14" x14ac:dyDescent="0.35">
      <c r="A158" s="38" t="s">
        <v>2</v>
      </c>
      <c r="B158" s="38">
        <v>891200240</v>
      </c>
      <c r="C158" s="138" t="s">
        <v>171</v>
      </c>
      <c r="D158" s="138">
        <v>23</v>
      </c>
      <c r="E158" s="139">
        <f>VLOOKUP(B158,'[1]TD SALDOS x IPS'!$A$3:$D$437,4,1)</f>
        <v>690164</v>
      </c>
      <c r="F158" s="140">
        <v>889150</v>
      </c>
      <c r="G158" s="140">
        <v>8735816</v>
      </c>
      <c r="H158" s="140">
        <v>0</v>
      </c>
      <c r="I158" s="141">
        <v>7846666</v>
      </c>
      <c r="J158" s="141">
        <v>7846666</v>
      </c>
      <c r="K158" s="141"/>
      <c r="L158" s="137">
        <f>SUM(M158:N158)</f>
        <v>0</v>
      </c>
      <c r="M158" s="140"/>
      <c r="N158" s="141"/>
    </row>
    <row r="159" spans="1:14" x14ac:dyDescent="0.35">
      <c r="A159" s="38" t="s">
        <v>2</v>
      </c>
      <c r="B159" s="38">
        <v>891200528</v>
      </c>
      <c r="C159" s="138" t="s">
        <v>172</v>
      </c>
      <c r="D159" s="138">
        <v>57</v>
      </c>
      <c r="E159" s="139">
        <f>VLOOKUP(B159,'[1]TD SALDOS x IPS'!$A$3:$D$437,4,1)</f>
        <v>135519</v>
      </c>
      <c r="F159" s="140">
        <v>53491084</v>
      </c>
      <c r="G159" s="140">
        <v>70370469</v>
      </c>
      <c r="H159" s="140">
        <v>0</v>
      </c>
      <c r="I159" s="141">
        <v>16879385</v>
      </c>
      <c r="J159" s="141">
        <v>16879385</v>
      </c>
      <c r="K159" s="141"/>
      <c r="L159" s="137">
        <f>SUM(M159:N159)</f>
        <v>0</v>
      </c>
      <c r="M159" s="140"/>
      <c r="N159" s="141"/>
    </row>
    <row r="160" spans="1:14" x14ac:dyDescent="0.35">
      <c r="A160" s="38" t="s">
        <v>2</v>
      </c>
      <c r="B160" s="38">
        <v>891200679</v>
      </c>
      <c r="C160" s="138" t="s">
        <v>173</v>
      </c>
      <c r="D160" s="138">
        <v>17</v>
      </c>
      <c r="E160" s="139">
        <f>VLOOKUP(B160,'[1]TD SALDOS x IPS'!$A$3:$D$437,4,1)</f>
        <v>3726490</v>
      </c>
      <c r="F160" s="140">
        <v>3726490</v>
      </c>
      <c r="G160" s="140">
        <v>3726490</v>
      </c>
      <c r="H160" s="140">
        <v>0</v>
      </c>
      <c r="I160" s="141">
        <v>0</v>
      </c>
      <c r="J160" s="141">
        <v>0</v>
      </c>
      <c r="K160" s="141"/>
      <c r="L160" s="137">
        <f>SUM(M160:N160)</f>
        <v>0</v>
      </c>
      <c r="M160" s="140"/>
      <c r="N160" s="141"/>
    </row>
    <row r="161" spans="1:14" x14ac:dyDescent="0.35">
      <c r="A161" s="38" t="s">
        <v>2</v>
      </c>
      <c r="B161" s="38">
        <v>891401643</v>
      </c>
      <c r="C161" s="138" t="s">
        <v>174</v>
      </c>
      <c r="D161" s="138">
        <v>23</v>
      </c>
      <c r="E161" s="139">
        <f>VLOOKUP(B161,'[1]TD SALDOS x IPS'!$A$3:$D$437,4,1)</f>
        <v>1249024</v>
      </c>
      <c r="F161" s="140">
        <v>1640003</v>
      </c>
      <c r="G161" s="140">
        <v>2152495</v>
      </c>
      <c r="H161" s="140">
        <v>0</v>
      </c>
      <c r="I161" s="141">
        <v>512492</v>
      </c>
      <c r="J161" s="141">
        <v>512492</v>
      </c>
      <c r="K161" s="141"/>
      <c r="L161" s="137">
        <f>SUM(M161:N161)</f>
        <v>0</v>
      </c>
      <c r="M161" s="140"/>
      <c r="N161" s="141"/>
    </row>
    <row r="162" spans="1:14" x14ac:dyDescent="0.35">
      <c r="A162" s="38" t="s">
        <v>2</v>
      </c>
      <c r="B162" s="38">
        <v>891409981</v>
      </c>
      <c r="C162" s="138" t="s">
        <v>175</v>
      </c>
      <c r="D162" s="138">
        <v>4</v>
      </c>
      <c r="E162" s="139">
        <f>VLOOKUP(B162,'[1]TD SALDOS x IPS'!$A$3:$D$437,4,1)</f>
        <v>19648484</v>
      </c>
      <c r="F162" s="140">
        <v>19648484</v>
      </c>
      <c r="G162" s="140">
        <v>29687614</v>
      </c>
      <c r="H162" s="140">
        <v>0</v>
      </c>
      <c r="I162" s="141">
        <v>10039130</v>
      </c>
      <c r="J162" s="141">
        <v>10039130</v>
      </c>
      <c r="K162" s="141"/>
      <c r="L162" s="137">
        <f>SUM(M162:N162)</f>
        <v>0</v>
      </c>
      <c r="M162" s="140"/>
      <c r="N162" s="141"/>
    </row>
    <row r="163" spans="1:14" x14ac:dyDescent="0.35">
      <c r="A163" s="38" t="s">
        <v>2</v>
      </c>
      <c r="B163" s="38">
        <v>891411663</v>
      </c>
      <c r="C163" s="138" t="s">
        <v>176</v>
      </c>
      <c r="D163" s="138">
        <v>13</v>
      </c>
      <c r="E163" s="139">
        <f>VLOOKUP(B163,'[1]TD SALDOS x IPS'!$A$3:$D$437,4,1)</f>
        <v>255084</v>
      </c>
      <c r="F163" s="140">
        <v>785124</v>
      </c>
      <c r="G163" s="140">
        <v>2449070</v>
      </c>
      <c r="H163" s="140">
        <v>0</v>
      </c>
      <c r="I163" s="141">
        <v>1663946</v>
      </c>
      <c r="J163" s="141">
        <v>1663946</v>
      </c>
      <c r="K163" s="141"/>
      <c r="L163" s="137">
        <f>SUM(M163:N163)</f>
        <v>0</v>
      </c>
      <c r="M163" s="140"/>
      <c r="N163" s="141"/>
    </row>
    <row r="164" spans="1:14" x14ac:dyDescent="0.35">
      <c r="A164" s="38" t="s">
        <v>2</v>
      </c>
      <c r="B164" s="38">
        <v>891501104</v>
      </c>
      <c r="C164" s="138" t="s">
        <v>177</v>
      </c>
      <c r="D164" s="138">
        <v>9</v>
      </c>
      <c r="E164" s="139">
        <f>VLOOKUP(B164,'[1]TD SALDOS x IPS'!$A$3:$D$437,4,1)</f>
        <v>40062</v>
      </c>
      <c r="F164" s="140">
        <v>40062</v>
      </c>
      <c r="G164" s="140">
        <v>1028760</v>
      </c>
      <c r="H164" s="140">
        <v>0</v>
      </c>
      <c r="I164" s="141">
        <v>988698</v>
      </c>
      <c r="J164" s="141">
        <v>988698</v>
      </c>
      <c r="K164" s="141"/>
      <c r="L164" s="137">
        <f>SUM(M164:N164)</f>
        <v>0</v>
      </c>
      <c r="M164" s="140"/>
      <c r="N164" s="141"/>
    </row>
    <row r="165" spans="1:14" x14ac:dyDescent="0.35">
      <c r="A165" s="38" t="s">
        <v>2</v>
      </c>
      <c r="B165" s="38">
        <v>891501676</v>
      </c>
      <c r="C165" s="138" t="s">
        <v>178</v>
      </c>
      <c r="D165" s="138">
        <v>29</v>
      </c>
      <c r="E165" s="139">
        <f>VLOOKUP(B165,'[1]TD SALDOS x IPS'!$A$3:$D$437,4,1)</f>
        <v>24826753</v>
      </c>
      <c r="F165" s="140">
        <v>33309637</v>
      </c>
      <c r="G165" s="140">
        <v>30920481</v>
      </c>
      <c r="H165" s="140">
        <v>0</v>
      </c>
      <c r="I165" s="141">
        <v>2389156</v>
      </c>
      <c r="J165" s="141">
        <v>2389156</v>
      </c>
      <c r="K165" s="141"/>
      <c r="L165" s="137">
        <f>SUM(M165:N165)</f>
        <v>0</v>
      </c>
      <c r="M165" s="140"/>
      <c r="N165" s="141"/>
    </row>
    <row r="166" spans="1:14" x14ac:dyDescent="0.35">
      <c r="A166" s="38" t="s">
        <v>2</v>
      </c>
      <c r="B166" s="38">
        <v>891580002</v>
      </c>
      <c r="C166" s="138" t="s">
        <v>179</v>
      </c>
      <c r="D166" s="138">
        <v>33</v>
      </c>
      <c r="E166" s="139">
        <f>VLOOKUP(B166,'[1]TD SALDOS x IPS'!$A$3:$D$437,4,1)</f>
        <v>11687804</v>
      </c>
      <c r="F166" s="140">
        <v>20899654</v>
      </c>
      <c r="G166" s="140">
        <v>23948570</v>
      </c>
      <c r="H166" s="140">
        <v>0</v>
      </c>
      <c r="I166" s="141">
        <v>3048916</v>
      </c>
      <c r="J166" s="141">
        <v>3048916</v>
      </c>
      <c r="K166" s="141"/>
      <c r="L166" s="137">
        <f>SUM(M166:N166)</f>
        <v>0</v>
      </c>
      <c r="M166" s="140"/>
      <c r="N166" s="141"/>
    </row>
    <row r="167" spans="1:14" x14ac:dyDescent="0.35">
      <c r="A167" s="38" t="s">
        <v>2</v>
      </c>
      <c r="B167" s="38">
        <v>891780008</v>
      </c>
      <c r="C167" s="138" t="s">
        <v>180</v>
      </c>
      <c r="D167" s="138">
        <v>8</v>
      </c>
      <c r="E167" s="139">
        <f>VLOOKUP(B167,'[1]TD SALDOS x IPS'!$A$3:$D$437,4,1)</f>
        <v>1047588</v>
      </c>
      <c r="F167" s="140">
        <v>4019711</v>
      </c>
      <c r="G167" s="140">
        <v>1421552</v>
      </c>
      <c r="H167" s="140">
        <v>0</v>
      </c>
      <c r="I167" s="141">
        <v>2598159</v>
      </c>
      <c r="J167" s="141">
        <v>2598159</v>
      </c>
      <c r="K167" s="141"/>
      <c r="L167" s="137">
        <f>SUM(M167:N167)</f>
        <v>0</v>
      </c>
      <c r="M167" s="140"/>
      <c r="N167" s="141"/>
    </row>
    <row r="168" spans="1:14" x14ac:dyDescent="0.35">
      <c r="A168" s="38" t="s">
        <v>2</v>
      </c>
      <c r="B168" s="38">
        <v>891780185</v>
      </c>
      <c r="C168" s="138" t="s">
        <v>181</v>
      </c>
      <c r="D168" s="138">
        <v>14</v>
      </c>
      <c r="E168" s="139">
        <f>VLOOKUP(B168,'[1]TD SALDOS x IPS'!$A$3:$D$437,4,1)</f>
        <v>619591</v>
      </c>
      <c r="F168" s="140">
        <v>795879</v>
      </c>
      <c r="G168" s="140">
        <v>5729540</v>
      </c>
      <c r="H168" s="140">
        <v>0</v>
      </c>
      <c r="I168" s="141">
        <v>4933661</v>
      </c>
      <c r="J168" s="141">
        <v>4933661</v>
      </c>
      <c r="K168" s="141"/>
      <c r="L168" s="137">
        <f>SUM(M168:N168)</f>
        <v>0</v>
      </c>
      <c r="M168" s="140"/>
      <c r="N168" s="141"/>
    </row>
    <row r="169" spans="1:14" x14ac:dyDescent="0.35">
      <c r="A169" s="38" t="s">
        <v>2</v>
      </c>
      <c r="B169" s="38">
        <v>891800231</v>
      </c>
      <c r="C169" s="138" t="s">
        <v>182</v>
      </c>
      <c r="D169" s="138">
        <v>13</v>
      </c>
      <c r="E169" s="139">
        <f>VLOOKUP(B169,'[1]TD SALDOS x IPS'!$A$3:$D$437,4,1)</f>
        <v>792080</v>
      </c>
      <c r="F169" s="140">
        <v>792080</v>
      </c>
      <c r="G169" s="140">
        <v>6242837</v>
      </c>
      <c r="H169" s="140">
        <v>0</v>
      </c>
      <c r="I169" s="141">
        <v>5450757</v>
      </c>
      <c r="J169" s="141">
        <v>5450757</v>
      </c>
      <c r="K169" s="141"/>
      <c r="L169" s="137">
        <f>SUM(M169:N169)</f>
        <v>0</v>
      </c>
      <c r="M169" s="140"/>
      <c r="N169" s="141"/>
    </row>
    <row r="170" spans="1:14" x14ac:dyDescent="0.35">
      <c r="A170" s="38" t="s">
        <v>2</v>
      </c>
      <c r="B170" s="38">
        <v>891855438</v>
      </c>
      <c r="C170" s="138" t="s">
        <v>183</v>
      </c>
      <c r="D170" s="138">
        <v>8</v>
      </c>
      <c r="E170" s="139">
        <f>VLOOKUP(B170,'[1]TD SALDOS x IPS'!$A$3:$D$437,4,1)</f>
        <v>6047950</v>
      </c>
      <c r="F170" s="140">
        <v>6047950</v>
      </c>
      <c r="G170" s="140">
        <v>6047950</v>
      </c>
      <c r="H170" s="140">
        <v>0</v>
      </c>
      <c r="I170" s="141">
        <v>0</v>
      </c>
      <c r="J170" s="141">
        <v>0</v>
      </c>
      <c r="K170" s="141"/>
      <c r="L170" s="137">
        <f>SUM(M170:N170)</f>
        <v>0</v>
      </c>
      <c r="M170" s="140"/>
      <c r="N170" s="141"/>
    </row>
    <row r="171" spans="1:14" x14ac:dyDescent="0.35">
      <c r="A171" s="38" t="s">
        <v>2</v>
      </c>
      <c r="B171" s="38">
        <v>891900356</v>
      </c>
      <c r="C171" s="138" t="s">
        <v>184</v>
      </c>
      <c r="D171" s="138">
        <v>1</v>
      </c>
      <c r="E171" s="139">
        <f>VLOOKUP(B171,'[1]TD SALDOS x IPS'!$A$3:$D$437,4,1)</f>
        <v>0</v>
      </c>
      <c r="F171" s="140">
        <v>1005376</v>
      </c>
      <c r="G171" s="140">
        <v>0</v>
      </c>
      <c r="H171" s="140">
        <v>0</v>
      </c>
      <c r="I171" s="141">
        <v>1005376</v>
      </c>
      <c r="J171" s="141">
        <v>1005376</v>
      </c>
      <c r="K171" s="141"/>
      <c r="L171" s="137">
        <f>SUM(M171:N171)</f>
        <v>0</v>
      </c>
      <c r="M171" s="140"/>
      <c r="N171" s="141"/>
    </row>
    <row r="172" spans="1:14" x14ac:dyDescent="0.35">
      <c r="A172" s="38" t="s">
        <v>2</v>
      </c>
      <c r="B172" s="38">
        <v>892000501</v>
      </c>
      <c r="C172" s="138" t="s">
        <v>185</v>
      </c>
      <c r="D172" s="138">
        <v>71</v>
      </c>
      <c r="E172" s="139">
        <f>VLOOKUP(B172,'[1]TD SALDOS x IPS'!$A$3:$D$437,4,1)</f>
        <v>2957478</v>
      </c>
      <c r="F172" s="140">
        <v>68620526</v>
      </c>
      <c r="G172" s="140">
        <v>8909504</v>
      </c>
      <c r="H172" s="140">
        <v>0</v>
      </c>
      <c r="I172" s="141">
        <v>59711022</v>
      </c>
      <c r="J172" s="141">
        <v>59711022</v>
      </c>
      <c r="K172" s="141"/>
      <c r="L172" s="137">
        <f>SUM(M172:N172)</f>
        <v>0</v>
      </c>
      <c r="M172" s="140"/>
      <c r="N172" s="141"/>
    </row>
    <row r="173" spans="1:14" x14ac:dyDescent="0.35">
      <c r="A173" s="38" t="s">
        <v>2</v>
      </c>
      <c r="B173" s="38">
        <v>892115009</v>
      </c>
      <c r="C173" s="138" t="s">
        <v>186</v>
      </c>
      <c r="D173" s="138">
        <v>116</v>
      </c>
      <c r="E173" s="139">
        <f>VLOOKUP(B173,'[1]TD SALDOS x IPS'!$A$3:$D$437,4,1)</f>
        <v>0</v>
      </c>
      <c r="F173" s="140">
        <v>18223316</v>
      </c>
      <c r="G173" s="140">
        <v>0</v>
      </c>
      <c r="H173" s="140">
        <v>0</v>
      </c>
      <c r="I173" s="141">
        <v>18223316</v>
      </c>
      <c r="J173" s="141">
        <v>18223316</v>
      </c>
      <c r="K173" s="141"/>
      <c r="L173" s="137">
        <f>SUM(M173:N173)</f>
        <v>0</v>
      </c>
      <c r="M173" s="140"/>
      <c r="N173" s="141"/>
    </row>
    <row r="174" spans="1:14" x14ac:dyDescent="0.35">
      <c r="A174" s="38" t="s">
        <v>2</v>
      </c>
      <c r="B174" s="38">
        <v>892115010</v>
      </c>
      <c r="C174" s="138" t="s">
        <v>187</v>
      </c>
      <c r="D174" s="138">
        <v>59</v>
      </c>
      <c r="E174" s="139">
        <f>VLOOKUP(B174,'[1]TD SALDOS x IPS'!$A$3:$D$437,4,1)</f>
        <v>12467321</v>
      </c>
      <c r="F174" s="140">
        <v>13063549</v>
      </c>
      <c r="G174" s="140">
        <v>12467321</v>
      </c>
      <c r="H174" s="140">
        <v>0</v>
      </c>
      <c r="I174" s="141">
        <v>596228</v>
      </c>
      <c r="J174" s="141">
        <v>596228</v>
      </c>
      <c r="K174" s="141"/>
      <c r="L174" s="137">
        <f>SUM(M174:N174)</f>
        <v>0</v>
      </c>
      <c r="M174" s="140"/>
      <c r="N174" s="141"/>
    </row>
    <row r="175" spans="1:14" x14ac:dyDescent="0.35">
      <c r="A175" s="38" t="s">
        <v>2</v>
      </c>
      <c r="B175" s="38">
        <v>892280033</v>
      </c>
      <c r="C175" s="138" t="s">
        <v>188</v>
      </c>
      <c r="D175" s="138">
        <v>173</v>
      </c>
      <c r="E175" s="139">
        <f>VLOOKUP(B175,'[1]TD SALDOS x IPS'!$A$3:$D$437,4,1)</f>
        <v>14254573</v>
      </c>
      <c r="F175" s="140">
        <v>35601434</v>
      </c>
      <c r="G175" s="140">
        <v>99265707</v>
      </c>
      <c r="H175" s="140">
        <v>0</v>
      </c>
      <c r="I175" s="141">
        <v>63664273</v>
      </c>
      <c r="J175" s="141">
        <v>63664273</v>
      </c>
      <c r="K175" s="141"/>
      <c r="L175" s="137">
        <f>SUM(M175:N175)</f>
        <v>0</v>
      </c>
      <c r="M175" s="140"/>
      <c r="N175" s="141"/>
    </row>
    <row r="176" spans="1:14" x14ac:dyDescent="0.35">
      <c r="A176" s="38" t="s">
        <v>2</v>
      </c>
      <c r="B176" s="38">
        <v>892300175</v>
      </c>
      <c r="C176" s="138" t="s">
        <v>189</v>
      </c>
      <c r="D176" s="138">
        <v>4</v>
      </c>
      <c r="E176" s="139">
        <f>VLOOKUP(B176,'[1]TD SALDOS x IPS'!$A$3:$D$437,4,1)</f>
        <v>0</v>
      </c>
      <c r="F176" s="140">
        <v>406323</v>
      </c>
      <c r="G176" s="140">
        <v>0</v>
      </c>
      <c r="H176" s="140">
        <v>0</v>
      </c>
      <c r="I176" s="141">
        <v>406323</v>
      </c>
      <c r="J176" s="141">
        <v>406323</v>
      </c>
      <c r="K176" s="141"/>
      <c r="L176" s="137">
        <f>SUM(M176:N176)</f>
        <v>0</v>
      </c>
      <c r="M176" s="140"/>
      <c r="N176" s="141"/>
    </row>
    <row r="177" spans="1:14" x14ac:dyDescent="0.35">
      <c r="A177" s="38" t="s">
        <v>2</v>
      </c>
      <c r="B177" s="38">
        <v>892300445</v>
      </c>
      <c r="C177" s="138" t="s">
        <v>190</v>
      </c>
      <c r="D177" s="138">
        <v>22</v>
      </c>
      <c r="E177" s="139">
        <f>VLOOKUP(B177,'[1]TD SALDOS x IPS'!$A$3:$D$437,4,1)</f>
        <v>1993794</v>
      </c>
      <c r="F177" s="140">
        <v>17032522</v>
      </c>
      <c r="G177" s="140">
        <v>6152642</v>
      </c>
      <c r="H177" s="140">
        <v>0</v>
      </c>
      <c r="I177" s="141">
        <v>10879880</v>
      </c>
      <c r="J177" s="141">
        <v>10879880</v>
      </c>
      <c r="K177" s="141"/>
      <c r="L177" s="137">
        <f>SUM(M177:N177)</f>
        <v>0</v>
      </c>
      <c r="M177" s="140"/>
      <c r="N177" s="141"/>
    </row>
    <row r="178" spans="1:14" x14ac:dyDescent="0.35">
      <c r="A178" s="38" t="s">
        <v>2</v>
      </c>
      <c r="B178" s="38">
        <v>892399994</v>
      </c>
      <c r="C178" s="138" t="s">
        <v>191</v>
      </c>
      <c r="D178" s="138">
        <v>127</v>
      </c>
      <c r="E178" s="139">
        <f>VLOOKUP(B178,'[1]TD SALDOS x IPS'!$A$3:$D$437,4,1)</f>
        <v>11875993</v>
      </c>
      <c r="F178" s="140">
        <v>54635945</v>
      </c>
      <c r="G178" s="140">
        <v>33981742</v>
      </c>
      <c r="H178" s="140">
        <v>0</v>
      </c>
      <c r="I178" s="141">
        <v>20654203</v>
      </c>
      <c r="J178" s="141">
        <v>20654203</v>
      </c>
      <c r="K178" s="141"/>
      <c r="L178" s="137">
        <f>SUM(M178:N178)</f>
        <v>0</v>
      </c>
      <c r="M178" s="140"/>
      <c r="N178" s="141"/>
    </row>
    <row r="179" spans="1:14" x14ac:dyDescent="0.35">
      <c r="A179" s="38" t="s">
        <v>2</v>
      </c>
      <c r="B179" s="38">
        <v>899999032</v>
      </c>
      <c r="C179" s="138" t="s">
        <v>192</v>
      </c>
      <c r="D179" s="138">
        <v>65</v>
      </c>
      <c r="E179" s="139">
        <f>VLOOKUP(B179,'[1]TD SALDOS x IPS'!$A$3:$D$437,4,1)</f>
        <v>8829353</v>
      </c>
      <c r="F179" s="140">
        <v>10360000</v>
      </c>
      <c r="G179" s="140">
        <v>19160258</v>
      </c>
      <c r="H179" s="140">
        <v>0</v>
      </c>
      <c r="I179" s="141">
        <v>8800258</v>
      </c>
      <c r="J179" s="141">
        <v>8800258</v>
      </c>
      <c r="K179" s="141"/>
      <c r="L179" s="137">
        <f>SUM(M179:N179)</f>
        <v>0</v>
      </c>
      <c r="M179" s="140"/>
      <c r="N179" s="141"/>
    </row>
    <row r="180" spans="1:14" x14ac:dyDescent="0.35">
      <c r="A180" s="38" t="s">
        <v>2</v>
      </c>
      <c r="B180" s="38">
        <v>899999123</v>
      </c>
      <c r="C180" s="138" t="s">
        <v>193</v>
      </c>
      <c r="D180" s="138">
        <v>11</v>
      </c>
      <c r="E180" s="139">
        <f>VLOOKUP(B180,'[1]TD SALDOS x IPS'!$A$3:$D$437,4,1)</f>
        <v>1136778</v>
      </c>
      <c r="F180" s="140">
        <v>1136778</v>
      </c>
      <c r="G180" s="140">
        <v>5470807</v>
      </c>
      <c r="H180" s="140">
        <v>0</v>
      </c>
      <c r="I180" s="141">
        <v>4334029</v>
      </c>
      <c r="J180" s="141">
        <v>4334029</v>
      </c>
      <c r="K180" s="141"/>
      <c r="L180" s="137">
        <f>SUM(M180:N180)</f>
        <v>0</v>
      </c>
      <c r="M180" s="140"/>
      <c r="N180" s="141"/>
    </row>
    <row r="181" spans="1:14" x14ac:dyDescent="0.35">
      <c r="A181" s="38" t="s">
        <v>2</v>
      </c>
      <c r="B181" s="38">
        <v>899999147</v>
      </c>
      <c r="C181" s="138" t="s">
        <v>194</v>
      </c>
      <c r="D181" s="138">
        <v>20</v>
      </c>
      <c r="E181" s="139">
        <f>VLOOKUP(B181,'[1]TD SALDOS x IPS'!$A$3:$D$437,4,1)</f>
        <v>210725</v>
      </c>
      <c r="F181" s="140">
        <v>890911</v>
      </c>
      <c r="G181" s="140">
        <v>3034486</v>
      </c>
      <c r="H181" s="140">
        <v>0</v>
      </c>
      <c r="I181" s="141">
        <v>2143575</v>
      </c>
      <c r="J181" s="141">
        <v>2143575</v>
      </c>
      <c r="K181" s="141"/>
      <c r="L181" s="137">
        <f>SUM(M181:N181)</f>
        <v>0</v>
      </c>
      <c r="M181" s="140"/>
      <c r="N181" s="141"/>
    </row>
    <row r="182" spans="1:14" x14ac:dyDescent="0.35">
      <c r="A182" s="38" t="s">
        <v>2</v>
      </c>
      <c r="B182" s="38">
        <v>899999151</v>
      </c>
      <c r="C182" s="138" t="s">
        <v>195</v>
      </c>
      <c r="D182" s="138">
        <v>39</v>
      </c>
      <c r="E182" s="139">
        <f>VLOOKUP(B182,'[1]TD SALDOS x IPS'!$A$3:$D$437,4,1)</f>
        <v>8462264</v>
      </c>
      <c r="F182" s="140">
        <v>8715373</v>
      </c>
      <c r="G182" s="140">
        <v>9081224</v>
      </c>
      <c r="H182" s="140">
        <v>0</v>
      </c>
      <c r="I182" s="141">
        <v>365851</v>
      </c>
      <c r="J182" s="141">
        <v>365851</v>
      </c>
      <c r="K182" s="141"/>
      <c r="L182" s="137">
        <f>SUM(M182:N182)</f>
        <v>0</v>
      </c>
      <c r="M182" s="140"/>
      <c r="N182" s="141"/>
    </row>
    <row r="183" spans="1:14" x14ac:dyDescent="0.35">
      <c r="A183" s="38" t="s">
        <v>2</v>
      </c>
      <c r="B183" s="38">
        <v>900002780</v>
      </c>
      <c r="C183" s="138" t="s">
        <v>196</v>
      </c>
      <c r="D183" s="138">
        <v>25</v>
      </c>
      <c r="E183" s="139">
        <f>VLOOKUP(B183,'[1]TD SALDOS x IPS'!$A$3:$D$437,4,1)</f>
        <v>167600</v>
      </c>
      <c r="F183" s="140">
        <v>364822</v>
      </c>
      <c r="G183" s="140">
        <v>16374541</v>
      </c>
      <c r="H183" s="140">
        <v>0</v>
      </c>
      <c r="I183" s="141">
        <v>16009719</v>
      </c>
      <c r="J183" s="141">
        <v>16009719</v>
      </c>
      <c r="K183" s="141"/>
      <c r="L183" s="137">
        <f>SUM(M183:N183)</f>
        <v>0</v>
      </c>
      <c r="M183" s="140"/>
      <c r="N183" s="141"/>
    </row>
    <row r="184" spans="1:14" x14ac:dyDescent="0.35">
      <c r="A184" s="38" t="s">
        <v>2</v>
      </c>
      <c r="B184" s="38">
        <v>900005955</v>
      </c>
      <c r="C184" s="138" t="s">
        <v>197</v>
      </c>
      <c r="D184" s="138">
        <v>11</v>
      </c>
      <c r="E184" s="139">
        <f>VLOOKUP(B184,'[1]TD SALDOS x IPS'!$A$3:$D$437,4,1)</f>
        <v>20491398</v>
      </c>
      <c r="F184" s="140">
        <v>42186618</v>
      </c>
      <c r="G184" s="140">
        <v>20491398</v>
      </c>
      <c r="H184" s="140">
        <v>0</v>
      </c>
      <c r="I184" s="141">
        <v>21695220</v>
      </c>
      <c r="J184" s="141">
        <v>21695220</v>
      </c>
      <c r="K184" s="141"/>
      <c r="L184" s="137">
        <f>SUM(M184:N184)</f>
        <v>0</v>
      </c>
      <c r="M184" s="140"/>
      <c r="N184" s="141"/>
    </row>
    <row r="185" spans="1:14" x14ac:dyDescent="0.35">
      <c r="A185" s="38" t="s">
        <v>2</v>
      </c>
      <c r="B185" s="38">
        <v>900006037</v>
      </c>
      <c r="C185" s="138" t="s">
        <v>198</v>
      </c>
      <c r="D185" s="138">
        <v>182</v>
      </c>
      <c r="E185" s="139">
        <f>VLOOKUP(B185,'[1]TD SALDOS x IPS'!$A$3:$D$437,4,1)</f>
        <v>23102023.559999999</v>
      </c>
      <c r="F185" s="140">
        <v>60081590</v>
      </c>
      <c r="G185" s="140">
        <v>97741295.590000004</v>
      </c>
      <c r="H185" s="140">
        <v>0</v>
      </c>
      <c r="I185" s="141">
        <v>37659705.590000004</v>
      </c>
      <c r="J185" s="141">
        <v>37659705.590000004</v>
      </c>
      <c r="K185" s="141"/>
      <c r="L185" s="137">
        <f>SUM(M185:N185)</f>
        <v>0</v>
      </c>
      <c r="M185" s="140"/>
      <c r="N185" s="141"/>
    </row>
    <row r="186" spans="1:14" x14ac:dyDescent="0.35">
      <c r="A186" s="38" t="s">
        <v>2</v>
      </c>
      <c r="B186" s="38">
        <v>900007860</v>
      </c>
      <c r="C186" s="138" t="s">
        <v>199</v>
      </c>
      <c r="D186" s="138">
        <v>165</v>
      </c>
      <c r="E186" s="139">
        <f>VLOOKUP(B186,'[1]TD SALDOS x IPS'!$A$3:$D$437,4,1)</f>
        <v>5666991</v>
      </c>
      <c r="F186" s="140">
        <v>74880248</v>
      </c>
      <c r="G186" s="140">
        <v>39256761</v>
      </c>
      <c r="H186" s="140">
        <v>0</v>
      </c>
      <c r="I186" s="141">
        <v>35623487</v>
      </c>
      <c r="J186" s="141">
        <v>35623487</v>
      </c>
      <c r="K186" s="141"/>
      <c r="L186" s="137">
        <f>SUM(M186:N186)</f>
        <v>0</v>
      </c>
      <c r="M186" s="140"/>
      <c r="N186" s="141"/>
    </row>
    <row r="187" spans="1:14" x14ac:dyDescent="0.35">
      <c r="A187" s="38" t="s">
        <v>2</v>
      </c>
      <c r="B187" s="38">
        <v>900008328</v>
      </c>
      <c r="C187" s="138" t="s">
        <v>200</v>
      </c>
      <c r="D187" s="138">
        <v>18</v>
      </c>
      <c r="E187" s="139">
        <f>VLOOKUP(B187,'[1]TD SALDOS x IPS'!$A$3:$D$437,4,1)</f>
        <v>2498796</v>
      </c>
      <c r="F187" s="140">
        <v>12185389</v>
      </c>
      <c r="G187" s="140">
        <v>9126387</v>
      </c>
      <c r="H187" s="140">
        <v>0</v>
      </c>
      <c r="I187" s="141">
        <v>3059002</v>
      </c>
      <c r="J187" s="141">
        <v>3059002</v>
      </c>
      <c r="K187" s="141"/>
      <c r="L187" s="137">
        <f>SUM(M187:N187)</f>
        <v>0</v>
      </c>
      <c r="M187" s="140"/>
      <c r="N187" s="141"/>
    </row>
    <row r="188" spans="1:14" x14ac:dyDescent="0.35">
      <c r="A188" s="38" t="s">
        <v>2</v>
      </c>
      <c r="B188" s="38">
        <v>900038926</v>
      </c>
      <c r="C188" s="138" t="s">
        <v>37</v>
      </c>
      <c r="D188" s="138">
        <v>485</v>
      </c>
      <c r="E188" s="139">
        <f>VLOOKUP(B188,'[1]TD SALDOS x IPS'!$A$3:$D$437,4,1)</f>
        <v>659630474</v>
      </c>
      <c r="F188" s="140">
        <v>813240283</v>
      </c>
      <c r="G188" s="140">
        <v>1107086365</v>
      </c>
      <c r="H188" s="140">
        <v>0</v>
      </c>
      <c r="I188" s="141">
        <v>293846082</v>
      </c>
      <c r="J188" s="141">
        <v>293846082</v>
      </c>
      <c r="K188" s="141"/>
      <c r="L188" s="137">
        <f>SUM(M188:N188)</f>
        <v>0</v>
      </c>
      <c r="M188" s="140"/>
      <c r="N188" s="141"/>
    </row>
    <row r="189" spans="1:14" x14ac:dyDescent="0.35">
      <c r="A189" s="38" t="s">
        <v>2</v>
      </c>
      <c r="B189" s="38">
        <v>900042103</v>
      </c>
      <c r="C189" s="138" t="s">
        <v>201</v>
      </c>
      <c r="D189" s="138">
        <v>153</v>
      </c>
      <c r="E189" s="139">
        <f>VLOOKUP(B189,'[1]TD SALDOS x IPS'!$A$3:$D$437,4,1)</f>
        <v>73661080</v>
      </c>
      <c r="F189" s="140">
        <v>74882362</v>
      </c>
      <c r="G189" s="140">
        <v>142595045</v>
      </c>
      <c r="H189" s="140">
        <v>0</v>
      </c>
      <c r="I189" s="141">
        <v>67712683</v>
      </c>
      <c r="J189" s="141">
        <v>67712683</v>
      </c>
      <c r="K189" s="141"/>
      <c r="L189" s="137">
        <f>SUM(M189:N189)</f>
        <v>0</v>
      </c>
      <c r="M189" s="140"/>
      <c r="N189" s="141"/>
    </row>
    <row r="190" spans="1:14" x14ac:dyDescent="0.35">
      <c r="A190" s="38" t="s">
        <v>2</v>
      </c>
      <c r="B190" s="38">
        <v>900059534</v>
      </c>
      <c r="C190" s="138" t="s">
        <v>202</v>
      </c>
      <c r="D190" s="138">
        <v>4</v>
      </c>
      <c r="E190" s="139">
        <f>VLOOKUP(B190,'[1]TD SALDOS x IPS'!$A$3:$D$437,4,1)</f>
        <v>0</v>
      </c>
      <c r="F190" s="140">
        <v>0</v>
      </c>
      <c r="G190" s="140">
        <v>0</v>
      </c>
      <c r="H190" s="140">
        <v>0</v>
      </c>
      <c r="I190" s="141">
        <v>0</v>
      </c>
      <c r="J190" s="141">
        <v>0</v>
      </c>
      <c r="K190" s="141"/>
      <c r="L190" s="137">
        <f>SUM(M190:N190)</f>
        <v>0</v>
      </c>
      <c r="M190" s="140"/>
      <c r="N190" s="141"/>
    </row>
    <row r="191" spans="1:14" x14ac:dyDescent="0.35">
      <c r="A191" s="38" t="s">
        <v>2</v>
      </c>
      <c r="B191" s="38">
        <v>900066345</v>
      </c>
      <c r="C191" s="138" t="s">
        <v>203</v>
      </c>
      <c r="D191" s="138">
        <v>5</v>
      </c>
      <c r="E191" s="139">
        <f>VLOOKUP(B191,'[1]TD SALDOS x IPS'!$A$3:$D$437,4,1)</f>
        <v>204229</v>
      </c>
      <c r="F191" s="140">
        <v>204229</v>
      </c>
      <c r="G191" s="140">
        <v>204229</v>
      </c>
      <c r="H191" s="140">
        <v>0</v>
      </c>
      <c r="I191" s="141">
        <v>0</v>
      </c>
      <c r="J191" s="141">
        <v>0</v>
      </c>
      <c r="K191" s="141"/>
      <c r="L191" s="137">
        <f>SUM(M191:N191)</f>
        <v>0</v>
      </c>
      <c r="M191" s="140"/>
      <c r="N191" s="141"/>
    </row>
    <row r="192" spans="1:14" x14ac:dyDescent="0.35">
      <c r="A192" s="38" t="s">
        <v>2</v>
      </c>
      <c r="B192" s="138">
        <v>900066347</v>
      </c>
      <c r="C192" s="138" t="s">
        <v>204</v>
      </c>
      <c r="D192" s="138">
        <v>7</v>
      </c>
      <c r="E192" s="139">
        <f>VLOOKUP(B192,'[1]TD SALDOS x IPS'!$A$3:$D$437,4,1)</f>
        <v>64354</v>
      </c>
      <c r="F192" s="140">
        <v>851086</v>
      </c>
      <c r="G192" s="140">
        <v>851086</v>
      </c>
      <c r="H192" s="140">
        <v>0</v>
      </c>
      <c r="I192" s="141">
        <v>0</v>
      </c>
      <c r="J192" s="141">
        <v>0</v>
      </c>
      <c r="K192" s="141"/>
      <c r="L192" s="137">
        <f>SUM(M192:N192)</f>
        <v>0</v>
      </c>
      <c r="M192" s="140"/>
      <c r="N192" s="141"/>
    </row>
    <row r="193" spans="1:14" x14ac:dyDescent="0.35">
      <c r="A193" s="38" t="s">
        <v>2</v>
      </c>
      <c r="B193" s="38">
        <v>900124213</v>
      </c>
      <c r="C193" s="138" t="s">
        <v>205</v>
      </c>
      <c r="D193" s="138">
        <v>8</v>
      </c>
      <c r="E193" s="139">
        <f>VLOOKUP(B193,'[1]TD SALDOS x IPS'!$A$3:$D$437,4,1)</f>
        <v>0</v>
      </c>
      <c r="F193" s="140">
        <v>2878282</v>
      </c>
      <c r="G193" s="140">
        <v>15471587</v>
      </c>
      <c r="H193" s="140">
        <v>0</v>
      </c>
      <c r="I193" s="141">
        <v>12593305</v>
      </c>
      <c r="J193" s="141">
        <v>12593305</v>
      </c>
      <c r="K193" s="141"/>
      <c r="L193" s="137">
        <f>SUM(M193:N193)</f>
        <v>0</v>
      </c>
      <c r="M193" s="140"/>
      <c r="N193" s="141"/>
    </row>
    <row r="194" spans="1:14" x14ac:dyDescent="0.35">
      <c r="A194" s="38" t="s">
        <v>2</v>
      </c>
      <c r="B194" s="38">
        <v>900124689</v>
      </c>
      <c r="C194" s="138" t="s">
        <v>38</v>
      </c>
      <c r="D194" s="138">
        <v>451</v>
      </c>
      <c r="E194" s="139">
        <f>VLOOKUP(B194,'[1]TD SALDOS x IPS'!$A$3:$D$437,4,1)</f>
        <v>133135207</v>
      </c>
      <c r="F194" s="140">
        <v>168507402</v>
      </c>
      <c r="G194" s="140">
        <v>179324033</v>
      </c>
      <c r="H194" s="140">
        <v>8839762</v>
      </c>
      <c r="I194" s="141">
        <v>10816631</v>
      </c>
      <c r="J194" s="113">
        <f>SUM(K194:K194)</f>
        <v>32218042</v>
      </c>
      <c r="K194" s="141">
        <v>32218042</v>
      </c>
      <c r="L194" s="137">
        <f>SUM(M194:N194)</f>
        <v>106419672</v>
      </c>
      <c r="M194" s="140">
        <v>25479025</v>
      </c>
      <c r="N194" s="141">
        <v>80940647</v>
      </c>
    </row>
    <row r="195" spans="1:14" x14ac:dyDescent="0.35">
      <c r="A195" s="38" t="s">
        <v>2</v>
      </c>
      <c r="B195" s="138">
        <v>900136865</v>
      </c>
      <c r="C195" s="138" t="s">
        <v>206</v>
      </c>
      <c r="D195" s="138">
        <v>86</v>
      </c>
      <c r="E195" s="139">
        <f>VLOOKUP(B195,'[1]TD SALDOS x IPS'!$A$3:$D$437,4,1)</f>
        <v>0</v>
      </c>
      <c r="F195" s="140">
        <v>15804152</v>
      </c>
      <c r="G195" s="140">
        <v>426596</v>
      </c>
      <c r="H195" s="140">
        <v>0</v>
      </c>
      <c r="I195" s="141">
        <v>15377556</v>
      </c>
      <c r="J195" s="141">
        <v>15377556</v>
      </c>
      <c r="K195" s="141"/>
      <c r="L195" s="137">
        <f>SUM(M195:N195)</f>
        <v>0</v>
      </c>
      <c r="M195" s="140"/>
      <c r="N195" s="141"/>
    </row>
    <row r="196" spans="1:14" x14ac:dyDescent="0.35">
      <c r="A196" s="38" t="s">
        <v>2</v>
      </c>
      <c r="B196" s="38">
        <v>900145579</v>
      </c>
      <c r="C196" s="138" t="s">
        <v>207</v>
      </c>
      <c r="D196" s="138">
        <v>32</v>
      </c>
      <c r="E196" s="139">
        <f>VLOOKUP(B196,'[1]TD SALDOS x IPS'!$A$3:$D$437,4,1)</f>
        <v>587659</v>
      </c>
      <c r="F196" s="140">
        <v>751665</v>
      </c>
      <c r="G196" s="140">
        <v>2812668</v>
      </c>
      <c r="H196" s="140">
        <v>0</v>
      </c>
      <c r="I196" s="141">
        <v>2061003</v>
      </c>
      <c r="J196" s="141">
        <v>2061003</v>
      </c>
      <c r="K196" s="141"/>
      <c r="L196" s="137">
        <f>SUM(M196:N196)</f>
        <v>0</v>
      </c>
      <c r="M196" s="140"/>
      <c r="N196" s="141"/>
    </row>
    <row r="197" spans="1:14" x14ac:dyDescent="0.35">
      <c r="A197" s="38" t="s">
        <v>2</v>
      </c>
      <c r="B197" s="138">
        <v>900196347</v>
      </c>
      <c r="C197" s="138" t="s">
        <v>208</v>
      </c>
      <c r="D197" s="138">
        <v>137</v>
      </c>
      <c r="E197" s="139">
        <f>VLOOKUP(B197,'[1]TD SALDOS x IPS'!$A$3:$D$437,4,1)</f>
        <v>29295871</v>
      </c>
      <c r="F197" s="140">
        <v>37050863</v>
      </c>
      <c r="G197" s="140">
        <v>90519300</v>
      </c>
      <c r="H197" s="140">
        <v>0</v>
      </c>
      <c r="I197" s="141">
        <v>53468437</v>
      </c>
      <c r="J197" s="141">
        <v>53468437</v>
      </c>
      <c r="K197" s="141"/>
      <c r="L197" s="137">
        <f>SUM(M197:N197)</f>
        <v>0</v>
      </c>
      <c r="M197" s="140"/>
      <c r="N197" s="141"/>
    </row>
    <row r="198" spans="1:14" x14ac:dyDescent="0.35">
      <c r="A198" s="38" t="s">
        <v>2</v>
      </c>
      <c r="B198" s="138">
        <v>900210981</v>
      </c>
      <c r="C198" s="138" t="s">
        <v>209</v>
      </c>
      <c r="D198" s="138">
        <v>6</v>
      </c>
      <c r="E198" s="139">
        <f>VLOOKUP(B198,'[1]TD SALDOS x IPS'!$A$3:$D$437,4,1)</f>
        <v>0</v>
      </c>
      <c r="F198" s="140">
        <v>3182961</v>
      </c>
      <c r="G198" s="140">
        <v>149948</v>
      </c>
      <c r="H198" s="140">
        <v>0</v>
      </c>
      <c r="I198" s="141">
        <v>3033013</v>
      </c>
      <c r="J198" s="141">
        <v>3033013</v>
      </c>
      <c r="K198" s="141"/>
      <c r="L198" s="137">
        <f>SUM(M198:N198)</f>
        <v>0</v>
      </c>
      <c r="M198" s="140"/>
      <c r="N198" s="141"/>
    </row>
    <row r="199" spans="1:14" x14ac:dyDescent="0.35">
      <c r="A199" s="38" t="s">
        <v>2</v>
      </c>
      <c r="B199" s="138">
        <v>900218138</v>
      </c>
      <c r="C199" s="138" t="s">
        <v>210</v>
      </c>
      <c r="D199" s="138">
        <v>1</v>
      </c>
      <c r="E199" s="139">
        <f>VLOOKUP(B199,'[1]TD SALDOS x IPS'!$A$3:$D$437,4,1)</f>
        <v>5873502</v>
      </c>
      <c r="F199" s="140">
        <v>5993369</v>
      </c>
      <c r="G199" s="140">
        <v>5873502</v>
      </c>
      <c r="H199" s="140">
        <v>0</v>
      </c>
      <c r="I199" s="141">
        <v>119867</v>
      </c>
      <c r="J199" s="141">
        <v>119867</v>
      </c>
      <c r="K199" s="141"/>
      <c r="L199" s="137">
        <f>SUM(M199:N199)</f>
        <v>0</v>
      </c>
      <c r="M199" s="140"/>
      <c r="N199" s="141"/>
    </row>
    <row r="200" spans="1:14" x14ac:dyDescent="0.35">
      <c r="A200" s="38" t="s">
        <v>2</v>
      </c>
      <c r="B200" s="38">
        <v>900223749</v>
      </c>
      <c r="C200" s="138" t="s">
        <v>211</v>
      </c>
      <c r="D200" s="138">
        <v>7</v>
      </c>
      <c r="E200" s="139">
        <f>VLOOKUP(B200,'[1]TD SALDOS x IPS'!$A$3:$D$437,4,1)</f>
        <v>1066764</v>
      </c>
      <c r="F200" s="140">
        <v>1066764</v>
      </c>
      <c r="G200" s="140">
        <v>2036766</v>
      </c>
      <c r="H200" s="140">
        <v>0</v>
      </c>
      <c r="I200" s="141">
        <v>970002</v>
      </c>
      <c r="J200" s="141">
        <v>970002</v>
      </c>
      <c r="K200" s="141"/>
      <c r="L200" s="137">
        <f>SUM(M200:N200)</f>
        <v>0</v>
      </c>
      <c r="M200" s="140"/>
      <c r="N200" s="141"/>
    </row>
    <row r="201" spans="1:14" x14ac:dyDescent="0.35">
      <c r="A201" s="38" t="s">
        <v>2</v>
      </c>
      <c r="B201" s="38">
        <v>900226451</v>
      </c>
      <c r="C201" s="138" t="s">
        <v>39</v>
      </c>
      <c r="D201" s="138">
        <v>2758</v>
      </c>
      <c r="E201" s="139">
        <f>VLOOKUP(B201,'[1]TD SALDOS x IPS'!$A$3:$D$437,4,1)</f>
        <v>11535430</v>
      </c>
      <c r="F201" s="140">
        <v>145314240</v>
      </c>
      <c r="G201" s="140">
        <v>23557111</v>
      </c>
      <c r="H201" s="140">
        <v>11909530</v>
      </c>
      <c r="I201" s="141">
        <v>121757129</v>
      </c>
      <c r="J201" s="141">
        <v>121757129</v>
      </c>
      <c r="K201" s="141"/>
      <c r="L201" s="137">
        <f>SUM(M201:N201)</f>
        <v>0</v>
      </c>
      <c r="M201" s="140"/>
      <c r="N201" s="141"/>
    </row>
    <row r="202" spans="1:14" x14ac:dyDescent="0.35">
      <c r="A202" s="38" t="s">
        <v>2</v>
      </c>
      <c r="B202" s="138">
        <v>900228989</v>
      </c>
      <c r="C202" s="138" t="s">
        <v>212</v>
      </c>
      <c r="D202" s="138">
        <v>19</v>
      </c>
      <c r="E202" s="139">
        <f>VLOOKUP(B202,'[1]TD SALDOS x IPS'!$A$3:$D$437,4,1)</f>
        <v>22515249</v>
      </c>
      <c r="F202" s="140">
        <v>26851744</v>
      </c>
      <c r="G202" s="140">
        <v>67292252</v>
      </c>
      <c r="H202" s="140">
        <v>0</v>
      </c>
      <c r="I202" s="141">
        <v>40440508</v>
      </c>
      <c r="J202" s="141">
        <v>40440508</v>
      </c>
      <c r="K202" s="141"/>
      <c r="L202" s="137">
        <f>SUM(M202:N202)</f>
        <v>0</v>
      </c>
      <c r="M202" s="140"/>
      <c r="N202" s="141"/>
    </row>
    <row r="203" spans="1:14" x14ac:dyDescent="0.35">
      <c r="A203" s="38" t="s">
        <v>2</v>
      </c>
      <c r="B203" s="38">
        <v>900236850</v>
      </c>
      <c r="C203" s="138" t="s">
        <v>213</v>
      </c>
      <c r="D203" s="138">
        <v>5</v>
      </c>
      <c r="E203" s="139">
        <f>VLOOKUP(B203,'[1]TD SALDOS x IPS'!$A$3:$D$437,4,1)</f>
        <v>0</v>
      </c>
      <c r="F203" s="140">
        <v>5060</v>
      </c>
      <c r="G203" s="140">
        <v>0</v>
      </c>
      <c r="H203" s="140">
        <v>0</v>
      </c>
      <c r="I203" s="141">
        <v>5060</v>
      </c>
      <c r="J203" s="141">
        <v>5060</v>
      </c>
      <c r="K203" s="141"/>
      <c r="L203" s="137">
        <f>SUM(M203:N203)</f>
        <v>0</v>
      </c>
      <c r="M203" s="140"/>
      <c r="N203" s="141"/>
    </row>
    <row r="204" spans="1:14" x14ac:dyDescent="0.35">
      <c r="A204" s="38" t="s">
        <v>2</v>
      </c>
      <c r="B204" s="38">
        <v>900242742</v>
      </c>
      <c r="C204" s="138" t="s">
        <v>214</v>
      </c>
      <c r="D204" s="138">
        <v>7</v>
      </c>
      <c r="E204" s="139">
        <f>VLOOKUP(B204,'[1]TD SALDOS x IPS'!$A$3:$D$437,4,1)</f>
        <v>28037154</v>
      </c>
      <c r="F204" s="140">
        <v>29332648</v>
      </c>
      <c r="G204" s="140">
        <v>47758078</v>
      </c>
      <c r="H204" s="140">
        <v>0</v>
      </c>
      <c r="I204" s="141">
        <v>18425430</v>
      </c>
      <c r="J204" s="141">
        <v>18425430</v>
      </c>
      <c r="K204" s="141"/>
      <c r="L204" s="137">
        <f>SUM(M204:N204)</f>
        <v>0</v>
      </c>
      <c r="M204" s="140"/>
      <c r="N204" s="141"/>
    </row>
    <row r="205" spans="1:14" x14ac:dyDescent="0.35">
      <c r="A205" s="38" t="s">
        <v>2</v>
      </c>
      <c r="B205" s="38">
        <v>900261353</v>
      </c>
      <c r="C205" s="138" t="s">
        <v>40</v>
      </c>
      <c r="D205" s="138">
        <v>2865</v>
      </c>
      <c r="E205" s="139">
        <f>VLOOKUP(B205,'[1]TD SALDOS x IPS'!$A$3:$D$437,4,1)</f>
        <v>478480722</v>
      </c>
      <c r="F205" s="140">
        <v>617876946</v>
      </c>
      <c r="G205" s="140">
        <v>1196243393</v>
      </c>
      <c r="H205" s="140">
        <v>20544654</v>
      </c>
      <c r="I205" s="141">
        <v>578366447</v>
      </c>
      <c r="J205" s="141">
        <v>578366447</v>
      </c>
      <c r="K205" s="141"/>
      <c r="L205" s="137">
        <f>SUM(M205:N205)</f>
        <v>0</v>
      </c>
      <c r="M205" s="140"/>
      <c r="N205" s="141"/>
    </row>
    <row r="206" spans="1:14" x14ac:dyDescent="0.35">
      <c r="A206" s="38" t="s">
        <v>2</v>
      </c>
      <c r="B206" s="138">
        <v>900265205</v>
      </c>
      <c r="C206" s="138" t="s">
        <v>215</v>
      </c>
      <c r="D206" s="138">
        <v>230</v>
      </c>
      <c r="E206" s="139">
        <f>VLOOKUP(B206,'[1]TD SALDOS x IPS'!$A$3:$D$437,4,1)</f>
        <v>1791670</v>
      </c>
      <c r="F206" s="140">
        <v>9590480</v>
      </c>
      <c r="G206" s="140">
        <v>52645997</v>
      </c>
      <c r="H206" s="140">
        <v>0</v>
      </c>
      <c r="I206" s="141">
        <v>43055517</v>
      </c>
      <c r="J206" s="141">
        <v>43055517</v>
      </c>
      <c r="K206" s="141"/>
      <c r="L206" s="137">
        <f>SUM(M206:N206)</f>
        <v>0</v>
      </c>
      <c r="M206" s="140"/>
      <c r="N206" s="141"/>
    </row>
    <row r="207" spans="1:14" x14ac:dyDescent="0.35">
      <c r="A207" s="38" t="s">
        <v>2</v>
      </c>
      <c r="B207" s="138">
        <v>900279660</v>
      </c>
      <c r="C207" s="138" t="s">
        <v>216</v>
      </c>
      <c r="D207" s="138">
        <v>19</v>
      </c>
      <c r="E207" s="139">
        <f>VLOOKUP(B207,'[1]TD SALDOS x IPS'!$A$3:$D$437,4,1)</f>
        <v>2040271</v>
      </c>
      <c r="F207" s="140">
        <v>2387892</v>
      </c>
      <c r="G207" s="140">
        <v>28839035</v>
      </c>
      <c r="H207" s="140">
        <v>0</v>
      </c>
      <c r="I207" s="141">
        <v>26451143</v>
      </c>
      <c r="J207" s="141">
        <v>26451143</v>
      </c>
      <c r="K207" s="141"/>
      <c r="L207" s="137">
        <f>SUM(M207:N207)</f>
        <v>0</v>
      </c>
      <c r="M207" s="140"/>
      <c r="N207" s="141"/>
    </row>
    <row r="208" spans="1:14" x14ac:dyDescent="0.35">
      <c r="A208" s="38" t="s">
        <v>2</v>
      </c>
      <c r="B208" s="138">
        <v>900283915</v>
      </c>
      <c r="C208" s="138" t="s">
        <v>217</v>
      </c>
      <c r="D208" s="138">
        <v>97</v>
      </c>
      <c r="E208" s="139">
        <f>VLOOKUP(B208,'[1]TD SALDOS x IPS'!$A$3:$D$437,4,1)</f>
        <v>0</v>
      </c>
      <c r="F208" s="140">
        <v>1972785</v>
      </c>
      <c r="G208" s="140">
        <v>0</v>
      </c>
      <c r="H208" s="140">
        <v>0</v>
      </c>
      <c r="I208" s="141">
        <v>1972785</v>
      </c>
      <c r="J208" s="141">
        <v>1972785</v>
      </c>
      <c r="K208" s="141"/>
      <c r="L208" s="137">
        <f>SUM(M208:N208)</f>
        <v>0</v>
      </c>
      <c r="M208" s="140"/>
      <c r="N208" s="141"/>
    </row>
    <row r="209" spans="1:14" x14ac:dyDescent="0.35">
      <c r="A209" s="38" t="s">
        <v>2</v>
      </c>
      <c r="B209" s="38">
        <v>900309444</v>
      </c>
      <c r="C209" s="138" t="s">
        <v>218</v>
      </c>
      <c r="D209" s="138">
        <v>1</v>
      </c>
      <c r="E209" s="139">
        <f>VLOOKUP(B209,'[1]TD SALDOS x IPS'!$A$3:$D$437,4,1)</f>
        <v>428400</v>
      </c>
      <c r="F209" s="140">
        <v>428400</v>
      </c>
      <c r="G209" s="140">
        <v>428400</v>
      </c>
      <c r="H209" s="140">
        <v>0</v>
      </c>
      <c r="I209" s="141">
        <v>0</v>
      </c>
      <c r="J209" s="141">
        <v>0</v>
      </c>
      <c r="K209" s="141"/>
      <c r="L209" s="137">
        <f>SUM(M209:N209)</f>
        <v>0</v>
      </c>
      <c r="M209" s="140"/>
      <c r="N209" s="141"/>
    </row>
    <row r="210" spans="1:14" x14ac:dyDescent="0.35">
      <c r="A210" s="38" t="s">
        <v>2</v>
      </c>
      <c r="B210" s="38">
        <v>900343345</v>
      </c>
      <c r="C210" s="138" t="s">
        <v>219</v>
      </c>
      <c r="D210" s="138">
        <v>15</v>
      </c>
      <c r="E210" s="139">
        <f>VLOOKUP(B210,'[1]TD SALDOS x IPS'!$A$3:$D$437,4,1)</f>
        <v>1560300</v>
      </c>
      <c r="F210" s="140">
        <v>4948800</v>
      </c>
      <c r="G210" s="140">
        <v>8389115</v>
      </c>
      <c r="H210" s="140">
        <v>0</v>
      </c>
      <c r="I210" s="141">
        <v>3440315</v>
      </c>
      <c r="J210" s="141">
        <v>3440315</v>
      </c>
      <c r="K210" s="141"/>
      <c r="L210" s="137">
        <f>SUM(M210:N210)</f>
        <v>0</v>
      </c>
      <c r="M210" s="140"/>
      <c r="N210" s="141"/>
    </row>
    <row r="211" spans="1:14" x14ac:dyDescent="0.35">
      <c r="A211" s="38" t="s">
        <v>2</v>
      </c>
      <c r="B211" s="38">
        <v>900386591</v>
      </c>
      <c r="C211" s="138" t="s">
        <v>220</v>
      </c>
      <c r="D211" s="138">
        <v>5</v>
      </c>
      <c r="E211" s="139">
        <f>VLOOKUP(B211,'[1]TD SALDOS x IPS'!$A$3:$D$437,4,1)</f>
        <v>2683149</v>
      </c>
      <c r="F211" s="140">
        <v>50427409</v>
      </c>
      <c r="G211" s="140">
        <v>3361394</v>
      </c>
      <c r="H211" s="140">
        <v>0</v>
      </c>
      <c r="I211" s="141">
        <v>47066015</v>
      </c>
      <c r="J211" s="141">
        <v>47066015</v>
      </c>
      <c r="K211" s="141"/>
      <c r="L211" s="137">
        <f>SUM(M211:N211)</f>
        <v>0</v>
      </c>
      <c r="M211" s="140"/>
      <c r="N211" s="141"/>
    </row>
    <row r="212" spans="1:14" x14ac:dyDescent="0.35">
      <c r="A212" s="38" t="s">
        <v>2</v>
      </c>
      <c r="B212" s="138">
        <v>900390423</v>
      </c>
      <c r="C212" s="138" t="s">
        <v>221</v>
      </c>
      <c r="D212" s="138">
        <v>1700</v>
      </c>
      <c r="E212" s="139">
        <f>VLOOKUP(B212,'[1]TD SALDOS x IPS'!$A$3:$D$437,4,1)</f>
        <v>358859046</v>
      </c>
      <c r="F212" s="140">
        <v>582046124</v>
      </c>
      <c r="G212" s="140">
        <v>865637192</v>
      </c>
      <c r="H212" s="140">
        <v>0</v>
      </c>
      <c r="I212" s="141">
        <v>283591068</v>
      </c>
      <c r="J212" s="141">
        <v>283591068</v>
      </c>
      <c r="K212" s="141"/>
      <c r="L212" s="137">
        <f>SUM(M212:N212)</f>
        <v>0</v>
      </c>
      <c r="M212" s="140"/>
      <c r="N212" s="141"/>
    </row>
    <row r="213" spans="1:14" x14ac:dyDescent="0.35">
      <c r="A213" s="38" t="s">
        <v>2</v>
      </c>
      <c r="B213" s="38">
        <v>900395846</v>
      </c>
      <c r="C213" s="138" t="s">
        <v>222</v>
      </c>
      <c r="D213" s="138">
        <v>12</v>
      </c>
      <c r="E213" s="139">
        <f>VLOOKUP(B213,'[1]TD SALDOS x IPS'!$A$3:$D$437,4,1)</f>
        <v>2357500</v>
      </c>
      <c r="F213" s="140">
        <v>4225315</v>
      </c>
      <c r="G213" s="140">
        <v>3328330</v>
      </c>
      <c r="H213" s="140">
        <v>0</v>
      </c>
      <c r="I213" s="141">
        <v>896985</v>
      </c>
      <c r="J213" s="141">
        <v>896985</v>
      </c>
      <c r="K213" s="141"/>
      <c r="L213" s="137">
        <f>SUM(M213:N213)</f>
        <v>0</v>
      </c>
      <c r="M213" s="140"/>
      <c r="N213" s="141"/>
    </row>
    <row r="214" spans="1:14" x14ac:dyDescent="0.35">
      <c r="A214" s="38" t="s">
        <v>2</v>
      </c>
      <c r="B214" s="38">
        <v>900408220</v>
      </c>
      <c r="C214" s="138" t="s">
        <v>223</v>
      </c>
      <c r="D214" s="138">
        <v>1153</v>
      </c>
      <c r="E214" s="139">
        <f>VLOOKUP(B214,'[1]TD SALDOS x IPS'!$A$3:$D$437,4,1)</f>
        <v>122926125</v>
      </c>
      <c r="F214" s="140">
        <v>143113564</v>
      </c>
      <c r="G214" s="140">
        <v>716628079</v>
      </c>
      <c r="H214" s="140">
        <v>0</v>
      </c>
      <c r="I214" s="141">
        <v>573514515</v>
      </c>
      <c r="J214" s="141">
        <v>573514515</v>
      </c>
      <c r="K214" s="141"/>
      <c r="L214" s="137">
        <f>SUM(M214:N214)</f>
        <v>0</v>
      </c>
      <c r="M214" s="140"/>
      <c r="N214" s="141"/>
    </row>
    <row r="215" spans="1:14" x14ac:dyDescent="0.35">
      <c r="A215" s="38" t="s">
        <v>2</v>
      </c>
      <c r="B215" s="138">
        <v>900421895</v>
      </c>
      <c r="C215" s="138" t="s">
        <v>224</v>
      </c>
      <c r="D215" s="138">
        <v>13761</v>
      </c>
      <c r="E215" s="139">
        <f>VLOOKUP(B215,'[1]TD SALDOS x IPS'!$A$3:$D$437,4,1)</f>
        <v>980892170</v>
      </c>
      <c r="F215" s="140">
        <v>1513255080</v>
      </c>
      <c r="G215" s="140">
        <v>3001960402</v>
      </c>
      <c r="H215" s="140">
        <v>0</v>
      </c>
      <c r="I215" s="141">
        <v>1488705322</v>
      </c>
      <c r="J215" s="113">
        <f>SUM(K215:K215)</f>
        <v>270495110</v>
      </c>
      <c r="K215" s="141">
        <v>270495110</v>
      </c>
      <c r="L215" s="137">
        <f>SUM(M215:N215)</f>
        <v>1808804637</v>
      </c>
      <c r="M215" s="140">
        <v>1808804637</v>
      </c>
      <c r="N215" s="141"/>
    </row>
    <row r="216" spans="1:14" x14ac:dyDescent="0.35">
      <c r="A216" s="38" t="s">
        <v>2</v>
      </c>
      <c r="B216" s="38">
        <v>900425272</v>
      </c>
      <c r="C216" s="138" t="s">
        <v>225</v>
      </c>
      <c r="D216" s="138">
        <v>36</v>
      </c>
      <c r="E216" s="139">
        <f>VLOOKUP(B216,'[1]TD SALDOS x IPS'!$A$3:$D$437,4,1)</f>
        <v>0</v>
      </c>
      <c r="F216" s="140">
        <v>607287</v>
      </c>
      <c r="G216" s="140">
        <v>0</v>
      </c>
      <c r="H216" s="140">
        <v>0</v>
      </c>
      <c r="I216" s="141">
        <v>607287</v>
      </c>
      <c r="J216" s="141">
        <v>607287</v>
      </c>
      <c r="K216" s="38"/>
      <c r="L216" s="137">
        <f>SUM(M216:N216)</f>
        <v>0</v>
      </c>
      <c r="M216" s="140"/>
      <c r="N216" s="38"/>
    </row>
    <row r="217" spans="1:14" x14ac:dyDescent="0.35">
      <c r="A217" s="38" t="s">
        <v>2</v>
      </c>
      <c r="B217" s="138">
        <v>900435080</v>
      </c>
      <c r="C217" s="138" t="s">
        <v>226</v>
      </c>
      <c r="D217" s="138">
        <v>524</v>
      </c>
      <c r="E217" s="139">
        <f>VLOOKUP(B217,'[1]TD SALDOS x IPS'!$A$3:$D$437,4,1)</f>
        <v>56071729</v>
      </c>
      <c r="F217" s="140">
        <v>264261835</v>
      </c>
      <c r="G217" s="140">
        <v>1459404304</v>
      </c>
      <c r="H217" s="140">
        <v>0</v>
      </c>
      <c r="I217" s="141">
        <v>1195142469</v>
      </c>
      <c r="J217" s="141">
        <v>1195142469</v>
      </c>
      <c r="K217" s="38"/>
      <c r="L217" s="137">
        <f>SUM(M217:N217)</f>
        <v>0</v>
      </c>
      <c r="M217" s="140"/>
      <c r="N217" s="38"/>
    </row>
    <row r="218" spans="1:14" x14ac:dyDescent="0.35">
      <c r="A218" s="38" t="s">
        <v>2</v>
      </c>
      <c r="B218" s="38">
        <v>900558595</v>
      </c>
      <c r="C218" s="138" t="s">
        <v>227</v>
      </c>
      <c r="D218" s="138">
        <v>7</v>
      </c>
      <c r="E218" s="139">
        <f>VLOOKUP(B218,'[1]TD SALDOS x IPS'!$A$3:$D$437,4,1)</f>
        <v>0</v>
      </c>
      <c r="F218" s="140">
        <v>101397</v>
      </c>
      <c r="G218" s="140">
        <v>0</v>
      </c>
      <c r="H218" s="140">
        <v>0</v>
      </c>
      <c r="I218" s="141">
        <v>101397</v>
      </c>
      <c r="J218" s="141">
        <v>101397</v>
      </c>
      <c r="K218" s="38"/>
      <c r="L218" s="137">
        <f>SUM(M218:N218)</f>
        <v>0</v>
      </c>
      <c r="M218" s="140"/>
      <c r="N218" s="38"/>
    </row>
    <row r="219" spans="1:14" x14ac:dyDescent="0.35">
      <c r="A219" s="38" t="s">
        <v>2</v>
      </c>
      <c r="B219" s="38">
        <v>900600550</v>
      </c>
      <c r="C219" s="138" t="s">
        <v>228</v>
      </c>
      <c r="D219" s="138">
        <v>5</v>
      </c>
      <c r="E219" s="139">
        <f>VLOOKUP(B219,'[1]TD SALDOS x IPS'!$A$3:$D$437,4,1)</f>
        <v>0</v>
      </c>
      <c r="F219" s="140">
        <v>2569491</v>
      </c>
      <c r="G219" s="140">
        <v>2519461</v>
      </c>
      <c r="H219" s="140">
        <v>0</v>
      </c>
      <c r="I219" s="141">
        <v>50030</v>
      </c>
      <c r="J219" s="141">
        <v>50030</v>
      </c>
      <c r="K219" s="38"/>
      <c r="L219" s="137">
        <f>SUM(M219:N219)</f>
        <v>0</v>
      </c>
      <c r="M219" s="140"/>
      <c r="N219" s="38"/>
    </row>
    <row r="220" spans="1:14" x14ac:dyDescent="0.35">
      <c r="A220" s="38" t="s">
        <v>2</v>
      </c>
      <c r="B220" s="38">
        <v>900625317</v>
      </c>
      <c r="C220" s="138" t="s">
        <v>229</v>
      </c>
      <c r="D220" s="138">
        <v>2645</v>
      </c>
      <c r="E220" s="139">
        <f>VLOOKUP(B220,'[1]TD SALDOS x IPS'!$A$3:$D$437,4,1)</f>
        <v>54179290</v>
      </c>
      <c r="F220" s="140">
        <v>221628088</v>
      </c>
      <c r="G220" s="140">
        <v>1659423748</v>
      </c>
      <c r="H220" s="140">
        <v>0</v>
      </c>
      <c r="I220" s="141">
        <v>1437795660</v>
      </c>
      <c r="J220" s="141">
        <v>1437795660</v>
      </c>
      <c r="K220" s="38"/>
      <c r="L220" s="137">
        <f>SUM(M220:N220)</f>
        <v>0</v>
      </c>
      <c r="M220" s="140"/>
      <c r="N220" s="38"/>
    </row>
    <row r="221" spans="1:14" x14ac:dyDescent="0.35">
      <c r="A221" s="38" t="s">
        <v>2</v>
      </c>
      <c r="B221" s="38">
        <v>900786433</v>
      </c>
      <c r="C221" s="138" t="s">
        <v>230</v>
      </c>
      <c r="D221" s="138">
        <v>92</v>
      </c>
      <c r="E221" s="139">
        <f>VLOOKUP(B221,'[1]TD SALDOS x IPS'!$A$3:$D$437,4,1)</f>
        <v>0</v>
      </c>
      <c r="F221" s="140">
        <v>37125695</v>
      </c>
      <c r="G221" s="140">
        <v>0</v>
      </c>
      <c r="H221" s="140">
        <v>0</v>
      </c>
      <c r="I221" s="141">
        <v>37125695</v>
      </c>
      <c r="J221" s="141">
        <v>37125695</v>
      </c>
      <c r="K221" s="38"/>
      <c r="L221" s="137">
        <f>SUM(M221:N221)</f>
        <v>0</v>
      </c>
      <c r="M221" s="140"/>
      <c r="N221" s="38"/>
    </row>
    <row r="222" spans="1:14" x14ac:dyDescent="0.35">
      <c r="A222" s="38" t="s">
        <v>2</v>
      </c>
      <c r="B222" s="38">
        <v>900857186</v>
      </c>
      <c r="C222" s="138" t="s">
        <v>41</v>
      </c>
      <c r="D222" s="138">
        <v>57</v>
      </c>
      <c r="E222" s="139">
        <f>VLOOKUP(B222,'[1]TD SALDOS x IPS'!$A$3:$D$437,4,1)</f>
        <v>0</v>
      </c>
      <c r="F222" s="140">
        <v>94721742</v>
      </c>
      <c r="G222" s="140">
        <v>0</v>
      </c>
      <c r="H222" s="140">
        <v>45822290</v>
      </c>
      <c r="I222" s="141">
        <v>94721742</v>
      </c>
      <c r="J222" s="141">
        <v>94721742</v>
      </c>
      <c r="K222" s="38"/>
      <c r="L222" s="137">
        <f>SUM(M222:N222)</f>
        <v>0</v>
      </c>
      <c r="M222" s="140"/>
      <c r="N222" s="38"/>
    </row>
    <row r="223" spans="1:14" x14ac:dyDescent="0.35">
      <c r="A223" s="38" t="s">
        <v>2</v>
      </c>
      <c r="B223" s="138">
        <v>900910031</v>
      </c>
      <c r="C223" s="138" t="s">
        <v>231</v>
      </c>
      <c r="D223" s="138">
        <v>2</v>
      </c>
      <c r="E223" s="139">
        <f>VLOOKUP(B223,'[1]TD SALDOS x IPS'!$A$3:$D$437,4,1)</f>
        <v>26369868</v>
      </c>
      <c r="F223" s="140">
        <v>45455873</v>
      </c>
      <c r="G223" s="140">
        <v>26369868</v>
      </c>
      <c r="H223" s="140">
        <v>0</v>
      </c>
      <c r="I223" s="141">
        <v>19086005</v>
      </c>
      <c r="J223" s="141">
        <v>19086005</v>
      </c>
      <c r="K223" s="38"/>
      <c r="L223" s="137">
        <f>SUM(M223:N223)</f>
        <v>0</v>
      </c>
      <c r="M223" s="140"/>
      <c r="N223" s="38"/>
    </row>
    <row r="224" spans="1:14" x14ac:dyDescent="0.35">
      <c r="A224" s="38" t="s">
        <v>2</v>
      </c>
      <c r="B224" s="38">
        <v>900958564</v>
      </c>
      <c r="C224" s="138" t="s">
        <v>232</v>
      </c>
      <c r="D224" s="138">
        <v>84</v>
      </c>
      <c r="E224" s="139">
        <f>VLOOKUP(B224,'[1]TD SALDOS x IPS'!$A$3:$D$437,4,1)</f>
        <v>639182</v>
      </c>
      <c r="F224" s="140">
        <v>10950660</v>
      </c>
      <c r="G224" s="140">
        <v>10692179</v>
      </c>
      <c r="H224" s="140">
        <v>0</v>
      </c>
      <c r="I224" s="141">
        <v>258481</v>
      </c>
      <c r="J224" s="141">
        <v>258481</v>
      </c>
      <c r="K224" s="38"/>
      <c r="L224" s="137">
        <f>SUM(M224:N224)</f>
        <v>0</v>
      </c>
      <c r="M224" s="140"/>
      <c r="N224" s="38"/>
    </row>
    <row r="225" spans="1:14" x14ac:dyDescent="0.35">
      <c r="A225" s="38" t="s">
        <v>2</v>
      </c>
      <c r="B225" s="38">
        <v>900959048</v>
      </c>
      <c r="C225" s="138" t="s">
        <v>233</v>
      </c>
      <c r="D225" s="138">
        <v>148</v>
      </c>
      <c r="E225" s="139">
        <f>VLOOKUP(B225,'[1]TD SALDOS x IPS'!$A$3:$D$437,4,1)</f>
        <v>18169220</v>
      </c>
      <c r="F225" s="140">
        <v>38250255</v>
      </c>
      <c r="G225" s="140">
        <v>35261949</v>
      </c>
      <c r="H225" s="140">
        <v>0</v>
      </c>
      <c r="I225" s="141">
        <v>2988306</v>
      </c>
      <c r="J225" s="141">
        <v>2988306</v>
      </c>
      <c r="K225" s="38"/>
      <c r="L225" s="137">
        <f>SUM(M225:N225)</f>
        <v>0</v>
      </c>
      <c r="M225" s="140"/>
      <c r="N225" s="38"/>
    </row>
    <row r="226" spans="1:14" x14ac:dyDescent="0.35">
      <c r="A226" s="38" t="s">
        <v>2</v>
      </c>
      <c r="B226" s="38">
        <v>900959051</v>
      </c>
      <c r="C226" s="138" t="s">
        <v>234</v>
      </c>
      <c r="D226" s="138">
        <v>79</v>
      </c>
      <c r="E226" s="139">
        <f>VLOOKUP(B226,'[1]TD SALDOS x IPS'!$A$3:$D$437,4,1)</f>
        <v>65925602</v>
      </c>
      <c r="F226" s="140">
        <v>68881838</v>
      </c>
      <c r="G226" s="140">
        <v>90588103</v>
      </c>
      <c r="H226" s="140">
        <v>0</v>
      </c>
      <c r="I226" s="141">
        <v>21706265</v>
      </c>
      <c r="J226" s="141">
        <v>21706265</v>
      </c>
      <c r="K226" s="38"/>
      <c r="L226" s="137">
        <f>SUM(M226:N226)</f>
        <v>0</v>
      </c>
      <c r="M226" s="140"/>
      <c r="N226" s="38"/>
    </row>
    <row r="227" spans="1:14" x14ac:dyDescent="0.35">
      <c r="A227" s="38" t="s">
        <v>2</v>
      </c>
      <c r="B227" s="138">
        <v>900971006</v>
      </c>
      <c r="C227" s="138" t="s">
        <v>235</v>
      </c>
      <c r="D227" s="138">
        <v>153</v>
      </c>
      <c r="E227" s="139">
        <f>VLOOKUP(B227,'[1]TD SALDOS x IPS'!$A$3:$D$437,4,1)</f>
        <v>37567066</v>
      </c>
      <c r="F227" s="140">
        <v>93741121</v>
      </c>
      <c r="G227" s="140">
        <v>48605478.5</v>
      </c>
      <c r="H227" s="140">
        <v>0</v>
      </c>
      <c r="I227" s="141">
        <v>45135642.5</v>
      </c>
      <c r="J227" s="141">
        <v>45135642.5</v>
      </c>
      <c r="K227" s="38"/>
      <c r="L227" s="137">
        <f>SUM(M227:N227)</f>
        <v>0</v>
      </c>
      <c r="M227" s="140"/>
      <c r="N227" s="38"/>
    </row>
    <row r="228" spans="1:14" x14ac:dyDescent="0.35">
      <c r="A228" s="38" t="s">
        <v>2</v>
      </c>
      <c r="B228" s="38">
        <v>901108114</v>
      </c>
      <c r="C228" s="138" t="s">
        <v>236</v>
      </c>
      <c r="D228" s="138">
        <v>53</v>
      </c>
      <c r="E228" s="139">
        <f>VLOOKUP(B228,'[1]TD SALDOS x IPS'!$A$3:$D$437,4,1)</f>
        <v>0</v>
      </c>
      <c r="F228" s="140">
        <v>12603585</v>
      </c>
      <c r="G228" s="140">
        <v>0</v>
      </c>
      <c r="H228" s="140">
        <v>0</v>
      </c>
      <c r="I228" s="141">
        <v>12603585</v>
      </c>
      <c r="J228" s="141">
        <v>12603585</v>
      </c>
      <c r="K228" s="38"/>
      <c r="L228" s="137">
        <f>SUM(M228:N228)</f>
        <v>0</v>
      </c>
      <c r="M228" s="140"/>
      <c r="N228" s="38"/>
    </row>
    <row r="229" spans="1:14" x14ac:dyDescent="0.35">
      <c r="A229" s="38" t="s">
        <v>2</v>
      </c>
      <c r="B229" s="38">
        <v>901121311</v>
      </c>
      <c r="C229" s="138" t="s">
        <v>237</v>
      </c>
      <c r="D229" s="138">
        <v>53</v>
      </c>
      <c r="E229" s="139">
        <f>VLOOKUP(B229,'[1]TD SALDOS x IPS'!$A$3:$D$437,4,1)</f>
        <v>0</v>
      </c>
      <c r="F229" s="140">
        <v>12603585</v>
      </c>
      <c r="G229" s="140">
        <v>0</v>
      </c>
      <c r="H229" s="140">
        <v>0</v>
      </c>
      <c r="I229" s="141">
        <v>12603585</v>
      </c>
      <c r="J229" s="141">
        <v>12603585</v>
      </c>
      <c r="K229" s="38"/>
      <c r="L229" s="137">
        <f>SUM(M229:N229)</f>
        <v>0</v>
      </c>
      <c r="M229" s="140"/>
      <c r="N229" s="38"/>
    </row>
    <row r="230" spans="1:14" x14ac:dyDescent="0.35">
      <c r="A230" s="38" t="s">
        <v>2</v>
      </c>
      <c r="B230" s="138">
        <v>901139193</v>
      </c>
      <c r="C230" s="138" t="s">
        <v>238</v>
      </c>
      <c r="D230" s="138">
        <v>74</v>
      </c>
      <c r="E230" s="139">
        <f>VLOOKUP(B230,'[1]TD SALDOS x IPS'!$A$3:$D$437,4,1)</f>
        <v>5810408</v>
      </c>
      <c r="F230" s="140">
        <v>17389277</v>
      </c>
      <c r="G230" s="140">
        <v>6693755</v>
      </c>
      <c r="H230" s="140">
        <v>0</v>
      </c>
      <c r="I230" s="141">
        <v>10695522</v>
      </c>
      <c r="J230" s="141">
        <v>10695522</v>
      </c>
      <c r="K230" s="38"/>
      <c r="L230" s="137">
        <f>SUM(M230:N230)</f>
        <v>0</v>
      </c>
      <c r="M230" s="140"/>
      <c r="N230" s="38"/>
    </row>
    <row r="231" spans="1:14" x14ac:dyDescent="0.35">
      <c r="A231" s="38" t="s">
        <v>2</v>
      </c>
      <c r="B231" s="138">
        <v>901180382</v>
      </c>
      <c r="C231" s="138" t="s">
        <v>239</v>
      </c>
      <c r="D231" s="138">
        <v>790</v>
      </c>
      <c r="E231" s="139">
        <f>VLOOKUP(B231,'[1]TD SALDOS x IPS'!$A$3:$D$437,4,1)</f>
        <v>32381892</v>
      </c>
      <c r="F231" s="140">
        <v>50057844</v>
      </c>
      <c r="G231" s="140">
        <v>326640452</v>
      </c>
      <c r="H231" s="140">
        <v>0</v>
      </c>
      <c r="I231" s="141">
        <v>276582608</v>
      </c>
      <c r="J231" s="141">
        <v>276582608</v>
      </c>
      <c r="K231" s="38"/>
      <c r="L231" s="137">
        <f>SUM(M231:N231)</f>
        <v>0</v>
      </c>
      <c r="M231" s="140"/>
      <c r="N231" s="38"/>
    </row>
    <row r="232" spans="1:14" x14ac:dyDescent="0.35">
      <c r="A232" s="38" t="s">
        <v>2</v>
      </c>
      <c r="B232" s="138">
        <v>901201887</v>
      </c>
      <c r="C232" s="138" t="s">
        <v>240</v>
      </c>
      <c r="D232" s="138">
        <v>1</v>
      </c>
      <c r="E232" s="139">
        <f>VLOOKUP(B232,'[1]TD SALDOS x IPS'!$A$3:$D$437,4,1)</f>
        <v>0</v>
      </c>
      <c r="F232" s="140">
        <v>249112</v>
      </c>
      <c r="G232" s="140">
        <v>0</v>
      </c>
      <c r="H232" s="140">
        <v>0</v>
      </c>
      <c r="I232" s="141">
        <v>249112</v>
      </c>
      <c r="J232" s="141">
        <v>249112</v>
      </c>
      <c r="K232" s="38"/>
      <c r="L232" s="137">
        <f>SUM(M232:N232)</f>
        <v>0</v>
      </c>
      <c r="M232" s="140"/>
      <c r="N232" s="38"/>
    </row>
    <row r="233" spans="1:14" x14ac:dyDescent="0.35">
      <c r="A233" s="38" t="s">
        <v>2</v>
      </c>
      <c r="B233" s="138">
        <v>901253783</v>
      </c>
      <c r="C233" s="138" t="s">
        <v>241</v>
      </c>
      <c r="D233" s="138">
        <v>6</v>
      </c>
      <c r="E233" s="139">
        <f>VLOOKUP(B233,'[1]TD SALDOS x IPS'!$A$3:$D$437,4,1)</f>
        <v>0</v>
      </c>
      <c r="F233" s="140">
        <v>160000</v>
      </c>
      <c r="G233" s="140">
        <v>2350000</v>
      </c>
      <c r="H233" s="141">
        <v>0</v>
      </c>
      <c r="I233" s="141">
        <v>2190000</v>
      </c>
      <c r="J233" s="141">
        <v>2190000</v>
      </c>
      <c r="K233" s="38"/>
      <c r="L233" s="137">
        <f>SUM(M233:N233)</f>
        <v>0</v>
      </c>
      <c r="M233" s="140"/>
      <c r="N233" s="38"/>
    </row>
    <row r="234" spans="1:14" ht="31.5" customHeight="1" x14ac:dyDescent="0.35">
      <c r="A234" s="145" t="s">
        <v>764</v>
      </c>
      <c r="B234" s="145"/>
      <c r="C234" s="145"/>
      <c r="D234" s="146">
        <f>SUM(D2:D233)</f>
        <v>415530</v>
      </c>
      <c r="E234" s="147">
        <f t="shared" ref="E234:N234" si="0">SUM(E2:E233)</f>
        <v>47246789314.769997</v>
      </c>
      <c r="F234" s="147">
        <f t="shared" si="0"/>
        <v>83904867289</v>
      </c>
      <c r="G234" s="147">
        <f t="shared" si="0"/>
        <v>157206852544.06998</v>
      </c>
      <c r="H234" s="147">
        <f t="shared" si="0"/>
        <v>174579197</v>
      </c>
      <c r="I234" s="147">
        <f t="shared" si="0"/>
        <v>86023996110.550003</v>
      </c>
      <c r="J234" s="147">
        <f t="shared" si="0"/>
        <v>79994316609.48999</v>
      </c>
      <c r="K234" s="147">
        <f t="shared" si="0"/>
        <v>1671507614</v>
      </c>
      <c r="L234" s="147">
        <f t="shared" si="0"/>
        <v>10257633486.709999</v>
      </c>
      <c r="M234" s="147">
        <f t="shared" si="0"/>
        <v>8584575795.71</v>
      </c>
      <c r="N234" s="147">
        <f t="shared" si="0"/>
        <v>1673057691</v>
      </c>
    </row>
    <row r="265" spans="6:8" x14ac:dyDescent="0.35">
      <c r="F265" s="9">
        <f>SUM(F2:F264)</f>
        <v>167809734578</v>
      </c>
      <c r="G265" s="9">
        <f>SUM(G2:G264)</f>
        <v>314413705088.13995</v>
      </c>
      <c r="H265" s="9">
        <f>SUM(H2:H264)</f>
        <v>349158394</v>
      </c>
    </row>
  </sheetData>
  <autoFilter ref="A1:N233" xr:uid="{89AD76DA-F6CE-4F5D-94D2-C94614A9DC7A}"/>
  <dataConsolidate/>
  <mergeCells count="1">
    <mergeCell ref="A234:C2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FT022 REPORTE MAYO-21</vt:lpstr>
      <vt:lpstr>Pagos_Abril 2021</vt:lpstr>
      <vt:lpstr>CONSOL_REUNIONES</vt:lpstr>
      <vt:lpstr>ANALISIS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YULIED SANCHEZ GIL</dc:creator>
  <cp:lastModifiedBy>Usuario</cp:lastModifiedBy>
  <dcterms:created xsi:type="dcterms:W3CDTF">2021-05-10T17:10:21Z</dcterms:created>
  <dcterms:modified xsi:type="dcterms:W3CDTF">2021-05-12T10:51:00Z</dcterms:modified>
</cp:coreProperties>
</file>